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<sst xmlns="http://schemas.openxmlformats.org/spreadsheetml/2006/main" count="87" uniqueCount="74">
  <si>
    <t>Activity/Subactivity/Program Element</t>
  </si>
  <si>
    <t>MAPPING, REMOTE SENSING, AND GEOGRAPHIC</t>
  </si>
  <si>
    <t xml:space="preserve">    INVESTIGATIONS</t>
  </si>
  <si>
    <t xml:space="preserve">   Cooperative Topographic Mapping</t>
  </si>
  <si>
    <t xml:space="preserve">   Land Remote Sensing</t>
  </si>
  <si>
    <t xml:space="preserve">   Geographic Analysis and Monitoring</t>
  </si>
  <si>
    <t>TOTAL</t>
  </si>
  <si>
    <t>GEOLOGIC HAZ., RESOURCES, &amp; PROC.</t>
  </si>
  <si>
    <t xml:space="preserve">   Geologic Hazard Assessments</t>
  </si>
  <si>
    <t xml:space="preserve">      Earthquake Hazards </t>
  </si>
  <si>
    <t xml:space="preserve">      Volcano Hazards</t>
  </si>
  <si>
    <t xml:space="preserve">      Landslide Hazards</t>
  </si>
  <si>
    <t xml:space="preserve">      Global Seismographic Network</t>
  </si>
  <si>
    <t xml:space="preserve">      Geomagnetism</t>
  </si>
  <si>
    <t>Subtotal</t>
  </si>
  <si>
    <t xml:space="preserve">   Geologic Landscape &amp; Coastal Assessments</t>
  </si>
  <si>
    <t xml:space="preserve">      Earth Surface Dynamics</t>
  </si>
  <si>
    <t xml:space="preserve">      National Cooperative Geologic Mapping</t>
  </si>
  <si>
    <t xml:space="preserve">      Coastal and Marine Geology</t>
  </si>
  <si>
    <t xml:space="preserve">   Geologic Resource Assessments</t>
  </si>
  <si>
    <t xml:space="preserve">       Mineral Resources</t>
  </si>
  <si>
    <t xml:space="preserve">       Energy Resources</t>
  </si>
  <si>
    <t>WATER RESOURCES INVESTIGATIONS</t>
  </si>
  <si>
    <t xml:space="preserve">   Hydrologic Monitoring, Assessments &amp; Research</t>
  </si>
  <si>
    <t xml:space="preserve">      Ground-Water Resources Program</t>
  </si>
  <si>
    <t xml:space="preserve">      National Water-Quality Assessment</t>
  </si>
  <si>
    <t xml:space="preserve">      Toxic Substances Hydrology</t>
  </si>
  <si>
    <t xml:space="preserve">      Hydrologic Research &amp; Development</t>
  </si>
  <si>
    <t xml:space="preserve">      National Streamflow Information Program</t>
  </si>
  <si>
    <t xml:space="preserve">      Hydrologic Networks and Analysis</t>
  </si>
  <si>
    <t xml:space="preserve">   Cooperative Water Program</t>
  </si>
  <si>
    <t xml:space="preserve">   Water Resources Research Act Program</t>
  </si>
  <si>
    <t>BIOLOGICAL RESEARCH</t>
  </si>
  <si>
    <t xml:space="preserve">   Biological Research and Monitoring</t>
  </si>
  <si>
    <t xml:space="preserve">   Biological Information Management &amp; Delivery</t>
  </si>
  <si>
    <t xml:space="preserve">   Cooperative Research Units</t>
  </si>
  <si>
    <t>ENTERPRISE INFORMATION</t>
  </si>
  <si>
    <t xml:space="preserve">   Enterprise Information Security and Technology</t>
  </si>
  <si>
    <t xml:space="preserve">   Enterprise Information Resources</t>
  </si>
  <si>
    <t xml:space="preserve">   Federal Geographic Data Coordination</t>
  </si>
  <si>
    <t>SCIENCE SUPPORT</t>
  </si>
  <si>
    <t xml:space="preserve">   Bureau Operations</t>
  </si>
  <si>
    <t xml:space="preserve">   Payments to the National Business Center</t>
  </si>
  <si>
    <t>FACILITIES</t>
  </si>
  <si>
    <t xml:space="preserve">   Rental Payments</t>
  </si>
  <si>
    <t xml:space="preserve">   Operations &amp; Maintenance</t>
  </si>
  <si>
    <t xml:space="preserve">   Deferred Maintenance &amp; Capital Improvement</t>
  </si>
  <si>
    <t xml:space="preserve">SIR, TOTAL </t>
  </si>
  <si>
    <t>Enacted</t>
  </si>
  <si>
    <t>President's</t>
  </si>
  <si>
    <t>Budget</t>
  </si>
  <si>
    <t>House</t>
  </si>
  <si>
    <t>Recomm.</t>
  </si>
  <si>
    <t>Senate</t>
  </si>
  <si>
    <t>U.S. Geological Survey</t>
  </si>
  <si>
    <t>(Dollars In Thousands)</t>
  </si>
  <si>
    <t>FY 2005</t>
  </si>
  <si>
    <t>1/</t>
  </si>
  <si>
    <t>Bill</t>
  </si>
  <si>
    <t>File:  O:\BOA\SHARED\TABLES\WEB VERSION TABLES\FY2006\06Cong Web.XLS</t>
  </si>
  <si>
    <t>FY 2006 Congressional Action</t>
  </si>
  <si>
    <t>FY 2006</t>
  </si>
  <si>
    <t>Conf</t>
  </si>
  <si>
    <t>FY 2005 Supplemental (One-time Funding)    2/</t>
  </si>
  <si>
    <t>Floor</t>
  </si>
  <si>
    <t>FY 2005 Supplemental (One-time Funding)    3/</t>
  </si>
  <si>
    <t xml:space="preserve">2/ This row displays the FY 2005 Emergency Supplemental funding (P.L. 108-324) received on a one-time basis to cover costs of hurricane damage (Water Resources Investigations budget activity at $707 and the Biological Research budget activity at $293).  </t>
  </si>
  <si>
    <t>3/ This row displays the FY 2005 Emergency Supplemental funding (P.L. 109-13) received on a one-time basis to cover costs of increased earthquake and tsunami detection ($8.1 million to the Geology budget activity).</t>
  </si>
  <si>
    <t>FY 2005 Appropriation Transfer  4/</t>
  </si>
  <si>
    <t>1/ Included in the FY 2005 Enacted column is:  enacted funding ($949,921); USGS's share of a Department-wide vehicle streamlining reduction (-$278); Conference action Across-The-Board reduction (-$5,635); and Omnibus Bill rescission (-$7,544).</t>
  </si>
  <si>
    <t>5/</t>
  </si>
  <si>
    <t>4/ This row depicts the FY 2005 appropriations transfer to USGS from USAID.</t>
  </si>
  <si>
    <t>5/ Included in the Conference Bill Recommendation (FY 2006 Enacted) column is:  enacted funding ($976,035); Landsat Anomaly funding redirection; and Conference action Across-The-Board reduction (-$4,646).</t>
  </si>
  <si>
    <t>Date:  Revised 08/25/05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</si>
</sst>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 applyProtection="1">
      <alignment/>
      <protection/>
    </xf>
    <xf numFmtId="3" fontId="0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 applyProtection="1">
      <alignment/>
      <protection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3" fontId="0" fillId="0" borderId="5" xfId="0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9"/>
  <sheetViews>
    <sheetView tabSelected="1" workbookViewId="0" topLeftCell="A1">
      <selection activeCell="K113" sqref="A1:K113"/>
    </sheetView>
  </sheetViews>
  <sheetFormatPr defaultColWidth="9.140625" defaultRowHeight="12.75"/>
  <cols>
    <col min="1" max="1" width="46.7109375" style="0" customWidth="1"/>
    <col min="3" max="3" width="2.7109375" style="0" customWidth="1"/>
    <col min="4" max="4" width="10.7109375" style="0" customWidth="1"/>
    <col min="5" max="5" width="2.7109375" style="0" customWidth="1"/>
    <col min="6" max="6" width="10.7109375" style="0" customWidth="1"/>
    <col min="7" max="7" width="2.7109375" style="0" customWidth="1"/>
    <col min="8" max="8" width="10.7109375" style="0" customWidth="1"/>
    <col min="9" max="9" width="2.7109375" style="0" customWidth="1"/>
    <col min="10" max="10" width="10.7109375" style="0" customWidth="1"/>
    <col min="11" max="11" width="2.7109375" style="0" customWidth="1"/>
  </cols>
  <sheetData>
    <row r="1" spans="1:15" ht="12.75">
      <c r="A1" s="18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8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31" t="s">
        <v>54</v>
      </c>
      <c r="B4" s="31"/>
      <c r="C4" s="31"/>
      <c r="D4" s="31"/>
      <c r="E4" s="31"/>
      <c r="F4" s="31"/>
      <c r="G4" s="31"/>
      <c r="H4" s="31"/>
      <c r="I4" s="31"/>
      <c r="J4" s="31"/>
      <c r="K4" s="1"/>
      <c r="L4" s="1"/>
      <c r="M4" s="1"/>
      <c r="N4" s="1"/>
      <c r="O4" s="1"/>
    </row>
    <row r="5" spans="1:15" ht="12.75">
      <c r="A5" s="31" t="s">
        <v>60</v>
      </c>
      <c r="B5" s="31"/>
      <c r="C5" s="31"/>
      <c r="D5" s="31"/>
      <c r="E5" s="31"/>
      <c r="F5" s="31"/>
      <c r="G5" s="31"/>
      <c r="H5" s="31"/>
      <c r="I5" s="31"/>
      <c r="J5" s="31"/>
      <c r="K5" s="1"/>
      <c r="L5" s="1"/>
      <c r="M5" s="1"/>
      <c r="N5" s="1"/>
      <c r="O5" s="1"/>
    </row>
    <row r="6" spans="1:15" ht="12.75">
      <c r="A6" s="32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3.5" thickBot="1">
      <c r="A8" s="1"/>
      <c r="B8" s="1"/>
      <c r="C8" s="1"/>
      <c r="D8" s="37" t="s">
        <v>61</v>
      </c>
      <c r="E8" s="37"/>
      <c r="F8" s="37"/>
      <c r="G8" s="37"/>
      <c r="H8" s="37"/>
      <c r="I8" s="37"/>
      <c r="J8" s="37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5" t="s">
        <v>51</v>
      </c>
      <c r="G9" s="15"/>
      <c r="H9" s="15" t="s">
        <v>53</v>
      </c>
      <c r="I9" s="15"/>
      <c r="J9" s="15" t="s">
        <v>62</v>
      </c>
      <c r="K9" s="1"/>
      <c r="L9" s="1"/>
      <c r="M9" s="1"/>
      <c r="N9" s="1"/>
      <c r="O9" s="1"/>
    </row>
    <row r="10" spans="1:15" ht="12.75">
      <c r="A10" s="2"/>
      <c r="B10" s="9" t="s">
        <v>56</v>
      </c>
      <c r="C10" s="9"/>
      <c r="D10" s="15" t="s">
        <v>49</v>
      </c>
      <c r="E10" s="15"/>
      <c r="F10" s="15" t="s">
        <v>64</v>
      </c>
      <c r="G10" s="15"/>
      <c r="H10" s="15" t="s">
        <v>64</v>
      </c>
      <c r="I10" s="15"/>
      <c r="J10" s="15" t="s">
        <v>58</v>
      </c>
      <c r="K10" s="15"/>
      <c r="L10" s="1"/>
      <c r="M10" s="1"/>
      <c r="N10" s="1"/>
      <c r="O10" s="1"/>
    </row>
    <row r="11" spans="1:15" ht="13.5" thickBot="1">
      <c r="A11" s="3" t="s">
        <v>0</v>
      </c>
      <c r="B11" s="10" t="s">
        <v>48</v>
      </c>
      <c r="C11" s="16" t="s">
        <v>57</v>
      </c>
      <c r="D11" s="16" t="s">
        <v>50</v>
      </c>
      <c r="E11" s="16"/>
      <c r="F11" s="16" t="s">
        <v>52</v>
      </c>
      <c r="G11" s="1"/>
      <c r="H11" s="16" t="s">
        <v>52</v>
      </c>
      <c r="I11" s="16"/>
      <c r="J11" s="16" t="s">
        <v>52</v>
      </c>
      <c r="K11" s="16" t="s">
        <v>70</v>
      </c>
      <c r="L11" s="1"/>
      <c r="M11" s="1"/>
      <c r="N11" s="1"/>
      <c r="O11" s="1"/>
    </row>
    <row r="12" spans="1:15" ht="12.75">
      <c r="A12" s="2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>
      <c r="A13" s="4" t="s">
        <v>1</v>
      </c>
      <c r="B13" s="5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4" t="s">
        <v>2</v>
      </c>
      <c r="B14" s="5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5" t="s">
        <v>3</v>
      </c>
      <c r="B15" s="11">
        <v>71393</v>
      </c>
      <c r="C15" s="1"/>
      <c r="D15" s="5">
        <v>71882</v>
      </c>
      <c r="E15" s="5"/>
      <c r="F15" s="5">
        <v>71882</v>
      </c>
      <c r="G15" s="5"/>
      <c r="H15" s="5">
        <v>71882</v>
      </c>
      <c r="I15" s="5"/>
      <c r="J15" s="5">
        <v>69550</v>
      </c>
      <c r="K15" s="1"/>
      <c r="L15" s="1"/>
      <c r="M15" s="1"/>
      <c r="N15" s="1"/>
      <c r="O15" s="1"/>
    </row>
    <row r="16" spans="1:15" ht="12.75">
      <c r="A16" s="5" t="s">
        <v>4</v>
      </c>
      <c r="B16" s="11">
        <v>32730</v>
      </c>
      <c r="C16" s="1"/>
      <c r="D16" s="5">
        <v>46396</v>
      </c>
      <c r="E16" s="5"/>
      <c r="F16" s="5">
        <v>46396</v>
      </c>
      <c r="G16" s="5"/>
      <c r="H16" s="5">
        <v>40396</v>
      </c>
      <c r="I16" s="5"/>
      <c r="J16" s="5">
        <v>46175</v>
      </c>
      <c r="K16" s="1"/>
      <c r="L16" s="1"/>
      <c r="M16" s="1"/>
      <c r="N16" s="1"/>
      <c r="O16" s="1"/>
    </row>
    <row r="17" spans="1:15" ht="12.75">
      <c r="A17" s="5" t="s">
        <v>5</v>
      </c>
      <c r="B17" s="11">
        <v>14628</v>
      </c>
      <c r="C17" s="22"/>
      <c r="D17" s="11">
        <v>15175</v>
      </c>
      <c r="E17" s="5"/>
      <c r="F17" s="5">
        <v>14925</v>
      </c>
      <c r="G17" s="5"/>
      <c r="H17" s="5">
        <v>14925</v>
      </c>
      <c r="I17" s="5"/>
      <c r="J17" s="5">
        <v>14854</v>
      </c>
      <c r="K17" s="1"/>
      <c r="L17" s="1"/>
      <c r="M17" s="1"/>
      <c r="N17" s="1"/>
      <c r="O17" s="1"/>
    </row>
    <row r="18" spans="1:15" ht="12.75">
      <c r="A18" s="5"/>
      <c r="B18" s="11"/>
      <c r="C18" s="11"/>
      <c r="D18" s="5"/>
      <c r="E18" s="5"/>
      <c r="F18" s="5"/>
      <c r="G18" s="5"/>
      <c r="H18" s="5"/>
      <c r="I18" s="5"/>
      <c r="J18" s="5"/>
      <c r="K18" s="1"/>
      <c r="L18" s="1"/>
      <c r="M18" s="1"/>
      <c r="N18" s="1"/>
      <c r="O18" s="1"/>
    </row>
    <row r="19" spans="1:15" ht="12.75">
      <c r="A19" s="6" t="s">
        <v>6</v>
      </c>
      <c r="B19" s="2">
        <f>SUM(B15:B17)</f>
        <v>118751</v>
      </c>
      <c r="C19" s="2"/>
      <c r="D19" s="2">
        <f>SUM(D15:D17)</f>
        <v>133453</v>
      </c>
      <c r="E19" s="2"/>
      <c r="F19" s="2">
        <f>SUM(F15:F17)</f>
        <v>133203</v>
      </c>
      <c r="G19" s="2"/>
      <c r="H19" s="2">
        <f>SUM(H15:H17)</f>
        <v>127203</v>
      </c>
      <c r="I19" s="2"/>
      <c r="J19" s="2">
        <f>SUM(J15:J17)</f>
        <v>130579</v>
      </c>
      <c r="K19" s="1"/>
      <c r="L19" s="1"/>
      <c r="M19" s="1"/>
      <c r="N19" s="1"/>
      <c r="O19" s="1"/>
    </row>
    <row r="20" spans="1:15" ht="13.5" thickBot="1">
      <c r="A20" s="7"/>
      <c r="B20" s="12"/>
      <c r="C20" s="12"/>
      <c r="D20" s="12"/>
      <c r="E20" s="12"/>
      <c r="F20" s="12"/>
      <c r="G20" s="12"/>
      <c r="H20" s="12"/>
      <c r="I20" s="12"/>
      <c r="J20" s="12"/>
      <c r="K20" s="1"/>
      <c r="L20" s="1"/>
      <c r="M20" s="1"/>
      <c r="N20" s="1"/>
      <c r="O20" s="1"/>
    </row>
    <row r="21" spans="1:15" ht="13.5" thickTop="1">
      <c r="A21" s="5"/>
      <c r="B21" s="5"/>
      <c r="C21" s="5"/>
      <c r="D21" s="5"/>
      <c r="E21" s="5"/>
      <c r="F21" s="5"/>
      <c r="G21" s="5"/>
      <c r="H21" s="5"/>
      <c r="I21" s="5"/>
      <c r="J21" s="5"/>
      <c r="K21" s="1"/>
      <c r="L21" s="1"/>
      <c r="M21" s="1"/>
      <c r="N21" s="1"/>
      <c r="O21" s="1"/>
    </row>
    <row r="22" spans="1:15" ht="12.75">
      <c r="A22" s="4" t="s">
        <v>7</v>
      </c>
      <c r="B22" s="5"/>
      <c r="C22" s="5"/>
      <c r="D22" s="5"/>
      <c r="E22" s="5"/>
      <c r="F22" s="5"/>
      <c r="G22" s="5"/>
      <c r="H22" s="5"/>
      <c r="I22" s="5"/>
      <c r="J22" s="5"/>
      <c r="K22" s="1"/>
      <c r="L22" s="1"/>
      <c r="M22" s="1"/>
      <c r="N22" s="1"/>
      <c r="O22" s="1"/>
    </row>
    <row r="23" spans="1:15" ht="12.75">
      <c r="A23" s="5" t="s">
        <v>8</v>
      </c>
      <c r="B23" s="5"/>
      <c r="C23" s="5"/>
      <c r="D23" s="5"/>
      <c r="E23" s="5"/>
      <c r="F23" s="5"/>
      <c r="G23" s="5"/>
      <c r="H23" s="5"/>
      <c r="I23" s="5"/>
      <c r="J23" s="5"/>
      <c r="K23" s="1"/>
      <c r="L23" s="1"/>
      <c r="M23" s="1"/>
      <c r="N23" s="1"/>
      <c r="O23" s="1"/>
    </row>
    <row r="24" spans="1:15" ht="12.75">
      <c r="A24" s="5" t="s">
        <v>9</v>
      </c>
      <c r="B24" s="11">
        <v>46898</v>
      </c>
      <c r="C24" s="1"/>
      <c r="D24" s="5">
        <v>51337</v>
      </c>
      <c r="E24" s="5"/>
      <c r="F24" s="5">
        <v>51337</v>
      </c>
      <c r="G24" s="5"/>
      <c r="H24" s="5">
        <v>51337</v>
      </c>
      <c r="I24" s="5"/>
      <c r="J24" s="5">
        <v>51094</v>
      </c>
      <c r="K24" s="1"/>
      <c r="L24" s="1"/>
      <c r="M24" s="1"/>
      <c r="N24" s="1"/>
      <c r="O24" s="1"/>
    </row>
    <row r="25" spans="1:15" ht="12.75">
      <c r="A25" s="5" t="s">
        <v>10</v>
      </c>
      <c r="B25" s="11">
        <v>20714</v>
      </c>
      <c r="C25" s="1"/>
      <c r="D25" s="5">
        <v>21787</v>
      </c>
      <c r="E25" s="5"/>
      <c r="F25" s="5">
        <v>21787</v>
      </c>
      <c r="G25" s="5"/>
      <c r="H25" s="5">
        <v>22787</v>
      </c>
      <c r="I25" s="5"/>
      <c r="J25" s="5">
        <v>21683</v>
      </c>
      <c r="K25" s="1"/>
      <c r="L25" s="1"/>
      <c r="M25" s="1"/>
      <c r="N25" s="1"/>
      <c r="O25" s="1"/>
    </row>
    <row r="26" spans="1:15" ht="12.75">
      <c r="A26" s="5" t="s">
        <v>11</v>
      </c>
      <c r="B26" s="11">
        <v>3043</v>
      </c>
      <c r="C26" s="1"/>
      <c r="D26" s="5">
        <v>3088</v>
      </c>
      <c r="E26" s="5"/>
      <c r="F26" s="5">
        <v>3088</v>
      </c>
      <c r="G26" s="5"/>
      <c r="H26" s="5">
        <v>3088</v>
      </c>
      <c r="I26" s="5"/>
      <c r="J26" s="5">
        <v>3073</v>
      </c>
      <c r="K26" s="1"/>
      <c r="L26" s="1"/>
      <c r="M26" s="1"/>
      <c r="N26" s="1"/>
      <c r="O26" s="1"/>
    </row>
    <row r="27" spans="1:15" ht="12.75">
      <c r="A27" s="5" t="s">
        <v>12</v>
      </c>
      <c r="B27" s="11">
        <v>3335</v>
      </c>
      <c r="C27" s="1"/>
      <c r="D27" s="5">
        <v>3972</v>
      </c>
      <c r="E27" s="5"/>
      <c r="F27" s="5">
        <v>3972</v>
      </c>
      <c r="G27" s="5"/>
      <c r="H27" s="5">
        <v>3972</v>
      </c>
      <c r="I27" s="5"/>
      <c r="J27" s="5">
        <v>3953</v>
      </c>
      <c r="K27" s="1"/>
      <c r="L27" s="1"/>
      <c r="M27" s="1"/>
      <c r="N27" s="1"/>
      <c r="O27" s="1"/>
    </row>
    <row r="28" spans="1:15" ht="12.75">
      <c r="A28" s="5" t="s">
        <v>13</v>
      </c>
      <c r="B28" s="17">
        <v>1989</v>
      </c>
      <c r="C28" s="21"/>
      <c r="D28" s="17">
        <v>2025</v>
      </c>
      <c r="E28" s="13"/>
      <c r="F28" s="13">
        <v>2025</v>
      </c>
      <c r="G28" s="13"/>
      <c r="H28" s="13">
        <v>2025</v>
      </c>
      <c r="I28" s="13"/>
      <c r="J28" s="13">
        <v>2015</v>
      </c>
      <c r="K28" s="1"/>
      <c r="L28" s="1"/>
      <c r="M28" s="1"/>
      <c r="N28" s="1"/>
      <c r="O28" s="1"/>
    </row>
    <row r="29" spans="1:15" ht="12.75">
      <c r="A29" s="6" t="s">
        <v>14</v>
      </c>
      <c r="B29" s="2">
        <f>SUM(B24:B28)</f>
        <v>75979</v>
      </c>
      <c r="C29" s="2"/>
      <c r="D29" s="2">
        <f>SUM(D24:D28)</f>
        <v>82209</v>
      </c>
      <c r="E29" s="2"/>
      <c r="F29" s="2">
        <f>SUM(F24:F28)</f>
        <v>82209</v>
      </c>
      <c r="G29" s="2"/>
      <c r="H29" s="2">
        <f>SUM(H24:H28)</f>
        <v>83209</v>
      </c>
      <c r="I29" s="2"/>
      <c r="J29" s="2">
        <f>SUM(J24:J28)</f>
        <v>81818</v>
      </c>
      <c r="K29" s="1"/>
      <c r="L29" s="1"/>
      <c r="M29" s="1"/>
      <c r="N29" s="1"/>
      <c r="O29" s="1"/>
    </row>
    <row r="30" spans="1:1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1"/>
      <c r="L30" s="1"/>
      <c r="M30" s="1"/>
      <c r="N30" s="1"/>
      <c r="O30" s="1"/>
    </row>
    <row r="31" spans="1:15" ht="12.75">
      <c r="A31" s="5" t="s">
        <v>15</v>
      </c>
      <c r="B31" s="5"/>
      <c r="C31" s="5"/>
      <c r="D31" s="5"/>
      <c r="E31" s="5"/>
      <c r="F31" s="5"/>
      <c r="G31" s="5"/>
      <c r="H31" s="5"/>
      <c r="I31" s="5"/>
      <c r="J31" s="5"/>
      <c r="K31" s="1"/>
      <c r="L31" s="1"/>
      <c r="M31" s="1"/>
      <c r="N31" s="1"/>
      <c r="O31" s="1"/>
    </row>
    <row r="32" spans="1:15" ht="12.75">
      <c r="A32" s="5" t="s">
        <v>16</v>
      </c>
      <c r="B32" s="11">
        <v>13634</v>
      </c>
      <c r="C32" s="1"/>
      <c r="D32" s="5">
        <v>13304</v>
      </c>
      <c r="E32" s="5"/>
      <c r="F32" s="5">
        <v>13554</v>
      </c>
      <c r="G32" s="5"/>
      <c r="H32" s="5">
        <v>13304</v>
      </c>
      <c r="I32" s="5"/>
      <c r="J32" s="5">
        <v>13489</v>
      </c>
      <c r="K32" s="1"/>
      <c r="L32" s="1"/>
      <c r="M32" s="1"/>
      <c r="N32" s="1"/>
      <c r="O32" s="1"/>
    </row>
    <row r="33" spans="1:15" ht="12.75">
      <c r="A33" s="5" t="s">
        <v>17</v>
      </c>
      <c r="B33" s="11">
        <v>25162</v>
      </c>
      <c r="C33" s="1"/>
      <c r="D33" s="5">
        <v>25488</v>
      </c>
      <c r="E33" s="5"/>
      <c r="F33" s="5">
        <v>25488</v>
      </c>
      <c r="G33" s="5"/>
      <c r="H33" s="5">
        <v>25488</v>
      </c>
      <c r="I33" s="5"/>
      <c r="J33" s="5">
        <v>25367</v>
      </c>
      <c r="K33" s="1"/>
      <c r="L33" s="1"/>
      <c r="M33" s="1"/>
      <c r="N33" s="1"/>
      <c r="O33" s="1"/>
    </row>
    <row r="34" spans="1:15" ht="12.75">
      <c r="A34" s="5" t="s">
        <v>18</v>
      </c>
      <c r="B34" s="17">
        <v>37457</v>
      </c>
      <c r="C34" s="21"/>
      <c r="D34" s="17">
        <v>38436</v>
      </c>
      <c r="E34" s="13"/>
      <c r="F34" s="13">
        <v>39684</v>
      </c>
      <c r="G34" s="13"/>
      <c r="H34" s="13">
        <v>37524</v>
      </c>
      <c r="I34" s="13"/>
      <c r="J34" s="13">
        <v>39682</v>
      </c>
      <c r="K34" s="1"/>
      <c r="L34" s="1"/>
      <c r="M34" s="1"/>
      <c r="N34" s="1"/>
      <c r="O34" s="1"/>
    </row>
    <row r="35" spans="1:15" ht="12.75">
      <c r="A35" s="6" t="s">
        <v>14</v>
      </c>
      <c r="B35" s="2">
        <f>SUM(B32:B34)</f>
        <v>76253</v>
      </c>
      <c r="C35" s="2"/>
      <c r="D35" s="2">
        <f>SUM(D32:D34)</f>
        <v>77228</v>
      </c>
      <c r="E35" s="2"/>
      <c r="F35" s="2">
        <f>SUM(F32:F34)</f>
        <v>78726</v>
      </c>
      <c r="G35" s="2"/>
      <c r="H35" s="2">
        <f>SUM(H32:H34)</f>
        <v>76316</v>
      </c>
      <c r="I35" s="2"/>
      <c r="J35" s="2">
        <f>SUM(J32:J34)</f>
        <v>78538</v>
      </c>
      <c r="K35" s="1"/>
      <c r="L35" s="1"/>
      <c r="M35" s="1"/>
      <c r="N35" s="1"/>
      <c r="O35" s="1"/>
    </row>
    <row r="36" spans="1:1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  <c r="L36" s="1"/>
      <c r="M36" s="1"/>
      <c r="N36" s="1"/>
      <c r="O36" s="1"/>
    </row>
    <row r="37" spans="1:15" ht="12.75">
      <c r="A37" s="5" t="s">
        <v>19</v>
      </c>
      <c r="B37" s="5"/>
      <c r="C37" s="5"/>
      <c r="D37" s="5"/>
      <c r="E37" s="5"/>
      <c r="F37" s="5"/>
      <c r="G37" s="5"/>
      <c r="H37" s="5"/>
      <c r="I37" s="5"/>
      <c r="J37" s="5"/>
      <c r="K37" s="1"/>
      <c r="L37" s="1"/>
      <c r="M37" s="1"/>
      <c r="N37" s="1"/>
      <c r="O37" s="1"/>
    </row>
    <row r="38" spans="1:15" ht="12.75">
      <c r="A38" s="5" t="s">
        <v>20</v>
      </c>
      <c r="B38" s="11">
        <v>53764</v>
      </c>
      <c r="C38" s="1"/>
      <c r="D38" s="5">
        <v>25084</v>
      </c>
      <c r="E38" s="5"/>
      <c r="F38" s="5">
        <v>54696</v>
      </c>
      <c r="G38" s="5"/>
      <c r="H38" s="5">
        <v>53562</v>
      </c>
      <c r="I38" s="5"/>
      <c r="J38" s="5">
        <v>53307</v>
      </c>
      <c r="K38" s="1"/>
      <c r="L38" s="1"/>
      <c r="M38" s="1"/>
      <c r="N38" s="1"/>
      <c r="O38" s="1"/>
    </row>
    <row r="39" spans="1:15" ht="12.75">
      <c r="A39" s="5" t="s">
        <v>21</v>
      </c>
      <c r="B39" s="17">
        <v>23250</v>
      </c>
      <c r="C39" s="21"/>
      <c r="D39" s="17">
        <v>23615</v>
      </c>
      <c r="E39" s="13"/>
      <c r="F39" s="13">
        <v>23615</v>
      </c>
      <c r="G39" s="13"/>
      <c r="H39" s="13">
        <v>24115</v>
      </c>
      <c r="I39" s="13"/>
      <c r="J39" s="13">
        <v>24000</v>
      </c>
      <c r="K39" s="1"/>
      <c r="L39" s="1"/>
      <c r="M39" s="1"/>
      <c r="N39" s="1"/>
      <c r="O39" s="1"/>
    </row>
    <row r="40" spans="1:15" ht="12.75">
      <c r="A40" s="6" t="s">
        <v>14</v>
      </c>
      <c r="B40" s="2">
        <f>SUM(B38:B39)</f>
        <v>77014</v>
      </c>
      <c r="C40" s="2"/>
      <c r="D40" s="2">
        <f>SUM(D38:D39)</f>
        <v>48699</v>
      </c>
      <c r="E40" s="2"/>
      <c r="F40" s="2">
        <f>SUM(F38:F39)</f>
        <v>78311</v>
      </c>
      <c r="G40" s="2"/>
      <c r="H40" s="2">
        <f>SUM(H38:H39)</f>
        <v>77677</v>
      </c>
      <c r="I40" s="2"/>
      <c r="J40" s="2">
        <f>SUM(J38:J39)</f>
        <v>77307</v>
      </c>
      <c r="K40" s="1"/>
      <c r="L40" s="1"/>
      <c r="M40" s="1"/>
      <c r="N40" s="1"/>
      <c r="O40" s="1"/>
    </row>
    <row r="41" spans="1:15" ht="12.75">
      <c r="A41" s="6"/>
      <c r="B41" s="5"/>
      <c r="C41" s="5"/>
      <c r="D41" s="5"/>
      <c r="E41" s="5"/>
      <c r="F41" s="5"/>
      <c r="G41" s="5"/>
      <c r="H41" s="5"/>
      <c r="I41" s="5"/>
      <c r="J41" s="5"/>
      <c r="K41" s="1"/>
      <c r="L41" s="1"/>
      <c r="M41" s="1"/>
      <c r="N41" s="1"/>
      <c r="O41" s="1"/>
    </row>
    <row r="42" spans="1:15" ht="12.75">
      <c r="A42" s="6" t="s">
        <v>6</v>
      </c>
      <c r="B42" s="2">
        <f>SUM(B29,B35,B40)</f>
        <v>229246</v>
      </c>
      <c r="C42" s="2"/>
      <c r="D42" s="2">
        <f>SUM(D29,D35,D40)</f>
        <v>208136</v>
      </c>
      <c r="E42" s="2"/>
      <c r="F42" s="2">
        <f>SUM(F29,F35,F40)</f>
        <v>239246</v>
      </c>
      <c r="G42" s="2"/>
      <c r="H42" s="2">
        <f>SUM(H29,H35,H40)</f>
        <v>237202</v>
      </c>
      <c r="I42" s="2"/>
      <c r="J42" s="2">
        <f>SUM(J29,J35,J40)</f>
        <v>237663</v>
      </c>
      <c r="K42" s="1"/>
      <c r="L42" s="1"/>
      <c r="M42" s="1"/>
      <c r="N42" s="1"/>
      <c r="O42" s="1"/>
    </row>
    <row r="43" spans="1:15" ht="13.5" thickBot="1">
      <c r="A43" s="7"/>
      <c r="B43" s="12"/>
      <c r="C43" s="12"/>
      <c r="D43" s="12"/>
      <c r="E43" s="12"/>
      <c r="F43" s="12"/>
      <c r="G43" s="12"/>
      <c r="H43" s="12"/>
      <c r="I43" s="12"/>
      <c r="J43" s="12"/>
      <c r="K43" s="1"/>
      <c r="L43" s="1"/>
      <c r="M43" s="1"/>
      <c r="N43" s="1"/>
      <c r="O43" s="1"/>
    </row>
    <row r="44" spans="1:15" ht="13.5" thickTop="1">
      <c r="A44" s="5"/>
      <c r="B44" s="5"/>
      <c r="C44" s="5"/>
      <c r="D44" s="5"/>
      <c r="E44" s="5"/>
      <c r="F44" s="5"/>
      <c r="G44" s="5"/>
      <c r="H44" s="5"/>
      <c r="I44" s="5"/>
      <c r="J44" s="5"/>
      <c r="K44" s="1"/>
      <c r="L44" s="1"/>
      <c r="M44" s="1"/>
      <c r="N44" s="1"/>
      <c r="O44" s="1"/>
    </row>
    <row r="45" spans="1:15" ht="12.75">
      <c r="A45" s="4" t="s">
        <v>22</v>
      </c>
      <c r="B45" s="5"/>
      <c r="C45" s="5"/>
      <c r="D45" s="5"/>
      <c r="E45" s="5"/>
      <c r="F45" s="5"/>
      <c r="G45" s="5"/>
      <c r="H45" s="5"/>
      <c r="I45" s="5"/>
      <c r="J45" s="5"/>
      <c r="K45" s="1"/>
      <c r="L45" s="1"/>
      <c r="M45" s="1"/>
      <c r="N45" s="1"/>
      <c r="O45" s="1"/>
    </row>
    <row r="46" spans="1:15" ht="12.75">
      <c r="A46" s="5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1"/>
      <c r="L46" s="1"/>
      <c r="M46" s="1"/>
      <c r="N46" s="1"/>
      <c r="O46" s="1"/>
    </row>
    <row r="47" spans="1:15" ht="12.75">
      <c r="A47" s="5" t="s">
        <v>24</v>
      </c>
      <c r="B47" s="11">
        <v>6998</v>
      </c>
      <c r="C47" s="1"/>
      <c r="D47" s="5">
        <v>7417</v>
      </c>
      <c r="E47" s="5"/>
      <c r="F47" s="5">
        <v>7417</v>
      </c>
      <c r="G47" s="5"/>
      <c r="H47" s="5">
        <v>7747</v>
      </c>
      <c r="I47" s="5"/>
      <c r="J47" s="5">
        <v>8108</v>
      </c>
      <c r="K47" s="1"/>
      <c r="L47" s="1"/>
      <c r="M47" s="1"/>
      <c r="N47" s="1"/>
      <c r="O47" s="1"/>
    </row>
    <row r="48" spans="1:15" ht="12.75">
      <c r="A48" s="5" t="s">
        <v>25</v>
      </c>
      <c r="B48" s="11">
        <v>61645</v>
      </c>
      <c r="C48" s="1"/>
      <c r="D48" s="5">
        <v>63132</v>
      </c>
      <c r="E48" s="5"/>
      <c r="F48" s="5">
        <v>63132</v>
      </c>
      <c r="G48" s="5"/>
      <c r="H48" s="5">
        <v>63132</v>
      </c>
      <c r="I48" s="5"/>
      <c r="J48" s="5">
        <v>62831</v>
      </c>
      <c r="K48" s="1"/>
      <c r="L48" s="1"/>
      <c r="M48" s="1"/>
      <c r="N48" s="1"/>
      <c r="O48" s="1"/>
    </row>
    <row r="49" spans="1:15" ht="12.75">
      <c r="A49" s="5" t="s">
        <v>26</v>
      </c>
      <c r="B49" s="11">
        <v>14476</v>
      </c>
      <c r="C49" s="1"/>
      <c r="D49" s="5">
        <v>13120</v>
      </c>
      <c r="E49" s="5"/>
      <c r="F49" s="5">
        <v>13350</v>
      </c>
      <c r="G49" s="5"/>
      <c r="H49" s="5">
        <v>14620</v>
      </c>
      <c r="I49" s="5"/>
      <c r="J49" s="5">
        <v>14531</v>
      </c>
      <c r="K49" s="1"/>
      <c r="L49" s="1"/>
      <c r="M49" s="1"/>
      <c r="N49" s="1"/>
      <c r="O49" s="1"/>
    </row>
    <row r="50" spans="1:15" ht="12.75">
      <c r="A50" s="5" t="s">
        <v>27</v>
      </c>
      <c r="B50" s="11">
        <v>15997</v>
      </c>
      <c r="C50" s="1"/>
      <c r="D50" s="5">
        <v>14428</v>
      </c>
      <c r="E50" s="5"/>
      <c r="F50" s="5">
        <v>15278</v>
      </c>
      <c r="G50" s="5"/>
      <c r="H50" s="5">
        <v>14428</v>
      </c>
      <c r="I50" s="5"/>
      <c r="J50" s="5">
        <v>14757</v>
      </c>
      <c r="K50" s="1"/>
      <c r="L50" s="1"/>
      <c r="M50" s="1"/>
      <c r="N50" s="1"/>
      <c r="O50" s="1"/>
    </row>
    <row r="51" spans="1:15" ht="12.75">
      <c r="A51" s="5" t="s">
        <v>28</v>
      </c>
      <c r="B51" s="11">
        <v>13814</v>
      </c>
      <c r="C51" s="1"/>
      <c r="D51" s="5">
        <v>14152</v>
      </c>
      <c r="E51" s="5"/>
      <c r="F51" s="5">
        <v>14152</v>
      </c>
      <c r="G51" s="5"/>
      <c r="H51" s="5">
        <v>14152</v>
      </c>
      <c r="I51" s="5"/>
      <c r="J51" s="5">
        <v>14085</v>
      </c>
      <c r="K51" s="1"/>
      <c r="L51" s="1"/>
      <c r="M51" s="1"/>
      <c r="N51" s="1"/>
      <c r="O51" s="1"/>
    </row>
    <row r="52" spans="1:15" ht="12.75">
      <c r="A52" s="5" t="s">
        <v>29</v>
      </c>
      <c r="B52" s="17">
        <v>29524</v>
      </c>
      <c r="C52" s="21"/>
      <c r="D52" s="17">
        <v>28152</v>
      </c>
      <c r="E52" s="17"/>
      <c r="F52" s="17">
        <v>28152</v>
      </c>
      <c r="G52" s="17"/>
      <c r="H52" s="17">
        <v>30402</v>
      </c>
      <c r="I52" s="17"/>
      <c r="J52" s="17">
        <v>29655</v>
      </c>
      <c r="K52" s="1"/>
      <c r="L52" s="1"/>
      <c r="M52" s="1"/>
      <c r="N52" s="1"/>
      <c r="O52" s="1"/>
    </row>
    <row r="53" spans="1:15" ht="12.75">
      <c r="A53" s="6" t="s">
        <v>14</v>
      </c>
      <c r="B53" s="2">
        <f>SUM(B46:B52)</f>
        <v>142454</v>
      </c>
      <c r="C53" s="2"/>
      <c r="D53" s="2">
        <f>SUM(D46:D52)</f>
        <v>140401</v>
      </c>
      <c r="E53" s="2"/>
      <c r="F53" s="2">
        <f>SUM(F46:F52)</f>
        <v>141481</v>
      </c>
      <c r="G53" s="2"/>
      <c r="H53" s="2">
        <f>SUM(H46:H52)</f>
        <v>144481</v>
      </c>
      <c r="I53" s="2"/>
      <c r="J53" s="2">
        <f>SUM(J46:J52)</f>
        <v>143967</v>
      </c>
      <c r="K53" s="1"/>
      <c r="L53" s="1"/>
      <c r="M53" s="1"/>
      <c r="N53" s="1"/>
      <c r="O53" s="1"/>
    </row>
    <row r="54" spans="1:15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1"/>
      <c r="L54" s="1"/>
      <c r="M54" s="1"/>
      <c r="N54" s="1"/>
      <c r="O54" s="1"/>
    </row>
    <row r="55" spans="1:15" ht="12.75">
      <c r="A55" s="5" t="s">
        <v>30</v>
      </c>
      <c r="B55" s="11">
        <v>62337</v>
      </c>
      <c r="C55" s="1"/>
      <c r="D55" s="5">
        <v>63770</v>
      </c>
      <c r="E55" s="5"/>
      <c r="F55" s="5">
        <v>63770</v>
      </c>
      <c r="G55" s="5"/>
      <c r="H55" s="5">
        <v>63770</v>
      </c>
      <c r="I55" s="5"/>
      <c r="J55" s="5">
        <v>63467</v>
      </c>
      <c r="K55" s="1"/>
      <c r="L55" s="1"/>
      <c r="M55" s="1"/>
      <c r="N55" s="1"/>
      <c r="O55" s="1"/>
    </row>
    <row r="56" spans="1:15" ht="12.75">
      <c r="A56" s="5" t="s">
        <v>31</v>
      </c>
      <c r="B56" s="11">
        <v>6409</v>
      </c>
      <c r="C56" s="1"/>
      <c r="D56" s="5">
        <v>0</v>
      </c>
      <c r="E56" s="5"/>
      <c r="F56" s="5">
        <v>6500</v>
      </c>
      <c r="G56" s="5"/>
      <c r="H56" s="5">
        <v>6500</v>
      </c>
      <c r="I56" s="5"/>
      <c r="J56" s="5">
        <v>6469</v>
      </c>
      <c r="K56" s="1"/>
      <c r="L56" s="1"/>
      <c r="M56" s="1"/>
      <c r="N56" s="1"/>
      <c r="O56" s="1"/>
    </row>
    <row r="57" spans="1:15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1"/>
      <c r="L57" s="1"/>
      <c r="M57" s="1"/>
      <c r="N57" s="1"/>
      <c r="O57" s="1"/>
    </row>
    <row r="58" spans="1:15" ht="12.75">
      <c r="A58" s="6" t="s">
        <v>6</v>
      </c>
      <c r="B58" s="2">
        <f>SUM(B53,B55:B56)</f>
        <v>211200</v>
      </c>
      <c r="C58" s="2"/>
      <c r="D58" s="2">
        <f>SUM(D53,D55:D56)</f>
        <v>204171</v>
      </c>
      <c r="E58" s="2"/>
      <c r="F58" s="2">
        <f>SUM(F53,F55:F56)</f>
        <v>211751</v>
      </c>
      <c r="G58" s="2"/>
      <c r="H58" s="2">
        <f>SUM(H53,H55:H56)</f>
        <v>214751</v>
      </c>
      <c r="I58" s="2"/>
      <c r="J58" s="2">
        <f>SUM(J53,J55:J56)</f>
        <v>213903</v>
      </c>
      <c r="K58" s="1"/>
      <c r="L58" s="1"/>
      <c r="M58" s="1"/>
      <c r="N58" s="1"/>
      <c r="O58" s="1"/>
    </row>
    <row r="59" spans="1:15" ht="13.5" thickBot="1">
      <c r="A59" s="7"/>
      <c r="B59" s="12"/>
      <c r="C59" s="12"/>
      <c r="D59" s="12"/>
      <c r="E59" s="12"/>
      <c r="F59" s="12"/>
      <c r="G59" s="12"/>
      <c r="H59" s="12"/>
      <c r="I59" s="12"/>
      <c r="J59" s="12"/>
      <c r="K59" s="1"/>
      <c r="L59" s="1"/>
      <c r="M59" s="1"/>
      <c r="N59" s="1"/>
      <c r="O59" s="1"/>
    </row>
    <row r="60" spans="1:15" ht="13.5" thickTop="1">
      <c r="A60" s="5"/>
      <c r="B60" s="5"/>
      <c r="C60" s="5"/>
      <c r="D60" s="5"/>
      <c r="E60" s="5"/>
      <c r="F60" s="5"/>
      <c r="G60" s="5"/>
      <c r="H60" s="5"/>
      <c r="I60" s="5"/>
      <c r="J60" s="5"/>
      <c r="K60" s="1"/>
      <c r="L60" s="1"/>
      <c r="M60" s="1"/>
      <c r="N60" s="1"/>
      <c r="O60" s="1"/>
    </row>
    <row r="61" spans="1:15" ht="12.75">
      <c r="A61" s="4" t="s">
        <v>32</v>
      </c>
      <c r="B61" s="5"/>
      <c r="C61" s="5"/>
      <c r="D61" s="5"/>
      <c r="E61" s="5"/>
      <c r="F61" s="5"/>
      <c r="G61" s="5"/>
      <c r="H61" s="5"/>
      <c r="I61" s="5"/>
      <c r="J61" s="5"/>
      <c r="K61" s="1"/>
      <c r="L61" s="1"/>
      <c r="M61" s="1"/>
      <c r="N61" s="1"/>
      <c r="O61" s="1"/>
    </row>
    <row r="62" spans="1:15" ht="12.75">
      <c r="A62" s="5" t="s">
        <v>33</v>
      </c>
      <c r="B62" s="11">
        <v>133130</v>
      </c>
      <c r="C62" s="1"/>
      <c r="D62" s="5">
        <v>134348</v>
      </c>
      <c r="E62" s="5"/>
      <c r="F62" s="5">
        <v>135788</v>
      </c>
      <c r="G62" s="5"/>
      <c r="H62" s="5">
        <v>135648</v>
      </c>
      <c r="I62" s="5"/>
      <c r="J62" s="5">
        <v>137794</v>
      </c>
      <c r="K62" s="1"/>
      <c r="L62" s="1"/>
      <c r="M62" s="1"/>
      <c r="N62" s="1"/>
      <c r="O62" s="1"/>
    </row>
    <row r="63" spans="1:15" ht="12.75">
      <c r="A63" s="5" t="s">
        <v>34</v>
      </c>
      <c r="B63" s="11">
        <v>23999</v>
      </c>
      <c r="C63" s="1"/>
      <c r="D63" s="5">
        <v>24149</v>
      </c>
      <c r="E63" s="5"/>
      <c r="F63" s="5">
        <v>24149</v>
      </c>
      <c r="G63" s="5"/>
      <c r="H63" s="5">
        <v>24149</v>
      </c>
      <c r="I63" s="5"/>
      <c r="J63" s="5">
        <v>24034</v>
      </c>
      <c r="K63" s="1"/>
      <c r="L63" s="1"/>
      <c r="M63" s="1"/>
      <c r="N63" s="1"/>
      <c r="O63" s="1"/>
    </row>
    <row r="64" spans="1:15" ht="12.75">
      <c r="A64" s="5" t="s">
        <v>35</v>
      </c>
      <c r="B64" s="11">
        <v>14570</v>
      </c>
      <c r="C64" s="1"/>
      <c r="D64" s="5">
        <v>14428</v>
      </c>
      <c r="E64" s="5"/>
      <c r="F64" s="5">
        <v>14828</v>
      </c>
      <c r="G64" s="5"/>
      <c r="H64" s="5">
        <v>14483</v>
      </c>
      <c r="I64" s="5"/>
      <c r="J64" s="5">
        <v>14812</v>
      </c>
      <c r="K64" s="1"/>
      <c r="L64" s="1"/>
      <c r="M64" s="1"/>
      <c r="N64" s="1"/>
      <c r="O64" s="1"/>
    </row>
    <row r="65" spans="1:15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1"/>
      <c r="L65" s="1"/>
      <c r="M65" s="1"/>
      <c r="N65" s="1"/>
      <c r="O65" s="1"/>
    </row>
    <row r="66" spans="1:15" ht="12.75">
      <c r="A66" s="6" t="s">
        <v>6</v>
      </c>
      <c r="B66" s="2">
        <f>SUM(B62:B64)</f>
        <v>171699</v>
      </c>
      <c r="C66" s="2"/>
      <c r="D66" s="2">
        <f>SUM(D62:D64)</f>
        <v>172925</v>
      </c>
      <c r="E66" s="2"/>
      <c r="F66" s="2">
        <f>SUM(F62:F64)</f>
        <v>174765</v>
      </c>
      <c r="G66" s="2"/>
      <c r="H66" s="2">
        <f>SUM(H62:H64)</f>
        <v>174280</v>
      </c>
      <c r="I66" s="2"/>
      <c r="J66" s="2">
        <f>SUM(J62:J64)</f>
        <v>176640</v>
      </c>
      <c r="K66" s="1"/>
      <c r="L66" s="1"/>
      <c r="M66" s="1"/>
      <c r="N66" s="1"/>
      <c r="O66" s="1"/>
    </row>
    <row r="67" spans="1:15" ht="13.5" thickBot="1">
      <c r="A67" s="7"/>
      <c r="B67" s="12"/>
      <c r="C67" s="12"/>
      <c r="D67" s="12"/>
      <c r="E67" s="12"/>
      <c r="F67" s="12"/>
      <c r="G67" s="12"/>
      <c r="H67" s="12"/>
      <c r="I67" s="12"/>
      <c r="J67" s="12"/>
      <c r="K67" s="1"/>
      <c r="L67" s="1"/>
      <c r="M67" s="1"/>
      <c r="N67" s="1"/>
      <c r="O67" s="1"/>
    </row>
    <row r="68" spans="1:15" ht="13.5" thickTop="1">
      <c r="A68" s="5"/>
      <c r="B68" s="5"/>
      <c r="C68" s="5"/>
      <c r="D68" s="5"/>
      <c r="E68" s="5"/>
      <c r="F68" s="5"/>
      <c r="G68" s="5"/>
      <c r="H68" s="5"/>
      <c r="I68" s="5"/>
      <c r="J68" s="5"/>
      <c r="K68" s="1"/>
      <c r="L68" s="1"/>
      <c r="M68" s="1"/>
      <c r="N68" s="1"/>
      <c r="O68" s="1"/>
    </row>
    <row r="69" spans="1:15" ht="12.75">
      <c r="A69" s="4" t="s">
        <v>36</v>
      </c>
      <c r="B69" s="5"/>
      <c r="C69" s="5"/>
      <c r="D69" s="5"/>
      <c r="E69" s="5"/>
      <c r="F69" s="5"/>
      <c r="G69" s="5"/>
      <c r="H69" s="5"/>
      <c r="I69" s="5"/>
      <c r="J69" s="5"/>
      <c r="K69" s="1"/>
      <c r="L69" s="1"/>
      <c r="M69" s="1"/>
      <c r="N69" s="1"/>
      <c r="O69" s="1"/>
    </row>
    <row r="70" spans="1:15" ht="12.75">
      <c r="A70" s="5" t="s">
        <v>37</v>
      </c>
      <c r="B70" s="11">
        <v>22714</v>
      </c>
      <c r="C70" s="1"/>
      <c r="D70" s="5">
        <v>25237</v>
      </c>
      <c r="E70" s="5"/>
      <c r="F70" s="5">
        <v>25237</v>
      </c>
      <c r="G70" s="5"/>
      <c r="H70" s="5">
        <v>25237</v>
      </c>
      <c r="I70" s="5"/>
      <c r="J70" s="5">
        <v>25117</v>
      </c>
      <c r="K70" s="1"/>
      <c r="L70" s="1"/>
      <c r="M70" s="1"/>
      <c r="N70" s="1"/>
      <c r="O70" s="1"/>
    </row>
    <row r="71" spans="1:15" ht="12.75">
      <c r="A71" s="5" t="s">
        <v>38</v>
      </c>
      <c r="B71" s="11">
        <v>16989</v>
      </c>
      <c r="C71" s="1"/>
      <c r="D71" s="5">
        <v>17153</v>
      </c>
      <c r="E71" s="5"/>
      <c r="F71" s="5">
        <v>17153</v>
      </c>
      <c r="G71" s="5"/>
      <c r="H71" s="5">
        <v>17153</v>
      </c>
      <c r="I71" s="5"/>
      <c r="J71" s="5">
        <v>17071</v>
      </c>
      <c r="K71" s="1"/>
      <c r="L71" s="1"/>
      <c r="M71" s="1"/>
      <c r="N71" s="1"/>
      <c r="O71" s="1"/>
    </row>
    <row r="72" spans="1:15" ht="12.75">
      <c r="A72" s="5" t="s">
        <v>39</v>
      </c>
      <c r="B72" s="11">
        <v>4670</v>
      </c>
      <c r="C72" s="1"/>
      <c r="D72" s="5">
        <v>5377</v>
      </c>
      <c r="E72" s="5"/>
      <c r="F72" s="5">
        <v>4697</v>
      </c>
      <c r="G72" s="5"/>
      <c r="H72" s="5">
        <v>4697</v>
      </c>
      <c r="I72" s="5"/>
      <c r="J72" s="5">
        <v>4675</v>
      </c>
      <c r="K72" s="1"/>
      <c r="L72" s="1"/>
      <c r="M72" s="1"/>
      <c r="N72" s="1"/>
      <c r="O72" s="1"/>
    </row>
    <row r="73" spans="1:15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1"/>
      <c r="L73" s="1"/>
      <c r="M73" s="1"/>
      <c r="N73" s="1"/>
      <c r="O73" s="1"/>
    </row>
    <row r="74" spans="1:15" ht="12.75">
      <c r="A74" s="6" t="s">
        <v>6</v>
      </c>
      <c r="B74" s="2">
        <f>SUM(B70:B72)</f>
        <v>44373</v>
      </c>
      <c r="C74" s="2"/>
      <c r="D74" s="2">
        <f>SUM(D70:D72)</f>
        <v>47767</v>
      </c>
      <c r="E74" s="2"/>
      <c r="F74" s="2">
        <f>SUM(F70:F72)</f>
        <v>47087</v>
      </c>
      <c r="G74" s="2"/>
      <c r="H74" s="2">
        <f>SUM(H70:H72)</f>
        <v>47087</v>
      </c>
      <c r="I74" s="2"/>
      <c r="J74" s="2">
        <f>SUM(J70:J72)</f>
        <v>46863</v>
      </c>
      <c r="K74" s="1"/>
      <c r="L74" s="1"/>
      <c r="M74" s="1"/>
      <c r="N74" s="1"/>
      <c r="O74" s="1"/>
    </row>
    <row r="75" spans="1:15" ht="13.5" thickBot="1">
      <c r="A75" s="7"/>
      <c r="B75" s="7"/>
      <c r="C75" s="7"/>
      <c r="D75" s="7"/>
      <c r="E75" s="7"/>
      <c r="F75" s="7"/>
      <c r="G75" s="7"/>
      <c r="H75" s="7"/>
      <c r="I75" s="7"/>
      <c r="J75" s="7"/>
      <c r="K75" s="1"/>
      <c r="L75" s="1"/>
      <c r="M75" s="1"/>
      <c r="N75" s="1"/>
      <c r="O75" s="1"/>
    </row>
    <row r="76" spans="1:15" ht="13.5" thickTop="1">
      <c r="A76" s="5"/>
      <c r="B76" s="5"/>
      <c r="C76" s="5"/>
      <c r="D76" s="5"/>
      <c r="E76" s="5"/>
      <c r="F76" s="5"/>
      <c r="G76" s="5"/>
      <c r="H76" s="5"/>
      <c r="I76" s="5"/>
      <c r="J76" s="5"/>
      <c r="K76" s="1"/>
      <c r="L76" s="1"/>
      <c r="M76" s="1"/>
      <c r="N76" s="1"/>
      <c r="O76" s="1"/>
    </row>
    <row r="77" spans="1:15" ht="12.75">
      <c r="A77" s="4" t="s">
        <v>40</v>
      </c>
      <c r="B77" s="5"/>
      <c r="C77" s="5"/>
      <c r="D77" s="5"/>
      <c r="E77" s="5"/>
      <c r="F77" s="5"/>
      <c r="G77" s="5"/>
      <c r="H77" s="5"/>
      <c r="I77" s="5"/>
      <c r="J77" s="5"/>
      <c r="K77" s="1"/>
      <c r="L77" s="1"/>
      <c r="M77" s="1"/>
      <c r="N77" s="1"/>
      <c r="O77" s="1"/>
    </row>
    <row r="78" spans="1:15" ht="12.75">
      <c r="A78" s="5" t="s">
        <v>41</v>
      </c>
      <c r="B78" s="11">
        <v>64636</v>
      </c>
      <c r="C78" s="1"/>
      <c r="D78" s="5">
        <v>71389</v>
      </c>
      <c r="E78" s="5"/>
      <c r="F78" s="5">
        <v>71389</v>
      </c>
      <c r="G78" s="5"/>
      <c r="H78" s="5">
        <v>65389</v>
      </c>
      <c r="I78" s="5"/>
      <c r="J78" s="5">
        <v>69059</v>
      </c>
      <c r="K78" s="1"/>
      <c r="L78" s="1"/>
      <c r="M78" s="1"/>
      <c r="N78" s="1"/>
      <c r="O78" s="1"/>
    </row>
    <row r="79" spans="1:15" ht="12.75">
      <c r="A79" s="5" t="s">
        <v>42</v>
      </c>
      <c r="B79" s="11">
        <v>948</v>
      </c>
      <c r="C79" s="1"/>
      <c r="D79" s="5">
        <v>948</v>
      </c>
      <c r="E79" s="5"/>
      <c r="F79" s="5">
        <v>948</v>
      </c>
      <c r="G79" s="5"/>
      <c r="H79" s="5">
        <v>948</v>
      </c>
      <c r="I79" s="5"/>
      <c r="J79" s="5">
        <v>943</v>
      </c>
      <c r="K79" s="1"/>
      <c r="L79" s="1"/>
      <c r="M79" s="1"/>
      <c r="N79" s="1"/>
      <c r="O79" s="1"/>
    </row>
    <row r="80" spans="1:1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1"/>
      <c r="L80" s="1"/>
      <c r="M80" s="1"/>
      <c r="N80" s="1"/>
      <c r="O80" s="1"/>
    </row>
    <row r="81" spans="1:15" ht="12.75">
      <c r="A81" s="6" t="s">
        <v>6</v>
      </c>
      <c r="B81" s="2">
        <f>SUM(B78:B79)</f>
        <v>65584</v>
      </c>
      <c r="C81" s="2"/>
      <c r="D81" s="2">
        <f>SUM(D78:D79)</f>
        <v>72337</v>
      </c>
      <c r="E81" s="2"/>
      <c r="F81" s="2">
        <f>SUM(F78:F79)</f>
        <v>72337</v>
      </c>
      <c r="G81" s="2"/>
      <c r="H81" s="2">
        <f>SUM(H78:H79)</f>
        <v>66337</v>
      </c>
      <c r="I81" s="2"/>
      <c r="J81" s="2">
        <f>SUM(J78:J79)</f>
        <v>70002</v>
      </c>
      <c r="K81" s="1"/>
      <c r="L81" s="1"/>
      <c r="M81" s="1"/>
      <c r="N81" s="1"/>
      <c r="O81" s="1"/>
    </row>
    <row r="82" spans="1:15" ht="13.5" thickBot="1">
      <c r="A82" s="7"/>
      <c r="B82" s="12"/>
      <c r="C82" s="12"/>
      <c r="D82" s="12"/>
      <c r="E82" s="12"/>
      <c r="F82" s="12"/>
      <c r="G82" s="12"/>
      <c r="H82" s="12"/>
      <c r="I82" s="12"/>
      <c r="J82" s="12"/>
      <c r="K82" s="1"/>
      <c r="L82" s="1"/>
      <c r="M82" s="1"/>
      <c r="N82" s="1"/>
      <c r="O82" s="1"/>
    </row>
    <row r="83" spans="1:15" ht="13.5" thickTop="1">
      <c r="A83" s="5"/>
      <c r="B83" s="5"/>
      <c r="C83" s="5"/>
      <c r="D83" s="5"/>
      <c r="E83" s="5"/>
      <c r="F83" s="5"/>
      <c r="G83" s="5"/>
      <c r="H83" s="5"/>
      <c r="I83" s="5"/>
      <c r="J83" s="5"/>
      <c r="K83" s="1"/>
      <c r="L83" s="1"/>
      <c r="M83" s="1"/>
      <c r="N83" s="1"/>
      <c r="O83" s="1"/>
    </row>
    <row r="84" spans="1:15" ht="12.75">
      <c r="A84" s="4" t="s">
        <v>43</v>
      </c>
      <c r="B84" s="5"/>
      <c r="C84" s="5"/>
      <c r="D84" s="5"/>
      <c r="E84" s="5"/>
      <c r="F84" s="5"/>
      <c r="G84" s="5"/>
      <c r="H84" s="5"/>
      <c r="I84" s="5"/>
      <c r="J84" s="5"/>
      <c r="K84" s="1"/>
      <c r="L84" s="1"/>
      <c r="M84" s="1"/>
      <c r="N84" s="1"/>
      <c r="O84" s="1"/>
    </row>
    <row r="85" spans="1:15" ht="12.75">
      <c r="A85" s="5" t="s">
        <v>44</v>
      </c>
      <c r="B85" s="11">
        <v>71368</v>
      </c>
      <c r="C85" s="1"/>
      <c r="D85" s="5">
        <v>71406</v>
      </c>
      <c r="E85" s="5"/>
      <c r="F85" s="5">
        <v>72877</v>
      </c>
      <c r="G85" s="5"/>
      <c r="H85" s="5">
        <v>72877</v>
      </c>
      <c r="I85" s="5"/>
      <c r="J85" s="5">
        <v>72530</v>
      </c>
      <c r="K85" s="1"/>
      <c r="L85" s="1"/>
      <c r="M85" s="1"/>
      <c r="N85" s="1"/>
      <c r="O85" s="1"/>
    </row>
    <row r="86" spans="1:15" ht="12.75">
      <c r="A86" s="5" t="s">
        <v>45</v>
      </c>
      <c r="B86" s="11">
        <v>19820</v>
      </c>
      <c r="C86" s="1"/>
      <c r="D86" s="5">
        <v>19897</v>
      </c>
      <c r="E86" s="5"/>
      <c r="F86" s="5">
        <v>19897</v>
      </c>
      <c r="G86" s="5"/>
      <c r="H86" s="5">
        <v>19897</v>
      </c>
      <c r="I86" s="5"/>
      <c r="J86" s="5">
        <v>19802</v>
      </c>
      <c r="K86" s="1"/>
      <c r="L86" s="1"/>
      <c r="M86" s="1"/>
      <c r="N86" s="1"/>
      <c r="O86" s="1"/>
    </row>
    <row r="87" spans="1:15" ht="12.75">
      <c r="A87" s="5" t="s">
        <v>46</v>
      </c>
      <c r="B87" s="11">
        <v>3423</v>
      </c>
      <c r="C87" s="1"/>
      <c r="D87" s="5">
        <v>3423</v>
      </c>
      <c r="E87" s="5"/>
      <c r="F87" s="5">
        <v>3423</v>
      </c>
      <c r="G87" s="5"/>
      <c r="H87" s="5">
        <v>3423</v>
      </c>
      <c r="I87" s="5"/>
      <c r="J87" s="5">
        <v>3407</v>
      </c>
      <c r="K87" s="1"/>
      <c r="L87" s="1"/>
      <c r="M87" s="1"/>
      <c r="N87" s="1"/>
      <c r="O87" s="1"/>
    </row>
    <row r="88" spans="1:1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1"/>
      <c r="L88" s="1"/>
      <c r="M88" s="1"/>
      <c r="N88" s="1"/>
      <c r="O88" s="1"/>
    </row>
    <row r="89" spans="1:15" ht="12.75">
      <c r="A89" s="6" t="s">
        <v>6</v>
      </c>
      <c r="B89" s="2">
        <f>B85+B86+B87</f>
        <v>94611</v>
      </c>
      <c r="C89" s="2"/>
      <c r="D89" s="2">
        <f>D85+D86+D87</f>
        <v>94726</v>
      </c>
      <c r="E89" s="2"/>
      <c r="F89" s="2">
        <f>F85+F86+F87</f>
        <v>96197</v>
      </c>
      <c r="G89" s="2"/>
      <c r="H89" s="2">
        <f>H85+H86+H87</f>
        <v>96197</v>
      </c>
      <c r="I89" s="2"/>
      <c r="J89" s="2">
        <f>J85+J86+J87</f>
        <v>95739</v>
      </c>
      <c r="K89" s="1"/>
      <c r="L89" s="1"/>
      <c r="M89" s="1"/>
      <c r="N89" s="1"/>
      <c r="O89" s="1"/>
    </row>
    <row r="90" spans="1:15" ht="13.5" thickBot="1">
      <c r="A90" s="8"/>
      <c r="B90" s="14"/>
      <c r="C90" s="14"/>
      <c r="D90" s="14"/>
      <c r="E90" s="14"/>
      <c r="F90" s="14"/>
      <c r="G90" s="14"/>
      <c r="H90" s="14"/>
      <c r="I90" s="14"/>
      <c r="J90" s="14"/>
      <c r="K90" s="1"/>
      <c r="L90" s="1"/>
      <c r="M90" s="1"/>
      <c r="N90" s="1"/>
      <c r="O90" s="1"/>
    </row>
    <row r="91" spans="1:15" ht="12.75">
      <c r="A91" s="11"/>
      <c r="B91" s="19"/>
      <c r="C91" s="19"/>
      <c r="D91" s="19"/>
      <c r="E91" s="19"/>
      <c r="F91" s="19"/>
      <c r="G91" s="19"/>
      <c r="H91" s="19"/>
      <c r="I91" s="19"/>
      <c r="J91" s="19"/>
      <c r="K91" s="1"/>
      <c r="L91" s="1"/>
      <c r="M91" s="1"/>
      <c r="N91" s="1"/>
      <c r="O91" s="1"/>
    </row>
    <row r="92" spans="1:15" ht="12.75">
      <c r="A92" s="4" t="s">
        <v>47</v>
      </c>
      <c r="B92" s="4">
        <f>SUM(B19,B42,B58,B66,B74,B81,B89)</f>
        <v>935464</v>
      </c>
      <c r="C92" s="4"/>
      <c r="D92" s="4">
        <f>SUM(D19,D42,D58,D66,D74,D81,D89)</f>
        <v>933515</v>
      </c>
      <c r="E92" s="4"/>
      <c r="F92" s="4">
        <f>SUM(F19,F42,F58,F66,F74,F81,F89)</f>
        <v>974586</v>
      </c>
      <c r="G92" s="4"/>
      <c r="H92" s="4">
        <f>SUM(H19,H42,H58,H66,H74,H81,H89)</f>
        <v>963057</v>
      </c>
      <c r="I92" s="4"/>
      <c r="J92" s="4">
        <f>SUM(J19,J42,J58,J66,J74,J81,J89)</f>
        <v>971389</v>
      </c>
      <c r="K92" s="1"/>
      <c r="L92" s="1"/>
      <c r="M92" s="1"/>
      <c r="N92" s="1"/>
      <c r="O92" s="1"/>
    </row>
    <row r="93" spans="1:1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1"/>
      <c r="L93" s="1"/>
      <c r="M93" s="1"/>
      <c r="N93" s="1"/>
      <c r="O93" s="1"/>
    </row>
    <row r="94" spans="1:1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1"/>
      <c r="L94" s="1"/>
      <c r="M94" s="1"/>
      <c r="N94" s="1"/>
      <c r="O94" s="1"/>
    </row>
    <row r="95" spans="1:15" ht="12.75">
      <c r="A95" s="23" t="s">
        <v>63</v>
      </c>
      <c r="B95" s="5">
        <v>1000</v>
      </c>
      <c r="C95" s="11"/>
      <c r="D95" s="11"/>
      <c r="E95" s="5"/>
      <c r="F95" s="1"/>
      <c r="G95" s="11"/>
      <c r="H95" s="11"/>
      <c r="I95" s="11"/>
      <c r="J95" s="11"/>
      <c r="K95" s="1"/>
      <c r="L95" s="1"/>
      <c r="M95" s="1"/>
      <c r="N95" s="1"/>
      <c r="O95" s="1"/>
    </row>
    <row r="96" spans="1:15" ht="12.75">
      <c r="A96" s="23" t="s">
        <v>65</v>
      </c>
      <c r="B96" s="5">
        <v>8100</v>
      </c>
      <c r="C96" s="11"/>
      <c r="D96" s="11"/>
      <c r="E96" s="5"/>
      <c r="F96" s="1"/>
      <c r="G96" s="11"/>
      <c r="H96" s="11"/>
      <c r="I96" s="11"/>
      <c r="J96" s="11"/>
      <c r="K96" s="1"/>
      <c r="L96" s="1"/>
      <c r="M96" s="1"/>
      <c r="N96" s="1"/>
      <c r="O96" s="1"/>
    </row>
    <row r="97" spans="1:15" ht="12.75">
      <c r="A97" s="23" t="s">
        <v>68</v>
      </c>
      <c r="B97" s="5">
        <v>1436</v>
      </c>
      <c r="C97" s="11"/>
      <c r="D97" s="11"/>
      <c r="E97" s="5"/>
      <c r="F97" s="1"/>
      <c r="G97" s="11"/>
      <c r="H97" s="11"/>
      <c r="I97" s="11"/>
      <c r="J97" s="11"/>
      <c r="K97" s="1"/>
      <c r="L97" s="1"/>
      <c r="M97" s="1"/>
      <c r="N97" s="1"/>
      <c r="O97" s="1"/>
    </row>
    <row r="98" spans="1:15" ht="13.5" thickBot="1">
      <c r="A98" s="29"/>
      <c r="B98" s="26"/>
      <c r="C98" s="26"/>
      <c r="D98" s="26"/>
      <c r="E98" s="26"/>
      <c r="F98" s="27"/>
      <c r="G98" s="28"/>
      <c r="H98" s="28"/>
      <c r="I98" s="28"/>
      <c r="J98" s="28"/>
      <c r="K98" s="1"/>
      <c r="L98" s="1"/>
      <c r="M98" s="1"/>
      <c r="N98" s="1"/>
      <c r="O98" s="1"/>
    </row>
    <row r="99" spans="1:15" ht="13.5" thickTop="1">
      <c r="A99" s="25"/>
      <c r="B99" s="24"/>
      <c r="C99" s="24"/>
      <c r="D99" s="24"/>
      <c r="E99" s="24"/>
      <c r="F99" s="22"/>
      <c r="G99" s="11"/>
      <c r="H99" s="11"/>
      <c r="I99" s="11"/>
      <c r="J99" s="11"/>
      <c r="K99" s="1"/>
      <c r="L99" s="1"/>
      <c r="M99" s="1"/>
      <c r="N99" s="1"/>
      <c r="O99" s="1"/>
    </row>
    <row r="100" spans="1:15" ht="12.75">
      <c r="A100" s="23" t="s">
        <v>47</v>
      </c>
      <c r="B100" s="4">
        <f>+B92+B95+B96+B97</f>
        <v>946000</v>
      </c>
      <c r="C100" s="24"/>
      <c r="D100" s="4">
        <f>+D92+D95</f>
        <v>933515</v>
      </c>
      <c r="E100" s="4"/>
      <c r="F100" s="4">
        <f>+F92+F95</f>
        <v>974586</v>
      </c>
      <c r="G100" s="4"/>
      <c r="H100" s="4">
        <f>+H92+H95</f>
        <v>963057</v>
      </c>
      <c r="I100" s="5"/>
      <c r="J100" s="4">
        <f>+J92+J95</f>
        <v>971389</v>
      </c>
      <c r="K100" s="1"/>
      <c r="L100" s="1"/>
      <c r="M100" s="1"/>
      <c r="N100" s="1"/>
      <c r="O100" s="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1"/>
      <c r="L101" s="1"/>
      <c r="M101" s="1"/>
      <c r="N101" s="1"/>
      <c r="O101" s="1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1"/>
      <c r="L102" s="1"/>
      <c r="M102" s="1"/>
      <c r="N102" s="1"/>
      <c r="O102" s="1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1"/>
      <c r="L103" s="1"/>
      <c r="M103" s="1"/>
      <c r="N103" s="1"/>
      <c r="O103" s="1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1"/>
      <c r="L104" s="1"/>
      <c r="M104" s="1"/>
      <c r="N104" s="1"/>
      <c r="O104" s="1"/>
    </row>
    <row r="105" spans="1:15" ht="38.25" customHeight="1">
      <c r="A105" s="36" t="s">
        <v>69</v>
      </c>
      <c r="B105" s="35"/>
      <c r="C105" s="35"/>
      <c r="D105" s="35"/>
      <c r="E105" s="35"/>
      <c r="F105" s="35"/>
      <c r="G105" s="35"/>
      <c r="H105" s="35"/>
      <c r="I105" s="35"/>
      <c r="J105" s="5"/>
      <c r="K105" s="1"/>
      <c r="L105" s="1"/>
      <c r="M105" s="1"/>
      <c r="N105" s="1"/>
      <c r="O105" s="1"/>
    </row>
    <row r="106" spans="1:15" ht="12.75">
      <c r="A106" s="20"/>
      <c r="B106" s="20"/>
      <c r="C106" s="20"/>
      <c r="D106" s="20"/>
      <c r="E106" s="20"/>
      <c r="F106" s="20"/>
      <c r="G106" s="20"/>
      <c r="H106" s="20"/>
      <c r="I106" s="20"/>
      <c r="J106" s="5"/>
      <c r="K106" s="1"/>
      <c r="L106" s="1"/>
      <c r="M106" s="1"/>
      <c r="N106" s="1"/>
      <c r="O106" s="1"/>
    </row>
    <row r="107" spans="1:15" ht="36.75" customHeight="1">
      <c r="A107" s="35" t="s">
        <v>66</v>
      </c>
      <c r="B107" s="36"/>
      <c r="C107" s="36"/>
      <c r="D107" s="36"/>
      <c r="E107" s="36"/>
      <c r="F107" s="36"/>
      <c r="G107" s="36"/>
      <c r="H107" s="36"/>
      <c r="I107" s="36"/>
      <c r="J107" s="5"/>
      <c r="K107" s="1"/>
      <c r="L107" s="1"/>
      <c r="M107" s="1"/>
      <c r="N107" s="1"/>
      <c r="O107" s="1"/>
    </row>
    <row r="108" spans="1:1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6.25" customHeight="1">
      <c r="A109" s="35" t="s">
        <v>67</v>
      </c>
      <c r="B109" s="36"/>
      <c r="C109" s="36"/>
      <c r="D109" s="36"/>
      <c r="E109" s="36"/>
      <c r="F109" s="36"/>
      <c r="G109" s="36"/>
      <c r="H109" s="36"/>
      <c r="I109" s="36"/>
      <c r="J109" s="1"/>
      <c r="K109" s="1"/>
      <c r="L109" s="1"/>
      <c r="M109" s="1"/>
      <c r="N109" s="1"/>
      <c r="O109" s="1"/>
    </row>
    <row r="110" spans="1:1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2.75">
      <c r="A111" s="30" t="s">
        <v>71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27.75" customHeight="1">
      <c r="A113" s="33" t="s">
        <v>72</v>
      </c>
      <c r="B113" s="34"/>
      <c r="C113" s="34"/>
      <c r="D113" s="34"/>
      <c r="E113" s="34"/>
      <c r="F113" s="34"/>
      <c r="G113" s="34"/>
      <c r="H113" s="34"/>
      <c r="I113" s="34"/>
      <c r="J113" s="1"/>
      <c r="K113" s="1"/>
      <c r="L113" s="1"/>
      <c r="M113" s="1"/>
      <c r="N113" s="1"/>
      <c r="O113" s="1"/>
    </row>
    <row r="114" spans="1:1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</sheetData>
  <mergeCells count="8">
    <mergeCell ref="A4:J4"/>
    <mergeCell ref="A5:J5"/>
    <mergeCell ref="A6:J6"/>
    <mergeCell ref="A113:I113"/>
    <mergeCell ref="A109:I109"/>
    <mergeCell ref="A105:I105"/>
    <mergeCell ref="A107:I107"/>
    <mergeCell ref="D8:J8"/>
  </mergeCells>
  <printOptions/>
  <pageMargins left="0.25" right="0.25" top="0.4" bottom="0.4" header="0.5" footer="0.5"/>
  <pageSetup horizontalDpi="600" verticalDpi="600" orientation="portrait" scale="92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BobHill</dc:creator>
  <cp:keywords/>
  <dc:description/>
  <cp:lastModifiedBy>rhill</cp:lastModifiedBy>
  <cp:lastPrinted>2006-05-23T18:35:55Z</cp:lastPrinted>
  <dcterms:created xsi:type="dcterms:W3CDTF">2004-06-24T13:36:17Z</dcterms:created>
  <dcterms:modified xsi:type="dcterms:W3CDTF">2006-05-23T18:36:05Z</dcterms:modified>
  <cp:category/>
  <cp:version/>
  <cp:contentType/>
  <cp:contentStatus/>
</cp:coreProperties>
</file>