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Revised Prog Lvl" sheetId="1" r:id="rId1"/>
    <sheet name="BA Revised-2004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<sst xmlns="http://schemas.openxmlformats.org/spreadsheetml/2006/main" count="81" uniqueCount="61">
  <si>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Indian Health Service</t>
  </si>
  <si>
    <t>Program Level Funding Summary Report</t>
  </si>
  <si>
    <t>(Dollars in Thousands)</t>
  </si>
  <si>
    <t>Sub-Sub-Activity</t>
  </si>
  <si>
    <t>Hospitals &amp; Health Clinics</t>
  </si>
  <si>
    <t>Dental Health</t>
  </si>
  <si>
    <t>Mental Health</t>
  </si>
  <si>
    <t>Alcohol &amp; Substance Abuse</t>
  </si>
  <si>
    <t>Contract Health Services</t>
  </si>
  <si>
    <t xml:space="preserve">  Total, Clinical Services</t>
  </si>
  <si>
    <t>Public Health Nursing</t>
  </si>
  <si>
    <t>Health Education</t>
  </si>
  <si>
    <t>Community Health Reps.</t>
  </si>
  <si>
    <t>Immunization AK</t>
  </si>
  <si>
    <t xml:space="preserve">  Total, Preventive Health</t>
  </si>
  <si>
    <t>Urban Health</t>
  </si>
  <si>
    <t>Indian Health Professions</t>
  </si>
  <si>
    <t>Tribal Management</t>
  </si>
  <si>
    <t>Direct Operation</t>
  </si>
  <si>
    <t>Self Governance</t>
  </si>
  <si>
    <t>Contract Support Cost</t>
  </si>
  <si>
    <t xml:space="preserve">  TOTAL, SERVICES</t>
  </si>
  <si>
    <t>Maintenance &amp; Improvement</t>
  </si>
  <si>
    <t>Sanitation Facilities</t>
  </si>
  <si>
    <t>Health Care Facilities Construction</t>
  </si>
  <si>
    <t>Facilities &amp; Environmental Health Support</t>
  </si>
  <si>
    <t>Equipment</t>
  </si>
  <si>
    <t xml:space="preserve">  TOTAL, FACILITIES</t>
  </si>
  <si>
    <t>TOTAL, BUDGET AUTHORITY</t>
  </si>
  <si>
    <t>Private Insurance</t>
  </si>
  <si>
    <t>Quarters</t>
  </si>
  <si>
    <t>TOTAL, COLLECTION</t>
  </si>
  <si>
    <t>TOTAL, PROGRAM LEVEL</t>
  </si>
  <si>
    <t>Sub Sub Activity</t>
  </si>
  <si>
    <t xml:space="preserve">Hospitals &amp; Health Clinics </t>
  </si>
  <si>
    <t>Dental Services</t>
  </si>
  <si>
    <t>Comm. Health Reps</t>
  </si>
  <si>
    <t xml:space="preserve">  Total, Prev Hlth</t>
  </si>
  <si>
    <t xml:space="preserve">  Total, Services</t>
  </si>
  <si>
    <t>Maint. &amp; Improvement</t>
  </si>
  <si>
    <t xml:space="preserve">  Total, Facilities</t>
  </si>
  <si>
    <t>TOTAL, Budget Authority</t>
  </si>
  <si>
    <r>
      <t>SERVICES</t>
    </r>
    <r>
      <rPr>
        <b/>
        <sz val="11"/>
        <rFont val="Arial Narrow"/>
        <family val="2"/>
      </rPr>
      <t>:</t>
    </r>
  </si>
  <si>
    <r>
      <t>FACILITIES</t>
    </r>
    <r>
      <rPr>
        <b/>
        <sz val="11"/>
        <rFont val="Arial Narrow"/>
        <family val="2"/>
      </rPr>
      <t>:</t>
    </r>
  </si>
  <si>
    <r>
      <t>COLLECTIONS</t>
    </r>
    <r>
      <rPr>
        <b/>
        <sz val="11"/>
        <rFont val="Arial Narrow"/>
        <family val="2"/>
      </rPr>
      <t>:</t>
    </r>
  </si>
  <si>
    <t>Estimate</t>
  </si>
  <si>
    <t>Facil. &amp; Envir. Hlth Support</t>
  </si>
  <si>
    <t>Hlth Care Facilities Construction</t>
  </si>
  <si>
    <t>Budget</t>
  </si>
  <si>
    <t>President's</t>
  </si>
  <si>
    <t>Enacted</t>
  </si>
  <si>
    <t>Budget Authority Funding Summary</t>
  </si>
  <si>
    <r>
      <t>FACILITIES</t>
    </r>
    <r>
      <rPr>
        <b/>
        <sz val="12"/>
        <rFont val="Arial Narrow"/>
        <family val="2"/>
      </rPr>
      <t>:</t>
    </r>
  </si>
  <si>
    <r>
      <t>SERVICES</t>
    </r>
    <r>
      <rPr>
        <b/>
        <sz val="12"/>
        <rFont val="Arial Narrow"/>
        <family val="2"/>
      </rPr>
      <t>:</t>
    </r>
  </si>
  <si>
    <t>Contract Support Costs</t>
  </si>
  <si>
    <r>
      <t>1</t>
    </r>
    <r>
      <rPr>
        <sz val="10"/>
        <rFont val="Arial Narrow"/>
        <family val="2"/>
      </rPr>
      <t>/  Includes $29,203,000 in Medicaid/Medicare for tribal collection estimates. Also includes $39,167,000, the amount collected in FY 2001 for collections from tribally-operated facilities that began to bill Medicare and Medicaid directly in FY2002.</t>
    </r>
  </si>
  <si>
    <r>
      <t xml:space="preserve">Medicare  </t>
    </r>
    <r>
      <rPr>
        <b/>
        <u val="single"/>
        <sz val="11"/>
        <rFont val="Arial Narrow"/>
        <family val="2"/>
      </rPr>
      <t>1</t>
    </r>
    <r>
      <rPr>
        <sz val="11"/>
        <rFont val="Arial Narrow"/>
        <family val="2"/>
      </rPr>
      <t>/</t>
    </r>
  </si>
  <si>
    <r>
      <t xml:space="preserve">Medicaid  </t>
    </r>
    <r>
      <rPr>
        <b/>
        <u val="single"/>
        <sz val="11"/>
        <rFont val="Arial Narrow"/>
        <family val="2"/>
      </rPr>
      <t>1</t>
    </r>
    <r>
      <rPr>
        <sz val="11"/>
        <rFont val="Arial Narrow"/>
        <family val="2"/>
      </rPr>
      <t>/</t>
    </r>
  </si>
  <si>
    <r>
      <t xml:space="preserve">Special Diabetes Program for Indians  </t>
    </r>
    <r>
      <rPr>
        <b/>
        <sz val="11"/>
        <rFont val="Arial Narrow"/>
        <family val="2"/>
      </rPr>
      <t xml:space="preserve"> </t>
    </r>
    <r>
      <rPr>
        <b/>
        <u val="single"/>
        <sz val="11"/>
        <rFont val="Arial Narrow"/>
        <family val="2"/>
      </rPr>
      <t>2</t>
    </r>
    <r>
      <rPr>
        <sz val="11"/>
        <rFont val="Arial Narrow"/>
        <family val="2"/>
      </rPr>
      <t>/</t>
    </r>
  </si>
  <si>
    <r>
      <t>2</t>
    </r>
    <r>
      <rPr>
        <sz val="10"/>
        <rFont val="Arial Narrow"/>
        <family val="2"/>
      </rPr>
      <t>/  The Balanced Budget Act of 1997 transferred $30,000,000 annually to IHS for diabetes prevention and treatment for FY1998 through FY2002.  An additional $70,000,000 a year came from the Treasury out of funds not otherwise appropriated and in FY 2003 the entire $100,000,000 is from Treasury.  In FY 2004, the Special Diabetes Program for Indians has been reauthorized for a new total of $150,000,000.</t>
    </r>
  </si>
  <si>
    <t>FILE:  O:\DFM\BFPB\FY2004\CONGL SUBM\Draft Tables\PRESIDENT'S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</si>
</sst>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&quot;$&quot;#,##0"/>
  </numFmts>
  <fonts count="17">
    <font>
      <sz val="10"/>
      <name val="Arial"/>
      <family val="0"/>
    </font>
    <font>
      <sz val="16"/>
      <name val="CG Times"/>
      <family val="1"/>
    </font>
    <font>
      <sz val="12"/>
      <name val="Arial"/>
      <family val="2"/>
    </font>
    <font>
      <sz val="6"/>
      <name val="CG Times (WN)"/>
      <family val="0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4" fillId="0" borderId="0" xfId="0" applyFont="1" applyAlignment="1">
      <alignment/>
    </xf>
    <xf numFmtId="5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37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37" fontId="10" fillId="0" borderId="4" xfId="0" applyNumberFormat="1" applyFont="1" applyBorder="1" applyAlignment="1">
      <alignment/>
    </xf>
    <xf numFmtId="0" fontId="10" fillId="0" borderId="7" xfId="0" applyFont="1" applyBorder="1" applyAlignment="1">
      <alignment/>
    </xf>
    <xf numFmtId="6" fontId="10" fillId="0" borderId="7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 horizontal="right"/>
    </xf>
    <xf numFmtId="14" fontId="8" fillId="0" borderId="6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3.8515625" style="0" customWidth="1"/>
    <col min="2" max="2" width="12.57421875" style="0" customWidth="1"/>
    <col min="3" max="3" width="2.421875" style="0" bestFit="1" customWidth="1"/>
    <col min="4" max="4" width="14.28125" style="0" customWidth="1"/>
    <col min="5" max="5" width="3.00390625" style="0" customWidth="1"/>
    <col min="6" max="6" width="14.8515625" style="0" customWidth="1"/>
    <col min="7" max="7" width="2.8515625" style="0" customWidth="1"/>
  </cols>
  <sheetData>
    <row r="1" spans="1:6" ht="20.25">
      <c r="A1" s="6" t="s">
        <v>0</v>
      </c>
      <c r="B1" s="4"/>
      <c r="C1" s="4"/>
      <c r="D1" s="4"/>
      <c r="E1" s="4"/>
      <c r="F1" s="4"/>
    </row>
    <row r="2" spans="1:6" ht="15">
      <c r="A2" s="5" t="s">
        <v>1</v>
      </c>
      <c r="B2" s="4"/>
      <c r="C2" s="4"/>
      <c r="D2" s="4"/>
      <c r="E2" s="4"/>
      <c r="F2" s="4"/>
    </row>
    <row r="3" spans="1:6" ht="12.75">
      <c r="A3" s="4" t="s">
        <v>2</v>
      </c>
      <c r="B3" s="4"/>
      <c r="C3" s="4"/>
      <c r="D3" s="4"/>
      <c r="E3" s="4"/>
      <c r="F3" s="4"/>
    </row>
    <row r="4" spans="2:6" ht="13.5" thickBot="1">
      <c r="B4" s="1"/>
      <c r="C4" s="1"/>
      <c r="D4" s="1"/>
      <c r="E4" s="1"/>
      <c r="F4" s="2">
        <v>37649</v>
      </c>
    </row>
    <row r="5" spans="1:6" ht="13.5" thickTop="1">
      <c r="A5" s="7" t="s">
        <v>60</v>
      </c>
      <c r="B5" s="3"/>
      <c r="C5" s="3"/>
      <c r="D5" s="3"/>
      <c r="E5" s="3"/>
      <c r="F5" s="3"/>
    </row>
    <row r="6" spans="1:6" ht="12.75">
      <c r="A6" s="52"/>
      <c r="B6" s="23"/>
      <c r="C6" s="23"/>
      <c r="D6" s="23">
        <v>2003</v>
      </c>
      <c r="E6" s="23"/>
      <c r="F6" s="23"/>
    </row>
    <row r="7" spans="1:6" ht="16.5">
      <c r="A7" s="9"/>
      <c r="B7" s="10">
        <v>2002</v>
      </c>
      <c r="C7" s="10"/>
      <c r="D7" s="10" t="s">
        <v>49</v>
      </c>
      <c r="E7" s="10"/>
      <c r="F7" s="23">
        <v>2004</v>
      </c>
    </row>
    <row r="8" spans="1:6" ht="16.5">
      <c r="A8" s="11" t="s">
        <v>3</v>
      </c>
      <c r="B8" s="12" t="s">
        <v>50</v>
      </c>
      <c r="C8" s="12"/>
      <c r="D8" s="12" t="s">
        <v>48</v>
      </c>
      <c r="E8" s="12"/>
      <c r="F8" s="12" t="s">
        <v>45</v>
      </c>
    </row>
    <row r="9" spans="1:6" ht="16.5">
      <c r="A9" s="13" t="s">
        <v>42</v>
      </c>
      <c r="B9" s="14"/>
      <c r="C9" s="14"/>
      <c r="D9" s="14"/>
      <c r="E9" s="14"/>
      <c r="F9" s="14"/>
    </row>
    <row r="10" spans="1:6" ht="16.5">
      <c r="A10" s="8" t="s">
        <v>4</v>
      </c>
      <c r="B10" s="15">
        <v>1153206</v>
      </c>
      <c r="C10" s="22"/>
      <c r="D10" s="15">
        <v>1188540</v>
      </c>
      <c r="E10" s="22"/>
      <c r="F10" s="15">
        <v>1194600</v>
      </c>
    </row>
    <row r="11" spans="1:6" ht="16.5">
      <c r="A11" s="8" t="s">
        <v>5</v>
      </c>
      <c r="B11" s="15">
        <v>95305</v>
      </c>
      <c r="C11" s="15"/>
      <c r="D11" s="15">
        <v>100085</v>
      </c>
      <c r="E11" s="15"/>
      <c r="F11" s="15">
        <v>105566</v>
      </c>
    </row>
    <row r="12" spans="1:6" ht="16.5">
      <c r="A12" s="8" t="s">
        <v>6</v>
      </c>
      <c r="B12" s="15">
        <v>47142</v>
      </c>
      <c r="C12" s="15"/>
      <c r="D12" s="15">
        <v>50626</v>
      </c>
      <c r="E12" s="15"/>
      <c r="F12" s="15">
        <v>53959</v>
      </c>
    </row>
    <row r="13" spans="1:6" ht="16.5">
      <c r="A13" s="8" t="s">
        <v>7</v>
      </c>
      <c r="B13" s="15">
        <v>135005</v>
      </c>
      <c r="C13" s="22"/>
      <c r="D13" s="15">
        <v>137744</v>
      </c>
      <c r="E13" s="15"/>
      <c r="F13" s="15">
        <v>139975</v>
      </c>
    </row>
    <row r="14" spans="1:6" ht="16.5">
      <c r="A14" s="8" t="s">
        <v>8</v>
      </c>
      <c r="B14" s="15">
        <v>460776</v>
      </c>
      <c r="C14" s="15"/>
      <c r="D14" s="15">
        <v>468130</v>
      </c>
      <c r="E14" s="15"/>
      <c r="F14" s="15">
        <v>493046</v>
      </c>
    </row>
    <row r="15" spans="1:6" ht="16.5">
      <c r="A15" s="16" t="s">
        <v>9</v>
      </c>
      <c r="B15" s="17">
        <f>SUM(B10:B14)</f>
        <v>1891434</v>
      </c>
      <c r="C15" s="17"/>
      <c r="D15" s="17">
        <f>SUM(D10:D14)</f>
        <v>1945125</v>
      </c>
      <c r="E15" s="17"/>
      <c r="F15" s="17">
        <f>SUM(F10:F14)</f>
        <v>1987146</v>
      </c>
    </row>
    <row r="16" spans="1:6" ht="16.5">
      <c r="A16" s="8" t="s">
        <v>10</v>
      </c>
      <c r="B16" s="15">
        <v>37781</v>
      </c>
      <c r="C16" s="15"/>
      <c r="D16" s="15">
        <v>39875</v>
      </c>
      <c r="E16" s="15"/>
      <c r="F16" s="15">
        <v>43112</v>
      </c>
    </row>
    <row r="17" spans="1:6" ht="16.5">
      <c r="A17" s="8" t="s">
        <v>11</v>
      </c>
      <c r="B17" s="15">
        <v>10628</v>
      </c>
      <c r="C17" s="15"/>
      <c r="D17" s="15">
        <v>11063</v>
      </c>
      <c r="E17" s="15"/>
      <c r="F17" s="15">
        <v>11940</v>
      </c>
    </row>
    <row r="18" spans="1:6" ht="16.5">
      <c r="A18" s="8" t="s">
        <v>12</v>
      </c>
      <c r="B18" s="15">
        <v>49789</v>
      </c>
      <c r="C18" s="15"/>
      <c r="D18" s="15">
        <v>50774</v>
      </c>
      <c r="E18" s="15"/>
      <c r="F18" s="15">
        <v>51633</v>
      </c>
    </row>
    <row r="19" spans="1:6" ht="16.5">
      <c r="A19" s="8" t="s">
        <v>13</v>
      </c>
      <c r="B19" s="15">
        <v>1526</v>
      </c>
      <c r="C19" s="15"/>
      <c r="D19" s="15">
        <v>1556</v>
      </c>
      <c r="E19" s="15"/>
      <c r="F19" s="15">
        <v>1580</v>
      </c>
    </row>
    <row r="20" spans="1:6" ht="16.5">
      <c r="A20" s="16" t="s">
        <v>14</v>
      </c>
      <c r="B20" s="17">
        <f>SUM(B16:B19)</f>
        <v>99724</v>
      </c>
      <c r="C20" s="17"/>
      <c r="D20" s="17">
        <f>SUM(D16:D19)</f>
        <v>103268</v>
      </c>
      <c r="E20" s="17"/>
      <c r="F20" s="17">
        <f>SUM(F16:F19)</f>
        <v>108265</v>
      </c>
    </row>
    <row r="21" spans="1:6" ht="16.5">
      <c r="A21" s="8" t="s">
        <v>15</v>
      </c>
      <c r="B21" s="15">
        <v>30947</v>
      </c>
      <c r="C21" s="15"/>
      <c r="D21" s="15">
        <v>31528</v>
      </c>
      <c r="E21" s="15"/>
      <c r="F21" s="15">
        <v>31568</v>
      </c>
    </row>
    <row r="22" spans="1:6" ht="16.5">
      <c r="A22" s="8" t="s">
        <v>16</v>
      </c>
      <c r="B22" s="15">
        <v>31165</v>
      </c>
      <c r="C22" s="15"/>
      <c r="D22" s="15">
        <v>35373</v>
      </c>
      <c r="E22" s="15"/>
      <c r="F22" s="15">
        <v>35417</v>
      </c>
    </row>
    <row r="23" spans="1:6" ht="16.5">
      <c r="A23" s="8" t="s">
        <v>17</v>
      </c>
      <c r="B23" s="15">
        <v>2406</v>
      </c>
      <c r="C23" s="15"/>
      <c r="D23" s="15">
        <v>2406</v>
      </c>
      <c r="E23" s="15"/>
      <c r="F23" s="15">
        <v>2406</v>
      </c>
    </row>
    <row r="24" spans="1:7" ht="16.5">
      <c r="A24" s="8" t="s">
        <v>18</v>
      </c>
      <c r="B24" s="15">
        <v>54819</v>
      </c>
      <c r="C24" s="15"/>
      <c r="D24" s="15">
        <v>55312</v>
      </c>
      <c r="E24" s="15"/>
      <c r="F24" s="15">
        <v>56607</v>
      </c>
      <c r="G24" s="51"/>
    </row>
    <row r="25" spans="1:6" ht="16.5">
      <c r="A25" s="8" t="s">
        <v>19</v>
      </c>
      <c r="B25" s="15">
        <v>9876</v>
      </c>
      <c r="C25" s="15"/>
      <c r="D25" s="15">
        <v>10089</v>
      </c>
      <c r="E25" s="15"/>
      <c r="F25" s="15">
        <v>10250</v>
      </c>
    </row>
    <row r="26" spans="1:6" ht="16.5">
      <c r="A26" s="8" t="s">
        <v>20</v>
      </c>
      <c r="B26" s="15">
        <v>268234</v>
      </c>
      <c r="C26" s="15"/>
      <c r="D26" s="15">
        <v>270734</v>
      </c>
      <c r="E26" s="15"/>
      <c r="F26" s="15">
        <v>270734</v>
      </c>
    </row>
    <row r="27" spans="1:6" ht="16.5">
      <c r="A27" s="18" t="s">
        <v>21</v>
      </c>
      <c r="B27" s="19">
        <f>SUM(B20:B26)+B15</f>
        <v>2388605</v>
      </c>
      <c r="C27" s="19"/>
      <c r="D27" s="19">
        <f>SUM(D20:D26)+D15</f>
        <v>2453835</v>
      </c>
      <c r="E27" s="19"/>
      <c r="F27" s="19">
        <f>SUM(F20:F26)+F15</f>
        <v>2502393</v>
      </c>
    </row>
    <row r="28" spans="1:6" ht="16.5">
      <c r="A28" s="13" t="s">
        <v>43</v>
      </c>
      <c r="B28" s="15"/>
      <c r="C28" s="15"/>
      <c r="D28" s="15"/>
      <c r="E28" s="15"/>
      <c r="F28" s="15"/>
    </row>
    <row r="29" spans="1:6" ht="16.5">
      <c r="A29" s="8" t="s">
        <v>22</v>
      </c>
      <c r="B29" s="15">
        <v>46331</v>
      </c>
      <c r="C29" s="15"/>
      <c r="D29" s="15">
        <v>47331</v>
      </c>
      <c r="E29" s="15"/>
      <c r="F29" s="15">
        <v>47331</v>
      </c>
    </row>
    <row r="30" spans="1:6" ht="16.5">
      <c r="A30" s="8" t="s">
        <v>23</v>
      </c>
      <c r="B30" s="15">
        <v>93827</v>
      </c>
      <c r="C30" s="15"/>
      <c r="D30" s="15">
        <v>93983</v>
      </c>
      <c r="E30" s="15"/>
      <c r="F30" s="15">
        <v>114175</v>
      </c>
    </row>
    <row r="31" spans="1:6" ht="16.5">
      <c r="A31" s="8" t="s">
        <v>24</v>
      </c>
      <c r="B31" s="15">
        <v>86260</v>
      </c>
      <c r="C31" s="15"/>
      <c r="D31" s="15">
        <v>72000</v>
      </c>
      <c r="E31" s="15"/>
      <c r="F31" s="15">
        <v>69947</v>
      </c>
    </row>
    <row r="32" spans="1:6" ht="16.5">
      <c r="A32" s="8" t="s">
        <v>25</v>
      </c>
      <c r="B32" s="15">
        <v>126775</v>
      </c>
      <c r="C32" s="15"/>
      <c r="D32" s="15">
        <v>132963</v>
      </c>
      <c r="E32" s="15"/>
      <c r="F32" s="15">
        <v>139522</v>
      </c>
    </row>
    <row r="33" spans="1:6" ht="16.5">
      <c r="A33" s="8" t="s">
        <v>26</v>
      </c>
      <c r="B33" s="15">
        <v>16294</v>
      </c>
      <c r="C33" s="15"/>
      <c r="D33" s="15">
        <v>16294</v>
      </c>
      <c r="E33" s="15"/>
      <c r="F33" s="15">
        <v>16294</v>
      </c>
    </row>
    <row r="34" spans="1:6" ht="16.5">
      <c r="A34" s="18" t="s">
        <v>27</v>
      </c>
      <c r="B34" s="19">
        <f>SUM(B29:B33)</f>
        <v>369487</v>
      </c>
      <c r="C34" s="19"/>
      <c r="D34" s="19">
        <f>SUM(D29:D33)</f>
        <v>362571</v>
      </c>
      <c r="E34" s="19"/>
      <c r="F34" s="19">
        <f>SUM(F29:F33)</f>
        <v>387269</v>
      </c>
    </row>
    <row r="35" spans="1:6" ht="17.25" thickBot="1">
      <c r="A35" s="20" t="s">
        <v>28</v>
      </c>
      <c r="B35" s="21">
        <f>+B34+B27</f>
        <v>2758092</v>
      </c>
      <c r="C35" s="21"/>
      <c r="D35" s="21">
        <f>+D34+D27</f>
        <v>2816406</v>
      </c>
      <c r="E35" s="21"/>
      <c r="F35" s="21">
        <f>+F34+F27</f>
        <v>2889662</v>
      </c>
    </row>
    <row r="36" spans="1:6" ht="17.25" thickTop="1">
      <c r="A36" s="8"/>
      <c r="B36" s="15"/>
      <c r="C36" s="15"/>
      <c r="D36" s="15"/>
      <c r="E36" s="15"/>
      <c r="F36" s="15"/>
    </row>
    <row r="37" spans="1:6" ht="16.5">
      <c r="A37" s="13" t="s">
        <v>44</v>
      </c>
      <c r="B37" s="15"/>
      <c r="C37" s="15"/>
      <c r="D37" s="15"/>
      <c r="E37" s="15"/>
      <c r="F37" s="15"/>
    </row>
    <row r="38" spans="1:7" ht="16.5">
      <c r="A38" s="8" t="s">
        <v>56</v>
      </c>
      <c r="B38" s="15">
        <v>109441</v>
      </c>
      <c r="C38" s="22"/>
      <c r="D38" s="15">
        <v>115452</v>
      </c>
      <c r="E38" s="22"/>
      <c r="F38" s="15">
        <v>116590</v>
      </c>
      <c r="G38" s="22"/>
    </row>
    <row r="39" spans="1:7" ht="16.5">
      <c r="A39" s="8" t="s">
        <v>57</v>
      </c>
      <c r="B39" s="15">
        <v>375251</v>
      </c>
      <c r="C39" s="22"/>
      <c r="D39" s="15">
        <v>394860</v>
      </c>
      <c r="E39" s="22"/>
      <c r="F39" s="15">
        <v>400687</v>
      </c>
      <c r="G39" s="22"/>
    </row>
    <row r="40" spans="1:6" ht="16.5">
      <c r="A40" s="8" t="s">
        <v>29</v>
      </c>
      <c r="B40" s="15">
        <v>44443</v>
      </c>
      <c r="C40" s="15"/>
      <c r="D40" s="15">
        <v>44443</v>
      </c>
      <c r="E40" s="15"/>
      <c r="F40" s="15">
        <v>44443</v>
      </c>
    </row>
    <row r="41" spans="1:6" ht="16.5">
      <c r="A41" s="8" t="s">
        <v>30</v>
      </c>
      <c r="B41" s="15">
        <v>5700</v>
      </c>
      <c r="C41" s="15"/>
      <c r="D41" s="15">
        <v>5900</v>
      </c>
      <c r="E41" s="15"/>
      <c r="F41" s="15">
        <v>5900</v>
      </c>
    </row>
    <row r="42" spans="1:6" ht="16.5">
      <c r="A42" s="18" t="s">
        <v>31</v>
      </c>
      <c r="B42" s="19">
        <f>SUM(B38:B41)</f>
        <v>534835</v>
      </c>
      <c r="C42" s="19"/>
      <c r="D42" s="19">
        <f>SUM(D38:D41)</f>
        <v>560655</v>
      </c>
      <c r="E42" s="19"/>
      <c r="F42" s="19">
        <f>SUM(F38:F41)</f>
        <v>567620</v>
      </c>
    </row>
    <row r="43" spans="1:6" ht="16.5">
      <c r="A43" s="8"/>
      <c r="B43" s="15"/>
      <c r="C43" s="15"/>
      <c r="D43" s="15"/>
      <c r="E43" s="15"/>
      <c r="F43" s="15"/>
    </row>
    <row r="44" spans="1:8" ht="16.5">
      <c r="A44" s="8" t="s">
        <v>58</v>
      </c>
      <c r="B44" s="15">
        <v>100000</v>
      </c>
      <c r="C44" s="15"/>
      <c r="D44" s="15">
        <v>100000</v>
      </c>
      <c r="E44" s="15"/>
      <c r="F44" s="15">
        <v>150000</v>
      </c>
      <c r="H44" s="26"/>
    </row>
    <row r="45" spans="1:8" ht="16.5">
      <c r="A45" s="8"/>
      <c r="B45" s="15"/>
      <c r="C45" s="15"/>
      <c r="D45" s="15"/>
      <c r="E45" s="15"/>
      <c r="F45" s="15"/>
      <c r="H45" s="26"/>
    </row>
    <row r="46" spans="1:6" ht="17.25" thickBot="1">
      <c r="A46" s="20" t="s">
        <v>32</v>
      </c>
      <c r="B46" s="21">
        <f>+B42+B35+B44</f>
        <v>3392927</v>
      </c>
      <c r="C46" s="21"/>
      <c r="D46" s="21">
        <f>+D42+D35+D44</f>
        <v>3477061</v>
      </c>
      <c r="E46" s="21"/>
      <c r="F46" s="21">
        <f>+F42+F35+F44</f>
        <v>3607282</v>
      </c>
    </row>
    <row r="47" spans="2:6" ht="13.5" thickTop="1">
      <c r="B47" s="1"/>
      <c r="C47" s="1"/>
      <c r="D47" s="1"/>
      <c r="E47" s="1"/>
      <c r="F47" s="1"/>
    </row>
    <row r="48" spans="1:6" ht="39" customHeight="1">
      <c r="A48" s="57" t="s">
        <v>55</v>
      </c>
      <c r="B48" s="58"/>
      <c r="C48" s="58"/>
      <c r="D48" s="58"/>
      <c r="E48" s="58"/>
      <c r="F48" s="58"/>
    </row>
    <row r="49" spans="1:6" ht="49.5" customHeight="1">
      <c r="A49" s="59" t="s">
        <v>59</v>
      </c>
      <c r="B49" s="60"/>
      <c r="C49" s="60"/>
      <c r="D49" s="60"/>
      <c r="E49" s="60"/>
      <c r="F49" s="60"/>
    </row>
    <row r="50" spans="1:6" ht="12.75">
      <c r="A50" s="25"/>
      <c r="B50" s="1"/>
      <c r="C50" s="1"/>
      <c r="D50" s="1"/>
      <c r="E50" s="1"/>
      <c r="F50" s="1"/>
    </row>
    <row r="51" spans="1:6" ht="12.75">
      <c r="A51" s="25"/>
      <c r="B51" s="1"/>
      <c r="C51" s="1"/>
      <c r="D51" s="1"/>
      <c r="E51" s="1"/>
      <c r="F51" s="1"/>
    </row>
    <row r="52" spans="1:6" ht="12.75">
      <c r="A52" s="25"/>
      <c r="B52" s="1"/>
      <c r="C52" s="1"/>
      <c r="D52" s="1"/>
      <c r="E52" s="1"/>
      <c r="F52" s="1"/>
    </row>
  </sheetData>
  <mergeCells count="2">
    <mergeCell ref="A48:F48"/>
    <mergeCell ref="A49:F49"/>
  </mergeCells>
  <printOptions horizontalCentered="1" verticalCentered="1"/>
  <pageMargins left="1.25" right="1" top="1" bottom="1" header="1" footer="0.75"/>
  <pageSetup fitToHeight="1" fitToWidth="1" orientation="portrait" scale="77" r:id="rId1"/>
  <headerFooter alignWithMargins="0">
    <oddFooter>&amp;C&amp;"Times New Roman,Regular"&amp;12IHS-2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2" sqref="A12"/>
    </sheetView>
  </sheetViews>
  <sheetFormatPr defaultColWidth="9.140625" defaultRowHeight="12.75"/>
  <cols>
    <col min="1" max="1" width="30.57421875" style="25" customWidth="1"/>
    <col min="2" max="2" width="13.140625" style="25" customWidth="1"/>
    <col min="3" max="3" width="2.421875" style="25" bestFit="1" customWidth="1"/>
    <col min="4" max="4" width="13.28125" style="25" bestFit="1" customWidth="1"/>
    <col min="5" max="5" width="2.421875" style="25" customWidth="1"/>
    <col min="6" max="6" width="13.00390625" style="25" customWidth="1"/>
    <col min="7" max="7" width="2.57421875" style="25" bestFit="1" customWidth="1"/>
    <col min="8" max="16384" width="9.140625" style="25" customWidth="1"/>
  </cols>
  <sheetData>
    <row r="1" spans="1:6" ht="20.25" customHeight="1">
      <c r="A1" s="27" t="s">
        <v>0</v>
      </c>
      <c r="B1" s="28"/>
      <c r="C1" s="28"/>
      <c r="D1" s="28"/>
      <c r="E1" s="28"/>
      <c r="F1" s="28"/>
    </row>
    <row r="2" spans="1:6" ht="15.75">
      <c r="A2" s="29" t="s">
        <v>51</v>
      </c>
      <c r="B2" s="28"/>
      <c r="C2" s="28"/>
      <c r="D2" s="28"/>
      <c r="E2" s="28"/>
      <c r="F2" s="28"/>
    </row>
    <row r="3" spans="1:6" ht="13.5">
      <c r="A3" s="30" t="s">
        <v>2</v>
      </c>
      <c r="B3" s="28"/>
      <c r="C3" s="28"/>
      <c r="D3" s="28"/>
      <c r="E3" s="28"/>
      <c r="F3" s="28"/>
    </row>
    <row r="4" spans="1:6" ht="13.5">
      <c r="A4" s="30"/>
      <c r="B4" s="28"/>
      <c r="C4" s="28"/>
      <c r="D4" s="28"/>
      <c r="E4" s="28"/>
      <c r="F4" s="28"/>
    </row>
    <row r="5" spans="1:6" ht="14.25" thickBot="1">
      <c r="A5" s="54" t="str">
        <f>+'Revised Prog Lvl'!A5</f>
        <v>FILE:  O:\DFM\BFPB\FY2004\CONGL SUBM\Draft Tables\PRESIDENT'S BUDGET</v>
      </c>
      <c r="B5" s="55"/>
      <c r="C5" s="55"/>
      <c r="D5" s="55"/>
      <c r="E5" s="55"/>
      <c r="F5" s="56">
        <f ca="1">TODAY()</f>
        <v>37655</v>
      </c>
    </row>
    <row r="6" spans="1:6" ht="15.75">
      <c r="A6" s="31"/>
      <c r="B6" s="32"/>
      <c r="C6" s="32"/>
      <c r="D6" s="53">
        <v>2003</v>
      </c>
      <c r="E6" s="32"/>
      <c r="F6" s="33"/>
    </row>
    <row r="7" spans="1:6" ht="15.75">
      <c r="A7" s="34"/>
      <c r="B7" s="35">
        <v>2002</v>
      </c>
      <c r="C7" s="35"/>
      <c r="D7" s="35" t="s">
        <v>49</v>
      </c>
      <c r="E7" s="35"/>
      <c r="F7" s="35">
        <v>2004</v>
      </c>
    </row>
    <row r="8" spans="1:6" ht="16.5" thickBot="1">
      <c r="A8" s="36" t="s">
        <v>33</v>
      </c>
      <c r="B8" s="37" t="s">
        <v>50</v>
      </c>
      <c r="C8" s="37"/>
      <c r="D8" s="37" t="s">
        <v>48</v>
      </c>
      <c r="E8" s="37"/>
      <c r="F8" s="37" t="s">
        <v>45</v>
      </c>
    </row>
    <row r="9" spans="1:6" ht="15.75">
      <c r="A9" s="38" t="s">
        <v>53</v>
      </c>
      <c r="B9" s="34"/>
      <c r="C9" s="34"/>
      <c r="D9" s="34"/>
      <c r="E9" s="34"/>
      <c r="F9" s="34"/>
    </row>
    <row r="10" spans="1:6" ht="16.5">
      <c r="A10" s="34" t="s">
        <v>34</v>
      </c>
      <c r="B10" s="39">
        <f>+'Revised Prog Lvl'!B10</f>
        <v>1153206</v>
      </c>
      <c r="D10" s="40">
        <f>+'Revised Prog Lvl'!D10</f>
        <v>1188540</v>
      </c>
      <c r="E10" s="22"/>
      <c r="F10" s="39">
        <f>+'Revised Prog Lvl'!F10</f>
        <v>1194600</v>
      </c>
    </row>
    <row r="11" spans="1:6" ht="15.75">
      <c r="A11" s="34" t="s">
        <v>35</v>
      </c>
      <c r="B11" s="41">
        <f>+'Revised Prog Lvl'!B11</f>
        <v>95305</v>
      </c>
      <c r="C11" s="41"/>
      <c r="D11" s="40">
        <f>+'Revised Prog Lvl'!D11</f>
        <v>100085</v>
      </c>
      <c r="E11" s="41"/>
      <c r="F11" s="41">
        <f>+'Revised Prog Lvl'!F11</f>
        <v>105566</v>
      </c>
    </row>
    <row r="12" spans="1:6" ht="15.75">
      <c r="A12" s="34" t="s">
        <v>6</v>
      </c>
      <c r="B12" s="41">
        <f>+'Revised Prog Lvl'!B12</f>
        <v>47142</v>
      </c>
      <c r="C12" s="41"/>
      <c r="D12" s="40">
        <f>+'Revised Prog Lvl'!D12</f>
        <v>50626</v>
      </c>
      <c r="E12" s="41"/>
      <c r="F12" s="41">
        <f>+'Revised Prog Lvl'!F12</f>
        <v>53959</v>
      </c>
    </row>
    <row r="13" spans="1:6" ht="16.5">
      <c r="A13" s="34" t="s">
        <v>7</v>
      </c>
      <c r="B13" s="41">
        <f>+'Revised Prog Lvl'!B13</f>
        <v>135005</v>
      </c>
      <c r="C13" s="22"/>
      <c r="D13" s="40">
        <f>+'Revised Prog Lvl'!D13</f>
        <v>137744</v>
      </c>
      <c r="E13" s="41"/>
      <c r="F13" s="41">
        <f>+'Revised Prog Lvl'!F13</f>
        <v>139975</v>
      </c>
    </row>
    <row r="14" spans="1:6" ht="15.75">
      <c r="A14" s="34" t="s">
        <v>8</v>
      </c>
      <c r="B14" s="41">
        <f>+'Revised Prog Lvl'!B14</f>
        <v>460776</v>
      </c>
      <c r="C14" s="41"/>
      <c r="D14" s="40">
        <f>+'Revised Prog Lvl'!D14</f>
        <v>468130</v>
      </c>
      <c r="E14" s="41"/>
      <c r="F14" s="41">
        <f>+'Revised Prog Lvl'!F14</f>
        <v>493046</v>
      </c>
    </row>
    <row r="15" spans="1:6" ht="15.75">
      <c r="A15" s="42" t="s">
        <v>9</v>
      </c>
      <c r="B15" s="43">
        <f>SUM(B10:B14)</f>
        <v>1891434</v>
      </c>
      <c r="C15" s="43"/>
      <c r="D15" s="43">
        <f>SUM(D10:D14)</f>
        <v>1945125</v>
      </c>
      <c r="E15" s="43"/>
      <c r="F15" s="43">
        <f>SUM(F10:F14)</f>
        <v>1987146</v>
      </c>
    </row>
    <row r="16" spans="1:6" ht="15.75">
      <c r="A16" s="44"/>
      <c r="B16" s="45"/>
      <c r="C16" s="45"/>
      <c r="D16" s="45"/>
      <c r="E16" s="45"/>
      <c r="F16" s="45"/>
    </row>
    <row r="17" spans="1:6" ht="15.75">
      <c r="A17" s="34" t="s">
        <v>10</v>
      </c>
      <c r="B17" s="41">
        <f>+'Revised Prog Lvl'!B16</f>
        <v>37781</v>
      </c>
      <c r="C17" s="41"/>
      <c r="D17" s="41">
        <f>+'Revised Prog Lvl'!D16</f>
        <v>39875</v>
      </c>
      <c r="E17" s="41"/>
      <c r="F17" s="41">
        <f>+'Revised Prog Lvl'!F16</f>
        <v>43112</v>
      </c>
    </row>
    <row r="18" spans="1:6" ht="15.75">
      <c r="A18" s="34" t="s">
        <v>11</v>
      </c>
      <c r="B18" s="41">
        <f>+'Revised Prog Lvl'!B17</f>
        <v>10628</v>
      </c>
      <c r="C18" s="41"/>
      <c r="D18" s="41">
        <f>+'Revised Prog Lvl'!D17</f>
        <v>11063</v>
      </c>
      <c r="E18" s="41"/>
      <c r="F18" s="41">
        <f>+'Revised Prog Lvl'!F17</f>
        <v>11940</v>
      </c>
    </row>
    <row r="19" spans="1:6" ht="15.75">
      <c r="A19" s="34" t="s">
        <v>36</v>
      </c>
      <c r="B19" s="41">
        <f>+'Revised Prog Lvl'!B18</f>
        <v>49789</v>
      </c>
      <c r="C19" s="41"/>
      <c r="D19" s="41">
        <f>+'Revised Prog Lvl'!D18</f>
        <v>50774</v>
      </c>
      <c r="E19" s="41"/>
      <c r="F19" s="41">
        <f>+'Revised Prog Lvl'!F18</f>
        <v>51633</v>
      </c>
    </row>
    <row r="20" spans="1:6" ht="15.75">
      <c r="A20" s="34" t="s">
        <v>13</v>
      </c>
      <c r="B20" s="41">
        <f>+'Revised Prog Lvl'!B19</f>
        <v>1526</v>
      </c>
      <c r="C20" s="41"/>
      <c r="D20" s="41">
        <f>+'Revised Prog Lvl'!D19</f>
        <v>1556</v>
      </c>
      <c r="E20" s="41"/>
      <c r="F20" s="41">
        <f>+'Revised Prog Lvl'!F19</f>
        <v>1580</v>
      </c>
    </row>
    <row r="21" spans="1:6" ht="15.75">
      <c r="A21" s="42" t="s">
        <v>37</v>
      </c>
      <c r="B21" s="43">
        <f>SUM(B17:B20)</f>
        <v>99724</v>
      </c>
      <c r="C21" s="43"/>
      <c r="D21" s="43">
        <f>SUM(D17:D20)</f>
        <v>103268</v>
      </c>
      <c r="E21" s="43"/>
      <c r="F21" s="43">
        <f>SUM(F17:F20)</f>
        <v>108265</v>
      </c>
    </row>
    <row r="22" spans="1:6" ht="15.75">
      <c r="A22" s="44"/>
      <c r="B22" s="45"/>
      <c r="C22" s="45"/>
      <c r="D22" s="45"/>
      <c r="E22" s="45"/>
      <c r="F22" s="45"/>
    </row>
    <row r="23" spans="1:6" ht="15.75">
      <c r="A23" s="34" t="s">
        <v>15</v>
      </c>
      <c r="B23" s="41">
        <f>+'Revised Prog Lvl'!B21</f>
        <v>30947</v>
      </c>
      <c r="C23" s="41"/>
      <c r="D23" s="41">
        <f>+'Revised Prog Lvl'!D21</f>
        <v>31528</v>
      </c>
      <c r="E23" s="41"/>
      <c r="F23" s="41">
        <f>+'Revised Prog Lvl'!F21</f>
        <v>31568</v>
      </c>
    </row>
    <row r="24" spans="1:6" ht="15.75">
      <c r="A24" s="34" t="s">
        <v>16</v>
      </c>
      <c r="B24" s="41">
        <f>+'Revised Prog Lvl'!B22</f>
        <v>31165</v>
      </c>
      <c r="C24" s="41"/>
      <c r="D24" s="41">
        <f>+'Revised Prog Lvl'!D22</f>
        <v>35373</v>
      </c>
      <c r="E24" s="41"/>
      <c r="F24" s="41">
        <f>+'Revised Prog Lvl'!F22</f>
        <v>35417</v>
      </c>
    </row>
    <row r="25" spans="1:6" ht="15.75">
      <c r="A25" s="34" t="s">
        <v>17</v>
      </c>
      <c r="B25" s="41">
        <f>+'Revised Prog Lvl'!B23</f>
        <v>2406</v>
      </c>
      <c r="C25" s="41"/>
      <c r="D25" s="41">
        <f>+'Revised Prog Lvl'!D23</f>
        <v>2406</v>
      </c>
      <c r="E25" s="41"/>
      <c r="F25" s="41">
        <f>+'Revised Prog Lvl'!F23</f>
        <v>2406</v>
      </c>
    </row>
    <row r="26" spans="1:7" ht="15.75">
      <c r="A26" s="34" t="s">
        <v>18</v>
      </c>
      <c r="B26" s="41">
        <f>+'Revised Prog Lvl'!B24</f>
        <v>54819</v>
      </c>
      <c r="C26" s="41"/>
      <c r="D26" s="41">
        <f>+'Revised Prog Lvl'!D24</f>
        <v>55312</v>
      </c>
      <c r="E26" s="41"/>
      <c r="F26" s="41">
        <f>+'Revised Prog Lvl'!F24</f>
        <v>56607</v>
      </c>
      <c r="G26" s="38"/>
    </row>
    <row r="27" spans="1:6" ht="15.75">
      <c r="A27" s="34" t="s">
        <v>19</v>
      </c>
      <c r="B27" s="41">
        <f>+'Revised Prog Lvl'!B25</f>
        <v>9876</v>
      </c>
      <c r="C27" s="41"/>
      <c r="D27" s="41">
        <f>+'Revised Prog Lvl'!D25</f>
        <v>10089</v>
      </c>
      <c r="E27" s="41"/>
      <c r="F27" s="41">
        <f>+'Revised Prog Lvl'!F25</f>
        <v>10250</v>
      </c>
    </row>
    <row r="28" spans="1:6" ht="15.75">
      <c r="A28" s="34" t="s">
        <v>54</v>
      </c>
      <c r="B28" s="41">
        <f>+'Revised Prog Lvl'!B26</f>
        <v>268234</v>
      </c>
      <c r="C28" s="41"/>
      <c r="D28" s="41">
        <f>+'Revised Prog Lvl'!D26</f>
        <v>270734</v>
      </c>
      <c r="E28" s="41"/>
      <c r="F28" s="41">
        <f>+'Revised Prog Lvl'!F26</f>
        <v>270734</v>
      </c>
    </row>
    <row r="29" spans="1:6" ht="15.75">
      <c r="A29" s="46" t="s">
        <v>38</v>
      </c>
      <c r="B29" s="47">
        <f>SUM(B21:B28)+B15</f>
        <v>2388605</v>
      </c>
      <c r="C29" s="47"/>
      <c r="D29" s="47">
        <f>SUM(D21:D28)+D15</f>
        <v>2453835</v>
      </c>
      <c r="E29" s="47"/>
      <c r="F29" s="47">
        <f>SUM(F21:F28)+F15</f>
        <v>2502393</v>
      </c>
    </row>
    <row r="30" spans="1:6" ht="15.75">
      <c r="A30" s="38" t="s">
        <v>52</v>
      </c>
      <c r="B30" s="34"/>
      <c r="C30" s="34"/>
      <c r="D30" s="34"/>
      <c r="E30" s="34"/>
      <c r="F30" s="45"/>
    </row>
    <row r="31" spans="1:6" ht="15.75">
      <c r="A31" s="34" t="s">
        <v>39</v>
      </c>
      <c r="B31" s="41">
        <f>+'Revised Prog Lvl'!B29</f>
        <v>46331</v>
      </c>
      <c r="C31" s="41"/>
      <c r="D31" s="41">
        <f>+'Revised Prog Lvl'!D29</f>
        <v>47331</v>
      </c>
      <c r="E31" s="41"/>
      <c r="F31" s="41">
        <f>+'Revised Prog Lvl'!F29</f>
        <v>47331</v>
      </c>
    </row>
    <row r="32" spans="1:6" ht="15.75">
      <c r="A32" s="34" t="s">
        <v>23</v>
      </c>
      <c r="B32" s="41">
        <f>+'Revised Prog Lvl'!B30</f>
        <v>93827</v>
      </c>
      <c r="C32" s="41"/>
      <c r="D32" s="41">
        <f>+'Revised Prog Lvl'!D30</f>
        <v>93983</v>
      </c>
      <c r="E32" s="41"/>
      <c r="F32" s="41">
        <f>+'Revised Prog Lvl'!F30</f>
        <v>114175</v>
      </c>
    </row>
    <row r="33" spans="1:6" ht="15.75">
      <c r="A33" s="34" t="s">
        <v>47</v>
      </c>
      <c r="B33" s="41">
        <f>+'Revised Prog Lvl'!B31</f>
        <v>86260</v>
      </c>
      <c r="C33" s="41"/>
      <c r="D33" s="41">
        <f>+'Revised Prog Lvl'!D31</f>
        <v>72000</v>
      </c>
      <c r="E33" s="41"/>
      <c r="F33" s="41">
        <f>+'Revised Prog Lvl'!F31</f>
        <v>69947</v>
      </c>
    </row>
    <row r="34" spans="1:6" ht="15.75">
      <c r="A34" s="34" t="s">
        <v>46</v>
      </c>
      <c r="B34" s="41">
        <f>+'Revised Prog Lvl'!B32</f>
        <v>126775</v>
      </c>
      <c r="C34" s="41"/>
      <c r="D34" s="41">
        <f>+'Revised Prog Lvl'!D32</f>
        <v>132963</v>
      </c>
      <c r="E34" s="41"/>
      <c r="F34" s="41">
        <f>+'Revised Prog Lvl'!F32</f>
        <v>139522</v>
      </c>
    </row>
    <row r="35" spans="1:6" ht="15.75">
      <c r="A35" s="34" t="s">
        <v>26</v>
      </c>
      <c r="B35" s="41">
        <f>+'Revised Prog Lvl'!B33</f>
        <v>16294</v>
      </c>
      <c r="C35" s="41"/>
      <c r="D35" s="41">
        <f>+'Revised Prog Lvl'!D33</f>
        <v>16294</v>
      </c>
      <c r="E35" s="41"/>
      <c r="F35" s="41">
        <f>+'Revised Prog Lvl'!F33</f>
        <v>16294</v>
      </c>
    </row>
    <row r="36" spans="1:6" ht="15.75">
      <c r="A36" s="46" t="s">
        <v>40</v>
      </c>
      <c r="B36" s="47">
        <f>SUM(B31:B35)</f>
        <v>369487</v>
      </c>
      <c r="C36" s="47"/>
      <c r="D36" s="47">
        <f>SUM(D31:D35)</f>
        <v>362571</v>
      </c>
      <c r="E36" s="47"/>
      <c r="F36" s="47">
        <f>SUM(F31:F35)</f>
        <v>387269</v>
      </c>
    </row>
    <row r="37" spans="1:6" ht="16.5" thickBot="1">
      <c r="A37" s="48" t="s">
        <v>41</v>
      </c>
      <c r="B37" s="49">
        <f>+B36+B29</f>
        <v>2758092</v>
      </c>
      <c r="C37" s="49"/>
      <c r="D37" s="49">
        <f>+D36+D29</f>
        <v>2816406</v>
      </c>
      <c r="E37" s="49"/>
      <c r="F37" s="49">
        <f>+F36+F29</f>
        <v>2889662</v>
      </c>
    </row>
    <row r="38" spans="2:6" ht="13.5" thickTop="1">
      <c r="B38" s="50"/>
      <c r="C38" s="50"/>
      <c r="D38" s="50"/>
      <c r="E38" s="50"/>
      <c r="F38" s="50"/>
    </row>
    <row r="39" ht="12.75">
      <c r="A39" s="24"/>
    </row>
  </sheetData>
  <printOptions horizontalCentered="1"/>
  <pageMargins left="1" right="1.45" top="1.01" bottom="1.5" header="1" footer="0.75"/>
  <pageSetup fitToHeight="1" fitToWidth="1" orientation="portrait" r:id="rId1"/>
  <headerFooter alignWithMargins="0">
    <oddFooter>&amp;C&amp;"Courier New,Regular"&amp;14 &amp;"Times New Roman,Regular"&amp;12 IHS-6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 hosteenez</dc:creator>
  <cp:keywords/>
  <dc:description/>
  <cp:lastModifiedBy>Emtranco</cp:lastModifiedBy>
  <cp:lastPrinted>2003-02-03T20:19:21Z</cp:lastPrinted>
  <dcterms:created xsi:type="dcterms:W3CDTF">1999-02-09T15:25:43Z</dcterms:created>
  <dcterms:modified xsi:type="dcterms:W3CDTF">2003-02-03T20:28:18Z</dcterms:modified>
  <cp:category/>
  <cp:version/>
  <cp:contentType/>
  <cp:contentStatus/>
</cp:coreProperties>
</file>