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04" yWindow="12" windowWidth="12384" windowHeight="8328" firstSheet="1" activeTab="4"/>
  </bookViews>
  <sheets>
    <sheet name="Header" sheetId="1" state="hidden" r:id="rId1"/>
    <sheet name="Maps" sheetId="2" r:id="rId2"/>
    <sheet name="Customers" sheetId="3" r:id="rId3"/>
    <sheet name="PlanData" sheetId="4" r:id="rId4"/>
    <sheet name="Plan" sheetId="5" r:id="rId5"/>
  </sheets>
  <definedNames>
    <definedName name="Customer">'Customers'!$A$2:$E$3</definedName>
    <definedName name="Maps">'Maps'!$A$1:$B$1</definedName>
    <definedName name="PlanData">'PlanData'!$A$2:$U$168</definedName>
  </definedNames>
  <calcPr fullCalcOnLoad="1"/>
</workbook>
</file>

<file path=xl/sharedStrings.xml><?xml version="1.0" encoding="utf-8"?>
<sst xmlns="http://schemas.openxmlformats.org/spreadsheetml/2006/main" count="1644" uniqueCount="113">
  <si>
    <t>Customize</t>
  </si>
  <si>
    <t>Standards &amp; Specs. Dbase path ======&gt;</t>
  </si>
  <si>
    <t>C:\Field_Office_Tech_Guide\Section_IV\StandSpec.mdb</t>
  </si>
  <si>
    <t xml:space="preserve">                                                  </t>
  </si>
  <si>
    <t>Conservationist Name =====================&gt;    (Required to produce certification signature block)</t>
  </si>
  <si>
    <t>Conservationist Title =================&gt;</t>
  </si>
  <si>
    <t>Conservation District  =====================&gt;    (Required to produce certification signature block)</t>
  </si>
  <si>
    <t>Description</t>
  </si>
  <si>
    <t>Path</t>
  </si>
  <si>
    <t>CUSTOMER DATA IN TABULAR FORM</t>
  </si>
  <si>
    <t>Customer_Name</t>
  </si>
  <si>
    <t>Customer_Address</t>
  </si>
  <si>
    <t>City</t>
  </si>
  <si>
    <t>State</t>
  </si>
  <si>
    <t>Zip</t>
  </si>
  <si>
    <t>Mr. Galen R. Zen</t>
  </si>
  <si>
    <t>Box 200</t>
  </si>
  <si>
    <t>Willard</t>
  </si>
  <si>
    <t>NM</t>
  </si>
  <si>
    <t>87031</t>
  </si>
  <si>
    <t>CONSERVATION PLAN DATA IN TABULAR FORM</t>
  </si>
  <si>
    <t>Tract_Number</t>
  </si>
  <si>
    <t>Field_Number</t>
  </si>
  <si>
    <t>Practice_Code</t>
  </si>
  <si>
    <t>Narrative_ID</t>
  </si>
  <si>
    <t>Planned_Month</t>
  </si>
  <si>
    <t>Planned_Year</t>
  </si>
  <si>
    <t>Planned_Amount</t>
  </si>
  <si>
    <t>Applied_Amount</t>
  </si>
  <si>
    <t>Applied_Date</t>
  </si>
  <si>
    <t>System_Narrative_ID</t>
  </si>
  <si>
    <t>Client_Land_Use</t>
  </si>
  <si>
    <t>Additional_Text</t>
  </si>
  <si>
    <t>6</t>
  </si>
  <si>
    <t>312</t>
  </si>
  <si>
    <t>s01</t>
  </si>
  <si>
    <t>1</t>
  </si>
  <si>
    <t>1999</t>
  </si>
  <si>
    <t>2/1/99</t>
  </si>
  <si>
    <t>Headquarters</t>
  </si>
  <si>
    <t>312A</t>
  </si>
  <si>
    <t>sInt</t>
  </si>
  <si>
    <t>313</t>
  </si>
  <si>
    <t>2/2/99</t>
  </si>
  <si>
    <t>328</t>
  </si>
  <si>
    <t>10</t>
  </si>
  <si>
    <t>2002</t>
  </si>
  <si>
    <t>126</t>
  </si>
  <si>
    <t>0</t>
  </si>
  <si>
    <t>Crop</t>
  </si>
  <si>
    <t>11</t>
  </si>
  <si>
    <t>12</t>
  </si>
  <si>
    <t>13</t>
  </si>
  <si>
    <t>14</t>
  </si>
  <si>
    <t>15</t>
  </si>
  <si>
    <t>16</t>
  </si>
  <si>
    <t>17</t>
  </si>
  <si>
    <t>18</t>
  </si>
  <si>
    <t>19</t>
  </si>
  <si>
    <t>2</t>
  </si>
  <si>
    <t>20</t>
  </si>
  <si>
    <t>21</t>
  </si>
  <si>
    <t>22</t>
  </si>
  <si>
    <t>23</t>
  </si>
  <si>
    <t>100</t>
  </si>
  <si>
    <t>24</t>
  </si>
  <si>
    <t>25</t>
  </si>
  <si>
    <t>63</t>
  </si>
  <si>
    <t>26</t>
  </si>
  <si>
    <t>3</t>
  </si>
  <si>
    <t>4</t>
  </si>
  <si>
    <t>5</t>
  </si>
  <si>
    <t>7</t>
  </si>
  <si>
    <t>8</t>
  </si>
  <si>
    <t>9</t>
  </si>
  <si>
    <t>344</t>
  </si>
  <si>
    <t>442</t>
  </si>
  <si>
    <t>264</t>
  </si>
  <si>
    <t>2003</t>
  </si>
  <si>
    <t>449</t>
  </si>
  <si>
    <t>587</t>
  </si>
  <si>
    <t>590</t>
  </si>
  <si>
    <t>595</t>
  </si>
  <si>
    <t>Natural Resources Conservation Service</t>
  </si>
  <si>
    <t>Tract: 103</t>
  </si>
  <si>
    <t>CONSERVATION CROP ROTATION</t>
  </si>
  <si>
    <t>Planned</t>
  </si>
  <si>
    <t>Applied</t>
  </si>
  <si>
    <t>Field</t>
  </si>
  <si>
    <t>Amount</t>
  </si>
  <si>
    <t>Month</t>
  </si>
  <si>
    <t>Year</t>
  </si>
  <si>
    <t>Date</t>
  </si>
  <si>
    <t>Ac.</t>
  </si>
  <si>
    <t>Total:</t>
  </si>
  <si>
    <t>RESIDUE MANAGEMENT, SEASONAL</t>
  </si>
  <si>
    <t>IRRIGATION SYSTEM, SPRINKLER</t>
  </si>
  <si>
    <t>No.</t>
  </si>
  <si>
    <t>IRRIGATION WATER MANAGEMENT</t>
  </si>
  <si>
    <t>STRUCTURE FOR WATER CONTROL</t>
  </si>
  <si>
    <t>NUTRIENT MANAGEMENT</t>
  </si>
  <si>
    <t>PEST MANAGEMENT</t>
  </si>
  <si>
    <t>WASTE MANAGEMENT SYSTEM</t>
  </si>
  <si>
    <t>WASTE STORAGE FACILITY</t>
  </si>
  <si>
    <t>WASTE TRANSFER (Interim)</t>
  </si>
  <si>
    <t>CERTIFICATION OF PARTICIPANTS</t>
  </si>
  <si>
    <t>Cropland</t>
  </si>
  <si>
    <t>Santiago L. Misquez</t>
  </si>
  <si>
    <t>Resource Conservationist</t>
  </si>
  <si>
    <t>Claunch-Pinto SWCD</t>
  </si>
  <si>
    <t>CERTIFICATION OF:</t>
  </si>
  <si>
    <t>Claunch-Pinto SWCD Date</t>
  </si>
  <si>
    <t>Example Dairy</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</si>
</sst>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0"/>
    <numFmt numFmtId="166" formatCode="00000"/>
    <numFmt numFmtId="167" formatCode="d\-mmm\-yyyy"/>
    <numFmt numFmtId="168" formatCode="mmmm\-yy"/>
    <numFmt numFmtId="169" formatCode="#,##0.0"/>
    <numFmt numFmtId="170" formatCode="mmmm\ d\,\ yyyy"/>
    <numFmt numFmtId="171" formatCode="mmm\-d\-yyyy"/>
    <numFmt numFmtId="172" formatCode="mm/dd/yy"/>
  </numFmts>
  <fonts count="10">
    <font>
      <sz val="10"/>
      <name val="Arial"/>
      <family val="0"/>
    </font>
    <font>
      <b/>
      <sz val="10"/>
      <name val="Arial"/>
      <family val="2"/>
    </font>
    <font>
      <b/>
      <sz val="16"/>
      <name val="Arial"/>
      <family val="2"/>
    </font>
    <font>
      <b/>
      <sz val="12"/>
      <color indexed="12"/>
      <name val="Arial"/>
      <family val="2"/>
    </font>
    <font>
      <sz val="14"/>
      <name val="Arial"/>
      <family val="2"/>
    </font>
    <font>
      <sz val="14"/>
      <color indexed="12"/>
      <name val="Arial"/>
      <family val="2"/>
    </font>
    <font>
      <b/>
      <sz val="14"/>
      <color indexed="48"/>
      <name val="Arial"/>
      <family val="2"/>
    </font>
    <font>
      <sz val="8"/>
      <name val="Arial"/>
      <family val="2"/>
    </font>
    <font>
      <sz val="9"/>
      <name val="Arial"/>
      <family val="2"/>
    </font>
    <font>
      <b/>
      <sz val="11"/>
      <name val="Arial"/>
      <family val="2"/>
    </font>
  </fonts>
  <fills count="3">
    <fill>
      <patternFill/>
    </fill>
    <fill>
      <patternFill patternType="gray125"/>
    </fill>
    <fill>
      <patternFill patternType="solid">
        <fgColor indexed="40"/>
        <bgColor indexed="64"/>
      </patternFill>
    </fill>
  </fills>
  <borders count="1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1" fillId="0" borderId="0" xfId="0" applyFont="1" applyAlignment="1">
      <alignment/>
    </xf>
    <xf numFmtId="0" fontId="0" fillId="0" borderId="0" xfId="0" applyFont="1" applyAlignment="1">
      <alignment/>
    </xf>
    <xf numFmtId="0" fontId="0" fillId="2" borderId="0" xfId="0" applyFill="1" applyAlignment="1">
      <alignment/>
    </xf>
    <xf numFmtId="0" fontId="5" fillId="0" borderId="0" xfId="0" applyFont="1" applyAlignment="1">
      <alignment/>
    </xf>
    <xf numFmtId="0" fontId="6" fillId="0" borderId="0" xfId="0" applyFont="1" applyAlignment="1">
      <alignment/>
    </xf>
    <xf numFmtId="171" fontId="0" fillId="0" borderId="0" xfId="0" applyNumberFormat="1" applyAlignment="1">
      <alignment/>
    </xf>
    <xf numFmtId="0" fontId="0" fillId="0" borderId="0" xfId="0" applyFont="1" applyFill="1" applyAlignment="1">
      <alignment/>
    </xf>
    <xf numFmtId="0" fontId="0" fillId="0" borderId="0" xfId="0" applyBorder="1" applyAlignment="1">
      <alignment/>
    </xf>
    <xf numFmtId="0" fontId="7" fillId="2" borderId="0" xfId="0" applyFont="1" applyFill="1" applyAlignment="1">
      <alignment wrapText="1"/>
    </xf>
    <xf numFmtId="0" fontId="8" fillId="2" borderId="0" xfId="0" applyFont="1" applyFill="1" applyAlignment="1">
      <alignment/>
    </xf>
    <xf numFmtId="172" fontId="0" fillId="0" borderId="0" xfId="0" applyNumberFormat="1" applyAlignment="1">
      <alignment/>
    </xf>
    <xf numFmtId="0" fontId="0" fillId="0" borderId="0" xfId="0" applyAlignment="1">
      <alignment wrapText="1"/>
    </xf>
    <xf numFmtId="49" fontId="3" fillId="0" borderId="0" xfId="0" applyNumberFormat="1" applyFont="1" applyAlignment="1">
      <alignment/>
    </xf>
    <xf numFmtId="49" fontId="0" fillId="0" borderId="0" xfId="0" applyNumberFormat="1" applyAlignment="1">
      <alignment/>
    </xf>
    <xf numFmtId="0" fontId="0" fillId="0" borderId="0" xfId="0" applyAlignment="1">
      <alignment horizontal="right"/>
    </xf>
    <xf numFmtId="0" fontId="0" fillId="0" borderId="1" xfId="0" applyBorder="1" applyAlignment="1">
      <alignment/>
    </xf>
    <xf numFmtId="0" fontId="0" fillId="0" borderId="2" xfId="0" applyBorder="1" applyAlignment="1">
      <alignment/>
    </xf>
    <xf numFmtId="0" fontId="1" fillId="0" borderId="2" xfId="0" applyFont="1"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5" xfId="0" applyBorder="1" applyAlignment="1">
      <alignment horizontal="right"/>
    </xf>
    <xf numFmtId="0" fontId="0" fillId="0" borderId="8" xfId="0" applyBorder="1" applyAlignment="1">
      <alignment horizontal="right"/>
    </xf>
    <xf numFmtId="0" fontId="0" fillId="0" borderId="4" xfId="0" applyBorder="1" applyAlignment="1">
      <alignment horizontal="right"/>
    </xf>
    <xf numFmtId="0" fontId="0" fillId="0" borderId="7" xfId="0" applyBorder="1" applyAlignment="1">
      <alignment horizontal="right"/>
    </xf>
    <xf numFmtId="169" fontId="0" fillId="0" borderId="7" xfId="0" applyNumberFormat="1" applyBorder="1" applyAlignment="1">
      <alignment/>
    </xf>
    <xf numFmtId="0" fontId="0" fillId="0" borderId="9" xfId="0" applyBorder="1" applyAlignment="1">
      <alignment horizontal="left"/>
    </xf>
    <xf numFmtId="169" fontId="0" fillId="0" borderId="10" xfId="0" applyNumberFormat="1" applyBorder="1" applyAlignment="1">
      <alignment/>
    </xf>
    <xf numFmtId="0" fontId="0" fillId="0" borderId="11" xfId="0" applyBorder="1" applyAlignment="1">
      <alignment horizontal="left"/>
    </xf>
    <xf numFmtId="0" fontId="0" fillId="0" borderId="11" xfId="0" applyBorder="1" applyAlignment="1">
      <alignment/>
    </xf>
    <xf numFmtId="171" fontId="0" fillId="0" borderId="12" xfId="0" applyNumberFormat="1" applyBorder="1" applyAlignment="1">
      <alignment horizontal="center"/>
    </xf>
    <xf numFmtId="0" fontId="0" fillId="0" borderId="12" xfId="0" applyBorder="1" applyAlignment="1">
      <alignment horizontal="center"/>
    </xf>
    <xf numFmtId="0" fontId="0" fillId="0" borderId="12" xfId="0" applyBorder="1" applyAlignment="1">
      <alignment horizontal="right"/>
    </xf>
    <xf numFmtId="0" fontId="0" fillId="0" borderId="13" xfId="0" applyBorder="1" applyAlignment="1">
      <alignment horizontal="right"/>
    </xf>
    <xf numFmtId="0" fontId="0" fillId="0" borderId="13" xfId="0" applyBorder="1" applyAlignment="1">
      <alignment horizontal="center"/>
    </xf>
    <xf numFmtId="0" fontId="9" fillId="0" borderId="0" xfId="0" applyFont="1" applyAlignment="1" quotePrefix="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9.emf" /><Relationship Id="rId4" Type="http://schemas.openxmlformats.org/officeDocument/2006/relationships/image" Target="../media/image11.emf" /><Relationship Id="rId5" Type="http://schemas.openxmlformats.org/officeDocument/2006/relationships/image" Target="../media/image7.emf" /><Relationship Id="rId6" Type="http://schemas.openxmlformats.org/officeDocument/2006/relationships/image" Target="../media/image8.emf" /><Relationship Id="rId7"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0.emf" /><Relationship Id="rId3" Type="http://schemas.openxmlformats.org/officeDocument/2006/relationships/image" Target="../media/image6.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523875</xdr:colOff>
      <xdr:row>14</xdr:row>
      <xdr:rowOff>9525</xdr:rowOff>
    </xdr:from>
    <xdr:to>
      <xdr:col>1</xdr:col>
      <xdr:colOff>66675</xdr:colOff>
      <xdr:row>16</xdr:row>
      <xdr:rowOff>133350</xdr:rowOff>
    </xdr:to>
    <xdr:pic>
      <xdr:nvPicPr>
        <xdr:cNvPr id="1" name="CommandButton1"/>
        <xdr:cNvPicPr preferRelativeResize="1">
          <a:picLocks noChangeAspect="1"/>
        </xdr:cNvPicPr>
      </xdr:nvPicPr>
      <xdr:blipFill>
        <a:blip r:embed="rId1"/>
        <a:stretch>
          <a:fillRect/>
        </a:stretch>
      </xdr:blipFill>
      <xdr:spPr>
        <a:xfrm>
          <a:off x="523875" y="3552825"/>
          <a:ext cx="2009775" cy="447675"/>
        </a:xfrm>
        <a:prstGeom prst="rect">
          <a:avLst/>
        </a:prstGeom>
        <a:noFill/>
        <a:ln w="9525" cmpd="sng">
          <a:noFill/>
        </a:ln>
      </xdr:spPr>
    </xdr:pic>
    <xdr:clientData/>
  </xdr:twoCellAnchor>
  <xdr:twoCellAnchor>
    <xdr:from>
      <xdr:col>0</xdr:col>
      <xdr:colOff>66675</xdr:colOff>
      <xdr:row>17</xdr:row>
      <xdr:rowOff>95250</xdr:rowOff>
    </xdr:from>
    <xdr:to>
      <xdr:col>8</xdr:col>
      <xdr:colOff>381000</xdr:colOff>
      <xdr:row>30</xdr:row>
      <xdr:rowOff>19050</xdr:rowOff>
    </xdr:to>
    <xdr:sp>
      <xdr:nvSpPr>
        <xdr:cNvPr id="2" name="NonDiscrimination"/>
        <xdr:cNvSpPr txBox="1">
          <a:spLocks noChangeArrowheads="1"/>
        </xdr:cNvSpPr>
      </xdr:nvSpPr>
      <xdr:spPr>
        <a:xfrm>
          <a:off x="66675" y="4124325"/>
          <a:ext cx="9163050" cy="2028825"/>
        </a:xfrm>
        <a:prstGeom prst="rect">
          <a:avLst/>
        </a:prstGeom>
        <a:solidFill>
          <a:srgbClr val="FFFFFF"/>
        </a:solidFill>
        <a:ln w="222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  </a:t>
          </a:r>
          <a:r>
            <a:rPr lang="en-US" cap="none" sz="1000" b="0" i="0" u="none" baseline="0">
              <a:latin typeface="Arial"/>
              <a:ea typeface="Arial"/>
              <a:cs typeface="Arial"/>
            </a:rPr>
            <a:t>                                                  NONDISCRIMINATION STATEMENT
The U.S. Department of Agriculture (USDA) prohibits discrimination in all its programs and activities on the basis of race, color, national origin, sex, religion, age, disability, political beliefs, sexual orientation, or marital or family status. (Not all prohibited bases apply to all programs.) Persons with disabilities who require alternative means for communication of program information (Braille, large print, audiotape, etc.) should contact USDA’s TARGET Center at 202-720-2600 (voice and TDD). 
To file a complaint of discrimination, write USDA, Director, Office of Civil Rights, Room 326W, Whitten Building, 14th and Independence Avenue, SW, Washington, DC 20250-9410 or call (202) 720-5964 (voice and TDD). USDA is an equal opportunity provider and employer. 
</a:t>
          </a:r>
        </a:p>
      </xdr:txBody>
    </xdr:sp>
    <xdr:clientData/>
  </xdr:twoCellAnchor>
  <xdr:twoCellAnchor>
    <xdr:from>
      <xdr:col>0</xdr:col>
      <xdr:colOff>171450</xdr:colOff>
      <xdr:row>2</xdr:row>
      <xdr:rowOff>76200</xdr:rowOff>
    </xdr:from>
    <xdr:to>
      <xdr:col>0</xdr:col>
      <xdr:colOff>2200275</xdr:colOff>
      <xdr:row>6</xdr:row>
      <xdr:rowOff>57150</xdr:rowOff>
    </xdr:to>
    <xdr:grpSp>
      <xdr:nvGrpSpPr>
        <xdr:cNvPr id="3" name="Group 14"/>
        <xdr:cNvGrpSpPr>
          <a:grpSpLocks/>
        </xdr:cNvGrpSpPr>
      </xdr:nvGrpSpPr>
      <xdr:grpSpPr>
        <a:xfrm>
          <a:off x="171450" y="552450"/>
          <a:ext cx="2028825" cy="971550"/>
          <a:chOff x="18" y="58"/>
          <a:chExt cx="213" cy="102"/>
        </a:xfrm>
        <a:solidFill>
          <a:srgbClr val="FFFFFF"/>
        </a:solidFill>
      </xdr:grpSpPr>
      <xdr:pic>
        <xdr:nvPicPr>
          <xdr:cNvPr id="4" name="CheckBox1"/>
          <xdr:cNvPicPr preferRelativeResize="1">
            <a:picLocks noChangeAspect="0"/>
          </xdr:cNvPicPr>
        </xdr:nvPicPr>
        <xdr:blipFill>
          <a:blip r:embed="rId2"/>
          <a:stretch>
            <a:fillRect/>
          </a:stretch>
        </xdr:blipFill>
        <xdr:spPr>
          <a:xfrm>
            <a:off x="19" y="84"/>
            <a:ext cx="211" cy="25"/>
          </a:xfrm>
          <a:prstGeom prst="rect">
            <a:avLst/>
          </a:prstGeom>
          <a:noFill/>
          <a:ln w="9525" cmpd="sng">
            <a:noFill/>
          </a:ln>
        </xdr:spPr>
      </xdr:pic>
      <xdr:pic>
        <xdr:nvPicPr>
          <xdr:cNvPr id="5" name="CheckBox2"/>
          <xdr:cNvPicPr preferRelativeResize="1">
            <a:picLocks noChangeAspect="0"/>
          </xdr:cNvPicPr>
        </xdr:nvPicPr>
        <xdr:blipFill>
          <a:blip r:embed="rId3"/>
          <a:stretch>
            <a:fillRect/>
          </a:stretch>
        </xdr:blipFill>
        <xdr:spPr>
          <a:xfrm>
            <a:off x="19" y="108"/>
            <a:ext cx="211" cy="26"/>
          </a:xfrm>
          <a:prstGeom prst="rect">
            <a:avLst/>
          </a:prstGeom>
          <a:noFill/>
          <a:ln w="9525" cmpd="sng">
            <a:noFill/>
          </a:ln>
        </xdr:spPr>
      </xdr:pic>
      <xdr:pic>
        <xdr:nvPicPr>
          <xdr:cNvPr id="6" name="CheckBox3"/>
          <xdr:cNvPicPr preferRelativeResize="1">
            <a:picLocks noChangeAspect="0"/>
          </xdr:cNvPicPr>
        </xdr:nvPicPr>
        <xdr:blipFill>
          <a:blip r:embed="rId4"/>
          <a:stretch>
            <a:fillRect/>
          </a:stretch>
        </xdr:blipFill>
        <xdr:spPr>
          <a:xfrm>
            <a:off x="18" y="134"/>
            <a:ext cx="213" cy="26"/>
          </a:xfrm>
          <a:prstGeom prst="rect">
            <a:avLst/>
          </a:prstGeom>
          <a:noFill/>
          <a:ln w="9525" cmpd="sng">
            <a:noFill/>
          </a:ln>
        </xdr:spPr>
      </xdr:pic>
      <xdr:pic>
        <xdr:nvPicPr>
          <xdr:cNvPr id="7" name="CheckBox1"/>
          <xdr:cNvPicPr preferRelativeResize="1">
            <a:picLocks noChangeAspect="0"/>
          </xdr:cNvPicPr>
        </xdr:nvPicPr>
        <xdr:blipFill>
          <a:blip r:embed="rId5"/>
          <a:stretch>
            <a:fillRect/>
          </a:stretch>
        </xdr:blipFill>
        <xdr:spPr>
          <a:xfrm>
            <a:off x="20" y="58"/>
            <a:ext cx="211" cy="26"/>
          </a:xfrm>
          <a:prstGeom prst="rect">
            <a:avLst/>
          </a:prstGeom>
          <a:noFill/>
          <a:ln w="9525" cmpd="sng">
            <a:noFill/>
          </a:ln>
        </xdr:spPr>
      </xdr:pic>
    </xdr:grpSp>
    <xdr:clientData/>
  </xdr:twoCellAnchor>
  <xdr:twoCellAnchor>
    <xdr:from>
      <xdr:col>0</xdr:col>
      <xdr:colOff>314325</xdr:colOff>
      <xdr:row>6</xdr:row>
      <xdr:rowOff>76200</xdr:rowOff>
    </xdr:from>
    <xdr:to>
      <xdr:col>0</xdr:col>
      <xdr:colOff>1771650</xdr:colOff>
      <xdr:row>7</xdr:row>
      <xdr:rowOff>219075</xdr:rowOff>
    </xdr:to>
    <xdr:grpSp>
      <xdr:nvGrpSpPr>
        <xdr:cNvPr id="8" name="Group 23"/>
        <xdr:cNvGrpSpPr>
          <a:grpSpLocks/>
        </xdr:cNvGrpSpPr>
      </xdr:nvGrpSpPr>
      <xdr:grpSpPr>
        <a:xfrm>
          <a:off x="314325" y="1543050"/>
          <a:ext cx="1457325" cy="485775"/>
          <a:chOff x="33" y="162"/>
          <a:chExt cx="153" cy="51"/>
        </a:xfrm>
        <a:solidFill>
          <a:srgbClr val="FFFFFF"/>
        </a:solidFill>
      </xdr:grpSpPr>
      <xdr:pic>
        <xdr:nvPicPr>
          <xdr:cNvPr id="9" name="OptionButton1"/>
          <xdr:cNvPicPr preferRelativeResize="1">
            <a:picLocks noChangeAspect="1"/>
          </xdr:cNvPicPr>
        </xdr:nvPicPr>
        <xdr:blipFill>
          <a:blip r:embed="rId6"/>
          <a:stretch>
            <a:fillRect/>
          </a:stretch>
        </xdr:blipFill>
        <xdr:spPr>
          <a:xfrm>
            <a:off x="34" y="162"/>
            <a:ext cx="152" cy="27"/>
          </a:xfrm>
          <a:prstGeom prst="rect">
            <a:avLst/>
          </a:prstGeom>
          <a:noFill/>
          <a:ln w="9525" cmpd="sng">
            <a:noFill/>
          </a:ln>
        </xdr:spPr>
      </xdr:pic>
      <xdr:pic>
        <xdr:nvPicPr>
          <xdr:cNvPr id="10" name="OptionButton2"/>
          <xdr:cNvPicPr preferRelativeResize="1">
            <a:picLocks noChangeAspect="1"/>
          </xdr:cNvPicPr>
        </xdr:nvPicPr>
        <xdr:blipFill>
          <a:blip r:embed="rId7"/>
          <a:stretch>
            <a:fillRect/>
          </a:stretch>
        </xdr:blipFill>
        <xdr:spPr>
          <a:xfrm>
            <a:off x="33" y="189"/>
            <a:ext cx="153" cy="24"/>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571500</xdr:colOff>
      <xdr:row>0</xdr:row>
      <xdr:rowOff>9525</xdr:rowOff>
    </xdr:from>
    <xdr:to>
      <xdr:col>8</xdr:col>
      <xdr:colOff>200025</xdr:colOff>
      <xdr:row>1</xdr:row>
      <xdr:rowOff>104775</xdr:rowOff>
    </xdr:to>
    <xdr:pic>
      <xdr:nvPicPr>
        <xdr:cNvPr id="1" name="CommandButton1"/>
        <xdr:cNvPicPr preferRelativeResize="1">
          <a:picLocks noChangeAspect="0"/>
        </xdr:cNvPicPr>
      </xdr:nvPicPr>
      <xdr:blipFill>
        <a:blip r:embed="rId1"/>
        <a:stretch>
          <a:fillRect/>
        </a:stretch>
      </xdr:blipFill>
      <xdr:spPr>
        <a:xfrm>
          <a:off x="3324225" y="9525"/>
          <a:ext cx="1038225" cy="257175"/>
        </a:xfrm>
        <a:prstGeom prst="rect">
          <a:avLst/>
        </a:prstGeom>
        <a:noFill/>
        <a:ln w="9525" cmpd="sng">
          <a:noFill/>
        </a:ln>
      </xdr:spPr>
    </xdr:pic>
    <xdr:clientData fPrintsWithSheet="0"/>
  </xdr:twoCellAnchor>
  <xdr:twoCellAnchor>
    <xdr:from>
      <xdr:col>0</xdr:col>
      <xdr:colOff>28575</xdr:colOff>
      <xdr:row>5</xdr:row>
      <xdr:rowOff>133350</xdr:rowOff>
    </xdr:from>
    <xdr:to>
      <xdr:col>12</xdr:col>
      <xdr:colOff>85725</xdr:colOff>
      <xdr:row>5</xdr:row>
      <xdr:rowOff>142875</xdr:rowOff>
    </xdr:to>
    <xdr:sp>
      <xdr:nvSpPr>
        <xdr:cNvPr id="2" name="Line1"/>
        <xdr:cNvSpPr>
          <a:spLocks/>
        </xdr:cNvSpPr>
      </xdr:nvSpPr>
      <xdr:spPr>
        <a:xfrm>
          <a:off x="28575" y="942975"/>
          <a:ext cx="6438900" cy="9525"/>
        </a:xfrm>
        <a:prstGeom prst="line">
          <a:avLst/>
        </a:prstGeom>
        <a:noFill/>
        <a:ln w="222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6</xdr:row>
      <xdr:rowOff>152400</xdr:rowOff>
    </xdr:from>
    <xdr:to>
      <xdr:col>6</xdr:col>
      <xdr:colOff>209550</xdr:colOff>
      <xdr:row>12</xdr:row>
      <xdr:rowOff>76200</xdr:rowOff>
    </xdr:to>
    <xdr:sp>
      <xdr:nvSpPr>
        <xdr:cNvPr id="3" name="AutoShape 5"/>
        <xdr:cNvSpPr>
          <a:spLocks/>
        </xdr:cNvSpPr>
      </xdr:nvSpPr>
      <xdr:spPr>
        <a:xfrm>
          <a:off x="257175" y="1123950"/>
          <a:ext cx="2705100" cy="8953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571500</xdr:colOff>
      <xdr:row>1</xdr:row>
      <xdr:rowOff>85725</xdr:rowOff>
    </xdr:from>
    <xdr:to>
      <xdr:col>8</xdr:col>
      <xdr:colOff>200025</xdr:colOff>
      <xdr:row>3</xdr:row>
      <xdr:rowOff>19050</xdr:rowOff>
    </xdr:to>
    <xdr:pic>
      <xdr:nvPicPr>
        <xdr:cNvPr id="4" name="CommandButton1"/>
        <xdr:cNvPicPr preferRelativeResize="1">
          <a:picLocks noChangeAspect="0"/>
        </xdr:cNvPicPr>
      </xdr:nvPicPr>
      <xdr:blipFill>
        <a:blip r:embed="rId2"/>
        <a:stretch>
          <a:fillRect/>
        </a:stretch>
      </xdr:blipFill>
      <xdr:spPr>
        <a:xfrm>
          <a:off x="3324225" y="247650"/>
          <a:ext cx="1038225" cy="257175"/>
        </a:xfrm>
        <a:prstGeom prst="rect">
          <a:avLst/>
        </a:prstGeom>
        <a:noFill/>
        <a:ln w="9525" cmpd="sng">
          <a:noFill/>
        </a:ln>
      </xdr:spPr>
    </xdr:pic>
    <xdr:clientData fPrintsWithSheet="0"/>
  </xdr:twoCellAnchor>
  <xdr:twoCellAnchor editAs="oneCell">
    <xdr:from>
      <xdr:col>6</xdr:col>
      <xdr:colOff>571500</xdr:colOff>
      <xdr:row>3</xdr:row>
      <xdr:rowOff>19050</xdr:rowOff>
    </xdr:from>
    <xdr:to>
      <xdr:col>8</xdr:col>
      <xdr:colOff>200025</xdr:colOff>
      <xdr:row>4</xdr:row>
      <xdr:rowOff>114300</xdr:rowOff>
    </xdr:to>
    <xdr:pic>
      <xdr:nvPicPr>
        <xdr:cNvPr id="5" name="CommandButton2"/>
        <xdr:cNvPicPr preferRelativeResize="1">
          <a:picLocks noChangeAspect="0"/>
        </xdr:cNvPicPr>
      </xdr:nvPicPr>
      <xdr:blipFill>
        <a:blip r:embed="rId3"/>
        <a:stretch>
          <a:fillRect/>
        </a:stretch>
      </xdr:blipFill>
      <xdr:spPr>
        <a:xfrm>
          <a:off x="3324225" y="504825"/>
          <a:ext cx="1038225" cy="257175"/>
        </a:xfrm>
        <a:prstGeom prst="rect">
          <a:avLst/>
        </a:prstGeom>
        <a:noFill/>
        <a:ln w="9525" cmpd="sng">
          <a:noFill/>
        </a:ln>
      </xdr:spPr>
    </xdr:pic>
    <xdr:clientData fPrintsWithSheet="0"/>
  </xdr:twoCellAnchor>
  <xdr:twoCellAnchor>
    <xdr:from>
      <xdr:col>3</xdr:col>
      <xdr:colOff>209550</xdr:colOff>
      <xdr:row>4</xdr:row>
      <xdr:rowOff>142875</xdr:rowOff>
    </xdr:from>
    <xdr:to>
      <xdr:col>10</xdr:col>
      <xdr:colOff>438150</xdr:colOff>
      <xdr:row>6</xdr:row>
      <xdr:rowOff>66675</xdr:rowOff>
    </xdr:to>
    <xdr:sp>
      <xdr:nvSpPr>
        <xdr:cNvPr id="6" name="TextBox1"/>
        <xdr:cNvSpPr txBox="1">
          <a:spLocks noChangeArrowheads="1"/>
        </xdr:cNvSpPr>
      </xdr:nvSpPr>
      <xdr:spPr>
        <a:xfrm>
          <a:off x="1143000" y="790575"/>
          <a:ext cx="4543425" cy="247650"/>
        </a:xfrm>
        <a:prstGeom prst="rect">
          <a:avLst/>
        </a:prstGeom>
        <a:solidFill>
          <a:srgbClr val="FFFFFF"/>
        </a:solidFill>
        <a:ln w="9525" cmpd="sng">
          <a:noFill/>
        </a:ln>
      </xdr:spPr>
      <xdr:txBody>
        <a:bodyPr vertOverflow="clip" wrap="square"/>
        <a:p>
          <a:pPr algn="l">
            <a:defRPr/>
          </a:pPr>
          <a:r>
            <a:rPr lang="en-US" cap="none" sz="1600" b="1" i="0" u="none" baseline="0">
              <a:latin typeface="Arial"/>
              <a:ea typeface="Arial"/>
              <a:cs typeface="Arial"/>
            </a:rPr>
            <a:t>     Comprehensive Nutrient Management Plan</a:t>
          </a:r>
        </a:p>
      </xdr:txBody>
    </xdr:sp>
    <xdr:clientData/>
  </xdr:twoCellAnchor>
  <xdr:twoCellAnchor>
    <xdr:from>
      <xdr:col>0</xdr:col>
      <xdr:colOff>9525</xdr:colOff>
      <xdr:row>13</xdr:row>
      <xdr:rowOff>85725</xdr:rowOff>
    </xdr:from>
    <xdr:to>
      <xdr:col>12</xdr:col>
      <xdr:colOff>95250</xdr:colOff>
      <xdr:row>13</xdr:row>
      <xdr:rowOff>85725</xdr:rowOff>
    </xdr:to>
    <xdr:sp>
      <xdr:nvSpPr>
        <xdr:cNvPr id="7" name="Line3"/>
        <xdr:cNvSpPr>
          <a:spLocks/>
        </xdr:cNvSpPr>
      </xdr:nvSpPr>
      <xdr:spPr>
        <a:xfrm>
          <a:off x="9525" y="2190750"/>
          <a:ext cx="6467475" cy="0"/>
        </a:xfrm>
        <a:prstGeom prst="line">
          <a:avLst/>
        </a:prstGeom>
        <a:noFill/>
        <a:ln w="222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361950</xdr:colOff>
      <xdr:row>17</xdr:row>
      <xdr:rowOff>0</xdr:rowOff>
    </xdr:from>
    <xdr:ext cx="5457825" cy="685800"/>
    <xdr:sp>
      <xdr:nvSpPr>
        <xdr:cNvPr id="8" name="TextBox4"/>
        <xdr:cNvSpPr txBox="1">
          <a:spLocks noChangeArrowheads="1"/>
        </xdr:cNvSpPr>
      </xdr:nvSpPr>
      <xdr:spPr>
        <a:xfrm>
          <a:off x="571500" y="2847975"/>
          <a:ext cx="5457825" cy="6858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Crops will be grown in a sequence to provide organic residue and maintain or improve soil tilth.  This will help reduce erosion, improve water use efficiency and water quality, improve wildlife habitat, or break reproduction cycles of plant pests.  See attached jobsheets for requirements.</a:t>
          </a:r>
        </a:p>
      </xdr:txBody>
    </xdr:sp>
    <xdr:clientData/>
  </xdr:oneCellAnchor>
  <xdr:oneCellAnchor>
    <xdr:from>
      <xdr:col>2</xdr:col>
      <xdr:colOff>361950</xdr:colOff>
      <xdr:row>47</xdr:row>
      <xdr:rowOff>0</xdr:rowOff>
    </xdr:from>
    <xdr:ext cx="5457825" cy="685800"/>
    <xdr:sp>
      <xdr:nvSpPr>
        <xdr:cNvPr id="9" name="TextBox5"/>
        <xdr:cNvSpPr txBox="1">
          <a:spLocks noChangeArrowheads="1"/>
        </xdr:cNvSpPr>
      </xdr:nvSpPr>
      <xdr:spPr>
        <a:xfrm>
          <a:off x="571500" y="8296275"/>
          <a:ext cx="5457825" cy="6858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Plant residues will be managed to protect cultivated fields during critical erosion periods.  Crop residues conserve soil moisture, increase soil infiltration, reduce soil loss, and improve soil tilth.  Refer to the practice specifications for residue requirements and management procedures.</a:t>
          </a:r>
        </a:p>
      </xdr:txBody>
    </xdr:sp>
    <xdr:clientData/>
  </xdr:oneCellAnchor>
  <xdr:oneCellAnchor>
    <xdr:from>
      <xdr:col>2</xdr:col>
      <xdr:colOff>361950</xdr:colOff>
      <xdr:row>77</xdr:row>
      <xdr:rowOff>0</xdr:rowOff>
    </xdr:from>
    <xdr:ext cx="5457825" cy="638175"/>
    <xdr:sp>
      <xdr:nvSpPr>
        <xdr:cNvPr id="10" name="TextBox6"/>
        <xdr:cNvSpPr txBox="1">
          <a:spLocks noChangeArrowheads="1"/>
        </xdr:cNvSpPr>
      </xdr:nvSpPr>
      <xdr:spPr>
        <a:xfrm>
          <a:off x="571500" y="13668375"/>
          <a:ext cx="5457825" cy="6381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 sprinkler irrigation system will be installed to efficiently distribute irrigation water.  This practice is to be installed and maintained as described in the NRCS plans and specifications which will be provided prior to the installation of this practice. There is an EQIP contract to share in the expense of the installation of LEPAs on all center pivots.</a:t>
          </a:r>
        </a:p>
      </xdr:txBody>
    </xdr:sp>
    <xdr:clientData/>
  </xdr:oneCellAnchor>
  <xdr:oneCellAnchor>
    <xdr:from>
      <xdr:col>2</xdr:col>
      <xdr:colOff>361950</xdr:colOff>
      <xdr:row>106</xdr:row>
      <xdr:rowOff>0</xdr:rowOff>
    </xdr:from>
    <xdr:ext cx="5457825" cy="685800"/>
    <xdr:sp>
      <xdr:nvSpPr>
        <xdr:cNvPr id="11" name="TextBox7"/>
        <xdr:cNvSpPr txBox="1">
          <a:spLocks noChangeArrowheads="1"/>
        </xdr:cNvSpPr>
      </xdr:nvSpPr>
      <xdr:spPr>
        <a:xfrm>
          <a:off x="571500" y="18849975"/>
          <a:ext cx="5457825" cy="6858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Irrigation water will be applied in an effective and uniform manner for the purpose of meeting the crop needs, produce the desired yields, minimize soil erosion and nutrient losses, control water losses, and to protect water quality.  This practice is to be applied as described in the NRCS plans and specifications.See the attached jobsheets for this practice.</a:t>
          </a:r>
        </a:p>
      </xdr:txBody>
    </xdr:sp>
    <xdr:clientData/>
  </xdr:oneCellAnchor>
  <xdr:oneCellAnchor>
    <xdr:from>
      <xdr:col>2</xdr:col>
      <xdr:colOff>361950</xdr:colOff>
      <xdr:row>136</xdr:row>
      <xdr:rowOff>0</xdr:rowOff>
    </xdr:from>
    <xdr:ext cx="5457825" cy="685800"/>
    <xdr:sp>
      <xdr:nvSpPr>
        <xdr:cNvPr id="12" name="TextBox8"/>
        <xdr:cNvSpPr txBox="1">
          <a:spLocks noChangeArrowheads="1"/>
        </xdr:cNvSpPr>
      </xdr:nvSpPr>
      <xdr:spPr>
        <a:xfrm>
          <a:off x="571500" y="24298275"/>
          <a:ext cx="5457825" cy="6858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 structure and/or gates will be installed to control stage, discharge, distribution and/or delivery in an irrigation or drainage system.  This practice is to be installed and maintained as described in the NRCS plans and specifications which will be provided prior to the installation of this practice. This practice is for the installation of water flow meters, which are under the EQIP contract.</a:t>
          </a:r>
        </a:p>
      </xdr:txBody>
    </xdr:sp>
    <xdr:clientData/>
  </xdr:oneCellAnchor>
  <xdr:oneCellAnchor>
    <xdr:from>
      <xdr:col>2</xdr:col>
      <xdr:colOff>361950</xdr:colOff>
      <xdr:row>162</xdr:row>
      <xdr:rowOff>0</xdr:rowOff>
    </xdr:from>
    <xdr:ext cx="5457825" cy="857250"/>
    <xdr:sp>
      <xdr:nvSpPr>
        <xdr:cNvPr id="13" name="TextBox9"/>
        <xdr:cNvSpPr txBox="1">
          <a:spLocks noChangeArrowheads="1"/>
        </xdr:cNvSpPr>
      </xdr:nvSpPr>
      <xdr:spPr>
        <a:xfrm>
          <a:off x="571500" y="29098875"/>
          <a:ext cx="5457825" cy="8572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Plant nutrients will be applied in the proper amount and form with proper placement and timing to promote optimum forage and crop yields and minimize the loss of nutrients to surface and/or groundwater.  This will also improve or maintain the chemical and biological condition of the soil.  Refer to the jobsheets for this practice. Note: A soil test is needed each year to apply this practice.</a:t>
          </a:r>
        </a:p>
      </xdr:txBody>
    </xdr:sp>
    <xdr:clientData/>
  </xdr:oneCellAnchor>
  <xdr:oneCellAnchor>
    <xdr:from>
      <xdr:col>2</xdr:col>
      <xdr:colOff>361950</xdr:colOff>
      <xdr:row>192</xdr:row>
      <xdr:rowOff>0</xdr:rowOff>
    </xdr:from>
    <xdr:ext cx="5457825" cy="685800"/>
    <xdr:sp>
      <xdr:nvSpPr>
        <xdr:cNvPr id="14" name="TextBox10"/>
        <xdr:cNvSpPr txBox="1">
          <a:spLocks noChangeArrowheads="1"/>
        </xdr:cNvSpPr>
      </xdr:nvSpPr>
      <xdr:spPr>
        <a:xfrm>
          <a:off x="571500" y="34547175"/>
          <a:ext cx="5457825" cy="6858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Agricultural pest infestations, including weeds, insects, and diseases, will be managed to reduce adverse effects on plant growth, crop production, and environmental resources.  The pest management program will include the appropriate cultural, biological, and chemical controls, and combinations of these controls.  See attached jobsheets for details on this practice.</a:t>
          </a:r>
        </a:p>
      </xdr:txBody>
    </xdr:sp>
    <xdr:clientData/>
  </xdr:oneCellAnchor>
  <xdr:oneCellAnchor>
    <xdr:from>
      <xdr:col>2</xdr:col>
      <xdr:colOff>361950</xdr:colOff>
      <xdr:row>225</xdr:row>
      <xdr:rowOff>0</xdr:rowOff>
    </xdr:from>
    <xdr:ext cx="5457825" cy="1143000"/>
    <xdr:sp>
      <xdr:nvSpPr>
        <xdr:cNvPr id="15" name="TextBox11"/>
        <xdr:cNvSpPr txBox="1">
          <a:spLocks noChangeArrowheads="1"/>
        </xdr:cNvSpPr>
      </xdr:nvSpPr>
      <xdr:spPr>
        <a:xfrm>
          <a:off x="571500" y="40557450"/>
          <a:ext cx="5457825" cy="11430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 waste management system will be installed to manage waste and runoff from concentrated animal confinement areas.  This practice is to be installed and maintained as described in the NRCS plans and specifications which will be provided prior to the installation of this practice. This system will manage manure and effluent from a 2,200 cow dairy. The system will use a solid separator and 1 large lagoon to reduce manure solids to the point they can be pumped through a normal sprinkler system. All solids are spread on approximately 6.5 circles each year on a rotational basis.</a:t>
          </a:r>
        </a:p>
      </xdr:txBody>
    </xdr:sp>
    <xdr:clientData/>
  </xdr:oneCellAnchor>
  <xdr:oneCellAnchor>
    <xdr:from>
      <xdr:col>2</xdr:col>
      <xdr:colOff>361950</xdr:colOff>
      <xdr:row>232</xdr:row>
      <xdr:rowOff>0</xdr:rowOff>
    </xdr:from>
    <xdr:ext cx="5457825" cy="1276350"/>
    <xdr:sp>
      <xdr:nvSpPr>
        <xdr:cNvPr id="16" name="TextBox12"/>
        <xdr:cNvSpPr txBox="1">
          <a:spLocks noChangeArrowheads="1"/>
        </xdr:cNvSpPr>
      </xdr:nvSpPr>
      <xdr:spPr>
        <a:xfrm>
          <a:off x="571500" y="42767250"/>
          <a:ext cx="5457825" cy="12763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 fabricated structure will be constructed to temporarily store animal or other organic agricultural wastes.  This practice is to be installed and maintained as described in the NRCS plans and specifications which will be provided prior to the installation of this practice. The existing lined lagoon/pond stores 24.26 ac. ft. Plans are to install an additional solid separator adjacent to the existing one, which will treat a second time the effluent in the lined lagoon. Once treated, the liquid effluent will be stored in a storage tank and mixed with fresh water prior to field application through an irrigation sprinkler. </a:t>
          </a:r>
        </a:p>
      </xdr:txBody>
    </xdr:sp>
    <xdr:clientData/>
  </xdr:oneCellAnchor>
  <xdr:oneCellAnchor>
    <xdr:from>
      <xdr:col>2</xdr:col>
      <xdr:colOff>361950</xdr:colOff>
      <xdr:row>239</xdr:row>
      <xdr:rowOff>0</xdr:rowOff>
    </xdr:from>
    <xdr:ext cx="5457825" cy="685800"/>
    <xdr:sp>
      <xdr:nvSpPr>
        <xdr:cNvPr id="17" name="TextBox13"/>
        <xdr:cNvSpPr txBox="1">
          <a:spLocks noChangeArrowheads="1"/>
        </xdr:cNvSpPr>
      </xdr:nvSpPr>
      <xdr:spPr>
        <a:xfrm>
          <a:off x="571500" y="44891325"/>
          <a:ext cx="5457825" cy="6858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 Waste Transfer system will be installed that delivers waste effluent from the milking barn to the lined lagoon. A holding tank will be installed adjacent to the barn which will have a pumping system and pipeline to deliver the effluent to the installed solid separator adjacent to the lined lagoon.</a:t>
          </a:r>
        </a:p>
      </xdr:txBody>
    </xdr:sp>
    <xdr:clientData/>
  </xdr:oneCellAnchor>
  <xdr:twoCellAnchor>
    <xdr:from>
      <xdr:col>0</xdr:col>
      <xdr:colOff>9525</xdr:colOff>
      <xdr:row>246</xdr:row>
      <xdr:rowOff>85725</xdr:rowOff>
    </xdr:from>
    <xdr:to>
      <xdr:col>12</xdr:col>
      <xdr:colOff>95250</xdr:colOff>
      <xdr:row>246</xdr:row>
      <xdr:rowOff>85725</xdr:rowOff>
    </xdr:to>
    <xdr:sp>
      <xdr:nvSpPr>
        <xdr:cNvPr id="18" name="Line14"/>
        <xdr:cNvSpPr>
          <a:spLocks/>
        </xdr:cNvSpPr>
      </xdr:nvSpPr>
      <xdr:spPr>
        <a:xfrm>
          <a:off x="9525" y="46672500"/>
          <a:ext cx="6467475" cy="0"/>
        </a:xfrm>
        <a:prstGeom prst="line">
          <a:avLst/>
        </a:prstGeom>
        <a:noFill/>
        <a:ln w="222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248</xdr:row>
      <xdr:rowOff>85725</xdr:rowOff>
    </xdr:from>
    <xdr:to>
      <xdr:col>12</xdr:col>
      <xdr:colOff>95250</xdr:colOff>
      <xdr:row>248</xdr:row>
      <xdr:rowOff>85725</xdr:rowOff>
    </xdr:to>
    <xdr:sp>
      <xdr:nvSpPr>
        <xdr:cNvPr id="19" name="Line15"/>
        <xdr:cNvSpPr>
          <a:spLocks/>
        </xdr:cNvSpPr>
      </xdr:nvSpPr>
      <xdr:spPr>
        <a:xfrm>
          <a:off x="9525" y="46996350"/>
          <a:ext cx="6467475" cy="0"/>
        </a:xfrm>
        <a:prstGeom prst="line">
          <a:avLst/>
        </a:prstGeom>
        <a:noFill/>
        <a:ln w="222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47625</xdr:colOff>
      <xdr:row>249</xdr:row>
      <xdr:rowOff>38100</xdr:rowOff>
    </xdr:from>
    <xdr:ext cx="3524250" cy="962025"/>
    <xdr:sp>
      <xdr:nvSpPr>
        <xdr:cNvPr id="20" name="AutoShape 230"/>
        <xdr:cNvSpPr>
          <a:spLocks/>
        </xdr:cNvSpPr>
      </xdr:nvSpPr>
      <xdr:spPr>
        <a:xfrm>
          <a:off x="257175" y="47110650"/>
          <a:ext cx="3524250" cy="9620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_________________________________ ________
 Mr. Galen R. Zen                                      Date</a:t>
          </a:r>
        </a:p>
      </xdr:txBody>
    </xdr:sp>
    <xdr:clientData/>
  </xdr:oneCellAnchor>
  <xdr:twoCellAnchor>
    <xdr:from>
      <xdr:col>0</xdr:col>
      <xdr:colOff>9525</xdr:colOff>
      <xdr:row>250</xdr:row>
      <xdr:rowOff>85725</xdr:rowOff>
    </xdr:from>
    <xdr:to>
      <xdr:col>12</xdr:col>
      <xdr:colOff>95250</xdr:colOff>
      <xdr:row>250</xdr:row>
      <xdr:rowOff>85725</xdr:rowOff>
    </xdr:to>
    <xdr:sp>
      <xdr:nvSpPr>
        <xdr:cNvPr id="21" name="Line16"/>
        <xdr:cNvSpPr>
          <a:spLocks/>
        </xdr:cNvSpPr>
      </xdr:nvSpPr>
      <xdr:spPr>
        <a:xfrm>
          <a:off x="9525" y="48129825"/>
          <a:ext cx="6467475" cy="0"/>
        </a:xfrm>
        <a:prstGeom prst="line">
          <a:avLst/>
        </a:prstGeom>
        <a:noFill/>
        <a:ln w="222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252</xdr:row>
      <xdr:rowOff>85725</xdr:rowOff>
    </xdr:from>
    <xdr:to>
      <xdr:col>12</xdr:col>
      <xdr:colOff>95250</xdr:colOff>
      <xdr:row>252</xdr:row>
      <xdr:rowOff>85725</xdr:rowOff>
    </xdr:to>
    <xdr:sp>
      <xdr:nvSpPr>
        <xdr:cNvPr id="22" name="Line17"/>
        <xdr:cNvSpPr>
          <a:spLocks/>
        </xdr:cNvSpPr>
      </xdr:nvSpPr>
      <xdr:spPr>
        <a:xfrm>
          <a:off x="9525" y="48453675"/>
          <a:ext cx="6467475" cy="0"/>
        </a:xfrm>
        <a:prstGeom prst="line">
          <a:avLst/>
        </a:prstGeom>
        <a:noFill/>
        <a:ln w="222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47625</xdr:colOff>
      <xdr:row>253</xdr:row>
      <xdr:rowOff>38100</xdr:rowOff>
    </xdr:from>
    <xdr:ext cx="2914650" cy="895350"/>
    <xdr:sp>
      <xdr:nvSpPr>
        <xdr:cNvPr id="23" name="AutoShape 233"/>
        <xdr:cNvSpPr>
          <a:spLocks/>
        </xdr:cNvSpPr>
      </xdr:nvSpPr>
      <xdr:spPr>
        <a:xfrm>
          <a:off x="257175" y="48567975"/>
          <a:ext cx="2914650" cy="8953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Resource Conservationist
_________________________________ ________
 Santiago L. Misquez                                 Date</a:t>
          </a:r>
        </a:p>
      </xdr:txBody>
    </xdr:sp>
    <xdr:clientData/>
  </xdr:oneCellAnchor>
  <xdr:oneCellAnchor>
    <xdr:from>
      <xdr:col>6</xdr:col>
      <xdr:colOff>609600</xdr:colOff>
      <xdr:row>253</xdr:row>
      <xdr:rowOff>38100</xdr:rowOff>
    </xdr:from>
    <xdr:ext cx="2924175" cy="895350"/>
    <xdr:sp>
      <xdr:nvSpPr>
        <xdr:cNvPr id="24" name="AutoShape 234"/>
        <xdr:cNvSpPr>
          <a:spLocks/>
        </xdr:cNvSpPr>
      </xdr:nvSpPr>
      <xdr:spPr>
        <a:xfrm>
          <a:off x="3362325" y="48567975"/>
          <a:ext cx="2924175" cy="8953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CONSERVATION DISTRICT
_________________________________ ________
 Claunch-Pinto SWCD                                Date</a:t>
          </a:r>
        </a:p>
      </xdr:txBody>
    </xdr:sp>
    <xdr:clientData/>
  </xdr:oneCellAnchor>
  <xdr:twoCellAnchor>
    <xdr:from>
      <xdr:col>0</xdr:col>
      <xdr:colOff>9525</xdr:colOff>
      <xdr:row>254</xdr:row>
      <xdr:rowOff>85725</xdr:rowOff>
    </xdr:from>
    <xdr:to>
      <xdr:col>12</xdr:col>
      <xdr:colOff>95250</xdr:colOff>
      <xdr:row>254</xdr:row>
      <xdr:rowOff>85725</xdr:rowOff>
    </xdr:to>
    <xdr:sp>
      <xdr:nvSpPr>
        <xdr:cNvPr id="25" name="Line18"/>
        <xdr:cNvSpPr>
          <a:spLocks/>
        </xdr:cNvSpPr>
      </xdr:nvSpPr>
      <xdr:spPr>
        <a:xfrm>
          <a:off x="9525" y="49587150"/>
          <a:ext cx="6467475" cy="0"/>
        </a:xfrm>
        <a:prstGeom prst="line">
          <a:avLst/>
        </a:prstGeom>
        <a:noFill/>
        <a:ln w="222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19050</xdr:colOff>
      <xdr:row>255</xdr:row>
      <xdr:rowOff>0</xdr:rowOff>
    </xdr:from>
    <xdr:ext cx="6096000" cy="1524000"/>
    <xdr:sp>
      <xdr:nvSpPr>
        <xdr:cNvPr id="26" name="TextBox19"/>
        <xdr:cNvSpPr txBox="1">
          <a:spLocks noChangeArrowheads="1"/>
        </xdr:cNvSpPr>
      </xdr:nvSpPr>
      <xdr:spPr>
        <a:xfrm>
          <a:off x="228600" y="49663350"/>
          <a:ext cx="6096000" cy="15240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NONDISCRIMINATION STATEMENT
The U.S. Department of Agriculture (USDA) prohibits discrimination in all its programs and activities on the basis of race, color, national origin, sex, religion, age, disability, political beliefs, sexual orientation, or marital or family status. (Not all prohibited bases apply to all programs.) Persons with disabilities who require alternative means for communication of program information (Braille, large print, audiotape, etc.) should contact USDA’s TARGET Center at 202-720-2600 (voice and TDD). 
To file a complaint of discrimination, write USDA, Director, Office of Civil Rights, Room 326W, Whitten Building, 14th and Independence Avenue, SW, Washington, DC 20250-9410 or call (202) 720-5964 (voice and TDD). USDA is an equal opportunity provider and employer.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eader"/>
  <dimension ref="A1:I12"/>
  <sheetViews>
    <sheetView workbookViewId="0" topLeftCell="A1">
      <selection activeCell="A14" sqref="A14"/>
    </sheetView>
  </sheetViews>
  <sheetFormatPr defaultColWidth="9.140625" defaultRowHeight="12.75"/>
  <cols>
    <col min="1" max="1" width="37.00390625" style="0" customWidth="1"/>
    <col min="2" max="2" width="26.7109375" style="0" customWidth="1"/>
    <col min="7" max="7" width="23.28125" style="0" customWidth="1"/>
    <col min="9" max="9" width="29.57421875" style="0" bestFit="1" customWidth="1"/>
  </cols>
  <sheetData>
    <row r="1" ht="24" customHeight="1">
      <c r="B1" s="4" t="s">
        <v>0</v>
      </c>
    </row>
    <row r="2" spans="1:2" ht="13.5" customHeight="1">
      <c r="A2" s="3" t="s">
        <v>1</v>
      </c>
      <c r="B2" t="s">
        <v>2</v>
      </c>
    </row>
    <row r="3" spans="1:9" ht="19.5" customHeight="1">
      <c r="A3" s="7"/>
      <c r="G3" s="12" t="s">
        <v>111</v>
      </c>
      <c r="I3" t="s">
        <v>3</v>
      </c>
    </row>
    <row r="4" ht="19.5" customHeight="1"/>
    <row r="5" ht="19.5" customHeight="1"/>
    <row r="6" ht="19.5" customHeight="1"/>
    <row r="7" ht="27" customHeight="1"/>
    <row r="8" ht="19.5" customHeight="1"/>
    <row r="9" spans="1:2" ht="21">
      <c r="A9" s="9" t="s">
        <v>4</v>
      </c>
      <c r="B9" t="s">
        <v>107</v>
      </c>
    </row>
    <row r="10" spans="1:2" ht="18.75" customHeight="1">
      <c r="A10" s="10" t="s">
        <v>5</v>
      </c>
      <c r="B10" t="s">
        <v>108</v>
      </c>
    </row>
    <row r="12" spans="1:2" ht="25.5" customHeight="1">
      <c r="A12" s="9" t="s">
        <v>6</v>
      </c>
      <c r="B12" s="2" t="s">
        <v>109</v>
      </c>
    </row>
    <row r="13" ht="19.5" customHeight="1"/>
    <row r="14" ht="19.5" customHeight="1"/>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Maps"/>
  <dimension ref="A1:B1"/>
  <sheetViews>
    <sheetView workbookViewId="0" topLeftCell="A1">
      <selection activeCell="C1" sqref="C1"/>
    </sheetView>
  </sheetViews>
  <sheetFormatPr defaultColWidth="9.140625" defaultRowHeight="12.75"/>
  <cols>
    <col min="1" max="1" width="22.00390625" style="0" customWidth="1"/>
  </cols>
  <sheetData>
    <row r="1" spans="1:2" ht="12.75">
      <c r="A1" s="1" t="s">
        <v>7</v>
      </c>
      <c r="B1" s="1" t="s">
        <v>8</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Customers"/>
  <dimension ref="A1:E3"/>
  <sheetViews>
    <sheetView workbookViewId="0" topLeftCell="A1">
      <selection activeCell="A1" sqref="A1"/>
    </sheetView>
  </sheetViews>
  <sheetFormatPr defaultColWidth="9.140625" defaultRowHeight="12.75"/>
  <cols>
    <col min="1" max="1" width="25.7109375" style="0" customWidth="1"/>
    <col min="2" max="2" width="34.421875" style="0" customWidth="1"/>
    <col min="3" max="3" width="12.57421875" style="0" customWidth="1"/>
    <col min="4" max="4" width="11.421875" style="0" customWidth="1"/>
    <col min="5" max="5" width="11.7109375" style="0" customWidth="1"/>
  </cols>
  <sheetData>
    <row r="1" ht="17.25">
      <c r="B1" s="5" t="s">
        <v>9</v>
      </c>
    </row>
    <row r="2" spans="1:5" ht="13.5" customHeight="1">
      <c r="A2" t="s">
        <v>10</v>
      </c>
      <c r="B2" t="s">
        <v>11</v>
      </c>
      <c r="C2" t="s">
        <v>12</v>
      </c>
      <c r="D2" t="s">
        <v>13</v>
      </c>
      <c r="E2" t="s">
        <v>14</v>
      </c>
    </row>
    <row r="3" spans="1:5" ht="12.75">
      <c r="A3" t="s">
        <v>15</v>
      </c>
      <c r="B3" t="s">
        <v>16</v>
      </c>
      <c r="C3" t="s">
        <v>17</v>
      </c>
      <c r="D3" t="s">
        <v>18</v>
      </c>
      <c r="E3" t="s">
        <v>19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PlanData"/>
  <dimension ref="A1:O168"/>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M1" sqref="M1"/>
    </sheetView>
  </sheetViews>
  <sheetFormatPr defaultColWidth="9.140625" defaultRowHeight="12.75"/>
  <cols>
    <col min="1" max="1" width="13.28125" style="0" customWidth="1"/>
    <col min="2" max="2" width="13.00390625" style="14" customWidth="1"/>
    <col min="3" max="3" width="15.57421875" style="0" customWidth="1"/>
    <col min="4" max="4" width="13.00390625" style="0" customWidth="1"/>
    <col min="5" max="5" width="13.421875" style="0" customWidth="1"/>
    <col min="6" max="6" width="16.7109375" style="0" customWidth="1"/>
    <col min="7" max="7" width="17.8515625" style="0" customWidth="1"/>
    <col min="8" max="8" width="18.140625" style="0" customWidth="1"/>
    <col min="9" max="9" width="15.8515625" style="11" customWidth="1"/>
    <col min="10" max="10" width="20.7109375" style="0" customWidth="1"/>
    <col min="11" max="11" width="18.140625" style="0" customWidth="1"/>
    <col min="12" max="15" width="15.57421875" style="0" customWidth="1"/>
  </cols>
  <sheetData>
    <row r="1" ht="33.75" customHeight="1">
      <c r="B1" s="13" t="s">
        <v>20</v>
      </c>
    </row>
    <row r="2" spans="1:12" ht="12.75">
      <c r="A2" t="s">
        <v>21</v>
      </c>
      <c r="B2" s="14" t="s">
        <v>22</v>
      </c>
      <c r="C2" t="s">
        <v>23</v>
      </c>
      <c r="D2" t="s">
        <v>24</v>
      </c>
      <c r="E2" t="s">
        <v>25</v>
      </c>
      <c r="F2" t="s">
        <v>26</v>
      </c>
      <c r="G2" t="s">
        <v>27</v>
      </c>
      <c r="H2" t="s">
        <v>28</v>
      </c>
      <c r="I2" s="11" t="s">
        <v>29</v>
      </c>
      <c r="J2" t="s">
        <v>30</v>
      </c>
      <c r="K2" t="s">
        <v>31</v>
      </c>
      <c r="L2" t="s">
        <v>32</v>
      </c>
    </row>
    <row r="3" spans="1:15" ht="12.75">
      <c r="A3">
        <v>103</v>
      </c>
      <c r="B3" s="14" t="s">
        <v>36</v>
      </c>
      <c r="C3" t="s">
        <v>44</v>
      </c>
      <c r="D3" t="s">
        <v>35</v>
      </c>
      <c r="E3" t="s">
        <v>45</v>
      </c>
      <c r="F3" t="s">
        <v>46</v>
      </c>
      <c r="G3" t="s">
        <v>47</v>
      </c>
      <c r="H3" t="s">
        <v>48</v>
      </c>
      <c r="K3" t="s">
        <v>49</v>
      </c>
      <c r="O3">
        <v>0</v>
      </c>
    </row>
    <row r="4" spans="1:15" ht="12.75">
      <c r="A4">
        <v>103</v>
      </c>
      <c r="B4" s="14" t="s">
        <v>59</v>
      </c>
      <c r="C4" t="s">
        <v>44</v>
      </c>
      <c r="D4" t="s">
        <v>35</v>
      </c>
      <c r="E4" t="s">
        <v>45</v>
      </c>
      <c r="F4" t="s">
        <v>46</v>
      </c>
      <c r="G4" t="s">
        <v>47</v>
      </c>
      <c r="H4" t="s">
        <v>48</v>
      </c>
      <c r="K4" t="s">
        <v>49</v>
      </c>
      <c r="O4">
        <v>1</v>
      </c>
    </row>
    <row r="5" spans="1:15" ht="12.75">
      <c r="A5">
        <v>103</v>
      </c>
      <c r="B5" s="14" t="s">
        <v>69</v>
      </c>
      <c r="C5" t="s">
        <v>44</v>
      </c>
      <c r="D5" t="s">
        <v>35</v>
      </c>
      <c r="E5" t="s">
        <v>45</v>
      </c>
      <c r="F5" t="s">
        <v>46</v>
      </c>
      <c r="G5" t="s">
        <v>47</v>
      </c>
      <c r="H5" t="s">
        <v>48</v>
      </c>
      <c r="K5" t="s">
        <v>49</v>
      </c>
      <c r="O5">
        <v>2</v>
      </c>
    </row>
    <row r="6" spans="1:15" ht="12.75">
      <c r="A6">
        <v>103</v>
      </c>
      <c r="B6" s="14" t="s">
        <v>70</v>
      </c>
      <c r="C6" t="s">
        <v>44</v>
      </c>
      <c r="D6" t="s">
        <v>35</v>
      </c>
      <c r="E6" t="s">
        <v>45</v>
      </c>
      <c r="F6" t="s">
        <v>46</v>
      </c>
      <c r="G6" t="s">
        <v>47</v>
      </c>
      <c r="H6" t="s">
        <v>48</v>
      </c>
      <c r="K6" t="s">
        <v>49</v>
      </c>
      <c r="O6">
        <v>3</v>
      </c>
    </row>
    <row r="7" spans="1:15" ht="12.75">
      <c r="A7">
        <v>103</v>
      </c>
      <c r="B7" s="14" t="s">
        <v>71</v>
      </c>
      <c r="C7" t="s">
        <v>44</v>
      </c>
      <c r="D7" t="s">
        <v>35</v>
      </c>
      <c r="E7" t="s">
        <v>45</v>
      </c>
      <c r="F7" t="s">
        <v>46</v>
      </c>
      <c r="G7" t="s">
        <v>47</v>
      </c>
      <c r="H7" t="s">
        <v>48</v>
      </c>
      <c r="K7" t="s">
        <v>49</v>
      </c>
      <c r="O7">
        <v>4</v>
      </c>
    </row>
    <row r="8" spans="1:15" ht="12.75">
      <c r="A8">
        <v>103</v>
      </c>
      <c r="B8" s="14" t="s">
        <v>72</v>
      </c>
      <c r="C8" t="s">
        <v>44</v>
      </c>
      <c r="D8" t="s">
        <v>35</v>
      </c>
      <c r="E8" t="s">
        <v>45</v>
      </c>
      <c r="F8" t="s">
        <v>46</v>
      </c>
      <c r="G8" t="s">
        <v>47</v>
      </c>
      <c r="H8" t="s">
        <v>48</v>
      </c>
      <c r="K8" t="s">
        <v>49</v>
      </c>
      <c r="O8">
        <v>5</v>
      </c>
    </row>
    <row r="9" spans="1:15" ht="12.75">
      <c r="A9">
        <v>103</v>
      </c>
      <c r="B9" s="14" t="s">
        <v>73</v>
      </c>
      <c r="C9" t="s">
        <v>44</v>
      </c>
      <c r="D9" t="s">
        <v>35</v>
      </c>
      <c r="E9" t="s">
        <v>45</v>
      </c>
      <c r="F9" t="s">
        <v>46</v>
      </c>
      <c r="G9" t="s">
        <v>47</v>
      </c>
      <c r="H9" t="s">
        <v>48</v>
      </c>
      <c r="K9" t="s">
        <v>49</v>
      </c>
      <c r="O9">
        <v>6</v>
      </c>
    </row>
    <row r="10" spans="1:15" ht="12.75">
      <c r="A10">
        <v>103</v>
      </c>
      <c r="B10" s="14" t="s">
        <v>74</v>
      </c>
      <c r="C10" t="s">
        <v>44</v>
      </c>
      <c r="D10" t="s">
        <v>35</v>
      </c>
      <c r="E10" t="s">
        <v>45</v>
      </c>
      <c r="F10" t="s">
        <v>46</v>
      </c>
      <c r="G10" t="s">
        <v>47</v>
      </c>
      <c r="H10" t="s">
        <v>48</v>
      </c>
      <c r="K10" t="s">
        <v>49</v>
      </c>
      <c r="O10">
        <v>7</v>
      </c>
    </row>
    <row r="11" spans="1:15" ht="12.75">
      <c r="A11">
        <v>103</v>
      </c>
      <c r="B11" s="14" t="s">
        <v>50</v>
      </c>
      <c r="C11" t="s">
        <v>44</v>
      </c>
      <c r="D11" t="s">
        <v>35</v>
      </c>
      <c r="E11" t="s">
        <v>45</v>
      </c>
      <c r="F11" t="s">
        <v>46</v>
      </c>
      <c r="G11" t="s">
        <v>47</v>
      </c>
      <c r="H11" t="s">
        <v>48</v>
      </c>
      <c r="K11" t="s">
        <v>49</v>
      </c>
      <c r="O11">
        <v>8</v>
      </c>
    </row>
    <row r="12" spans="1:15" ht="12.75">
      <c r="A12">
        <v>103</v>
      </c>
      <c r="B12" s="14" t="s">
        <v>51</v>
      </c>
      <c r="C12" t="s">
        <v>44</v>
      </c>
      <c r="D12" t="s">
        <v>35</v>
      </c>
      <c r="E12" t="s">
        <v>45</v>
      </c>
      <c r="F12" t="s">
        <v>46</v>
      </c>
      <c r="G12" t="s">
        <v>47</v>
      </c>
      <c r="H12" t="s">
        <v>48</v>
      </c>
      <c r="K12" t="s">
        <v>49</v>
      </c>
      <c r="O12">
        <v>9</v>
      </c>
    </row>
    <row r="13" spans="1:15" ht="12.75">
      <c r="A13">
        <v>103</v>
      </c>
      <c r="B13" s="14" t="s">
        <v>52</v>
      </c>
      <c r="C13" t="s">
        <v>44</v>
      </c>
      <c r="D13" t="s">
        <v>35</v>
      </c>
      <c r="E13" t="s">
        <v>45</v>
      </c>
      <c r="F13" t="s">
        <v>46</v>
      </c>
      <c r="G13" t="s">
        <v>47</v>
      </c>
      <c r="H13" t="s">
        <v>48</v>
      </c>
      <c r="K13" t="s">
        <v>49</v>
      </c>
      <c r="O13">
        <v>10</v>
      </c>
    </row>
    <row r="14" spans="1:15" ht="12.75">
      <c r="A14">
        <v>103</v>
      </c>
      <c r="B14" s="14" t="s">
        <v>53</v>
      </c>
      <c r="C14" t="s">
        <v>44</v>
      </c>
      <c r="D14" t="s">
        <v>35</v>
      </c>
      <c r="E14" t="s">
        <v>45</v>
      </c>
      <c r="F14" t="s">
        <v>46</v>
      </c>
      <c r="G14" t="s">
        <v>47</v>
      </c>
      <c r="H14" t="s">
        <v>48</v>
      </c>
      <c r="K14" t="s">
        <v>49</v>
      </c>
      <c r="O14">
        <v>11</v>
      </c>
    </row>
    <row r="15" spans="1:15" ht="12.75">
      <c r="A15">
        <v>103</v>
      </c>
      <c r="B15" s="14" t="s">
        <v>54</v>
      </c>
      <c r="C15" t="s">
        <v>44</v>
      </c>
      <c r="D15" t="s">
        <v>35</v>
      </c>
      <c r="E15" t="s">
        <v>45</v>
      </c>
      <c r="F15" t="s">
        <v>46</v>
      </c>
      <c r="G15" t="s">
        <v>47</v>
      </c>
      <c r="H15" t="s">
        <v>48</v>
      </c>
      <c r="K15" t="s">
        <v>49</v>
      </c>
      <c r="O15">
        <v>12</v>
      </c>
    </row>
    <row r="16" spans="1:15" ht="12.75">
      <c r="A16">
        <v>103</v>
      </c>
      <c r="B16" s="14" t="s">
        <v>55</v>
      </c>
      <c r="C16" t="s">
        <v>44</v>
      </c>
      <c r="D16" t="s">
        <v>35</v>
      </c>
      <c r="E16" t="s">
        <v>45</v>
      </c>
      <c r="F16" t="s">
        <v>46</v>
      </c>
      <c r="G16" t="s">
        <v>47</v>
      </c>
      <c r="H16" t="s">
        <v>48</v>
      </c>
      <c r="K16" t="s">
        <v>49</v>
      </c>
      <c r="O16">
        <v>13</v>
      </c>
    </row>
    <row r="17" spans="1:15" ht="12.75">
      <c r="A17">
        <v>103</v>
      </c>
      <c r="B17" s="14" t="s">
        <v>56</v>
      </c>
      <c r="C17" t="s">
        <v>44</v>
      </c>
      <c r="D17" t="s">
        <v>35</v>
      </c>
      <c r="E17" t="s">
        <v>45</v>
      </c>
      <c r="F17" t="s">
        <v>46</v>
      </c>
      <c r="G17" t="s">
        <v>47</v>
      </c>
      <c r="H17" t="s">
        <v>48</v>
      </c>
      <c r="K17" t="s">
        <v>49</v>
      </c>
      <c r="O17">
        <v>14</v>
      </c>
    </row>
    <row r="18" spans="1:15" ht="12.75">
      <c r="A18">
        <v>103</v>
      </c>
      <c r="B18" s="14" t="s">
        <v>57</v>
      </c>
      <c r="C18" t="s">
        <v>44</v>
      </c>
      <c r="D18" t="s">
        <v>35</v>
      </c>
      <c r="E18" t="s">
        <v>45</v>
      </c>
      <c r="F18" t="s">
        <v>46</v>
      </c>
      <c r="G18" t="s">
        <v>47</v>
      </c>
      <c r="H18" t="s">
        <v>48</v>
      </c>
      <c r="K18" t="s">
        <v>49</v>
      </c>
      <c r="O18">
        <v>15</v>
      </c>
    </row>
    <row r="19" spans="1:15" ht="12.75">
      <c r="A19">
        <v>103</v>
      </c>
      <c r="B19" s="14" t="s">
        <v>58</v>
      </c>
      <c r="C19" t="s">
        <v>44</v>
      </c>
      <c r="D19" t="s">
        <v>35</v>
      </c>
      <c r="E19" t="s">
        <v>45</v>
      </c>
      <c r="F19" t="s">
        <v>46</v>
      </c>
      <c r="G19" t="s">
        <v>47</v>
      </c>
      <c r="H19" t="s">
        <v>48</v>
      </c>
      <c r="K19" t="s">
        <v>49</v>
      </c>
      <c r="O19">
        <v>16</v>
      </c>
    </row>
    <row r="20" spans="1:15" ht="12.75">
      <c r="A20">
        <v>103</v>
      </c>
      <c r="B20" s="14" t="s">
        <v>60</v>
      </c>
      <c r="C20" t="s">
        <v>44</v>
      </c>
      <c r="D20" t="s">
        <v>35</v>
      </c>
      <c r="E20" t="s">
        <v>45</v>
      </c>
      <c r="F20" t="s">
        <v>46</v>
      </c>
      <c r="G20" t="s">
        <v>47</v>
      </c>
      <c r="H20" t="s">
        <v>48</v>
      </c>
      <c r="K20" t="s">
        <v>49</v>
      </c>
      <c r="O20">
        <v>17</v>
      </c>
    </row>
    <row r="21" spans="1:15" ht="12.75">
      <c r="A21">
        <v>103</v>
      </c>
      <c r="B21" s="14" t="s">
        <v>61</v>
      </c>
      <c r="C21" t="s">
        <v>44</v>
      </c>
      <c r="D21" t="s">
        <v>35</v>
      </c>
      <c r="E21" t="s">
        <v>45</v>
      </c>
      <c r="F21" t="s">
        <v>46</v>
      </c>
      <c r="G21" t="s">
        <v>47</v>
      </c>
      <c r="H21" t="s">
        <v>48</v>
      </c>
      <c r="K21" t="s">
        <v>49</v>
      </c>
      <c r="O21">
        <v>18</v>
      </c>
    </row>
    <row r="22" spans="1:15" ht="12.75">
      <c r="A22">
        <v>103</v>
      </c>
      <c r="B22" s="14" t="s">
        <v>62</v>
      </c>
      <c r="C22" t="s">
        <v>44</v>
      </c>
      <c r="D22" t="s">
        <v>35</v>
      </c>
      <c r="E22" t="s">
        <v>45</v>
      </c>
      <c r="F22" t="s">
        <v>46</v>
      </c>
      <c r="G22" t="s">
        <v>47</v>
      </c>
      <c r="H22" t="s">
        <v>48</v>
      </c>
      <c r="K22" t="s">
        <v>49</v>
      </c>
      <c r="O22">
        <v>19</v>
      </c>
    </row>
    <row r="23" spans="1:15" ht="12.75">
      <c r="A23">
        <v>103</v>
      </c>
      <c r="B23" s="14" t="s">
        <v>63</v>
      </c>
      <c r="C23" t="s">
        <v>44</v>
      </c>
      <c r="D23" t="s">
        <v>35</v>
      </c>
      <c r="E23" t="s">
        <v>45</v>
      </c>
      <c r="F23" t="s">
        <v>46</v>
      </c>
      <c r="G23" t="s">
        <v>64</v>
      </c>
      <c r="H23" t="s">
        <v>48</v>
      </c>
      <c r="K23" t="s">
        <v>49</v>
      </c>
      <c r="O23">
        <v>20</v>
      </c>
    </row>
    <row r="24" spans="1:15" ht="12.75">
      <c r="A24">
        <v>103</v>
      </c>
      <c r="B24" s="14" t="s">
        <v>65</v>
      </c>
      <c r="C24" t="s">
        <v>44</v>
      </c>
      <c r="D24" t="s">
        <v>35</v>
      </c>
      <c r="E24" t="s">
        <v>45</v>
      </c>
      <c r="F24" t="s">
        <v>46</v>
      </c>
      <c r="G24" t="s">
        <v>47</v>
      </c>
      <c r="H24" t="s">
        <v>48</v>
      </c>
      <c r="K24" t="s">
        <v>49</v>
      </c>
      <c r="O24">
        <v>21</v>
      </c>
    </row>
    <row r="25" spans="1:15" ht="12.75">
      <c r="A25">
        <v>103</v>
      </c>
      <c r="B25" s="14" t="s">
        <v>66</v>
      </c>
      <c r="C25" t="s">
        <v>44</v>
      </c>
      <c r="D25" t="s">
        <v>35</v>
      </c>
      <c r="E25" t="s">
        <v>45</v>
      </c>
      <c r="F25" t="s">
        <v>46</v>
      </c>
      <c r="G25" t="s">
        <v>67</v>
      </c>
      <c r="H25" t="s">
        <v>48</v>
      </c>
      <c r="K25" t="s">
        <v>49</v>
      </c>
      <c r="O25">
        <v>22</v>
      </c>
    </row>
    <row r="26" spans="1:15" ht="12.75">
      <c r="A26">
        <v>103</v>
      </c>
      <c r="B26" s="14" t="s">
        <v>68</v>
      </c>
      <c r="C26" t="s">
        <v>44</v>
      </c>
      <c r="D26" t="s">
        <v>35</v>
      </c>
      <c r="E26" t="s">
        <v>45</v>
      </c>
      <c r="F26" t="s">
        <v>46</v>
      </c>
      <c r="G26" t="s">
        <v>67</v>
      </c>
      <c r="H26" t="s">
        <v>48</v>
      </c>
      <c r="K26" t="s">
        <v>49</v>
      </c>
      <c r="O26">
        <v>23</v>
      </c>
    </row>
    <row r="27" spans="1:15" ht="12.75">
      <c r="A27">
        <v>103</v>
      </c>
      <c r="B27" s="14" t="s">
        <v>36</v>
      </c>
      <c r="C27" t="s">
        <v>75</v>
      </c>
      <c r="D27" t="s">
        <v>35</v>
      </c>
      <c r="E27" t="s">
        <v>45</v>
      </c>
      <c r="F27" t="s">
        <v>46</v>
      </c>
      <c r="G27" t="s">
        <v>47</v>
      </c>
      <c r="H27" t="s">
        <v>48</v>
      </c>
      <c r="K27" t="s">
        <v>49</v>
      </c>
      <c r="O27">
        <v>0</v>
      </c>
    </row>
    <row r="28" spans="1:15" ht="12.75">
      <c r="A28">
        <v>103</v>
      </c>
      <c r="B28" s="14" t="s">
        <v>59</v>
      </c>
      <c r="C28" t="s">
        <v>75</v>
      </c>
      <c r="D28" t="s">
        <v>35</v>
      </c>
      <c r="E28" t="s">
        <v>45</v>
      </c>
      <c r="F28" t="s">
        <v>46</v>
      </c>
      <c r="G28" t="s">
        <v>47</v>
      </c>
      <c r="H28" t="s">
        <v>48</v>
      </c>
      <c r="K28" t="s">
        <v>49</v>
      </c>
      <c r="O28">
        <v>1</v>
      </c>
    </row>
    <row r="29" spans="1:15" ht="12.75">
      <c r="A29">
        <v>103</v>
      </c>
      <c r="B29" s="14" t="s">
        <v>69</v>
      </c>
      <c r="C29" t="s">
        <v>75</v>
      </c>
      <c r="D29" t="s">
        <v>35</v>
      </c>
      <c r="E29" t="s">
        <v>45</v>
      </c>
      <c r="F29" t="s">
        <v>46</v>
      </c>
      <c r="G29" t="s">
        <v>47</v>
      </c>
      <c r="H29" t="s">
        <v>48</v>
      </c>
      <c r="K29" t="s">
        <v>49</v>
      </c>
      <c r="O29">
        <v>2</v>
      </c>
    </row>
    <row r="30" spans="1:15" ht="12.75">
      <c r="A30">
        <v>103</v>
      </c>
      <c r="B30" s="14" t="s">
        <v>70</v>
      </c>
      <c r="C30" t="s">
        <v>75</v>
      </c>
      <c r="D30" t="s">
        <v>35</v>
      </c>
      <c r="E30" t="s">
        <v>45</v>
      </c>
      <c r="F30" t="s">
        <v>46</v>
      </c>
      <c r="G30" t="s">
        <v>47</v>
      </c>
      <c r="H30" t="s">
        <v>48</v>
      </c>
      <c r="K30" t="s">
        <v>49</v>
      </c>
      <c r="O30">
        <v>3</v>
      </c>
    </row>
    <row r="31" spans="1:15" ht="12.75">
      <c r="A31">
        <v>103</v>
      </c>
      <c r="B31" s="14" t="s">
        <v>71</v>
      </c>
      <c r="C31" t="s">
        <v>75</v>
      </c>
      <c r="D31" t="s">
        <v>35</v>
      </c>
      <c r="E31" t="s">
        <v>45</v>
      </c>
      <c r="F31" t="s">
        <v>46</v>
      </c>
      <c r="G31" t="s">
        <v>47</v>
      </c>
      <c r="H31" t="s">
        <v>48</v>
      </c>
      <c r="K31" t="s">
        <v>49</v>
      </c>
      <c r="O31">
        <v>4</v>
      </c>
    </row>
    <row r="32" spans="1:15" ht="12.75">
      <c r="A32">
        <v>103</v>
      </c>
      <c r="B32" s="14" t="s">
        <v>72</v>
      </c>
      <c r="C32" t="s">
        <v>75</v>
      </c>
      <c r="D32" t="s">
        <v>35</v>
      </c>
      <c r="E32" t="s">
        <v>45</v>
      </c>
      <c r="F32" t="s">
        <v>46</v>
      </c>
      <c r="G32" t="s">
        <v>47</v>
      </c>
      <c r="H32" t="s">
        <v>48</v>
      </c>
      <c r="K32" t="s">
        <v>49</v>
      </c>
      <c r="O32">
        <v>5</v>
      </c>
    </row>
    <row r="33" spans="1:15" ht="12.75">
      <c r="A33">
        <v>103</v>
      </c>
      <c r="B33" s="14" t="s">
        <v>73</v>
      </c>
      <c r="C33" t="s">
        <v>75</v>
      </c>
      <c r="D33" t="s">
        <v>35</v>
      </c>
      <c r="E33" t="s">
        <v>45</v>
      </c>
      <c r="F33" t="s">
        <v>46</v>
      </c>
      <c r="G33" t="s">
        <v>47</v>
      </c>
      <c r="H33" t="s">
        <v>48</v>
      </c>
      <c r="K33" t="s">
        <v>49</v>
      </c>
      <c r="O33">
        <v>6</v>
      </c>
    </row>
    <row r="34" spans="1:15" ht="12.75">
      <c r="A34">
        <v>103</v>
      </c>
      <c r="B34" s="14" t="s">
        <v>74</v>
      </c>
      <c r="C34" t="s">
        <v>75</v>
      </c>
      <c r="D34" t="s">
        <v>35</v>
      </c>
      <c r="E34" t="s">
        <v>45</v>
      </c>
      <c r="F34" t="s">
        <v>46</v>
      </c>
      <c r="G34" t="s">
        <v>47</v>
      </c>
      <c r="H34" t="s">
        <v>48</v>
      </c>
      <c r="K34" t="s">
        <v>49</v>
      </c>
      <c r="O34">
        <v>7</v>
      </c>
    </row>
    <row r="35" spans="1:15" ht="12.75">
      <c r="A35">
        <v>103</v>
      </c>
      <c r="B35" s="14" t="s">
        <v>50</v>
      </c>
      <c r="C35" t="s">
        <v>75</v>
      </c>
      <c r="D35" t="s">
        <v>35</v>
      </c>
      <c r="E35" t="s">
        <v>45</v>
      </c>
      <c r="F35" t="s">
        <v>46</v>
      </c>
      <c r="G35" t="s">
        <v>47</v>
      </c>
      <c r="H35" t="s">
        <v>48</v>
      </c>
      <c r="K35" t="s">
        <v>49</v>
      </c>
      <c r="O35">
        <v>8</v>
      </c>
    </row>
    <row r="36" spans="1:15" ht="12.75">
      <c r="A36">
        <v>103</v>
      </c>
      <c r="B36" s="14" t="s">
        <v>51</v>
      </c>
      <c r="C36" t="s">
        <v>75</v>
      </c>
      <c r="D36" t="s">
        <v>35</v>
      </c>
      <c r="E36" t="s">
        <v>45</v>
      </c>
      <c r="F36" t="s">
        <v>46</v>
      </c>
      <c r="G36" t="s">
        <v>47</v>
      </c>
      <c r="H36" t="s">
        <v>48</v>
      </c>
      <c r="K36" t="s">
        <v>49</v>
      </c>
      <c r="O36">
        <v>9</v>
      </c>
    </row>
    <row r="37" spans="1:15" ht="12.75">
      <c r="A37">
        <v>103</v>
      </c>
      <c r="B37" s="14" t="s">
        <v>52</v>
      </c>
      <c r="C37" t="s">
        <v>75</v>
      </c>
      <c r="D37" t="s">
        <v>35</v>
      </c>
      <c r="E37" t="s">
        <v>45</v>
      </c>
      <c r="F37" t="s">
        <v>46</v>
      </c>
      <c r="G37" t="s">
        <v>47</v>
      </c>
      <c r="H37" t="s">
        <v>48</v>
      </c>
      <c r="K37" t="s">
        <v>49</v>
      </c>
      <c r="O37">
        <v>10</v>
      </c>
    </row>
    <row r="38" spans="1:15" ht="12.75">
      <c r="A38">
        <v>103</v>
      </c>
      <c r="B38" s="14" t="s">
        <v>53</v>
      </c>
      <c r="C38" t="s">
        <v>75</v>
      </c>
      <c r="D38" t="s">
        <v>35</v>
      </c>
      <c r="E38" t="s">
        <v>45</v>
      </c>
      <c r="F38" t="s">
        <v>46</v>
      </c>
      <c r="G38" t="s">
        <v>47</v>
      </c>
      <c r="H38" t="s">
        <v>48</v>
      </c>
      <c r="K38" t="s">
        <v>49</v>
      </c>
      <c r="O38">
        <v>11</v>
      </c>
    </row>
    <row r="39" spans="1:15" ht="12.75">
      <c r="A39">
        <v>103</v>
      </c>
      <c r="B39" s="14" t="s">
        <v>54</v>
      </c>
      <c r="C39" t="s">
        <v>75</v>
      </c>
      <c r="D39" t="s">
        <v>35</v>
      </c>
      <c r="E39" t="s">
        <v>45</v>
      </c>
      <c r="F39" t="s">
        <v>46</v>
      </c>
      <c r="G39" t="s">
        <v>47</v>
      </c>
      <c r="H39" t="s">
        <v>48</v>
      </c>
      <c r="K39" t="s">
        <v>49</v>
      </c>
      <c r="O39">
        <v>12</v>
      </c>
    </row>
    <row r="40" spans="1:15" ht="12.75">
      <c r="A40">
        <v>103</v>
      </c>
      <c r="B40" s="14" t="s">
        <v>55</v>
      </c>
      <c r="C40" t="s">
        <v>75</v>
      </c>
      <c r="D40" t="s">
        <v>35</v>
      </c>
      <c r="E40" t="s">
        <v>45</v>
      </c>
      <c r="F40" t="s">
        <v>46</v>
      </c>
      <c r="G40" t="s">
        <v>47</v>
      </c>
      <c r="H40" t="s">
        <v>48</v>
      </c>
      <c r="K40" t="s">
        <v>49</v>
      </c>
      <c r="O40">
        <v>13</v>
      </c>
    </row>
    <row r="41" spans="1:15" ht="12.75">
      <c r="A41">
        <v>103</v>
      </c>
      <c r="B41" s="14" t="s">
        <v>56</v>
      </c>
      <c r="C41" t="s">
        <v>75</v>
      </c>
      <c r="D41" t="s">
        <v>35</v>
      </c>
      <c r="E41" t="s">
        <v>45</v>
      </c>
      <c r="F41" t="s">
        <v>46</v>
      </c>
      <c r="G41" t="s">
        <v>47</v>
      </c>
      <c r="H41" t="s">
        <v>48</v>
      </c>
      <c r="K41" t="s">
        <v>49</v>
      </c>
      <c r="O41">
        <v>14</v>
      </c>
    </row>
    <row r="42" spans="1:15" ht="12.75">
      <c r="A42">
        <v>103</v>
      </c>
      <c r="B42" s="14" t="s">
        <v>57</v>
      </c>
      <c r="C42" t="s">
        <v>75</v>
      </c>
      <c r="D42" t="s">
        <v>35</v>
      </c>
      <c r="E42" t="s">
        <v>45</v>
      </c>
      <c r="F42" t="s">
        <v>46</v>
      </c>
      <c r="G42" t="s">
        <v>47</v>
      </c>
      <c r="H42" t="s">
        <v>48</v>
      </c>
      <c r="K42" t="s">
        <v>49</v>
      </c>
      <c r="O42">
        <v>15</v>
      </c>
    </row>
    <row r="43" spans="1:15" ht="12.75">
      <c r="A43">
        <v>103</v>
      </c>
      <c r="B43" s="14" t="s">
        <v>58</v>
      </c>
      <c r="C43" t="s">
        <v>75</v>
      </c>
      <c r="D43" t="s">
        <v>35</v>
      </c>
      <c r="E43" t="s">
        <v>45</v>
      </c>
      <c r="F43" t="s">
        <v>46</v>
      </c>
      <c r="G43" t="s">
        <v>47</v>
      </c>
      <c r="H43" t="s">
        <v>48</v>
      </c>
      <c r="K43" t="s">
        <v>49</v>
      </c>
      <c r="O43">
        <v>16</v>
      </c>
    </row>
    <row r="44" spans="1:15" ht="12.75">
      <c r="A44">
        <v>103</v>
      </c>
      <c r="B44" s="14" t="s">
        <v>60</v>
      </c>
      <c r="C44" t="s">
        <v>75</v>
      </c>
      <c r="D44" t="s">
        <v>35</v>
      </c>
      <c r="E44" t="s">
        <v>45</v>
      </c>
      <c r="F44" t="s">
        <v>46</v>
      </c>
      <c r="G44" t="s">
        <v>47</v>
      </c>
      <c r="H44" t="s">
        <v>48</v>
      </c>
      <c r="K44" t="s">
        <v>49</v>
      </c>
      <c r="O44">
        <v>17</v>
      </c>
    </row>
    <row r="45" spans="1:15" ht="12.75">
      <c r="A45">
        <v>103</v>
      </c>
      <c r="B45" s="14" t="s">
        <v>61</v>
      </c>
      <c r="C45" t="s">
        <v>75</v>
      </c>
      <c r="D45" t="s">
        <v>35</v>
      </c>
      <c r="E45" t="s">
        <v>45</v>
      </c>
      <c r="F45" t="s">
        <v>46</v>
      </c>
      <c r="G45" t="s">
        <v>47</v>
      </c>
      <c r="H45" t="s">
        <v>48</v>
      </c>
      <c r="K45" t="s">
        <v>49</v>
      </c>
      <c r="O45">
        <v>18</v>
      </c>
    </row>
    <row r="46" spans="1:15" ht="12.75">
      <c r="A46">
        <v>103</v>
      </c>
      <c r="B46" s="14" t="s">
        <v>62</v>
      </c>
      <c r="C46" t="s">
        <v>75</v>
      </c>
      <c r="D46" t="s">
        <v>35</v>
      </c>
      <c r="E46" t="s">
        <v>45</v>
      </c>
      <c r="F46" t="s">
        <v>46</v>
      </c>
      <c r="G46" t="s">
        <v>47</v>
      </c>
      <c r="H46" t="s">
        <v>48</v>
      </c>
      <c r="K46" t="s">
        <v>49</v>
      </c>
      <c r="O46">
        <v>19</v>
      </c>
    </row>
    <row r="47" spans="1:15" ht="12.75">
      <c r="A47">
        <v>103</v>
      </c>
      <c r="B47" s="14" t="s">
        <v>63</v>
      </c>
      <c r="C47" t="s">
        <v>75</v>
      </c>
      <c r="D47" t="s">
        <v>35</v>
      </c>
      <c r="E47" t="s">
        <v>45</v>
      </c>
      <c r="F47" t="s">
        <v>46</v>
      </c>
      <c r="G47" t="s">
        <v>64</v>
      </c>
      <c r="H47" t="s">
        <v>48</v>
      </c>
      <c r="K47" t="s">
        <v>49</v>
      </c>
      <c r="O47">
        <v>20</v>
      </c>
    </row>
    <row r="48" spans="1:15" ht="12.75">
      <c r="A48">
        <v>103</v>
      </c>
      <c r="B48" s="14" t="s">
        <v>65</v>
      </c>
      <c r="C48" t="s">
        <v>75</v>
      </c>
      <c r="D48" t="s">
        <v>35</v>
      </c>
      <c r="E48" t="s">
        <v>45</v>
      </c>
      <c r="F48" t="s">
        <v>46</v>
      </c>
      <c r="G48" t="s">
        <v>47</v>
      </c>
      <c r="H48" t="s">
        <v>48</v>
      </c>
      <c r="K48" t="s">
        <v>49</v>
      </c>
      <c r="O48">
        <v>21</v>
      </c>
    </row>
    <row r="49" spans="1:15" ht="12.75">
      <c r="A49">
        <v>103</v>
      </c>
      <c r="B49" s="14" t="s">
        <v>66</v>
      </c>
      <c r="C49" t="s">
        <v>75</v>
      </c>
      <c r="D49" t="s">
        <v>35</v>
      </c>
      <c r="E49" t="s">
        <v>45</v>
      </c>
      <c r="F49" t="s">
        <v>46</v>
      </c>
      <c r="G49" t="s">
        <v>67</v>
      </c>
      <c r="H49" t="s">
        <v>48</v>
      </c>
      <c r="K49" t="s">
        <v>49</v>
      </c>
      <c r="O49">
        <v>22</v>
      </c>
    </row>
    <row r="50" spans="1:15" ht="12.75">
      <c r="A50">
        <v>103</v>
      </c>
      <c r="B50" s="14" t="s">
        <v>68</v>
      </c>
      <c r="C50" t="s">
        <v>75</v>
      </c>
      <c r="D50" t="s">
        <v>35</v>
      </c>
      <c r="E50" t="s">
        <v>45</v>
      </c>
      <c r="F50" t="s">
        <v>46</v>
      </c>
      <c r="G50" t="s">
        <v>67</v>
      </c>
      <c r="H50" t="s">
        <v>48</v>
      </c>
      <c r="K50" t="s">
        <v>49</v>
      </c>
      <c r="O50">
        <v>23</v>
      </c>
    </row>
    <row r="51" spans="1:15" ht="12.75">
      <c r="A51">
        <v>103</v>
      </c>
      <c r="B51" s="14" t="s">
        <v>36</v>
      </c>
      <c r="C51" t="s">
        <v>76</v>
      </c>
      <c r="D51" t="s">
        <v>35</v>
      </c>
      <c r="E51" t="s">
        <v>45</v>
      </c>
      <c r="F51" t="s">
        <v>46</v>
      </c>
      <c r="G51" t="s">
        <v>77</v>
      </c>
      <c r="H51" t="s">
        <v>48</v>
      </c>
      <c r="K51" t="s">
        <v>49</v>
      </c>
      <c r="O51">
        <v>0</v>
      </c>
    </row>
    <row r="52" spans="1:15" ht="12.75">
      <c r="A52">
        <v>103</v>
      </c>
      <c r="B52" s="14" t="s">
        <v>59</v>
      </c>
      <c r="C52" t="s">
        <v>76</v>
      </c>
      <c r="D52" t="s">
        <v>35</v>
      </c>
      <c r="E52" t="s">
        <v>45</v>
      </c>
      <c r="F52" t="s">
        <v>46</v>
      </c>
      <c r="G52" t="s">
        <v>77</v>
      </c>
      <c r="H52" t="s">
        <v>48</v>
      </c>
      <c r="K52" t="s">
        <v>49</v>
      </c>
      <c r="O52">
        <v>1</v>
      </c>
    </row>
    <row r="53" spans="1:15" ht="12.75">
      <c r="A53">
        <v>103</v>
      </c>
      <c r="B53" s="14" t="s">
        <v>69</v>
      </c>
      <c r="C53" t="s">
        <v>76</v>
      </c>
      <c r="D53" t="s">
        <v>35</v>
      </c>
      <c r="E53" t="s">
        <v>45</v>
      </c>
      <c r="F53" t="s">
        <v>46</v>
      </c>
      <c r="G53" t="s">
        <v>77</v>
      </c>
      <c r="H53" t="s">
        <v>48</v>
      </c>
      <c r="K53" t="s">
        <v>49</v>
      </c>
      <c r="O53">
        <v>2</v>
      </c>
    </row>
    <row r="54" spans="1:15" ht="12.75">
      <c r="A54">
        <v>103</v>
      </c>
      <c r="B54" s="14" t="s">
        <v>70</v>
      </c>
      <c r="C54" t="s">
        <v>76</v>
      </c>
      <c r="D54" t="s">
        <v>35</v>
      </c>
      <c r="E54" t="s">
        <v>45</v>
      </c>
      <c r="F54" t="s">
        <v>46</v>
      </c>
      <c r="G54" t="s">
        <v>77</v>
      </c>
      <c r="H54" t="s">
        <v>48</v>
      </c>
      <c r="K54" t="s">
        <v>49</v>
      </c>
      <c r="O54">
        <v>3</v>
      </c>
    </row>
    <row r="55" spans="1:15" ht="12.75">
      <c r="A55">
        <v>103</v>
      </c>
      <c r="B55" s="14" t="s">
        <v>71</v>
      </c>
      <c r="C55" t="s">
        <v>76</v>
      </c>
      <c r="D55" t="s">
        <v>35</v>
      </c>
      <c r="E55" t="s">
        <v>45</v>
      </c>
      <c r="F55" t="s">
        <v>46</v>
      </c>
      <c r="G55" t="s">
        <v>77</v>
      </c>
      <c r="H55" t="s">
        <v>48</v>
      </c>
      <c r="K55" t="s">
        <v>49</v>
      </c>
      <c r="O55">
        <v>4</v>
      </c>
    </row>
    <row r="56" spans="1:15" ht="12.75">
      <c r="A56">
        <v>103</v>
      </c>
      <c r="B56" s="14" t="s">
        <v>72</v>
      </c>
      <c r="C56" t="s">
        <v>76</v>
      </c>
      <c r="D56" t="s">
        <v>35</v>
      </c>
      <c r="E56" t="s">
        <v>45</v>
      </c>
      <c r="F56" t="s">
        <v>46</v>
      </c>
      <c r="G56" t="s">
        <v>77</v>
      </c>
      <c r="H56" t="s">
        <v>48</v>
      </c>
      <c r="K56" t="s">
        <v>49</v>
      </c>
      <c r="O56">
        <v>5</v>
      </c>
    </row>
    <row r="57" spans="1:15" ht="12.75">
      <c r="A57">
        <v>103</v>
      </c>
      <c r="B57" s="14" t="s">
        <v>73</v>
      </c>
      <c r="C57" t="s">
        <v>76</v>
      </c>
      <c r="D57" t="s">
        <v>35</v>
      </c>
      <c r="E57" t="s">
        <v>45</v>
      </c>
      <c r="F57" t="s">
        <v>46</v>
      </c>
      <c r="G57" t="s">
        <v>77</v>
      </c>
      <c r="H57" t="s">
        <v>48</v>
      </c>
      <c r="K57" t="s">
        <v>49</v>
      </c>
      <c r="O57">
        <v>6</v>
      </c>
    </row>
    <row r="58" spans="1:15" ht="12.75">
      <c r="A58">
        <v>103</v>
      </c>
      <c r="B58" s="14" t="s">
        <v>50</v>
      </c>
      <c r="C58" t="s">
        <v>76</v>
      </c>
      <c r="D58" t="s">
        <v>35</v>
      </c>
      <c r="E58" t="s">
        <v>45</v>
      </c>
      <c r="F58" t="s">
        <v>46</v>
      </c>
      <c r="G58" t="s">
        <v>77</v>
      </c>
      <c r="H58" t="s">
        <v>48</v>
      </c>
      <c r="K58" t="s">
        <v>49</v>
      </c>
      <c r="O58">
        <v>7</v>
      </c>
    </row>
    <row r="59" spans="1:15" ht="12.75">
      <c r="A59">
        <v>103</v>
      </c>
      <c r="B59" s="14" t="s">
        <v>51</v>
      </c>
      <c r="C59" t="s">
        <v>76</v>
      </c>
      <c r="D59" t="s">
        <v>35</v>
      </c>
      <c r="E59" t="s">
        <v>45</v>
      </c>
      <c r="F59" t="s">
        <v>46</v>
      </c>
      <c r="G59" t="s">
        <v>77</v>
      </c>
      <c r="H59" t="s">
        <v>48</v>
      </c>
      <c r="K59" t="s">
        <v>49</v>
      </c>
      <c r="O59">
        <v>8</v>
      </c>
    </row>
    <row r="60" spans="1:15" ht="12.75">
      <c r="A60">
        <v>103</v>
      </c>
      <c r="B60" s="14" t="s">
        <v>52</v>
      </c>
      <c r="C60" t="s">
        <v>76</v>
      </c>
      <c r="D60" t="s">
        <v>35</v>
      </c>
      <c r="E60" t="s">
        <v>59</v>
      </c>
      <c r="F60" t="s">
        <v>78</v>
      </c>
      <c r="G60" t="s">
        <v>77</v>
      </c>
      <c r="H60" t="s">
        <v>48</v>
      </c>
      <c r="K60" t="s">
        <v>49</v>
      </c>
      <c r="O60">
        <v>9</v>
      </c>
    </row>
    <row r="61" spans="1:15" ht="12.75">
      <c r="A61">
        <v>103</v>
      </c>
      <c r="B61" s="14" t="s">
        <v>53</v>
      </c>
      <c r="C61" t="s">
        <v>76</v>
      </c>
      <c r="D61" t="s">
        <v>35</v>
      </c>
      <c r="E61" t="s">
        <v>45</v>
      </c>
      <c r="F61" t="s">
        <v>46</v>
      </c>
      <c r="G61" t="s">
        <v>77</v>
      </c>
      <c r="H61" t="s">
        <v>48</v>
      </c>
      <c r="K61" t="s">
        <v>49</v>
      </c>
      <c r="O61">
        <v>10</v>
      </c>
    </row>
    <row r="62" spans="1:15" ht="12.75">
      <c r="A62">
        <v>103</v>
      </c>
      <c r="B62" s="14" t="s">
        <v>54</v>
      </c>
      <c r="C62" t="s">
        <v>76</v>
      </c>
      <c r="D62" t="s">
        <v>35</v>
      </c>
      <c r="E62" t="s">
        <v>59</v>
      </c>
      <c r="F62" t="s">
        <v>78</v>
      </c>
      <c r="G62" t="s">
        <v>77</v>
      </c>
      <c r="H62" t="s">
        <v>48</v>
      </c>
      <c r="K62" t="s">
        <v>49</v>
      </c>
      <c r="O62">
        <v>11</v>
      </c>
    </row>
    <row r="63" spans="1:15" ht="12.75">
      <c r="A63">
        <v>103</v>
      </c>
      <c r="B63" s="14" t="s">
        <v>55</v>
      </c>
      <c r="C63" t="s">
        <v>76</v>
      </c>
      <c r="D63" t="s">
        <v>35</v>
      </c>
      <c r="E63" t="s">
        <v>59</v>
      </c>
      <c r="F63" t="s">
        <v>78</v>
      </c>
      <c r="G63" t="s">
        <v>77</v>
      </c>
      <c r="H63" t="s">
        <v>48</v>
      </c>
      <c r="K63" t="s">
        <v>49</v>
      </c>
      <c r="O63">
        <v>12</v>
      </c>
    </row>
    <row r="64" spans="1:15" ht="12.75">
      <c r="A64">
        <v>103</v>
      </c>
      <c r="B64" s="14" t="s">
        <v>56</v>
      </c>
      <c r="C64" t="s">
        <v>76</v>
      </c>
      <c r="D64" t="s">
        <v>35</v>
      </c>
      <c r="E64" t="s">
        <v>59</v>
      </c>
      <c r="F64" t="s">
        <v>78</v>
      </c>
      <c r="G64" t="s">
        <v>77</v>
      </c>
      <c r="H64" t="s">
        <v>48</v>
      </c>
      <c r="K64" t="s">
        <v>49</v>
      </c>
      <c r="O64">
        <v>13</v>
      </c>
    </row>
    <row r="65" spans="1:15" ht="12.75">
      <c r="A65">
        <v>103</v>
      </c>
      <c r="B65" s="14" t="s">
        <v>57</v>
      </c>
      <c r="C65" t="s">
        <v>76</v>
      </c>
      <c r="D65" t="s">
        <v>35</v>
      </c>
      <c r="E65" t="s">
        <v>59</v>
      </c>
      <c r="F65" t="s">
        <v>78</v>
      </c>
      <c r="G65" t="s">
        <v>77</v>
      </c>
      <c r="H65" t="s">
        <v>48</v>
      </c>
      <c r="K65" t="s">
        <v>49</v>
      </c>
      <c r="O65">
        <v>14</v>
      </c>
    </row>
    <row r="66" spans="1:15" ht="12.75">
      <c r="A66">
        <v>103</v>
      </c>
      <c r="B66" s="14" t="s">
        <v>58</v>
      </c>
      <c r="C66" t="s">
        <v>76</v>
      </c>
      <c r="D66" t="s">
        <v>35</v>
      </c>
      <c r="E66" t="s">
        <v>59</v>
      </c>
      <c r="F66" t="s">
        <v>78</v>
      </c>
      <c r="G66" t="s">
        <v>77</v>
      </c>
      <c r="H66" t="s">
        <v>48</v>
      </c>
      <c r="K66" t="s">
        <v>49</v>
      </c>
      <c r="O66">
        <v>15</v>
      </c>
    </row>
    <row r="67" spans="1:15" ht="12.75">
      <c r="A67">
        <v>103</v>
      </c>
      <c r="B67" s="14" t="s">
        <v>60</v>
      </c>
      <c r="C67" t="s">
        <v>76</v>
      </c>
      <c r="D67" t="s">
        <v>35</v>
      </c>
      <c r="E67" t="s">
        <v>59</v>
      </c>
      <c r="F67" t="s">
        <v>78</v>
      </c>
      <c r="G67" t="s">
        <v>77</v>
      </c>
      <c r="H67" t="s">
        <v>48</v>
      </c>
      <c r="K67" t="s">
        <v>49</v>
      </c>
      <c r="O67">
        <v>16</v>
      </c>
    </row>
    <row r="68" spans="1:15" ht="12.75">
      <c r="A68">
        <v>103</v>
      </c>
      <c r="B68" s="14" t="s">
        <v>61</v>
      </c>
      <c r="C68" t="s">
        <v>76</v>
      </c>
      <c r="D68" t="s">
        <v>35</v>
      </c>
      <c r="E68" t="s">
        <v>59</v>
      </c>
      <c r="F68" t="s">
        <v>78</v>
      </c>
      <c r="G68" t="s">
        <v>77</v>
      </c>
      <c r="H68" t="s">
        <v>48</v>
      </c>
      <c r="K68" t="s">
        <v>49</v>
      </c>
      <c r="O68">
        <v>17</v>
      </c>
    </row>
    <row r="69" spans="1:15" ht="12.75">
      <c r="A69">
        <v>103</v>
      </c>
      <c r="B69" s="14" t="s">
        <v>62</v>
      </c>
      <c r="C69" t="s">
        <v>76</v>
      </c>
      <c r="D69" t="s">
        <v>35</v>
      </c>
      <c r="E69" t="s">
        <v>59</v>
      </c>
      <c r="F69" t="s">
        <v>78</v>
      </c>
      <c r="G69" t="s">
        <v>77</v>
      </c>
      <c r="H69" t="s">
        <v>48</v>
      </c>
      <c r="K69" t="s">
        <v>49</v>
      </c>
      <c r="O69">
        <v>18</v>
      </c>
    </row>
    <row r="70" spans="1:15" ht="12.75">
      <c r="A70">
        <v>103</v>
      </c>
      <c r="B70" s="14" t="s">
        <v>63</v>
      </c>
      <c r="C70" t="s">
        <v>76</v>
      </c>
      <c r="D70" t="s">
        <v>35</v>
      </c>
      <c r="E70" t="s">
        <v>59</v>
      </c>
      <c r="F70" t="s">
        <v>78</v>
      </c>
      <c r="G70" t="s">
        <v>77</v>
      </c>
      <c r="H70" t="s">
        <v>48</v>
      </c>
      <c r="K70" t="s">
        <v>49</v>
      </c>
      <c r="O70">
        <v>19</v>
      </c>
    </row>
    <row r="71" spans="1:15" ht="12.75">
      <c r="A71">
        <v>103</v>
      </c>
      <c r="B71" s="14" t="s">
        <v>65</v>
      </c>
      <c r="C71" t="s">
        <v>76</v>
      </c>
      <c r="D71" t="s">
        <v>35</v>
      </c>
      <c r="E71" t="s">
        <v>59</v>
      </c>
      <c r="F71" t="s">
        <v>78</v>
      </c>
      <c r="G71" t="s">
        <v>77</v>
      </c>
      <c r="H71" t="s">
        <v>48</v>
      </c>
      <c r="K71" t="s">
        <v>49</v>
      </c>
      <c r="O71">
        <v>20</v>
      </c>
    </row>
    <row r="72" spans="1:15" ht="12.75">
      <c r="A72">
        <v>103</v>
      </c>
      <c r="B72" s="14" t="s">
        <v>66</v>
      </c>
      <c r="C72" t="s">
        <v>76</v>
      </c>
      <c r="D72" t="s">
        <v>35</v>
      </c>
      <c r="E72" t="s">
        <v>59</v>
      </c>
      <c r="F72" t="s">
        <v>78</v>
      </c>
      <c r="G72" t="s">
        <v>77</v>
      </c>
      <c r="H72" t="s">
        <v>48</v>
      </c>
      <c r="K72" t="s">
        <v>49</v>
      </c>
      <c r="O72">
        <v>21</v>
      </c>
    </row>
    <row r="73" spans="1:15" ht="12.75">
      <c r="A73">
        <v>103</v>
      </c>
      <c r="B73" s="14" t="s">
        <v>68</v>
      </c>
      <c r="C73" t="s">
        <v>76</v>
      </c>
      <c r="D73" t="s">
        <v>35</v>
      </c>
      <c r="E73" t="s">
        <v>59</v>
      </c>
      <c r="F73" t="s">
        <v>78</v>
      </c>
      <c r="G73" t="s">
        <v>77</v>
      </c>
      <c r="H73" t="s">
        <v>48</v>
      </c>
      <c r="K73" t="s">
        <v>49</v>
      </c>
      <c r="O73">
        <v>22</v>
      </c>
    </row>
    <row r="74" spans="1:15" ht="12.75">
      <c r="A74">
        <v>103</v>
      </c>
      <c r="B74" s="14" t="s">
        <v>36</v>
      </c>
      <c r="C74" t="s">
        <v>79</v>
      </c>
      <c r="D74" t="s">
        <v>35</v>
      </c>
      <c r="E74" t="s">
        <v>45</v>
      </c>
      <c r="F74" t="s">
        <v>46</v>
      </c>
      <c r="G74" t="s">
        <v>47</v>
      </c>
      <c r="H74" t="s">
        <v>48</v>
      </c>
      <c r="K74" t="s">
        <v>49</v>
      </c>
      <c r="O74">
        <v>0</v>
      </c>
    </row>
    <row r="75" spans="1:15" ht="12.75">
      <c r="A75">
        <v>103</v>
      </c>
      <c r="B75" s="14" t="s">
        <v>59</v>
      </c>
      <c r="C75" t="s">
        <v>79</v>
      </c>
      <c r="D75" t="s">
        <v>35</v>
      </c>
      <c r="E75" t="s">
        <v>45</v>
      </c>
      <c r="F75" t="s">
        <v>46</v>
      </c>
      <c r="G75" t="s">
        <v>47</v>
      </c>
      <c r="H75" t="s">
        <v>48</v>
      </c>
      <c r="K75" t="s">
        <v>49</v>
      </c>
      <c r="O75">
        <v>1</v>
      </c>
    </row>
    <row r="76" spans="1:15" ht="12.75">
      <c r="A76">
        <v>103</v>
      </c>
      <c r="B76" s="14" t="s">
        <v>69</v>
      </c>
      <c r="C76" t="s">
        <v>79</v>
      </c>
      <c r="D76" t="s">
        <v>35</v>
      </c>
      <c r="E76" t="s">
        <v>45</v>
      </c>
      <c r="F76" t="s">
        <v>46</v>
      </c>
      <c r="G76" t="s">
        <v>47</v>
      </c>
      <c r="H76" t="s">
        <v>48</v>
      </c>
      <c r="K76" t="s">
        <v>49</v>
      </c>
      <c r="O76">
        <v>2</v>
      </c>
    </row>
    <row r="77" spans="1:15" ht="12.75">
      <c r="A77">
        <v>103</v>
      </c>
      <c r="B77" s="14" t="s">
        <v>70</v>
      </c>
      <c r="C77" t="s">
        <v>79</v>
      </c>
      <c r="D77" t="s">
        <v>35</v>
      </c>
      <c r="E77" t="s">
        <v>45</v>
      </c>
      <c r="F77" t="s">
        <v>46</v>
      </c>
      <c r="G77" t="s">
        <v>47</v>
      </c>
      <c r="H77" t="s">
        <v>48</v>
      </c>
      <c r="K77" t="s">
        <v>49</v>
      </c>
      <c r="O77">
        <v>3</v>
      </c>
    </row>
    <row r="78" spans="1:15" ht="12.75">
      <c r="A78">
        <v>103</v>
      </c>
      <c r="B78" s="14" t="s">
        <v>71</v>
      </c>
      <c r="C78" t="s">
        <v>79</v>
      </c>
      <c r="D78" t="s">
        <v>35</v>
      </c>
      <c r="E78" t="s">
        <v>45</v>
      </c>
      <c r="F78" t="s">
        <v>46</v>
      </c>
      <c r="G78" t="s">
        <v>47</v>
      </c>
      <c r="H78" t="s">
        <v>48</v>
      </c>
      <c r="K78" t="s">
        <v>49</v>
      </c>
      <c r="O78">
        <v>4</v>
      </c>
    </row>
    <row r="79" spans="1:15" ht="12.75">
      <c r="A79">
        <v>103</v>
      </c>
      <c r="B79" s="14" t="s">
        <v>72</v>
      </c>
      <c r="C79" t="s">
        <v>79</v>
      </c>
      <c r="D79" t="s">
        <v>35</v>
      </c>
      <c r="E79" t="s">
        <v>45</v>
      </c>
      <c r="F79" t="s">
        <v>46</v>
      </c>
      <c r="G79" t="s">
        <v>47</v>
      </c>
      <c r="H79" t="s">
        <v>48</v>
      </c>
      <c r="K79" t="s">
        <v>49</v>
      </c>
      <c r="O79">
        <v>5</v>
      </c>
    </row>
    <row r="80" spans="1:15" ht="12.75">
      <c r="A80">
        <v>103</v>
      </c>
      <c r="B80" s="14" t="s">
        <v>73</v>
      </c>
      <c r="C80" t="s">
        <v>79</v>
      </c>
      <c r="D80" t="s">
        <v>35</v>
      </c>
      <c r="E80" t="s">
        <v>45</v>
      </c>
      <c r="F80" t="s">
        <v>46</v>
      </c>
      <c r="G80" t="s">
        <v>47</v>
      </c>
      <c r="H80" t="s">
        <v>48</v>
      </c>
      <c r="K80" t="s">
        <v>49</v>
      </c>
      <c r="O80">
        <v>6</v>
      </c>
    </row>
    <row r="81" spans="1:15" ht="12.75">
      <c r="A81">
        <v>103</v>
      </c>
      <c r="B81" s="14" t="s">
        <v>74</v>
      </c>
      <c r="C81" t="s">
        <v>79</v>
      </c>
      <c r="D81" t="s">
        <v>35</v>
      </c>
      <c r="E81" t="s">
        <v>45</v>
      </c>
      <c r="F81" t="s">
        <v>46</v>
      </c>
      <c r="G81" t="s">
        <v>47</v>
      </c>
      <c r="H81" t="s">
        <v>48</v>
      </c>
      <c r="K81" t="s">
        <v>49</v>
      </c>
      <c r="O81">
        <v>7</v>
      </c>
    </row>
    <row r="82" spans="1:15" ht="12.75">
      <c r="A82">
        <v>103</v>
      </c>
      <c r="B82" s="14" t="s">
        <v>50</v>
      </c>
      <c r="C82" t="s">
        <v>79</v>
      </c>
      <c r="D82" t="s">
        <v>35</v>
      </c>
      <c r="E82" t="s">
        <v>45</v>
      </c>
      <c r="F82" t="s">
        <v>46</v>
      </c>
      <c r="G82" t="s">
        <v>47</v>
      </c>
      <c r="H82" t="s">
        <v>48</v>
      </c>
      <c r="K82" t="s">
        <v>49</v>
      </c>
      <c r="O82">
        <v>8</v>
      </c>
    </row>
    <row r="83" spans="1:15" ht="12.75">
      <c r="A83">
        <v>103</v>
      </c>
      <c r="B83" s="14" t="s">
        <v>51</v>
      </c>
      <c r="C83" t="s">
        <v>79</v>
      </c>
      <c r="D83" t="s">
        <v>35</v>
      </c>
      <c r="E83" t="s">
        <v>45</v>
      </c>
      <c r="F83" t="s">
        <v>46</v>
      </c>
      <c r="G83" t="s">
        <v>47</v>
      </c>
      <c r="H83" t="s">
        <v>48</v>
      </c>
      <c r="K83" t="s">
        <v>49</v>
      </c>
      <c r="O83">
        <v>9</v>
      </c>
    </row>
    <row r="84" spans="1:15" ht="12.75">
      <c r="A84">
        <v>103</v>
      </c>
      <c r="B84" s="14" t="s">
        <v>52</v>
      </c>
      <c r="C84" t="s">
        <v>79</v>
      </c>
      <c r="D84" t="s">
        <v>35</v>
      </c>
      <c r="E84" t="s">
        <v>45</v>
      </c>
      <c r="F84" t="s">
        <v>46</v>
      </c>
      <c r="G84" t="s">
        <v>47</v>
      </c>
      <c r="H84" t="s">
        <v>48</v>
      </c>
      <c r="K84" t="s">
        <v>49</v>
      </c>
      <c r="O84">
        <v>10</v>
      </c>
    </row>
    <row r="85" spans="1:15" ht="12.75">
      <c r="A85">
        <v>103</v>
      </c>
      <c r="B85" s="14" t="s">
        <v>53</v>
      </c>
      <c r="C85" t="s">
        <v>79</v>
      </c>
      <c r="D85" t="s">
        <v>35</v>
      </c>
      <c r="E85" t="s">
        <v>45</v>
      </c>
      <c r="F85" t="s">
        <v>46</v>
      </c>
      <c r="G85" t="s">
        <v>47</v>
      </c>
      <c r="H85" t="s">
        <v>48</v>
      </c>
      <c r="K85" t="s">
        <v>49</v>
      </c>
      <c r="O85">
        <v>11</v>
      </c>
    </row>
    <row r="86" spans="1:15" ht="12.75">
      <c r="A86">
        <v>103</v>
      </c>
      <c r="B86" s="14" t="s">
        <v>54</v>
      </c>
      <c r="C86" t="s">
        <v>79</v>
      </c>
      <c r="D86" t="s">
        <v>35</v>
      </c>
      <c r="E86" t="s">
        <v>45</v>
      </c>
      <c r="F86" t="s">
        <v>46</v>
      </c>
      <c r="G86" t="s">
        <v>47</v>
      </c>
      <c r="H86" t="s">
        <v>48</v>
      </c>
      <c r="K86" t="s">
        <v>49</v>
      </c>
      <c r="O86">
        <v>12</v>
      </c>
    </row>
    <row r="87" spans="1:15" ht="12.75">
      <c r="A87">
        <v>103</v>
      </c>
      <c r="B87" s="14" t="s">
        <v>55</v>
      </c>
      <c r="C87" t="s">
        <v>79</v>
      </c>
      <c r="D87" t="s">
        <v>35</v>
      </c>
      <c r="E87" t="s">
        <v>45</v>
      </c>
      <c r="F87" t="s">
        <v>46</v>
      </c>
      <c r="G87" t="s">
        <v>47</v>
      </c>
      <c r="H87" t="s">
        <v>48</v>
      </c>
      <c r="K87" t="s">
        <v>49</v>
      </c>
      <c r="O87">
        <v>13</v>
      </c>
    </row>
    <row r="88" spans="1:15" ht="12.75">
      <c r="A88">
        <v>103</v>
      </c>
      <c r="B88" s="14" t="s">
        <v>56</v>
      </c>
      <c r="C88" t="s">
        <v>79</v>
      </c>
      <c r="D88" t="s">
        <v>35</v>
      </c>
      <c r="E88" t="s">
        <v>45</v>
      </c>
      <c r="F88" t="s">
        <v>46</v>
      </c>
      <c r="G88" t="s">
        <v>47</v>
      </c>
      <c r="H88" t="s">
        <v>48</v>
      </c>
      <c r="K88" t="s">
        <v>49</v>
      </c>
      <c r="O88">
        <v>14</v>
      </c>
    </row>
    <row r="89" spans="1:15" ht="12.75">
      <c r="A89">
        <v>103</v>
      </c>
      <c r="B89" s="14" t="s">
        <v>57</v>
      </c>
      <c r="C89" t="s">
        <v>79</v>
      </c>
      <c r="D89" t="s">
        <v>35</v>
      </c>
      <c r="E89" t="s">
        <v>45</v>
      </c>
      <c r="F89" t="s">
        <v>46</v>
      </c>
      <c r="G89" t="s">
        <v>47</v>
      </c>
      <c r="H89" t="s">
        <v>48</v>
      </c>
      <c r="K89" t="s">
        <v>49</v>
      </c>
      <c r="O89">
        <v>15</v>
      </c>
    </row>
    <row r="90" spans="1:15" ht="12.75">
      <c r="A90">
        <v>103</v>
      </c>
      <c r="B90" s="14" t="s">
        <v>58</v>
      </c>
      <c r="C90" t="s">
        <v>79</v>
      </c>
      <c r="D90" t="s">
        <v>35</v>
      </c>
      <c r="E90" t="s">
        <v>45</v>
      </c>
      <c r="F90" t="s">
        <v>46</v>
      </c>
      <c r="G90" t="s">
        <v>47</v>
      </c>
      <c r="H90" t="s">
        <v>48</v>
      </c>
      <c r="K90" t="s">
        <v>49</v>
      </c>
      <c r="O90">
        <v>16</v>
      </c>
    </row>
    <row r="91" spans="1:15" ht="12.75">
      <c r="A91">
        <v>103</v>
      </c>
      <c r="B91" s="14" t="s">
        <v>60</v>
      </c>
      <c r="C91" t="s">
        <v>79</v>
      </c>
      <c r="D91" t="s">
        <v>35</v>
      </c>
      <c r="E91" t="s">
        <v>45</v>
      </c>
      <c r="F91" t="s">
        <v>46</v>
      </c>
      <c r="G91" t="s">
        <v>47</v>
      </c>
      <c r="H91" t="s">
        <v>48</v>
      </c>
      <c r="K91" t="s">
        <v>49</v>
      </c>
      <c r="O91">
        <v>17</v>
      </c>
    </row>
    <row r="92" spans="1:15" ht="12.75">
      <c r="A92">
        <v>103</v>
      </c>
      <c r="B92" s="14" t="s">
        <v>61</v>
      </c>
      <c r="C92" t="s">
        <v>79</v>
      </c>
      <c r="D92" t="s">
        <v>35</v>
      </c>
      <c r="E92" t="s">
        <v>45</v>
      </c>
      <c r="F92" t="s">
        <v>46</v>
      </c>
      <c r="G92" t="s">
        <v>47</v>
      </c>
      <c r="H92" t="s">
        <v>48</v>
      </c>
      <c r="K92" t="s">
        <v>49</v>
      </c>
      <c r="O92">
        <v>18</v>
      </c>
    </row>
    <row r="93" spans="1:15" ht="12.75">
      <c r="A93">
        <v>103</v>
      </c>
      <c r="B93" s="14" t="s">
        <v>62</v>
      </c>
      <c r="C93" t="s">
        <v>79</v>
      </c>
      <c r="D93" t="s">
        <v>35</v>
      </c>
      <c r="E93" t="s">
        <v>45</v>
      </c>
      <c r="F93" t="s">
        <v>46</v>
      </c>
      <c r="G93" t="s">
        <v>47</v>
      </c>
      <c r="H93" t="s">
        <v>48</v>
      </c>
      <c r="K93" t="s">
        <v>49</v>
      </c>
      <c r="O93">
        <v>19</v>
      </c>
    </row>
    <row r="94" spans="1:15" ht="12.75">
      <c r="A94">
        <v>103</v>
      </c>
      <c r="B94" s="14" t="s">
        <v>63</v>
      </c>
      <c r="C94" t="s">
        <v>79</v>
      </c>
      <c r="D94" t="s">
        <v>35</v>
      </c>
      <c r="E94" t="s">
        <v>45</v>
      </c>
      <c r="F94" t="s">
        <v>46</v>
      </c>
      <c r="G94" t="s">
        <v>64</v>
      </c>
      <c r="H94" t="s">
        <v>48</v>
      </c>
      <c r="K94" t="s">
        <v>49</v>
      </c>
      <c r="O94">
        <v>20</v>
      </c>
    </row>
    <row r="95" spans="1:15" ht="12.75">
      <c r="A95">
        <v>103</v>
      </c>
      <c r="B95" s="14" t="s">
        <v>65</v>
      </c>
      <c r="C95" t="s">
        <v>79</v>
      </c>
      <c r="D95" t="s">
        <v>35</v>
      </c>
      <c r="E95" t="s">
        <v>45</v>
      </c>
      <c r="F95" t="s">
        <v>46</v>
      </c>
      <c r="G95" t="s">
        <v>47</v>
      </c>
      <c r="H95" t="s">
        <v>48</v>
      </c>
      <c r="K95" t="s">
        <v>49</v>
      </c>
      <c r="O95">
        <v>21</v>
      </c>
    </row>
    <row r="96" spans="1:15" ht="12.75">
      <c r="A96">
        <v>103</v>
      </c>
      <c r="B96" s="14" t="s">
        <v>66</v>
      </c>
      <c r="C96" t="s">
        <v>79</v>
      </c>
      <c r="D96" t="s">
        <v>35</v>
      </c>
      <c r="E96" t="s">
        <v>45</v>
      </c>
      <c r="F96" t="s">
        <v>46</v>
      </c>
      <c r="G96" t="s">
        <v>67</v>
      </c>
      <c r="H96" t="s">
        <v>48</v>
      </c>
      <c r="K96" t="s">
        <v>49</v>
      </c>
      <c r="O96">
        <v>22</v>
      </c>
    </row>
    <row r="97" spans="1:15" ht="12.75">
      <c r="A97">
        <v>103</v>
      </c>
      <c r="B97" s="14" t="s">
        <v>68</v>
      </c>
      <c r="C97" t="s">
        <v>79</v>
      </c>
      <c r="D97" t="s">
        <v>35</v>
      </c>
      <c r="E97" t="s">
        <v>45</v>
      </c>
      <c r="F97" t="s">
        <v>46</v>
      </c>
      <c r="G97" t="s">
        <v>67</v>
      </c>
      <c r="H97" t="s">
        <v>48</v>
      </c>
      <c r="K97" t="s">
        <v>49</v>
      </c>
      <c r="O97">
        <v>23</v>
      </c>
    </row>
    <row r="98" spans="1:15" ht="12.75">
      <c r="A98">
        <v>103</v>
      </c>
      <c r="B98" s="14" t="s">
        <v>36</v>
      </c>
      <c r="C98" t="s">
        <v>80</v>
      </c>
      <c r="D98" t="s">
        <v>35</v>
      </c>
      <c r="E98" t="s">
        <v>59</v>
      </c>
      <c r="F98" t="s">
        <v>78</v>
      </c>
      <c r="G98" t="s">
        <v>36</v>
      </c>
      <c r="H98" t="s">
        <v>48</v>
      </c>
      <c r="K98" t="s">
        <v>49</v>
      </c>
      <c r="O98">
        <v>0</v>
      </c>
    </row>
    <row r="99" spans="1:15" ht="12.75">
      <c r="A99">
        <v>103</v>
      </c>
      <c r="B99" s="14" t="s">
        <v>59</v>
      </c>
      <c r="C99" t="s">
        <v>80</v>
      </c>
      <c r="D99" t="s">
        <v>35</v>
      </c>
      <c r="E99" t="s">
        <v>59</v>
      </c>
      <c r="F99" t="s">
        <v>78</v>
      </c>
      <c r="G99" t="s">
        <v>36</v>
      </c>
      <c r="H99" t="s">
        <v>48</v>
      </c>
      <c r="K99" t="s">
        <v>49</v>
      </c>
      <c r="O99">
        <v>1</v>
      </c>
    </row>
    <row r="100" spans="1:15" ht="12.75">
      <c r="A100">
        <v>103</v>
      </c>
      <c r="B100" s="14" t="s">
        <v>69</v>
      </c>
      <c r="C100" t="s">
        <v>80</v>
      </c>
      <c r="D100" t="s">
        <v>35</v>
      </c>
      <c r="E100" t="s">
        <v>59</v>
      </c>
      <c r="F100" t="s">
        <v>78</v>
      </c>
      <c r="G100" t="s">
        <v>36</v>
      </c>
      <c r="H100" t="s">
        <v>48</v>
      </c>
      <c r="K100" t="s">
        <v>49</v>
      </c>
      <c r="O100">
        <v>2</v>
      </c>
    </row>
    <row r="101" spans="1:15" ht="12.75">
      <c r="A101">
        <v>103</v>
      </c>
      <c r="B101" s="14" t="s">
        <v>70</v>
      </c>
      <c r="C101" t="s">
        <v>80</v>
      </c>
      <c r="D101" t="s">
        <v>35</v>
      </c>
      <c r="E101" t="s">
        <v>59</v>
      </c>
      <c r="F101" t="s">
        <v>78</v>
      </c>
      <c r="G101" t="s">
        <v>36</v>
      </c>
      <c r="H101" t="s">
        <v>48</v>
      </c>
      <c r="K101" t="s">
        <v>49</v>
      </c>
      <c r="O101">
        <v>3</v>
      </c>
    </row>
    <row r="102" spans="1:15" ht="12.75">
      <c r="A102">
        <v>103</v>
      </c>
      <c r="B102" s="14" t="s">
        <v>71</v>
      </c>
      <c r="C102" t="s">
        <v>80</v>
      </c>
      <c r="D102" t="s">
        <v>35</v>
      </c>
      <c r="E102" t="s">
        <v>59</v>
      </c>
      <c r="F102" t="s">
        <v>78</v>
      </c>
      <c r="G102" t="s">
        <v>36</v>
      </c>
      <c r="H102" t="s">
        <v>48</v>
      </c>
      <c r="K102" t="s">
        <v>49</v>
      </c>
      <c r="O102">
        <v>4</v>
      </c>
    </row>
    <row r="103" spans="1:15" ht="12.75">
      <c r="A103">
        <v>103</v>
      </c>
      <c r="B103" s="14" t="s">
        <v>72</v>
      </c>
      <c r="C103" t="s">
        <v>80</v>
      </c>
      <c r="D103" t="s">
        <v>35</v>
      </c>
      <c r="E103" t="s">
        <v>59</v>
      </c>
      <c r="F103" t="s">
        <v>78</v>
      </c>
      <c r="G103" t="s">
        <v>59</v>
      </c>
      <c r="H103" t="s">
        <v>48</v>
      </c>
      <c r="K103" t="s">
        <v>49</v>
      </c>
      <c r="O103">
        <v>5</v>
      </c>
    </row>
    <row r="104" spans="1:15" ht="12.75">
      <c r="A104">
        <v>103</v>
      </c>
      <c r="B104" s="14" t="s">
        <v>73</v>
      </c>
      <c r="C104" t="s">
        <v>80</v>
      </c>
      <c r="D104" t="s">
        <v>35</v>
      </c>
      <c r="E104" t="s">
        <v>59</v>
      </c>
      <c r="F104" t="s">
        <v>78</v>
      </c>
      <c r="G104" t="s">
        <v>36</v>
      </c>
      <c r="H104" t="s">
        <v>48</v>
      </c>
      <c r="K104" t="s">
        <v>49</v>
      </c>
      <c r="O104">
        <v>6</v>
      </c>
    </row>
    <row r="105" spans="1:15" ht="12.75">
      <c r="A105">
        <v>103</v>
      </c>
      <c r="B105" s="14" t="s">
        <v>50</v>
      </c>
      <c r="C105" t="s">
        <v>80</v>
      </c>
      <c r="D105" t="s">
        <v>35</v>
      </c>
      <c r="E105" t="s">
        <v>59</v>
      </c>
      <c r="F105" t="s">
        <v>78</v>
      </c>
      <c r="G105" t="s">
        <v>36</v>
      </c>
      <c r="H105" t="s">
        <v>48</v>
      </c>
      <c r="K105" t="s">
        <v>49</v>
      </c>
      <c r="O105">
        <v>7</v>
      </c>
    </row>
    <row r="106" spans="1:15" ht="12.75">
      <c r="A106">
        <v>103</v>
      </c>
      <c r="B106" s="14" t="s">
        <v>52</v>
      </c>
      <c r="C106" t="s">
        <v>80</v>
      </c>
      <c r="D106" t="s">
        <v>35</v>
      </c>
      <c r="E106" t="s">
        <v>59</v>
      </c>
      <c r="F106" t="s">
        <v>78</v>
      </c>
      <c r="G106" t="s">
        <v>36</v>
      </c>
      <c r="H106" t="s">
        <v>48</v>
      </c>
      <c r="K106" t="s">
        <v>49</v>
      </c>
      <c r="O106">
        <v>8</v>
      </c>
    </row>
    <row r="107" spans="1:15" ht="12.75">
      <c r="A107">
        <v>103</v>
      </c>
      <c r="B107" s="14" t="s">
        <v>53</v>
      </c>
      <c r="C107" t="s">
        <v>80</v>
      </c>
      <c r="D107" t="s">
        <v>35</v>
      </c>
      <c r="E107" t="s">
        <v>59</v>
      </c>
      <c r="F107" t="s">
        <v>78</v>
      </c>
      <c r="G107" t="s">
        <v>36</v>
      </c>
      <c r="H107" t="s">
        <v>48</v>
      </c>
      <c r="K107" t="s">
        <v>49</v>
      </c>
      <c r="O107">
        <v>9</v>
      </c>
    </row>
    <row r="108" spans="1:15" ht="12.75">
      <c r="A108">
        <v>103</v>
      </c>
      <c r="B108" s="14" t="s">
        <v>54</v>
      </c>
      <c r="C108" t="s">
        <v>80</v>
      </c>
      <c r="D108" t="s">
        <v>35</v>
      </c>
      <c r="E108" t="s">
        <v>59</v>
      </c>
      <c r="F108" t="s">
        <v>78</v>
      </c>
      <c r="G108" t="s">
        <v>59</v>
      </c>
      <c r="H108" t="s">
        <v>48</v>
      </c>
      <c r="K108" t="s">
        <v>49</v>
      </c>
      <c r="O108">
        <v>10</v>
      </c>
    </row>
    <row r="109" spans="1:15" ht="12.75">
      <c r="A109">
        <v>103</v>
      </c>
      <c r="B109" s="14" t="s">
        <v>55</v>
      </c>
      <c r="C109" t="s">
        <v>80</v>
      </c>
      <c r="D109" t="s">
        <v>35</v>
      </c>
      <c r="E109" t="s">
        <v>59</v>
      </c>
      <c r="F109" t="s">
        <v>78</v>
      </c>
      <c r="G109" t="s">
        <v>36</v>
      </c>
      <c r="H109" t="s">
        <v>48</v>
      </c>
      <c r="K109" t="s">
        <v>49</v>
      </c>
      <c r="O109">
        <v>11</v>
      </c>
    </row>
    <row r="110" spans="1:15" ht="12.75">
      <c r="A110">
        <v>103</v>
      </c>
      <c r="B110" s="14" t="s">
        <v>56</v>
      </c>
      <c r="C110" t="s">
        <v>80</v>
      </c>
      <c r="D110" t="s">
        <v>35</v>
      </c>
      <c r="E110" t="s">
        <v>59</v>
      </c>
      <c r="F110" t="s">
        <v>78</v>
      </c>
      <c r="G110" t="s">
        <v>36</v>
      </c>
      <c r="H110" t="s">
        <v>48</v>
      </c>
      <c r="K110" t="s">
        <v>49</v>
      </c>
      <c r="O110">
        <v>12</v>
      </c>
    </row>
    <row r="111" spans="1:15" ht="12.75">
      <c r="A111">
        <v>103</v>
      </c>
      <c r="B111" s="14" t="s">
        <v>57</v>
      </c>
      <c r="C111" t="s">
        <v>80</v>
      </c>
      <c r="D111" t="s">
        <v>35</v>
      </c>
      <c r="E111" t="s">
        <v>59</v>
      </c>
      <c r="F111" t="s">
        <v>78</v>
      </c>
      <c r="G111" t="s">
        <v>36</v>
      </c>
      <c r="H111" t="s">
        <v>48</v>
      </c>
      <c r="K111" t="s">
        <v>49</v>
      </c>
      <c r="O111">
        <v>13</v>
      </c>
    </row>
    <row r="112" spans="1:15" ht="12.75">
      <c r="A112">
        <v>103</v>
      </c>
      <c r="B112" s="14" t="s">
        <v>58</v>
      </c>
      <c r="C112" t="s">
        <v>80</v>
      </c>
      <c r="D112" t="s">
        <v>35</v>
      </c>
      <c r="E112" t="s">
        <v>59</v>
      </c>
      <c r="F112" t="s">
        <v>78</v>
      </c>
      <c r="G112" t="s">
        <v>36</v>
      </c>
      <c r="H112" t="s">
        <v>48</v>
      </c>
      <c r="K112" t="s">
        <v>49</v>
      </c>
      <c r="O112">
        <v>14</v>
      </c>
    </row>
    <row r="113" spans="1:15" ht="12.75">
      <c r="A113">
        <v>103</v>
      </c>
      <c r="B113" s="14" t="s">
        <v>61</v>
      </c>
      <c r="C113" t="s">
        <v>80</v>
      </c>
      <c r="D113" t="s">
        <v>35</v>
      </c>
      <c r="E113" t="s">
        <v>59</v>
      </c>
      <c r="F113" t="s">
        <v>78</v>
      </c>
      <c r="G113" t="s">
        <v>59</v>
      </c>
      <c r="H113" t="s">
        <v>48</v>
      </c>
      <c r="K113" t="s">
        <v>49</v>
      </c>
      <c r="O113">
        <v>15</v>
      </c>
    </row>
    <row r="114" spans="1:15" ht="12.75">
      <c r="A114">
        <v>103</v>
      </c>
      <c r="B114" s="14" t="s">
        <v>62</v>
      </c>
      <c r="C114" t="s">
        <v>80</v>
      </c>
      <c r="D114" t="s">
        <v>35</v>
      </c>
      <c r="E114" t="s">
        <v>59</v>
      </c>
      <c r="F114" t="s">
        <v>78</v>
      </c>
      <c r="G114" t="s">
        <v>36</v>
      </c>
      <c r="H114" t="s">
        <v>48</v>
      </c>
      <c r="K114" t="s">
        <v>49</v>
      </c>
      <c r="O114">
        <v>16</v>
      </c>
    </row>
    <row r="115" spans="1:15" ht="12.75">
      <c r="A115">
        <v>103</v>
      </c>
      <c r="B115" s="14" t="s">
        <v>63</v>
      </c>
      <c r="C115" t="s">
        <v>80</v>
      </c>
      <c r="D115" t="s">
        <v>35</v>
      </c>
      <c r="E115" t="s">
        <v>59</v>
      </c>
      <c r="F115" t="s">
        <v>78</v>
      </c>
      <c r="G115" t="s">
        <v>36</v>
      </c>
      <c r="H115" t="s">
        <v>48</v>
      </c>
      <c r="K115" t="s">
        <v>49</v>
      </c>
      <c r="O115">
        <v>17</v>
      </c>
    </row>
    <row r="116" spans="1:15" ht="12.75">
      <c r="A116">
        <v>103</v>
      </c>
      <c r="B116" s="14" t="s">
        <v>65</v>
      </c>
      <c r="C116" t="s">
        <v>80</v>
      </c>
      <c r="D116" t="s">
        <v>35</v>
      </c>
      <c r="E116" t="s">
        <v>59</v>
      </c>
      <c r="F116" t="s">
        <v>78</v>
      </c>
      <c r="G116" t="s">
        <v>36</v>
      </c>
      <c r="H116" t="s">
        <v>48</v>
      </c>
      <c r="K116" t="s">
        <v>49</v>
      </c>
      <c r="O116">
        <v>18</v>
      </c>
    </row>
    <row r="117" spans="1:15" ht="12.75">
      <c r="A117">
        <v>103</v>
      </c>
      <c r="B117" s="14" t="s">
        <v>66</v>
      </c>
      <c r="C117" t="s">
        <v>80</v>
      </c>
      <c r="D117" t="s">
        <v>35</v>
      </c>
      <c r="E117" t="s">
        <v>59</v>
      </c>
      <c r="F117" t="s">
        <v>78</v>
      </c>
      <c r="G117" t="s">
        <v>36</v>
      </c>
      <c r="H117" t="s">
        <v>48</v>
      </c>
      <c r="K117" t="s">
        <v>49</v>
      </c>
      <c r="O117">
        <v>19</v>
      </c>
    </row>
    <row r="118" spans="1:15" ht="12.75">
      <c r="A118">
        <v>103</v>
      </c>
      <c r="B118" s="14" t="s">
        <v>36</v>
      </c>
      <c r="C118" t="s">
        <v>81</v>
      </c>
      <c r="D118" t="s">
        <v>35</v>
      </c>
      <c r="E118" t="s">
        <v>45</v>
      </c>
      <c r="F118" t="s">
        <v>46</v>
      </c>
      <c r="G118" t="s">
        <v>47</v>
      </c>
      <c r="H118" t="s">
        <v>48</v>
      </c>
      <c r="K118" t="s">
        <v>49</v>
      </c>
      <c r="O118">
        <v>0</v>
      </c>
    </row>
    <row r="119" spans="1:15" ht="12.75">
      <c r="A119">
        <v>103</v>
      </c>
      <c r="B119" s="14" t="s">
        <v>59</v>
      </c>
      <c r="C119" t="s">
        <v>81</v>
      </c>
      <c r="D119" t="s">
        <v>35</v>
      </c>
      <c r="E119" t="s">
        <v>45</v>
      </c>
      <c r="F119" t="s">
        <v>46</v>
      </c>
      <c r="G119" t="s">
        <v>47</v>
      </c>
      <c r="H119" t="s">
        <v>48</v>
      </c>
      <c r="K119" t="s">
        <v>49</v>
      </c>
      <c r="O119">
        <v>1</v>
      </c>
    </row>
    <row r="120" spans="1:15" ht="12.75">
      <c r="A120">
        <v>103</v>
      </c>
      <c r="B120" s="14" t="s">
        <v>69</v>
      </c>
      <c r="C120" t="s">
        <v>81</v>
      </c>
      <c r="D120" t="s">
        <v>35</v>
      </c>
      <c r="E120" t="s">
        <v>45</v>
      </c>
      <c r="F120" t="s">
        <v>46</v>
      </c>
      <c r="G120" t="s">
        <v>47</v>
      </c>
      <c r="H120" t="s">
        <v>48</v>
      </c>
      <c r="K120" t="s">
        <v>49</v>
      </c>
      <c r="O120">
        <v>2</v>
      </c>
    </row>
    <row r="121" spans="1:15" ht="12.75">
      <c r="A121">
        <v>103</v>
      </c>
      <c r="B121" s="14" t="s">
        <v>70</v>
      </c>
      <c r="C121" t="s">
        <v>81</v>
      </c>
      <c r="D121" t="s">
        <v>35</v>
      </c>
      <c r="E121" t="s">
        <v>45</v>
      </c>
      <c r="F121" t="s">
        <v>46</v>
      </c>
      <c r="G121" t="s">
        <v>47</v>
      </c>
      <c r="H121" t="s">
        <v>48</v>
      </c>
      <c r="K121" t="s">
        <v>49</v>
      </c>
      <c r="O121">
        <v>3</v>
      </c>
    </row>
    <row r="122" spans="1:15" ht="12.75">
      <c r="A122">
        <v>103</v>
      </c>
      <c r="B122" s="14" t="s">
        <v>71</v>
      </c>
      <c r="C122" t="s">
        <v>81</v>
      </c>
      <c r="D122" t="s">
        <v>35</v>
      </c>
      <c r="E122" t="s">
        <v>45</v>
      </c>
      <c r="F122" t="s">
        <v>46</v>
      </c>
      <c r="G122" t="s">
        <v>47</v>
      </c>
      <c r="H122" t="s">
        <v>48</v>
      </c>
      <c r="K122" t="s">
        <v>49</v>
      </c>
      <c r="O122">
        <v>4</v>
      </c>
    </row>
    <row r="123" spans="1:15" ht="12.75">
      <c r="A123">
        <v>103</v>
      </c>
      <c r="B123" s="14" t="s">
        <v>72</v>
      </c>
      <c r="C123" t="s">
        <v>81</v>
      </c>
      <c r="D123" t="s">
        <v>35</v>
      </c>
      <c r="E123" t="s">
        <v>45</v>
      </c>
      <c r="F123" t="s">
        <v>46</v>
      </c>
      <c r="G123" t="s">
        <v>47</v>
      </c>
      <c r="H123" t="s">
        <v>48</v>
      </c>
      <c r="K123" t="s">
        <v>49</v>
      </c>
      <c r="O123">
        <v>5</v>
      </c>
    </row>
    <row r="124" spans="1:15" ht="12.75">
      <c r="A124">
        <v>103</v>
      </c>
      <c r="B124" s="14" t="s">
        <v>73</v>
      </c>
      <c r="C124" t="s">
        <v>81</v>
      </c>
      <c r="D124" t="s">
        <v>35</v>
      </c>
      <c r="E124" t="s">
        <v>45</v>
      </c>
      <c r="F124" t="s">
        <v>46</v>
      </c>
      <c r="G124" t="s">
        <v>47</v>
      </c>
      <c r="H124" t="s">
        <v>48</v>
      </c>
      <c r="K124" t="s">
        <v>49</v>
      </c>
      <c r="O124">
        <v>6</v>
      </c>
    </row>
    <row r="125" spans="1:15" ht="12.75">
      <c r="A125">
        <v>103</v>
      </c>
      <c r="B125" s="14" t="s">
        <v>74</v>
      </c>
      <c r="C125" t="s">
        <v>81</v>
      </c>
      <c r="D125" t="s">
        <v>35</v>
      </c>
      <c r="E125" t="s">
        <v>45</v>
      </c>
      <c r="F125" t="s">
        <v>46</v>
      </c>
      <c r="G125" t="s">
        <v>47</v>
      </c>
      <c r="H125" t="s">
        <v>48</v>
      </c>
      <c r="K125" t="s">
        <v>49</v>
      </c>
      <c r="O125">
        <v>7</v>
      </c>
    </row>
    <row r="126" spans="1:15" ht="12.75">
      <c r="A126">
        <v>103</v>
      </c>
      <c r="B126" s="14" t="s">
        <v>50</v>
      </c>
      <c r="C126" t="s">
        <v>81</v>
      </c>
      <c r="D126" t="s">
        <v>35</v>
      </c>
      <c r="E126" t="s">
        <v>45</v>
      </c>
      <c r="F126" t="s">
        <v>46</v>
      </c>
      <c r="G126" t="s">
        <v>47</v>
      </c>
      <c r="H126" t="s">
        <v>48</v>
      </c>
      <c r="K126" t="s">
        <v>49</v>
      </c>
      <c r="O126">
        <v>8</v>
      </c>
    </row>
    <row r="127" spans="1:15" ht="12.75">
      <c r="A127">
        <v>103</v>
      </c>
      <c r="B127" s="14" t="s">
        <v>51</v>
      </c>
      <c r="C127" t="s">
        <v>81</v>
      </c>
      <c r="D127" t="s">
        <v>35</v>
      </c>
      <c r="E127" t="s">
        <v>45</v>
      </c>
      <c r="F127" t="s">
        <v>46</v>
      </c>
      <c r="G127" t="s">
        <v>47</v>
      </c>
      <c r="H127" t="s">
        <v>48</v>
      </c>
      <c r="K127" t="s">
        <v>49</v>
      </c>
      <c r="O127">
        <v>9</v>
      </c>
    </row>
    <row r="128" spans="1:15" ht="12.75">
      <c r="A128">
        <v>103</v>
      </c>
      <c r="B128" s="14" t="s">
        <v>52</v>
      </c>
      <c r="C128" t="s">
        <v>81</v>
      </c>
      <c r="D128" t="s">
        <v>35</v>
      </c>
      <c r="E128" t="s">
        <v>45</v>
      </c>
      <c r="F128" t="s">
        <v>46</v>
      </c>
      <c r="G128" t="s">
        <v>47</v>
      </c>
      <c r="H128" t="s">
        <v>48</v>
      </c>
      <c r="K128" t="s">
        <v>49</v>
      </c>
      <c r="O128">
        <v>10</v>
      </c>
    </row>
    <row r="129" spans="1:15" ht="12.75">
      <c r="A129">
        <v>103</v>
      </c>
      <c r="B129" s="14" t="s">
        <v>53</v>
      </c>
      <c r="C129" t="s">
        <v>81</v>
      </c>
      <c r="D129" t="s">
        <v>35</v>
      </c>
      <c r="E129" t="s">
        <v>45</v>
      </c>
      <c r="F129" t="s">
        <v>46</v>
      </c>
      <c r="G129" t="s">
        <v>47</v>
      </c>
      <c r="H129" t="s">
        <v>48</v>
      </c>
      <c r="K129" t="s">
        <v>49</v>
      </c>
      <c r="O129">
        <v>11</v>
      </c>
    </row>
    <row r="130" spans="1:15" ht="12.75">
      <c r="A130">
        <v>103</v>
      </c>
      <c r="B130" s="14" t="s">
        <v>54</v>
      </c>
      <c r="C130" t="s">
        <v>81</v>
      </c>
      <c r="D130" t="s">
        <v>35</v>
      </c>
      <c r="E130" t="s">
        <v>45</v>
      </c>
      <c r="F130" t="s">
        <v>46</v>
      </c>
      <c r="G130" t="s">
        <v>47</v>
      </c>
      <c r="H130" t="s">
        <v>48</v>
      </c>
      <c r="K130" t="s">
        <v>49</v>
      </c>
      <c r="O130">
        <v>12</v>
      </c>
    </row>
    <row r="131" spans="1:15" ht="12.75">
      <c r="A131">
        <v>103</v>
      </c>
      <c r="B131" s="14" t="s">
        <v>55</v>
      </c>
      <c r="C131" t="s">
        <v>81</v>
      </c>
      <c r="D131" t="s">
        <v>35</v>
      </c>
      <c r="E131" t="s">
        <v>45</v>
      </c>
      <c r="F131" t="s">
        <v>46</v>
      </c>
      <c r="G131" t="s">
        <v>47</v>
      </c>
      <c r="H131" t="s">
        <v>48</v>
      </c>
      <c r="K131" t="s">
        <v>49</v>
      </c>
      <c r="O131">
        <v>13</v>
      </c>
    </row>
    <row r="132" spans="1:15" ht="12.75">
      <c r="A132">
        <v>103</v>
      </c>
      <c r="B132" s="14" t="s">
        <v>56</v>
      </c>
      <c r="C132" t="s">
        <v>81</v>
      </c>
      <c r="D132" t="s">
        <v>35</v>
      </c>
      <c r="E132" t="s">
        <v>45</v>
      </c>
      <c r="F132" t="s">
        <v>46</v>
      </c>
      <c r="G132" t="s">
        <v>47</v>
      </c>
      <c r="H132" t="s">
        <v>48</v>
      </c>
      <c r="K132" t="s">
        <v>49</v>
      </c>
      <c r="O132">
        <v>14</v>
      </c>
    </row>
    <row r="133" spans="1:15" ht="12.75">
      <c r="A133">
        <v>103</v>
      </c>
      <c r="B133" s="14" t="s">
        <v>57</v>
      </c>
      <c r="C133" t="s">
        <v>81</v>
      </c>
      <c r="D133" t="s">
        <v>35</v>
      </c>
      <c r="E133" t="s">
        <v>45</v>
      </c>
      <c r="F133" t="s">
        <v>46</v>
      </c>
      <c r="G133" t="s">
        <v>47</v>
      </c>
      <c r="H133" t="s">
        <v>48</v>
      </c>
      <c r="K133" t="s">
        <v>49</v>
      </c>
      <c r="O133">
        <v>15</v>
      </c>
    </row>
    <row r="134" spans="1:15" ht="12.75">
      <c r="A134">
        <v>103</v>
      </c>
      <c r="B134" s="14" t="s">
        <v>58</v>
      </c>
      <c r="C134" t="s">
        <v>81</v>
      </c>
      <c r="D134" t="s">
        <v>35</v>
      </c>
      <c r="E134" t="s">
        <v>45</v>
      </c>
      <c r="F134" t="s">
        <v>46</v>
      </c>
      <c r="G134" t="s">
        <v>47</v>
      </c>
      <c r="H134" t="s">
        <v>48</v>
      </c>
      <c r="K134" t="s">
        <v>49</v>
      </c>
      <c r="O134">
        <v>16</v>
      </c>
    </row>
    <row r="135" spans="1:15" ht="12.75">
      <c r="A135">
        <v>103</v>
      </c>
      <c r="B135" s="14" t="s">
        <v>60</v>
      </c>
      <c r="C135" t="s">
        <v>81</v>
      </c>
      <c r="D135" t="s">
        <v>35</v>
      </c>
      <c r="E135" t="s">
        <v>45</v>
      </c>
      <c r="F135" t="s">
        <v>46</v>
      </c>
      <c r="G135" t="s">
        <v>47</v>
      </c>
      <c r="H135" t="s">
        <v>48</v>
      </c>
      <c r="K135" t="s">
        <v>49</v>
      </c>
      <c r="O135">
        <v>17</v>
      </c>
    </row>
    <row r="136" spans="1:15" ht="12.75">
      <c r="A136">
        <v>103</v>
      </c>
      <c r="B136" s="14" t="s">
        <v>61</v>
      </c>
      <c r="C136" t="s">
        <v>81</v>
      </c>
      <c r="D136" t="s">
        <v>35</v>
      </c>
      <c r="E136" t="s">
        <v>45</v>
      </c>
      <c r="F136" t="s">
        <v>46</v>
      </c>
      <c r="G136" t="s">
        <v>47</v>
      </c>
      <c r="H136" t="s">
        <v>48</v>
      </c>
      <c r="K136" t="s">
        <v>49</v>
      </c>
      <c r="O136">
        <v>18</v>
      </c>
    </row>
    <row r="137" spans="1:15" ht="12.75">
      <c r="A137">
        <v>103</v>
      </c>
      <c r="B137" s="14" t="s">
        <v>62</v>
      </c>
      <c r="C137" t="s">
        <v>81</v>
      </c>
      <c r="D137" t="s">
        <v>35</v>
      </c>
      <c r="E137" t="s">
        <v>45</v>
      </c>
      <c r="F137" t="s">
        <v>46</v>
      </c>
      <c r="G137" t="s">
        <v>47</v>
      </c>
      <c r="H137" t="s">
        <v>48</v>
      </c>
      <c r="K137" t="s">
        <v>49</v>
      </c>
      <c r="O137">
        <v>19</v>
      </c>
    </row>
    <row r="138" spans="1:15" ht="12.75">
      <c r="A138">
        <v>103</v>
      </c>
      <c r="B138" s="14" t="s">
        <v>63</v>
      </c>
      <c r="C138" t="s">
        <v>81</v>
      </c>
      <c r="D138" t="s">
        <v>35</v>
      </c>
      <c r="E138" t="s">
        <v>45</v>
      </c>
      <c r="F138" t="s">
        <v>46</v>
      </c>
      <c r="G138" t="s">
        <v>64</v>
      </c>
      <c r="H138" t="s">
        <v>48</v>
      </c>
      <c r="K138" t="s">
        <v>49</v>
      </c>
      <c r="O138">
        <v>20</v>
      </c>
    </row>
    <row r="139" spans="1:15" ht="12.75">
      <c r="A139">
        <v>103</v>
      </c>
      <c r="B139" s="14" t="s">
        <v>65</v>
      </c>
      <c r="C139" t="s">
        <v>81</v>
      </c>
      <c r="D139" t="s">
        <v>35</v>
      </c>
      <c r="E139" t="s">
        <v>45</v>
      </c>
      <c r="F139" t="s">
        <v>46</v>
      </c>
      <c r="G139" t="s">
        <v>47</v>
      </c>
      <c r="H139" t="s">
        <v>48</v>
      </c>
      <c r="K139" t="s">
        <v>49</v>
      </c>
      <c r="O139">
        <v>21</v>
      </c>
    </row>
    <row r="140" spans="1:15" ht="12.75">
      <c r="A140">
        <v>103</v>
      </c>
      <c r="B140" s="14" t="s">
        <v>66</v>
      </c>
      <c r="C140" t="s">
        <v>81</v>
      </c>
      <c r="D140" t="s">
        <v>35</v>
      </c>
      <c r="E140" t="s">
        <v>45</v>
      </c>
      <c r="F140" t="s">
        <v>46</v>
      </c>
      <c r="G140" t="s">
        <v>67</v>
      </c>
      <c r="H140" t="s">
        <v>48</v>
      </c>
      <c r="K140" t="s">
        <v>49</v>
      </c>
      <c r="O140">
        <v>22</v>
      </c>
    </row>
    <row r="141" spans="1:15" ht="12.75">
      <c r="A141">
        <v>103</v>
      </c>
      <c r="B141" s="14" t="s">
        <v>68</v>
      </c>
      <c r="C141" t="s">
        <v>81</v>
      </c>
      <c r="D141" t="s">
        <v>35</v>
      </c>
      <c r="E141" t="s">
        <v>45</v>
      </c>
      <c r="F141" t="s">
        <v>46</v>
      </c>
      <c r="G141" t="s">
        <v>67</v>
      </c>
      <c r="H141" t="s">
        <v>48</v>
      </c>
      <c r="K141" t="s">
        <v>49</v>
      </c>
      <c r="O141">
        <v>23</v>
      </c>
    </row>
    <row r="142" spans="1:15" ht="12.75">
      <c r="A142">
        <v>103</v>
      </c>
      <c r="B142" s="14" t="s">
        <v>36</v>
      </c>
      <c r="C142" t="s">
        <v>82</v>
      </c>
      <c r="D142" t="s">
        <v>35</v>
      </c>
      <c r="E142" t="s">
        <v>45</v>
      </c>
      <c r="F142" t="s">
        <v>46</v>
      </c>
      <c r="G142" t="s">
        <v>47</v>
      </c>
      <c r="H142" t="s">
        <v>48</v>
      </c>
      <c r="K142" t="s">
        <v>49</v>
      </c>
      <c r="O142">
        <v>0</v>
      </c>
    </row>
    <row r="143" spans="1:15" ht="12.75">
      <c r="A143">
        <v>103</v>
      </c>
      <c r="B143" s="14" t="s">
        <v>59</v>
      </c>
      <c r="C143" t="s">
        <v>82</v>
      </c>
      <c r="D143" t="s">
        <v>35</v>
      </c>
      <c r="E143" t="s">
        <v>45</v>
      </c>
      <c r="F143" t="s">
        <v>46</v>
      </c>
      <c r="G143" t="s">
        <v>47</v>
      </c>
      <c r="H143" t="s">
        <v>48</v>
      </c>
      <c r="K143" t="s">
        <v>49</v>
      </c>
      <c r="O143">
        <v>1</v>
      </c>
    </row>
    <row r="144" spans="1:15" ht="12.75">
      <c r="A144">
        <v>103</v>
      </c>
      <c r="B144" s="14" t="s">
        <v>69</v>
      </c>
      <c r="C144" t="s">
        <v>82</v>
      </c>
      <c r="D144" t="s">
        <v>35</v>
      </c>
      <c r="E144" t="s">
        <v>45</v>
      </c>
      <c r="F144" t="s">
        <v>46</v>
      </c>
      <c r="G144" t="s">
        <v>47</v>
      </c>
      <c r="H144" t="s">
        <v>48</v>
      </c>
      <c r="K144" t="s">
        <v>49</v>
      </c>
      <c r="O144">
        <v>2</v>
      </c>
    </row>
    <row r="145" spans="1:15" ht="12.75">
      <c r="A145">
        <v>103</v>
      </c>
      <c r="B145" s="14" t="s">
        <v>70</v>
      </c>
      <c r="C145" t="s">
        <v>82</v>
      </c>
      <c r="D145" t="s">
        <v>35</v>
      </c>
      <c r="E145" t="s">
        <v>45</v>
      </c>
      <c r="F145" t="s">
        <v>46</v>
      </c>
      <c r="G145" t="s">
        <v>47</v>
      </c>
      <c r="H145" t="s">
        <v>48</v>
      </c>
      <c r="K145" t="s">
        <v>49</v>
      </c>
      <c r="O145">
        <v>3</v>
      </c>
    </row>
    <row r="146" spans="1:15" ht="12.75">
      <c r="A146">
        <v>103</v>
      </c>
      <c r="B146" s="14" t="s">
        <v>71</v>
      </c>
      <c r="C146" t="s">
        <v>82</v>
      </c>
      <c r="D146" t="s">
        <v>35</v>
      </c>
      <c r="E146" t="s">
        <v>45</v>
      </c>
      <c r="F146" t="s">
        <v>46</v>
      </c>
      <c r="G146" t="s">
        <v>47</v>
      </c>
      <c r="H146" t="s">
        <v>48</v>
      </c>
      <c r="K146" t="s">
        <v>49</v>
      </c>
      <c r="O146">
        <v>4</v>
      </c>
    </row>
    <row r="147" spans="1:15" ht="12.75">
      <c r="A147">
        <v>103</v>
      </c>
      <c r="B147" s="14" t="s">
        <v>72</v>
      </c>
      <c r="C147" t="s">
        <v>82</v>
      </c>
      <c r="D147" t="s">
        <v>35</v>
      </c>
      <c r="E147" t="s">
        <v>45</v>
      </c>
      <c r="F147" t="s">
        <v>46</v>
      </c>
      <c r="G147" t="s">
        <v>47</v>
      </c>
      <c r="H147" t="s">
        <v>48</v>
      </c>
      <c r="K147" t="s">
        <v>49</v>
      </c>
      <c r="O147">
        <v>5</v>
      </c>
    </row>
    <row r="148" spans="1:15" ht="12.75">
      <c r="A148">
        <v>103</v>
      </c>
      <c r="B148" s="14" t="s">
        <v>73</v>
      </c>
      <c r="C148" t="s">
        <v>82</v>
      </c>
      <c r="D148" t="s">
        <v>35</v>
      </c>
      <c r="E148" t="s">
        <v>45</v>
      </c>
      <c r="F148" t="s">
        <v>46</v>
      </c>
      <c r="G148" t="s">
        <v>47</v>
      </c>
      <c r="H148" t="s">
        <v>48</v>
      </c>
      <c r="K148" t="s">
        <v>49</v>
      </c>
      <c r="O148">
        <v>6</v>
      </c>
    </row>
    <row r="149" spans="1:15" ht="12.75">
      <c r="A149">
        <v>103</v>
      </c>
      <c r="B149" s="14" t="s">
        <v>74</v>
      </c>
      <c r="C149" t="s">
        <v>82</v>
      </c>
      <c r="D149" t="s">
        <v>35</v>
      </c>
      <c r="E149" t="s">
        <v>45</v>
      </c>
      <c r="F149" t="s">
        <v>46</v>
      </c>
      <c r="G149" t="s">
        <v>47</v>
      </c>
      <c r="H149" t="s">
        <v>48</v>
      </c>
      <c r="K149" t="s">
        <v>49</v>
      </c>
      <c r="O149">
        <v>7</v>
      </c>
    </row>
    <row r="150" spans="1:15" ht="12.75">
      <c r="A150">
        <v>103</v>
      </c>
      <c r="B150" s="14" t="s">
        <v>50</v>
      </c>
      <c r="C150" t="s">
        <v>82</v>
      </c>
      <c r="D150" t="s">
        <v>35</v>
      </c>
      <c r="E150" t="s">
        <v>45</v>
      </c>
      <c r="F150" t="s">
        <v>46</v>
      </c>
      <c r="G150" t="s">
        <v>47</v>
      </c>
      <c r="H150" t="s">
        <v>48</v>
      </c>
      <c r="K150" t="s">
        <v>49</v>
      </c>
      <c r="O150">
        <v>8</v>
      </c>
    </row>
    <row r="151" spans="1:15" ht="12.75">
      <c r="A151">
        <v>103</v>
      </c>
      <c r="B151" s="14" t="s">
        <v>51</v>
      </c>
      <c r="C151" t="s">
        <v>82</v>
      </c>
      <c r="D151" t="s">
        <v>35</v>
      </c>
      <c r="E151" t="s">
        <v>45</v>
      </c>
      <c r="F151" t="s">
        <v>46</v>
      </c>
      <c r="G151" t="s">
        <v>47</v>
      </c>
      <c r="H151" t="s">
        <v>48</v>
      </c>
      <c r="K151" t="s">
        <v>49</v>
      </c>
      <c r="O151">
        <v>9</v>
      </c>
    </row>
    <row r="152" spans="1:15" ht="12.75">
      <c r="A152">
        <v>103</v>
      </c>
      <c r="B152" s="14" t="s">
        <v>52</v>
      </c>
      <c r="C152" t="s">
        <v>82</v>
      </c>
      <c r="D152" t="s">
        <v>35</v>
      </c>
      <c r="E152" t="s">
        <v>45</v>
      </c>
      <c r="F152" t="s">
        <v>46</v>
      </c>
      <c r="G152" t="s">
        <v>47</v>
      </c>
      <c r="H152" t="s">
        <v>48</v>
      </c>
      <c r="K152" t="s">
        <v>49</v>
      </c>
      <c r="O152">
        <v>10</v>
      </c>
    </row>
    <row r="153" spans="1:15" ht="12.75">
      <c r="A153">
        <v>103</v>
      </c>
      <c r="B153" s="14" t="s">
        <v>53</v>
      </c>
      <c r="C153" t="s">
        <v>82</v>
      </c>
      <c r="D153" t="s">
        <v>35</v>
      </c>
      <c r="E153" t="s">
        <v>45</v>
      </c>
      <c r="F153" t="s">
        <v>46</v>
      </c>
      <c r="G153" t="s">
        <v>47</v>
      </c>
      <c r="H153" t="s">
        <v>48</v>
      </c>
      <c r="K153" t="s">
        <v>49</v>
      </c>
      <c r="O153">
        <v>11</v>
      </c>
    </row>
    <row r="154" spans="1:15" ht="12.75">
      <c r="A154">
        <v>103</v>
      </c>
      <c r="B154" s="14" t="s">
        <v>54</v>
      </c>
      <c r="C154" t="s">
        <v>82</v>
      </c>
      <c r="D154" t="s">
        <v>35</v>
      </c>
      <c r="E154" t="s">
        <v>45</v>
      </c>
      <c r="F154" t="s">
        <v>46</v>
      </c>
      <c r="G154" t="s">
        <v>47</v>
      </c>
      <c r="H154" t="s">
        <v>48</v>
      </c>
      <c r="K154" t="s">
        <v>49</v>
      </c>
      <c r="O154">
        <v>12</v>
      </c>
    </row>
    <row r="155" spans="1:15" ht="12.75">
      <c r="A155">
        <v>103</v>
      </c>
      <c r="B155" s="14" t="s">
        <v>55</v>
      </c>
      <c r="C155" t="s">
        <v>82</v>
      </c>
      <c r="D155" t="s">
        <v>35</v>
      </c>
      <c r="E155" t="s">
        <v>45</v>
      </c>
      <c r="F155" t="s">
        <v>46</v>
      </c>
      <c r="G155" t="s">
        <v>47</v>
      </c>
      <c r="H155" t="s">
        <v>48</v>
      </c>
      <c r="K155" t="s">
        <v>49</v>
      </c>
      <c r="O155">
        <v>13</v>
      </c>
    </row>
    <row r="156" spans="1:15" ht="12.75">
      <c r="A156">
        <v>103</v>
      </c>
      <c r="B156" s="14" t="s">
        <v>56</v>
      </c>
      <c r="C156" t="s">
        <v>82</v>
      </c>
      <c r="D156" t="s">
        <v>35</v>
      </c>
      <c r="E156" t="s">
        <v>45</v>
      </c>
      <c r="F156" t="s">
        <v>46</v>
      </c>
      <c r="G156" t="s">
        <v>47</v>
      </c>
      <c r="H156" t="s">
        <v>48</v>
      </c>
      <c r="K156" t="s">
        <v>49</v>
      </c>
      <c r="O156">
        <v>14</v>
      </c>
    </row>
    <row r="157" spans="1:15" ht="12.75">
      <c r="A157">
        <v>103</v>
      </c>
      <c r="B157" s="14" t="s">
        <v>57</v>
      </c>
      <c r="C157" t="s">
        <v>82</v>
      </c>
      <c r="D157" t="s">
        <v>35</v>
      </c>
      <c r="E157" t="s">
        <v>45</v>
      </c>
      <c r="F157" t="s">
        <v>46</v>
      </c>
      <c r="G157" t="s">
        <v>47</v>
      </c>
      <c r="H157" t="s">
        <v>48</v>
      </c>
      <c r="K157" t="s">
        <v>49</v>
      </c>
      <c r="O157">
        <v>15</v>
      </c>
    </row>
    <row r="158" spans="1:15" ht="12.75">
      <c r="A158">
        <v>103</v>
      </c>
      <c r="B158" s="14" t="s">
        <v>58</v>
      </c>
      <c r="C158" t="s">
        <v>82</v>
      </c>
      <c r="D158" t="s">
        <v>35</v>
      </c>
      <c r="E158" t="s">
        <v>45</v>
      </c>
      <c r="F158" t="s">
        <v>46</v>
      </c>
      <c r="G158" t="s">
        <v>47</v>
      </c>
      <c r="H158" t="s">
        <v>48</v>
      </c>
      <c r="K158" t="s">
        <v>49</v>
      </c>
      <c r="O158">
        <v>16</v>
      </c>
    </row>
    <row r="159" spans="1:15" ht="12.75">
      <c r="A159">
        <v>103</v>
      </c>
      <c r="B159" s="14" t="s">
        <v>60</v>
      </c>
      <c r="C159" t="s">
        <v>82</v>
      </c>
      <c r="D159" t="s">
        <v>35</v>
      </c>
      <c r="E159" t="s">
        <v>45</v>
      </c>
      <c r="F159" t="s">
        <v>46</v>
      </c>
      <c r="G159" t="s">
        <v>47</v>
      </c>
      <c r="H159" t="s">
        <v>48</v>
      </c>
      <c r="K159" t="s">
        <v>49</v>
      </c>
      <c r="O159">
        <v>17</v>
      </c>
    </row>
    <row r="160" spans="1:15" ht="12.75">
      <c r="A160">
        <v>103</v>
      </c>
      <c r="B160" s="14" t="s">
        <v>61</v>
      </c>
      <c r="C160" t="s">
        <v>82</v>
      </c>
      <c r="D160" t="s">
        <v>35</v>
      </c>
      <c r="E160" t="s">
        <v>45</v>
      </c>
      <c r="F160" t="s">
        <v>46</v>
      </c>
      <c r="G160" t="s">
        <v>47</v>
      </c>
      <c r="H160" t="s">
        <v>48</v>
      </c>
      <c r="K160" t="s">
        <v>49</v>
      </c>
      <c r="O160">
        <v>18</v>
      </c>
    </row>
    <row r="161" spans="1:15" ht="12.75">
      <c r="A161">
        <v>103</v>
      </c>
      <c r="B161" s="14" t="s">
        <v>62</v>
      </c>
      <c r="C161" t="s">
        <v>82</v>
      </c>
      <c r="D161" t="s">
        <v>35</v>
      </c>
      <c r="E161" t="s">
        <v>45</v>
      </c>
      <c r="F161" t="s">
        <v>46</v>
      </c>
      <c r="G161" t="s">
        <v>47</v>
      </c>
      <c r="H161" t="s">
        <v>48</v>
      </c>
      <c r="K161" t="s">
        <v>49</v>
      </c>
      <c r="O161">
        <v>19</v>
      </c>
    </row>
    <row r="162" spans="1:15" ht="12.75">
      <c r="A162">
        <v>103</v>
      </c>
      <c r="B162" s="14" t="s">
        <v>63</v>
      </c>
      <c r="C162" t="s">
        <v>82</v>
      </c>
      <c r="D162" t="s">
        <v>35</v>
      </c>
      <c r="E162" t="s">
        <v>45</v>
      </c>
      <c r="F162" t="s">
        <v>46</v>
      </c>
      <c r="G162" t="s">
        <v>64</v>
      </c>
      <c r="H162" t="s">
        <v>48</v>
      </c>
      <c r="K162" t="s">
        <v>49</v>
      </c>
      <c r="O162">
        <v>20</v>
      </c>
    </row>
    <row r="163" spans="1:15" ht="12.75">
      <c r="A163">
        <v>103</v>
      </c>
      <c r="B163" s="14" t="s">
        <v>65</v>
      </c>
      <c r="C163" t="s">
        <v>82</v>
      </c>
      <c r="D163" t="s">
        <v>35</v>
      </c>
      <c r="E163" t="s">
        <v>45</v>
      </c>
      <c r="F163" t="s">
        <v>46</v>
      </c>
      <c r="G163" t="s">
        <v>47</v>
      </c>
      <c r="H163" t="s">
        <v>48</v>
      </c>
      <c r="K163" t="s">
        <v>49</v>
      </c>
      <c r="O163">
        <v>21</v>
      </c>
    </row>
    <row r="164" spans="1:15" ht="12.75">
      <c r="A164">
        <v>103</v>
      </c>
      <c r="B164" s="14" t="s">
        <v>66</v>
      </c>
      <c r="C164" t="s">
        <v>82</v>
      </c>
      <c r="D164" t="s">
        <v>35</v>
      </c>
      <c r="E164" t="s">
        <v>45</v>
      </c>
      <c r="F164" t="s">
        <v>46</v>
      </c>
      <c r="G164" t="s">
        <v>67</v>
      </c>
      <c r="H164" t="s">
        <v>48</v>
      </c>
      <c r="K164" t="s">
        <v>49</v>
      </c>
      <c r="O164">
        <v>22</v>
      </c>
    </row>
    <row r="165" spans="1:15" ht="12.75">
      <c r="A165">
        <v>103</v>
      </c>
      <c r="B165" s="14" t="s">
        <v>68</v>
      </c>
      <c r="C165" t="s">
        <v>82</v>
      </c>
      <c r="D165" t="s">
        <v>35</v>
      </c>
      <c r="E165" t="s">
        <v>45</v>
      </c>
      <c r="F165" t="s">
        <v>46</v>
      </c>
      <c r="G165" t="s">
        <v>67</v>
      </c>
      <c r="H165" t="s">
        <v>48</v>
      </c>
      <c r="K165" t="s">
        <v>49</v>
      </c>
      <c r="O165">
        <v>23</v>
      </c>
    </row>
    <row r="166" spans="1:11" ht="12.75">
      <c r="A166">
        <v>103</v>
      </c>
      <c r="B166" s="14" t="s">
        <v>33</v>
      </c>
      <c r="C166" t="s">
        <v>34</v>
      </c>
      <c r="D166" t="s">
        <v>35</v>
      </c>
      <c r="E166" t="s">
        <v>36</v>
      </c>
      <c r="F166" t="s">
        <v>37</v>
      </c>
      <c r="G166" t="s">
        <v>36</v>
      </c>
      <c r="H166" t="s">
        <v>36</v>
      </c>
      <c r="I166" s="11" t="s">
        <v>38</v>
      </c>
      <c r="K166" t="s">
        <v>39</v>
      </c>
    </row>
    <row r="167" spans="1:11" ht="12.75">
      <c r="A167">
        <v>103</v>
      </c>
      <c r="B167" s="14" t="s">
        <v>33</v>
      </c>
      <c r="C167" t="s">
        <v>42</v>
      </c>
      <c r="D167" t="s">
        <v>35</v>
      </c>
      <c r="E167" t="s">
        <v>36</v>
      </c>
      <c r="F167" t="s">
        <v>37</v>
      </c>
      <c r="G167" t="s">
        <v>36</v>
      </c>
      <c r="H167" t="s">
        <v>36</v>
      </c>
      <c r="I167" s="11" t="s">
        <v>43</v>
      </c>
      <c r="K167" t="s">
        <v>39</v>
      </c>
    </row>
    <row r="168" spans="1:11" ht="12.75">
      <c r="A168">
        <v>103</v>
      </c>
      <c r="B168" s="14" t="s">
        <v>33</v>
      </c>
      <c r="C168" t="s">
        <v>40</v>
      </c>
      <c r="D168" t="s">
        <v>41</v>
      </c>
      <c r="E168" t="s">
        <v>36</v>
      </c>
      <c r="F168" t="s">
        <v>37</v>
      </c>
      <c r="G168" t="s">
        <v>36</v>
      </c>
      <c r="H168" t="s">
        <v>36</v>
      </c>
      <c r="I168" s="11" t="s">
        <v>38</v>
      </c>
      <c r="K168" t="s">
        <v>39</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Plan"/>
  <dimension ref="A1:L637"/>
  <sheetViews>
    <sheetView showGridLines="0" tabSelected="1" workbookViewId="0" topLeftCell="A1">
      <selection activeCell="D3" sqref="D3"/>
    </sheetView>
  </sheetViews>
  <sheetFormatPr defaultColWidth="9.140625" defaultRowHeight="12.75"/>
  <cols>
    <col min="1" max="1" width="1.1484375" style="0" customWidth="1"/>
    <col min="2" max="2" width="2.00390625" style="0" customWidth="1"/>
    <col min="3" max="4" width="10.8515625" style="0" customWidth="1"/>
    <col min="5" max="5" width="10.7109375" style="0" customWidth="1"/>
    <col min="6" max="6" width="5.7109375" style="0" customWidth="1"/>
    <col min="7" max="8" width="10.57421875" style="0" customWidth="1"/>
    <col min="9" max="9" width="10.7109375" style="0" customWidth="1"/>
    <col min="10" max="10" width="5.57421875" style="0" customWidth="1"/>
    <col min="11" max="11" width="11.7109375" style="6" customWidth="1"/>
    <col min="12" max="12" width="5.28125" style="0" customWidth="1"/>
    <col min="13" max="13" width="1.57421875" style="0" customWidth="1"/>
  </cols>
  <sheetData>
    <row r="1" spans="1:4" ht="12.75" customHeight="1">
      <c r="A1" s="8"/>
      <c r="D1" t="s">
        <v>83</v>
      </c>
    </row>
    <row r="2" spans="4:12" ht="12.75" customHeight="1">
      <c r="D2" s="2"/>
      <c r="L2" s="15"/>
    </row>
    <row r="3" ht="12.75" customHeight="1">
      <c r="L3" s="15" t="s">
        <v>108</v>
      </c>
    </row>
    <row r="4" ht="12.75" customHeight="1">
      <c r="L4" s="15"/>
    </row>
    <row r="5" ht="12.75" customHeight="1"/>
    <row r="6" ht="12.75" customHeight="1"/>
    <row r="7" ht="12.75" customHeight="1"/>
    <row r="8" ht="12.75" customHeight="1"/>
    <row r="9" ht="12.75" customHeight="1">
      <c r="C9" s="1" t="s">
        <v>112</v>
      </c>
    </row>
    <row r="10" spans="3:4" ht="12.75" customHeight="1">
      <c r="C10" s="1"/>
      <c r="D10" s="1"/>
    </row>
    <row r="11" spans="3:4" ht="12.75" customHeight="1">
      <c r="C11" s="1"/>
      <c r="D11" s="1"/>
    </row>
    <row r="12" spans="3:4" ht="12.75" customHeight="1">
      <c r="C12" s="1"/>
      <c r="D12" s="1"/>
    </row>
    <row r="13" spans="3:4" ht="12.75" customHeight="1">
      <c r="C13" s="1"/>
      <c r="D13" s="1"/>
    </row>
    <row r="14" ht="12.75" customHeight="1">
      <c r="K14"/>
    </row>
    <row r="15" spans="3:11" ht="15.75" customHeight="1" thickBot="1">
      <c r="C15" s="40" t="s">
        <v>106</v>
      </c>
      <c r="K15"/>
    </row>
    <row r="16" spans="3:11" ht="15" customHeight="1" thickBot="1">
      <c r="C16" s="16"/>
      <c r="D16" s="17"/>
      <c r="E16" s="17"/>
      <c r="F16" s="17"/>
      <c r="G16" s="18" t="s">
        <v>84</v>
      </c>
      <c r="H16" s="17"/>
      <c r="I16" s="17"/>
      <c r="J16" s="17"/>
      <c r="K16" s="19"/>
    </row>
    <row r="17" spans="3:11" ht="15" customHeight="1">
      <c r="C17" s="1" t="s">
        <v>85</v>
      </c>
      <c r="K17"/>
    </row>
    <row r="18" ht="57" customHeight="1">
      <c r="K18"/>
    </row>
    <row r="19" ht="12.75" customHeight="1">
      <c r="K19"/>
    </row>
    <row r="20" spans="4:11" ht="12.75" customHeight="1">
      <c r="D20" s="20"/>
      <c r="E20" s="26" t="s">
        <v>86</v>
      </c>
      <c r="F20" s="21"/>
      <c r="G20" s="21"/>
      <c r="H20" s="22"/>
      <c r="I20" s="28" t="s">
        <v>87</v>
      </c>
      <c r="J20" s="21"/>
      <c r="K20" s="22"/>
    </row>
    <row r="21" spans="4:11" ht="12.75" customHeight="1">
      <c r="D21" s="23" t="s">
        <v>88</v>
      </c>
      <c r="E21" s="27" t="s">
        <v>89</v>
      </c>
      <c r="F21" s="24"/>
      <c r="G21" s="24" t="s">
        <v>90</v>
      </c>
      <c r="H21" s="25" t="s">
        <v>91</v>
      </c>
      <c r="I21" s="29" t="s">
        <v>89</v>
      </c>
      <c r="J21" s="24"/>
      <c r="K21" s="25" t="s">
        <v>92</v>
      </c>
    </row>
    <row r="22" spans="4:11" ht="12.75" customHeight="1">
      <c r="D22" s="37">
        <v>1</v>
      </c>
      <c r="E22" s="32">
        <v>126</v>
      </c>
      <c r="F22" s="33" t="s">
        <v>93</v>
      </c>
      <c r="G22" s="36">
        <v>10</v>
      </c>
      <c r="H22" s="36">
        <v>2002</v>
      </c>
      <c r="I22" s="32"/>
      <c r="J22" s="34">
        <f aca="true" t="shared" si="0" ref="J22:J45">IF(LEN(TRIM(I22))&gt;0,F22,"")</f>
      </c>
      <c r="K22" s="35"/>
    </row>
    <row r="23" spans="4:11" ht="12.75" customHeight="1">
      <c r="D23" s="38">
        <v>2</v>
      </c>
      <c r="E23" s="30">
        <v>126</v>
      </c>
      <c r="F23" s="31" t="s">
        <v>93</v>
      </c>
      <c r="G23" s="39">
        <v>10</v>
      </c>
      <c r="H23" s="39">
        <v>2002</v>
      </c>
      <c r="I23" s="32"/>
      <c r="J23" s="34">
        <f t="shared" si="0"/>
      </c>
      <c r="K23" s="35"/>
    </row>
    <row r="24" spans="4:11" ht="12.75" customHeight="1">
      <c r="D24" s="38">
        <v>3</v>
      </c>
      <c r="E24" s="30">
        <v>126</v>
      </c>
      <c r="F24" s="31" t="s">
        <v>93</v>
      </c>
      <c r="G24" s="39">
        <v>10</v>
      </c>
      <c r="H24" s="39">
        <v>2002</v>
      </c>
      <c r="I24" s="32"/>
      <c r="J24" s="34">
        <f t="shared" si="0"/>
      </c>
      <c r="K24" s="35"/>
    </row>
    <row r="25" spans="4:11" ht="12.75" customHeight="1">
      <c r="D25" s="38">
        <v>4</v>
      </c>
      <c r="E25" s="30">
        <v>126</v>
      </c>
      <c r="F25" s="31" t="s">
        <v>93</v>
      </c>
      <c r="G25" s="39">
        <v>10</v>
      </c>
      <c r="H25" s="39">
        <v>2002</v>
      </c>
      <c r="I25" s="32"/>
      <c r="J25" s="34">
        <f t="shared" si="0"/>
      </c>
      <c r="K25" s="35"/>
    </row>
    <row r="26" spans="4:11" ht="12.75" customHeight="1">
      <c r="D26" s="38">
        <v>5</v>
      </c>
      <c r="E26" s="30">
        <v>126</v>
      </c>
      <c r="F26" s="31" t="s">
        <v>93</v>
      </c>
      <c r="G26" s="39">
        <v>10</v>
      </c>
      <c r="H26" s="39">
        <v>2002</v>
      </c>
      <c r="I26" s="32"/>
      <c r="J26" s="34">
        <f t="shared" si="0"/>
      </c>
      <c r="K26" s="35"/>
    </row>
    <row r="27" spans="4:11" ht="12.75" customHeight="1">
      <c r="D27" s="38">
        <v>7</v>
      </c>
      <c r="E27" s="30">
        <v>126</v>
      </c>
      <c r="F27" s="31" t="s">
        <v>93</v>
      </c>
      <c r="G27" s="39">
        <v>10</v>
      </c>
      <c r="H27" s="39">
        <v>2002</v>
      </c>
      <c r="I27" s="32"/>
      <c r="J27" s="34">
        <f t="shared" si="0"/>
      </c>
      <c r="K27" s="35"/>
    </row>
    <row r="28" spans="4:11" ht="12.75" customHeight="1">
      <c r="D28" s="38">
        <v>8</v>
      </c>
      <c r="E28" s="30">
        <v>126</v>
      </c>
      <c r="F28" s="31" t="s">
        <v>93</v>
      </c>
      <c r="G28" s="39">
        <v>10</v>
      </c>
      <c r="H28" s="39">
        <v>2002</v>
      </c>
      <c r="I28" s="32"/>
      <c r="J28" s="34">
        <f t="shared" si="0"/>
      </c>
      <c r="K28" s="35"/>
    </row>
    <row r="29" spans="4:11" ht="12.75" customHeight="1">
      <c r="D29" s="38">
        <v>9</v>
      </c>
      <c r="E29" s="30">
        <v>126</v>
      </c>
      <c r="F29" s="31" t="s">
        <v>93</v>
      </c>
      <c r="G29" s="39">
        <v>10</v>
      </c>
      <c r="H29" s="39">
        <v>2002</v>
      </c>
      <c r="I29" s="32"/>
      <c r="J29" s="34">
        <f t="shared" si="0"/>
      </c>
      <c r="K29" s="35"/>
    </row>
    <row r="30" spans="4:11" ht="12.75" customHeight="1">
      <c r="D30" s="38">
        <v>11</v>
      </c>
      <c r="E30" s="30">
        <v>126</v>
      </c>
      <c r="F30" s="31" t="s">
        <v>93</v>
      </c>
      <c r="G30" s="39">
        <v>10</v>
      </c>
      <c r="H30" s="39">
        <v>2002</v>
      </c>
      <c r="I30" s="32"/>
      <c r="J30" s="34">
        <f t="shared" si="0"/>
      </c>
      <c r="K30" s="35"/>
    </row>
    <row r="31" spans="4:11" ht="12.75" customHeight="1">
      <c r="D31" s="38">
        <v>12</v>
      </c>
      <c r="E31" s="30">
        <v>126</v>
      </c>
      <c r="F31" s="31" t="s">
        <v>93</v>
      </c>
      <c r="G31" s="39">
        <v>10</v>
      </c>
      <c r="H31" s="39">
        <v>2002</v>
      </c>
      <c r="I31" s="32"/>
      <c r="J31" s="34">
        <f t="shared" si="0"/>
      </c>
      <c r="K31" s="35"/>
    </row>
    <row r="32" spans="4:11" ht="12.75" customHeight="1">
      <c r="D32" s="38">
        <v>13</v>
      </c>
      <c r="E32" s="30">
        <v>126</v>
      </c>
      <c r="F32" s="31" t="s">
        <v>93</v>
      </c>
      <c r="G32" s="39">
        <v>10</v>
      </c>
      <c r="H32" s="39">
        <v>2002</v>
      </c>
      <c r="I32" s="32"/>
      <c r="J32" s="34">
        <f t="shared" si="0"/>
      </c>
      <c r="K32" s="35"/>
    </row>
    <row r="33" spans="4:11" ht="12.75" customHeight="1">
      <c r="D33" s="38">
        <v>14</v>
      </c>
      <c r="E33" s="30">
        <v>126</v>
      </c>
      <c r="F33" s="31" t="s">
        <v>93</v>
      </c>
      <c r="G33" s="39">
        <v>10</v>
      </c>
      <c r="H33" s="39">
        <v>2002</v>
      </c>
      <c r="I33" s="32"/>
      <c r="J33" s="34">
        <f t="shared" si="0"/>
      </c>
      <c r="K33" s="35"/>
    </row>
    <row r="34" spans="4:11" ht="12.75" customHeight="1">
      <c r="D34" s="38">
        <v>15</v>
      </c>
      <c r="E34" s="30">
        <v>126</v>
      </c>
      <c r="F34" s="31" t="s">
        <v>93</v>
      </c>
      <c r="G34" s="39">
        <v>10</v>
      </c>
      <c r="H34" s="39">
        <v>2002</v>
      </c>
      <c r="I34" s="32"/>
      <c r="J34" s="34">
        <f t="shared" si="0"/>
      </c>
      <c r="K34" s="35"/>
    </row>
    <row r="35" spans="4:11" ht="12.75" customHeight="1">
      <c r="D35" s="38">
        <v>16</v>
      </c>
      <c r="E35" s="30">
        <v>126</v>
      </c>
      <c r="F35" s="31" t="s">
        <v>93</v>
      </c>
      <c r="G35" s="39">
        <v>10</v>
      </c>
      <c r="H35" s="39">
        <v>2002</v>
      </c>
      <c r="I35" s="32"/>
      <c r="J35" s="34">
        <f t="shared" si="0"/>
      </c>
      <c r="K35" s="35"/>
    </row>
    <row r="36" spans="4:11" ht="12.75" customHeight="1">
      <c r="D36" s="38">
        <v>17</v>
      </c>
      <c r="E36" s="30">
        <v>126</v>
      </c>
      <c r="F36" s="31" t="s">
        <v>93</v>
      </c>
      <c r="G36" s="39">
        <v>10</v>
      </c>
      <c r="H36" s="39">
        <v>2002</v>
      </c>
      <c r="I36" s="32"/>
      <c r="J36" s="34">
        <f t="shared" si="0"/>
      </c>
      <c r="K36" s="35"/>
    </row>
    <row r="37" spans="4:11" ht="12.75" customHeight="1">
      <c r="D37" s="38">
        <v>18</v>
      </c>
      <c r="E37" s="30">
        <v>126</v>
      </c>
      <c r="F37" s="31" t="s">
        <v>93</v>
      </c>
      <c r="G37" s="39">
        <v>10</v>
      </c>
      <c r="H37" s="39">
        <v>2002</v>
      </c>
      <c r="I37" s="32"/>
      <c r="J37" s="34">
        <f t="shared" si="0"/>
      </c>
      <c r="K37" s="35"/>
    </row>
    <row r="38" spans="4:11" ht="12.75" customHeight="1">
      <c r="D38" s="38">
        <v>19</v>
      </c>
      <c r="E38" s="30">
        <v>126</v>
      </c>
      <c r="F38" s="31" t="s">
        <v>93</v>
      </c>
      <c r="G38" s="39">
        <v>10</v>
      </c>
      <c r="H38" s="39">
        <v>2002</v>
      </c>
      <c r="I38" s="32"/>
      <c r="J38" s="34">
        <f t="shared" si="0"/>
      </c>
      <c r="K38" s="35"/>
    </row>
    <row r="39" spans="4:11" ht="12.75" customHeight="1">
      <c r="D39" s="38">
        <v>20</v>
      </c>
      <c r="E39" s="30">
        <v>126</v>
      </c>
      <c r="F39" s="31" t="s">
        <v>93</v>
      </c>
      <c r="G39" s="39">
        <v>10</v>
      </c>
      <c r="H39" s="39">
        <v>2002</v>
      </c>
      <c r="I39" s="32"/>
      <c r="J39" s="34">
        <f t="shared" si="0"/>
      </c>
      <c r="K39" s="35"/>
    </row>
    <row r="40" spans="4:11" ht="12.75" customHeight="1">
      <c r="D40" s="38">
        <v>21</v>
      </c>
      <c r="E40" s="30">
        <v>126</v>
      </c>
      <c r="F40" s="31" t="s">
        <v>93</v>
      </c>
      <c r="G40" s="39">
        <v>10</v>
      </c>
      <c r="H40" s="39">
        <v>2002</v>
      </c>
      <c r="I40" s="32"/>
      <c r="J40" s="34">
        <f t="shared" si="0"/>
      </c>
      <c r="K40" s="35"/>
    </row>
    <row r="41" spans="4:11" ht="12.75" customHeight="1">
      <c r="D41" s="38">
        <v>22</v>
      </c>
      <c r="E41" s="30">
        <v>126</v>
      </c>
      <c r="F41" s="31" t="s">
        <v>93</v>
      </c>
      <c r="G41" s="39">
        <v>10</v>
      </c>
      <c r="H41" s="39">
        <v>2002</v>
      </c>
      <c r="I41" s="32"/>
      <c r="J41" s="34">
        <f t="shared" si="0"/>
      </c>
      <c r="K41" s="35"/>
    </row>
    <row r="42" spans="4:11" ht="12.75" customHeight="1">
      <c r="D42" s="38">
        <v>23</v>
      </c>
      <c r="E42" s="30">
        <v>100</v>
      </c>
      <c r="F42" s="31" t="s">
        <v>93</v>
      </c>
      <c r="G42" s="39">
        <v>10</v>
      </c>
      <c r="H42" s="39">
        <v>2002</v>
      </c>
      <c r="I42" s="32"/>
      <c r="J42" s="34">
        <f t="shared" si="0"/>
      </c>
      <c r="K42" s="35"/>
    </row>
    <row r="43" spans="4:11" ht="12.75" customHeight="1">
      <c r="D43" s="38">
        <v>24</v>
      </c>
      <c r="E43" s="30">
        <v>126</v>
      </c>
      <c r="F43" s="31" t="s">
        <v>93</v>
      </c>
      <c r="G43" s="39">
        <v>10</v>
      </c>
      <c r="H43" s="39">
        <v>2002</v>
      </c>
      <c r="I43" s="32"/>
      <c r="J43" s="34">
        <f t="shared" si="0"/>
      </c>
      <c r="K43" s="35"/>
    </row>
    <row r="44" spans="4:11" ht="12.75" customHeight="1">
      <c r="D44" s="38">
        <v>25</v>
      </c>
      <c r="E44" s="30">
        <v>63</v>
      </c>
      <c r="F44" s="31" t="s">
        <v>93</v>
      </c>
      <c r="G44" s="39">
        <v>10</v>
      </c>
      <c r="H44" s="39">
        <v>2002</v>
      </c>
      <c r="I44" s="32"/>
      <c r="J44" s="34">
        <f t="shared" si="0"/>
      </c>
      <c r="K44" s="35"/>
    </row>
    <row r="45" spans="4:11" ht="12.75" customHeight="1">
      <c r="D45" s="38">
        <v>26</v>
      </c>
      <c r="E45" s="30">
        <v>63</v>
      </c>
      <c r="F45" s="31" t="s">
        <v>93</v>
      </c>
      <c r="G45" s="39">
        <v>10</v>
      </c>
      <c r="H45" s="39">
        <v>2002</v>
      </c>
      <c r="I45" s="32"/>
      <c r="J45" s="34">
        <f t="shared" si="0"/>
      </c>
      <c r="K45" s="35"/>
    </row>
    <row r="46" spans="4:11" ht="12.75" customHeight="1">
      <c r="D46" s="38" t="s">
        <v>94</v>
      </c>
      <c r="E46" s="30">
        <f>SUM(E22:E45)</f>
        <v>2872</v>
      </c>
      <c r="F46" s="31" t="s">
        <v>93</v>
      </c>
      <c r="G46" s="39"/>
      <c r="H46" s="39"/>
      <c r="I46" s="32">
        <f>IF(SUM(I22:I45)&gt;0,SUM(I22:I45),"")</f>
      </c>
      <c r="J46" s="33">
        <f>IF(SUM(I22:I45)&gt;0,F46,"")</f>
      </c>
      <c r="K46" s="36"/>
    </row>
    <row r="47" spans="3:11" ht="15" customHeight="1">
      <c r="C47" s="1" t="s">
        <v>95</v>
      </c>
      <c r="K47"/>
    </row>
    <row r="48" ht="51" customHeight="1">
      <c r="K48"/>
    </row>
    <row r="49" ht="12.75" customHeight="1">
      <c r="K49"/>
    </row>
    <row r="50" spans="3:11" ht="12.75" customHeight="1">
      <c r="C50">
        <f>IF(LEN(C20)&gt;0,C20,"")</f>
      </c>
      <c r="D50" s="20">
        <f>IF(LEN(D20)&gt;0,D20,"")</f>
      </c>
      <c r="E50" s="26" t="s">
        <v>86</v>
      </c>
      <c r="F50" s="21"/>
      <c r="G50" s="21"/>
      <c r="H50" s="22"/>
      <c r="I50" s="28" t="s">
        <v>87</v>
      </c>
      <c r="J50" s="21"/>
      <c r="K50" s="22"/>
    </row>
    <row r="51" spans="3:11" ht="12.75" customHeight="1">
      <c r="C51">
        <f>IF(LEN(C21)&gt;0,C21,"")</f>
      </c>
      <c r="D51" s="23" t="str">
        <f>D21</f>
        <v>Field</v>
      </c>
      <c r="E51" s="27" t="s">
        <v>89</v>
      </c>
      <c r="F51" s="24"/>
      <c r="G51" s="24" t="s">
        <v>90</v>
      </c>
      <c r="H51" s="25" t="s">
        <v>91</v>
      </c>
      <c r="I51" s="29" t="s">
        <v>89</v>
      </c>
      <c r="J51" s="24"/>
      <c r="K51" s="25" t="s">
        <v>92</v>
      </c>
    </row>
    <row r="52" spans="4:11" ht="12.75" customHeight="1">
      <c r="D52" s="37">
        <v>1</v>
      </c>
      <c r="E52" s="32">
        <v>126</v>
      </c>
      <c r="F52" s="33" t="s">
        <v>93</v>
      </c>
      <c r="G52" s="36">
        <v>10</v>
      </c>
      <c r="H52" s="36">
        <v>2002</v>
      </c>
      <c r="I52" s="32"/>
      <c r="J52" s="34">
        <f aca="true" t="shared" si="1" ref="J52:J75">IF(LEN(TRIM(I52))&gt;0,F52,"")</f>
      </c>
      <c r="K52" s="35"/>
    </row>
    <row r="53" spans="4:11" ht="12.75" customHeight="1">
      <c r="D53" s="38">
        <v>2</v>
      </c>
      <c r="E53" s="30">
        <v>126</v>
      </c>
      <c r="F53" s="31" t="s">
        <v>93</v>
      </c>
      <c r="G53" s="39">
        <v>10</v>
      </c>
      <c r="H53" s="39">
        <v>2002</v>
      </c>
      <c r="I53" s="32"/>
      <c r="J53" s="34">
        <f t="shared" si="1"/>
      </c>
      <c r="K53" s="35"/>
    </row>
    <row r="54" spans="4:11" ht="12.75" customHeight="1">
      <c r="D54" s="38">
        <v>3</v>
      </c>
      <c r="E54" s="30">
        <v>126</v>
      </c>
      <c r="F54" s="31" t="s">
        <v>93</v>
      </c>
      <c r="G54" s="39">
        <v>10</v>
      </c>
      <c r="H54" s="39">
        <v>2002</v>
      </c>
      <c r="I54" s="32"/>
      <c r="J54" s="34">
        <f t="shared" si="1"/>
      </c>
      <c r="K54" s="35"/>
    </row>
    <row r="55" spans="4:11" ht="12.75" customHeight="1">
      <c r="D55" s="38">
        <v>4</v>
      </c>
      <c r="E55" s="30">
        <v>126</v>
      </c>
      <c r="F55" s="31" t="s">
        <v>93</v>
      </c>
      <c r="G55" s="39">
        <v>10</v>
      </c>
      <c r="H55" s="39">
        <v>2002</v>
      </c>
      <c r="I55" s="32"/>
      <c r="J55" s="34">
        <f t="shared" si="1"/>
      </c>
      <c r="K55" s="35"/>
    </row>
    <row r="56" spans="4:11" ht="12.75" customHeight="1">
      <c r="D56" s="38">
        <v>5</v>
      </c>
      <c r="E56" s="30">
        <v>126</v>
      </c>
      <c r="F56" s="31" t="s">
        <v>93</v>
      </c>
      <c r="G56" s="39">
        <v>10</v>
      </c>
      <c r="H56" s="39">
        <v>2002</v>
      </c>
      <c r="I56" s="32"/>
      <c r="J56" s="34">
        <f t="shared" si="1"/>
      </c>
      <c r="K56" s="35"/>
    </row>
    <row r="57" spans="4:11" ht="12.75" customHeight="1">
      <c r="D57" s="38">
        <v>7</v>
      </c>
      <c r="E57" s="30">
        <v>126</v>
      </c>
      <c r="F57" s="31" t="s">
        <v>93</v>
      </c>
      <c r="G57" s="39">
        <v>10</v>
      </c>
      <c r="H57" s="39">
        <v>2002</v>
      </c>
      <c r="I57" s="32"/>
      <c r="J57" s="34">
        <f t="shared" si="1"/>
      </c>
      <c r="K57" s="35"/>
    </row>
    <row r="58" spans="4:11" ht="12.75" customHeight="1">
      <c r="D58" s="38">
        <v>8</v>
      </c>
      <c r="E58" s="30">
        <v>126</v>
      </c>
      <c r="F58" s="31" t="s">
        <v>93</v>
      </c>
      <c r="G58" s="39">
        <v>10</v>
      </c>
      <c r="H58" s="39">
        <v>2002</v>
      </c>
      <c r="I58" s="32"/>
      <c r="J58" s="34">
        <f t="shared" si="1"/>
      </c>
      <c r="K58" s="35"/>
    </row>
    <row r="59" spans="4:11" ht="12.75" customHeight="1">
      <c r="D59" s="38">
        <v>9</v>
      </c>
      <c r="E59" s="30">
        <v>126</v>
      </c>
      <c r="F59" s="31" t="s">
        <v>93</v>
      </c>
      <c r="G59" s="39">
        <v>10</v>
      </c>
      <c r="H59" s="39">
        <v>2002</v>
      </c>
      <c r="I59" s="32"/>
      <c r="J59" s="34">
        <f t="shared" si="1"/>
      </c>
      <c r="K59" s="35"/>
    </row>
    <row r="60" spans="4:11" ht="12.75" customHeight="1">
      <c r="D60" s="38">
        <v>11</v>
      </c>
      <c r="E60" s="30">
        <v>126</v>
      </c>
      <c r="F60" s="31" t="s">
        <v>93</v>
      </c>
      <c r="G60" s="39">
        <v>10</v>
      </c>
      <c r="H60" s="39">
        <v>2002</v>
      </c>
      <c r="I60" s="32"/>
      <c r="J60" s="34">
        <f t="shared" si="1"/>
      </c>
      <c r="K60" s="35"/>
    </row>
    <row r="61" spans="4:11" ht="12.75" customHeight="1">
      <c r="D61" s="38">
        <v>12</v>
      </c>
      <c r="E61" s="30">
        <v>126</v>
      </c>
      <c r="F61" s="31" t="s">
        <v>93</v>
      </c>
      <c r="G61" s="39">
        <v>10</v>
      </c>
      <c r="H61" s="39">
        <v>2002</v>
      </c>
      <c r="I61" s="32"/>
      <c r="J61" s="34">
        <f t="shared" si="1"/>
      </c>
      <c r="K61" s="35"/>
    </row>
    <row r="62" spans="4:11" ht="12.75" customHeight="1">
      <c r="D62" s="38">
        <v>13</v>
      </c>
      <c r="E62" s="30">
        <v>126</v>
      </c>
      <c r="F62" s="31" t="s">
        <v>93</v>
      </c>
      <c r="G62" s="39">
        <v>10</v>
      </c>
      <c r="H62" s="39">
        <v>2002</v>
      </c>
      <c r="I62" s="32"/>
      <c r="J62" s="34">
        <f t="shared" si="1"/>
      </c>
      <c r="K62" s="35"/>
    </row>
    <row r="63" spans="4:11" ht="12.75" customHeight="1">
      <c r="D63" s="38">
        <v>14</v>
      </c>
      <c r="E63" s="30">
        <v>126</v>
      </c>
      <c r="F63" s="31" t="s">
        <v>93</v>
      </c>
      <c r="G63" s="39">
        <v>10</v>
      </c>
      <c r="H63" s="39">
        <v>2002</v>
      </c>
      <c r="I63" s="32"/>
      <c r="J63" s="34">
        <f t="shared" si="1"/>
      </c>
      <c r="K63" s="35"/>
    </row>
    <row r="64" spans="4:11" ht="12.75" customHeight="1">
      <c r="D64" s="38">
        <v>15</v>
      </c>
      <c r="E64" s="30">
        <v>126</v>
      </c>
      <c r="F64" s="31" t="s">
        <v>93</v>
      </c>
      <c r="G64" s="39">
        <v>10</v>
      </c>
      <c r="H64" s="39">
        <v>2002</v>
      </c>
      <c r="I64" s="32"/>
      <c r="J64" s="34">
        <f t="shared" si="1"/>
      </c>
      <c r="K64" s="35"/>
    </row>
    <row r="65" spans="4:11" ht="12.75" customHeight="1">
      <c r="D65" s="38">
        <v>16</v>
      </c>
      <c r="E65" s="30">
        <v>126</v>
      </c>
      <c r="F65" s="31" t="s">
        <v>93</v>
      </c>
      <c r="G65" s="39">
        <v>10</v>
      </c>
      <c r="H65" s="39">
        <v>2002</v>
      </c>
      <c r="I65" s="32"/>
      <c r="J65" s="34">
        <f t="shared" si="1"/>
      </c>
      <c r="K65" s="35"/>
    </row>
    <row r="66" spans="4:11" ht="12.75" customHeight="1">
      <c r="D66" s="38">
        <v>17</v>
      </c>
      <c r="E66" s="30">
        <v>126</v>
      </c>
      <c r="F66" s="31" t="s">
        <v>93</v>
      </c>
      <c r="G66" s="39">
        <v>10</v>
      </c>
      <c r="H66" s="39">
        <v>2002</v>
      </c>
      <c r="I66" s="32"/>
      <c r="J66" s="34">
        <f t="shared" si="1"/>
      </c>
      <c r="K66" s="35"/>
    </row>
    <row r="67" spans="4:11" ht="12.75" customHeight="1">
      <c r="D67" s="38">
        <v>18</v>
      </c>
      <c r="E67" s="30">
        <v>126</v>
      </c>
      <c r="F67" s="31" t="s">
        <v>93</v>
      </c>
      <c r="G67" s="39">
        <v>10</v>
      </c>
      <c r="H67" s="39">
        <v>2002</v>
      </c>
      <c r="I67" s="32"/>
      <c r="J67" s="34">
        <f t="shared" si="1"/>
      </c>
      <c r="K67" s="35"/>
    </row>
    <row r="68" spans="4:11" ht="12.75" customHeight="1">
      <c r="D68" s="38">
        <v>19</v>
      </c>
      <c r="E68" s="30">
        <v>126</v>
      </c>
      <c r="F68" s="31" t="s">
        <v>93</v>
      </c>
      <c r="G68" s="39">
        <v>10</v>
      </c>
      <c r="H68" s="39">
        <v>2002</v>
      </c>
      <c r="I68" s="32"/>
      <c r="J68" s="34">
        <f t="shared" si="1"/>
      </c>
      <c r="K68" s="35"/>
    </row>
    <row r="69" spans="4:11" ht="12.75" customHeight="1">
      <c r="D69" s="38">
        <v>20</v>
      </c>
      <c r="E69" s="30">
        <v>126</v>
      </c>
      <c r="F69" s="31" t="s">
        <v>93</v>
      </c>
      <c r="G69" s="39">
        <v>10</v>
      </c>
      <c r="H69" s="39">
        <v>2002</v>
      </c>
      <c r="I69" s="32"/>
      <c r="J69" s="34">
        <f t="shared" si="1"/>
      </c>
      <c r="K69" s="35"/>
    </row>
    <row r="70" spans="4:11" ht="12.75" customHeight="1">
      <c r="D70" s="38">
        <v>21</v>
      </c>
      <c r="E70" s="30">
        <v>126</v>
      </c>
      <c r="F70" s="31" t="s">
        <v>93</v>
      </c>
      <c r="G70" s="39">
        <v>10</v>
      </c>
      <c r="H70" s="39">
        <v>2002</v>
      </c>
      <c r="I70" s="32"/>
      <c r="J70" s="34">
        <f t="shared" si="1"/>
      </c>
      <c r="K70" s="35"/>
    </row>
    <row r="71" spans="4:11" ht="12.75" customHeight="1">
      <c r="D71" s="38">
        <v>22</v>
      </c>
      <c r="E71" s="30">
        <v>126</v>
      </c>
      <c r="F71" s="31" t="s">
        <v>93</v>
      </c>
      <c r="G71" s="39">
        <v>10</v>
      </c>
      <c r="H71" s="39">
        <v>2002</v>
      </c>
      <c r="I71" s="32"/>
      <c r="J71" s="34">
        <f t="shared" si="1"/>
      </c>
      <c r="K71" s="35"/>
    </row>
    <row r="72" spans="4:11" ht="12.75" customHeight="1">
      <c r="D72" s="38">
        <v>23</v>
      </c>
      <c r="E72" s="30">
        <v>100</v>
      </c>
      <c r="F72" s="31" t="s">
        <v>93</v>
      </c>
      <c r="G72" s="39">
        <v>10</v>
      </c>
      <c r="H72" s="39">
        <v>2002</v>
      </c>
      <c r="I72" s="32"/>
      <c r="J72" s="34">
        <f t="shared" si="1"/>
      </c>
      <c r="K72" s="35"/>
    </row>
    <row r="73" spans="4:11" ht="12.75" customHeight="1">
      <c r="D73" s="38">
        <v>24</v>
      </c>
      <c r="E73" s="30">
        <v>126</v>
      </c>
      <c r="F73" s="31" t="s">
        <v>93</v>
      </c>
      <c r="G73" s="39">
        <v>10</v>
      </c>
      <c r="H73" s="39">
        <v>2002</v>
      </c>
      <c r="I73" s="32"/>
      <c r="J73" s="34">
        <f t="shared" si="1"/>
      </c>
      <c r="K73" s="35"/>
    </row>
    <row r="74" spans="4:11" ht="12.75" customHeight="1">
      <c r="D74" s="38">
        <v>25</v>
      </c>
      <c r="E74" s="30">
        <v>63</v>
      </c>
      <c r="F74" s="31" t="s">
        <v>93</v>
      </c>
      <c r="G74" s="39">
        <v>10</v>
      </c>
      <c r="H74" s="39">
        <v>2002</v>
      </c>
      <c r="I74" s="32"/>
      <c r="J74" s="34">
        <f t="shared" si="1"/>
      </c>
      <c r="K74" s="35"/>
    </row>
    <row r="75" spans="4:11" ht="12.75" customHeight="1">
      <c r="D75" s="38">
        <v>26</v>
      </c>
      <c r="E75" s="30">
        <v>63</v>
      </c>
      <c r="F75" s="31" t="s">
        <v>93</v>
      </c>
      <c r="G75" s="39">
        <v>10</v>
      </c>
      <c r="H75" s="39">
        <v>2002</v>
      </c>
      <c r="I75" s="32"/>
      <c r="J75" s="34">
        <f t="shared" si="1"/>
      </c>
      <c r="K75" s="35"/>
    </row>
    <row r="76" spans="4:11" ht="12.75" customHeight="1">
      <c r="D76" s="38" t="s">
        <v>94</v>
      </c>
      <c r="E76" s="30">
        <f>SUM(E52:E75)</f>
        <v>2872</v>
      </c>
      <c r="F76" s="31" t="s">
        <v>93</v>
      </c>
      <c r="G76" s="39"/>
      <c r="H76" s="39"/>
      <c r="I76" s="32">
        <f>IF(SUM(I52:I75)&gt;0,SUM(I52:I75),"")</f>
      </c>
      <c r="J76" s="33">
        <f>IF(SUM(I52:I75)&gt;0,F76,"")</f>
      </c>
      <c r="K76" s="36"/>
    </row>
    <row r="77" spans="3:11" ht="15" customHeight="1">
      <c r="C77" s="1" t="s">
        <v>96</v>
      </c>
      <c r="K77"/>
    </row>
    <row r="78" ht="44.25" customHeight="1">
      <c r="K78"/>
    </row>
    <row r="79" ht="17.25" customHeight="1">
      <c r="K79"/>
    </row>
    <row r="80" spans="3:11" ht="12.75" customHeight="1">
      <c r="C80">
        <f>IF(LEN(C20)&gt;0,C20,"")</f>
      </c>
      <c r="D80" s="20">
        <f>IF(LEN(D20)&gt;0,D20,"")</f>
      </c>
      <c r="E80" s="26" t="s">
        <v>86</v>
      </c>
      <c r="F80" s="21"/>
      <c r="G80" s="21"/>
      <c r="H80" s="22"/>
      <c r="I80" s="28" t="s">
        <v>87</v>
      </c>
      <c r="J80" s="21"/>
      <c r="K80" s="22"/>
    </row>
    <row r="81" spans="3:11" ht="12.75" customHeight="1">
      <c r="C81">
        <f>IF(LEN(C21)&gt;0,C21,"")</f>
      </c>
      <c r="D81" s="23" t="str">
        <f>D21</f>
        <v>Field</v>
      </c>
      <c r="E81" s="27" t="s">
        <v>89</v>
      </c>
      <c r="F81" s="24"/>
      <c r="G81" s="24" t="s">
        <v>90</v>
      </c>
      <c r="H81" s="25" t="s">
        <v>91</v>
      </c>
      <c r="I81" s="29" t="s">
        <v>89</v>
      </c>
      <c r="J81" s="24"/>
      <c r="K81" s="25" t="s">
        <v>92</v>
      </c>
    </row>
    <row r="82" spans="4:11" ht="12.75" customHeight="1">
      <c r="D82" s="37">
        <v>1</v>
      </c>
      <c r="E82" s="32">
        <v>264</v>
      </c>
      <c r="F82" s="33" t="s">
        <v>97</v>
      </c>
      <c r="G82" s="36">
        <v>10</v>
      </c>
      <c r="H82" s="36">
        <v>2002</v>
      </c>
      <c r="I82" s="32"/>
      <c r="J82" s="34">
        <f aca="true" t="shared" si="2" ref="J82:J104">IF(LEN(TRIM(I82))&gt;0,F82,"")</f>
      </c>
      <c r="K82" s="35"/>
    </row>
    <row r="83" spans="4:11" ht="12.75" customHeight="1">
      <c r="D83" s="38">
        <v>2</v>
      </c>
      <c r="E83" s="30">
        <v>264</v>
      </c>
      <c r="F83" s="31" t="s">
        <v>97</v>
      </c>
      <c r="G83" s="39">
        <v>10</v>
      </c>
      <c r="H83" s="39">
        <v>2002</v>
      </c>
      <c r="I83" s="32"/>
      <c r="J83" s="34">
        <f t="shared" si="2"/>
      </c>
      <c r="K83" s="35"/>
    </row>
    <row r="84" spans="4:11" ht="12.75" customHeight="1">
      <c r="D84" s="38">
        <v>3</v>
      </c>
      <c r="E84" s="30">
        <v>264</v>
      </c>
      <c r="F84" s="31" t="s">
        <v>97</v>
      </c>
      <c r="G84" s="39">
        <v>10</v>
      </c>
      <c r="H84" s="39">
        <v>2002</v>
      </c>
      <c r="I84" s="32"/>
      <c r="J84" s="34">
        <f t="shared" si="2"/>
      </c>
      <c r="K84" s="35"/>
    </row>
    <row r="85" spans="4:11" ht="12.75" customHeight="1">
      <c r="D85" s="38">
        <v>4</v>
      </c>
      <c r="E85" s="30">
        <v>264</v>
      </c>
      <c r="F85" s="31" t="s">
        <v>97</v>
      </c>
      <c r="G85" s="39">
        <v>10</v>
      </c>
      <c r="H85" s="39">
        <v>2002</v>
      </c>
      <c r="I85" s="32"/>
      <c r="J85" s="34">
        <f t="shared" si="2"/>
      </c>
      <c r="K85" s="35"/>
    </row>
    <row r="86" spans="4:11" ht="12.75" customHeight="1">
      <c r="D86" s="38">
        <v>5</v>
      </c>
      <c r="E86" s="30">
        <v>264</v>
      </c>
      <c r="F86" s="31" t="s">
        <v>97</v>
      </c>
      <c r="G86" s="39">
        <v>10</v>
      </c>
      <c r="H86" s="39">
        <v>2002</v>
      </c>
      <c r="I86" s="32"/>
      <c r="J86" s="34">
        <f t="shared" si="2"/>
      </c>
      <c r="K86" s="35"/>
    </row>
    <row r="87" spans="4:11" ht="12.75" customHeight="1">
      <c r="D87" s="38">
        <v>7</v>
      </c>
      <c r="E87" s="30">
        <v>264</v>
      </c>
      <c r="F87" s="31" t="s">
        <v>97</v>
      </c>
      <c r="G87" s="39">
        <v>10</v>
      </c>
      <c r="H87" s="39">
        <v>2002</v>
      </c>
      <c r="I87" s="32"/>
      <c r="J87" s="34">
        <f t="shared" si="2"/>
      </c>
      <c r="K87" s="35"/>
    </row>
    <row r="88" spans="4:11" ht="12.75" customHeight="1">
      <c r="D88" s="38">
        <v>8</v>
      </c>
      <c r="E88" s="30">
        <v>264</v>
      </c>
      <c r="F88" s="31" t="s">
        <v>97</v>
      </c>
      <c r="G88" s="39">
        <v>10</v>
      </c>
      <c r="H88" s="39">
        <v>2002</v>
      </c>
      <c r="I88" s="32"/>
      <c r="J88" s="34">
        <f t="shared" si="2"/>
      </c>
      <c r="K88" s="35"/>
    </row>
    <row r="89" spans="4:11" ht="12.75" customHeight="1">
      <c r="D89" s="38">
        <v>11</v>
      </c>
      <c r="E89" s="30">
        <v>264</v>
      </c>
      <c r="F89" s="31" t="s">
        <v>97</v>
      </c>
      <c r="G89" s="39">
        <v>10</v>
      </c>
      <c r="H89" s="39">
        <v>2002</v>
      </c>
      <c r="I89" s="32"/>
      <c r="J89" s="34">
        <f t="shared" si="2"/>
      </c>
      <c r="K89" s="35"/>
    </row>
    <row r="90" spans="4:11" ht="12.75" customHeight="1">
      <c r="D90" s="38">
        <v>12</v>
      </c>
      <c r="E90" s="30">
        <v>264</v>
      </c>
      <c r="F90" s="31" t="s">
        <v>97</v>
      </c>
      <c r="G90" s="39">
        <v>10</v>
      </c>
      <c r="H90" s="39">
        <v>2002</v>
      </c>
      <c r="I90" s="32"/>
      <c r="J90" s="34">
        <f t="shared" si="2"/>
      </c>
      <c r="K90" s="35"/>
    </row>
    <row r="91" spans="4:11" ht="12.75" customHeight="1">
      <c r="D91" s="38">
        <v>13</v>
      </c>
      <c r="E91" s="30">
        <v>264</v>
      </c>
      <c r="F91" s="31" t="s">
        <v>97</v>
      </c>
      <c r="G91" s="39">
        <v>2</v>
      </c>
      <c r="H91" s="39">
        <v>2003</v>
      </c>
      <c r="I91" s="32"/>
      <c r="J91" s="34">
        <f t="shared" si="2"/>
      </c>
      <c r="K91" s="35"/>
    </row>
    <row r="92" spans="4:11" ht="12.75" customHeight="1">
      <c r="D92" s="38">
        <v>14</v>
      </c>
      <c r="E92" s="30">
        <v>264</v>
      </c>
      <c r="F92" s="31" t="s">
        <v>97</v>
      </c>
      <c r="G92" s="39">
        <v>10</v>
      </c>
      <c r="H92" s="39">
        <v>2002</v>
      </c>
      <c r="I92" s="32"/>
      <c r="J92" s="34">
        <f t="shared" si="2"/>
      </c>
      <c r="K92" s="35"/>
    </row>
    <row r="93" spans="4:11" ht="12.75" customHeight="1">
      <c r="D93" s="38">
        <v>15</v>
      </c>
      <c r="E93" s="30">
        <v>264</v>
      </c>
      <c r="F93" s="31" t="s">
        <v>97</v>
      </c>
      <c r="G93" s="39">
        <v>2</v>
      </c>
      <c r="H93" s="39">
        <v>2003</v>
      </c>
      <c r="I93" s="32"/>
      <c r="J93" s="34">
        <f t="shared" si="2"/>
      </c>
      <c r="K93" s="35"/>
    </row>
    <row r="94" spans="4:11" ht="12.75" customHeight="1">
      <c r="D94" s="38">
        <v>16</v>
      </c>
      <c r="E94" s="30">
        <v>264</v>
      </c>
      <c r="F94" s="31" t="s">
        <v>97</v>
      </c>
      <c r="G94" s="39">
        <v>2</v>
      </c>
      <c r="H94" s="39">
        <v>2003</v>
      </c>
      <c r="I94" s="32"/>
      <c r="J94" s="34">
        <f t="shared" si="2"/>
      </c>
      <c r="K94" s="35"/>
    </row>
    <row r="95" spans="4:11" ht="12.75" customHeight="1">
      <c r="D95" s="38">
        <v>17</v>
      </c>
      <c r="E95" s="30">
        <v>264</v>
      </c>
      <c r="F95" s="31" t="s">
        <v>97</v>
      </c>
      <c r="G95" s="39">
        <v>2</v>
      </c>
      <c r="H95" s="39">
        <v>2003</v>
      </c>
      <c r="I95" s="32"/>
      <c r="J95" s="34">
        <f t="shared" si="2"/>
      </c>
      <c r="K95" s="35"/>
    </row>
    <row r="96" spans="4:11" ht="12.75" customHeight="1">
      <c r="D96" s="38">
        <v>18</v>
      </c>
      <c r="E96" s="30">
        <v>264</v>
      </c>
      <c r="F96" s="31" t="s">
        <v>97</v>
      </c>
      <c r="G96" s="39">
        <v>2</v>
      </c>
      <c r="H96" s="39">
        <v>2003</v>
      </c>
      <c r="I96" s="32"/>
      <c r="J96" s="34">
        <f t="shared" si="2"/>
      </c>
      <c r="K96" s="35"/>
    </row>
    <row r="97" spans="4:11" ht="12.75" customHeight="1">
      <c r="D97" s="38">
        <v>19</v>
      </c>
      <c r="E97" s="30">
        <v>264</v>
      </c>
      <c r="F97" s="31" t="s">
        <v>97</v>
      </c>
      <c r="G97" s="39">
        <v>2</v>
      </c>
      <c r="H97" s="39">
        <v>2003</v>
      </c>
      <c r="I97" s="32"/>
      <c r="J97" s="34">
        <f t="shared" si="2"/>
      </c>
      <c r="K97" s="35"/>
    </row>
    <row r="98" spans="4:11" ht="12.75" customHeight="1">
      <c r="D98" s="38">
        <v>20</v>
      </c>
      <c r="E98" s="30">
        <v>264</v>
      </c>
      <c r="F98" s="31" t="s">
        <v>97</v>
      </c>
      <c r="G98" s="39">
        <v>2</v>
      </c>
      <c r="H98" s="39">
        <v>2003</v>
      </c>
      <c r="I98" s="32"/>
      <c r="J98" s="34">
        <f t="shared" si="2"/>
      </c>
      <c r="K98" s="35"/>
    </row>
    <row r="99" spans="4:11" ht="12.75" customHeight="1">
      <c r="D99" s="38">
        <v>21</v>
      </c>
      <c r="E99" s="30">
        <v>264</v>
      </c>
      <c r="F99" s="31" t="s">
        <v>97</v>
      </c>
      <c r="G99" s="39">
        <v>2</v>
      </c>
      <c r="H99" s="39">
        <v>2003</v>
      </c>
      <c r="I99" s="32"/>
      <c r="J99" s="34">
        <f t="shared" si="2"/>
      </c>
      <c r="K99" s="35"/>
    </row>
    <row r="100" spans="4:11" ht="12.75" customHeight="1">
      <c r="D100" s="38">
        <v>22</v>
      </c>
      <c r="E100" s="30">
        <v>264</v>
      </c>
      <c r="F100" s="31" t="s">
        <v>97</v>
      </c>
      <c r="G100" s="39">
        <v>2</v>
      </c>
      <c r="H100" s="39">
        <v>2003</v>
      </c>
      <c r="I100" s="32"/>
      <c r="J100" s="34">
        <f t="shared" si="2"/>
      </c>
      <c r="K100" s="35"/>
    </row>
    <row r="101" spans="4:11" ht="12.75" customHeight="1">
      <c r="D101" s="38">
        <v>23</v>
      </c>
      <c r="E101" s="30">
        <v>264</v>
      </c>
      <c r="F101" s="31" t="s">
        <v>97</v>
      </c>
      <c r="G101" s="39">
        <v>2</v>
      </c>
      <c r="H101" s="39">
        <v>2003</v>
      </c>
      <c r="I101" s="32"/>
      <c r="J101" s="34">
        <f t="shared" si="2"/>
      </c>
      <c r="K101" s="35"/>
    </row>
    <row r="102" spans="4:11" ht="12.75" customHeight="1">
      <c r="D102" s="38">
        <v>24</v>
      </c>
      <c r="E102" s="30">
        <v>264</v>
      </c>
      <c r="F102" s="31" t="s">
        <v>97</v>
      </c>
      <c r="G102" s="39">
        <v>2</v>
      </c>
      <c r="H102" s="39">
        <v>2003</v>
      </c>
      <c r="I102" s="32"/>
      <c r="J102" s="34">
        <f t="shared" si="2"/>
      </c>
      <c r="K102" s="35"/>
    </row>
    <row r="103" spans="4:11" ht="12.75" customHeight="1">
      <c r="D103" s="38">
        <v>25</v>
      </c>
      <c r="E103" s="30">
        <v>264</v>
      </c>
      <c r="F103" s="31" t="s">
        <v>97</v>
      </c>
      <c r="G103" s="39">
        <v>2</v>
      </c>
      <c r="H103" s="39">
        <v>2003</v>
      </c>
      <c r="I103" s="32"/>
      <c r="J103" s="34">
        <f t="shared" si="2"/>
      </c>
      <c r="K103" s="35"/>
    </row>
    <row r="104" spans="4:11" ht="12.75" customHeight="1">
      <c r="D104" s="38">
        <v>26</v>
      </c>
      <c r="E104" s="30">
        <v>264</v>
      </c>
      <c r="F104" s="31" t="s">
        <v>97</v>
      </c>
      <c r="G104" s="39">
        <v>2</v>
      </c>
      <c r="H104" s="39">
        <v>2003</v>
      </c>
      <c r="I104" s="32"/>
      <c r="J104" s="34">
        <f t="shared" si="2"/>
      </c>
      <c r="K104" s="35"/>
    </row>
    <row r="105" spans="4:11" ht="12.75" customHeight="1">
      <c r="D105" s="38" t="s">
        <v>94</v>
      </c>
      <c r="E105" s="30">
        <f>SUM(E82:E104)</f>
        <v>6072</v>
      </c>
      <c r="F105" s="31" t="s">
        <v>97</v>
      </c>
      <c r="G105" s="39"/>
      <c r="H105" s="39"/>
      <c r="I105" s="32">
        <f>IF(SUM(I82:I104)&gt;0,SUM(I82:I104),"")</f>
      </c>
      <c r="J105" s="33">
        <f>IF(SUM(I82:I104)&gt;0,F105,"")</f>
      </c>
      <c r="K105" s="36"/>
    </row>
    <row r="106" spans="3:11" ht="15" customHeight="1">
      <c r="C106" s="1" t="s">
        <v>98</v>
      </c>
      <c r="K106"/>
    </row>
    <row r="107" ht="57" customHeight="1">
      <c r="K107"/>
    </row>
    <row r="108" ht="12.75" customHeight="1">
      <c r="K108"/>
    </row>
    <row r="109" spans="3:11" ht="12.75" customHeight="1">
      <c r="C109">
        <f>IF(LEN(C20)&gt;0,C20,"")</f>
      </c>
      <c r="D109" s="20">
        <f>IF(LEN(D20)&gt;0,D20,"")</f>
      </c>
      <c r="E109" s="26" t="s">
        <v>86</v>
      </c>
      <c r="F109" s="21"/>
      <c r="G109" s="21"/>
      <c r="H109" s="22"/>
      <c r="I109" s="28" t="s">
        <v>87</v>
      </c>
      <c r="J109" s="21"/>
      <c r="K109" s="22"/>
    </row>
    <row r="110" spans="3:11" ht="12.75" customHeight="1">
      <c r="C110">
        <f>IF(LEN(C21)&gt;0,C21,"")</f>
      </c>
      <c r="D110" s="23" t="str">
        <f>D21</f>
        <v>Field</v>
      </c>
      <c r="E110" s="27" t="s">
        <v>89</v>
      </c>
      <c r="F110" s="24"/>
      <c r="G110" s="24" t="s">
        <v>90</v>
      </c>
      <c r="H110" s="25" t="s">
        <v>91</v>
      </c>
      <c r="I110" s="29" t="s">
        <v>89</v>
      </c>
      <c r="J110" s="24"/>
      <c r="K110" s="25" t="s">
        <v>92</v>
      </c>
    </row>
    <row r="111" spans="4:11" ht="12.75" customHeight="1">
      <c r="D111" s="37">
        <v>1</v>
      </c>
      <c r="E111" s="32">
        <v>126</v>
      </c>
      <c r="F111" s="33" t="s">
        <v>93</v>
      </c>
      <c r="G111" s="36">
        <v>10</v>
      </c>
      <c r="H111" s="36">
        <v>2002</v>
      </c>
      <c r="I111" s="32"/>
      <c r="J111" s="34">
        <f aca="true" t="shared" si="3" ref="J111:J134">IF(LEN(TRIM(I111))&gt;0,F111,"")</f>
      </c>
      <c r="K111" s="35"/>
    </row>
    <row r="112" spans="4:11" ht="12.75" customHeight="1">
      <c r="D112" s="38">
        <v>2</v>
      </c>
      <c r="E112" s="30">
        <v>126</v>
      </c>
      <c r="F112" s="31" t="s">
        <v>93</v>
      </c>
      <c r="G112" s="39">
        <v>10</v>
      </c>
      <c r="H112" s="39">
        <v>2002</v>
      </c>
      <c r="I112" s="32"/>
      <c r="J112" s="34">
        <f t="shared" si="3"/>
      </c>
      <c r="K112" s="35"/>
    </row>
    <row r="113" spans="4:11" ht="12.75" customHeight="1">
      <c r="D113" s="38">
        <v>3</v>
      </c>
      <c r="E113" s="30">
        <v>126</v>
      </c>
      <c r="F113" s="31" t="s">
        <v>93</v>
      </c>
      <c r="G113" s="39">
        <v>10</v>
      </c>
      <c r="H113" s="39">
        <v>2002</v>
      </c>
      <c r="I113" s="32"/>
      <c r="J113" s="34">
        <f t="shared" si="3"/>
      </c>
      <c r="K113" s="35"/>
    </row>
    <row r="114" spans="4:11" ht="12.75" customHeight="1">
      <c r="D114" s="38">
        <v>4</v>
      </c>
      <c r="E114" s="30">
        <v>126</v>
      </c>
      <c r="F114" s="31" t="s">
        <v>93</v>
      </c>
      <c r="G114" s="39">
        <v>10</v>
      </c>
      <c r="H114" s="39">
        <v>2002</v>
      </c>
      <c r="I114" s="32"/>
      <c r="J114" s="34">
        <f t="shared" si="3"/>
      </c>
      <c r="K114" s="35"/>
    </row>
    <row r="115" spans="4:11" ht="12.75" customHeight="1">
      <c r="D115" s="38">
        <v>5</v>
      </c>
      <c r="E115" s="30">
        <v>126</v>
      </c>
      <c r="F115" s="31" t="s">
        <v>93</v>
      </c>
      <c r="G115" s="39">
        <v>10</v>
      </c>
      <c r="H115" s="39">
        <v>2002</v>
      </c>
      <c r="I115" s="32"/>
      <c r="J115" s="34">
        <f t="shared" si="3"/>
      </c>
      <c r="K115" s="35"/>
    </row>
    <row r="116" spans="4:11" ht="12.75" customHeight="1">
      <c r="D116" s="38">
        <v>7</v>
      </c>
      <c r="E116" s="30">
        <v>126</v>
      </c>
      <c r="F116" s="31" t="s">
        <v>93</v>
      </c>
      <c r="G116" s="39">
        <v>10</v>
      </c>
      <c r="H116" s="39">
        <v>2002</v>
      </c>
      <c r="I116" s="32"/>
      <c r="J116" s="34">
        <f t="shared" si="3"/>
      </c>
      <c r="K116" s="35"/>
    </row>
    <row r="117" spans="4:11" ht="12.75" customHeight="1">
      <c r="D117" s="38">
        <v>8</v>
      </c>
      <c r="E117" s="30">
        <v>126</v>
      </c>
      <c r="F117" s="31" t="s">
        <v>93</v>
      </c>
      <c r="G117" s="39">
        <v>10</v>
      </c>
      <c r="H117" s="39">
        <v>2002</v>
      </c>
      <c r="I117" s="32"/>
      <c r="J117" s="34">
        <f t="shared" si="3"/>
      </c>
      <c r="K117" s="35"/>
    </row>
    <row r="118" spans="4:11" ht="12.75" customHeight="1">
      <c r="D118" s="38">
        <v>9</v>
      </c>
      <c r="E118" s="30">
        <v>126</v>
      </c>
      <c r="F118" s="31" t="s">
        <v>93</v>
      </c>
      <c r="G118" s="39">
        <v>10</v>
      </c>
      <c r="H118" s="39">
        <v>2002</v>
      </c>
      <c r="I118" s="32"/>
      <c r="J118" s="34">
        <f t="shared" si="3"/>
      </c>
      <c r="K118" s="35"/>
    </row>
    <row r="119" spans="4:11" ht="12.75" customHeight="1">
      <c r="D119" s="38">
        <v>11</v>
      </c>
      <c r="E119" s="30">
        <v>126</v>
      </c>
      <c r="F119" s="31" t="s">
        <v>93</v>
      </c>
      <c r="G119" s="39">
        <v>10</v>
      </c>
      <c r="H119" s="39">
        <v>2002</v>
      </c>
      <c r="I119" s="32"/>
      <c r="J119" s="34">
        <f t="shared" si="3"/>
      </c>
      <c r="K119" s="35"/>
    </row>
    <row r="120" spans="4:11" ht="12.75" customHeight="1">
      <c r="D120" s="38">
        <v>12</v>
      </c>
      <c r="E120" s="30">
        <v>126</v>
      </c>
      <c r="F120" s="31" t="s">
        <v>93</v>
      </c>
      <c r="G120" s="39">
        <v>10</v>
      </c>
      <c r="H120" s="39">
        <v>2002</v>
      </c>
      <c r="I120" s="32"/>
      <c r="J120" s="34">
        <f t="shared" si="3"/>
      </c>
      <c r="K120" s="35"/>
    </row>
    <row r="121" spans="4:11" ht="12.75" customHeight="1">
      <c r="D121" s="38">
        <v>13</v>
      </c>
      <c r="E121" s="30">
        <v>126</v>
      </c>
      <c r="F121" s="31" t="s">
        <v>93</v>
      </c>
      <c r="G121" s="39">
        <v>10</v>
      </c>
      <c r="H121" s="39">
        <v>2002</v>
      </c>
      <c r="I121" s="32"/>
      <c r="J121" s="34">
        <f t="shared" si="3"/>
      </c>
      <c r="K121" s="35"/>
    </row>
    <row r="122" spans="4:11" ht="12.75" customHeight="1">
      <c r="D122" s="38">
        <v>14</v>
      </c>
      <c r="E122" s="30">
        <v>126</v>
      </c>
      <c r="F122" s="31" t="s">
        <v>93</v>
      </c>
      <c r="G122" s="39">
        <v>10</v>
      </c>
      <c r="H122" s="39">
        <v>2002</v>
      </c>
      <c r="I122" s="32"/>
      <c r="J122" s="34">
        <f t="shared" si="3"/>
      </c>
      <c r="K122" s="35"/>
    </row>
    <row r="123" spans="4:11" ht="12.75" customHeight="1">
      <c r="D123" s="38">
        <v>15</v>
      </c>
      <c r="E123" s="30">
        <v>126</v>
      </c>
      <c r="F123" s="31" t="s">
        <v>93</v>
      </c>
      <c r="G123" s="39">
        <v>10</v>
      </c>
      <c r="H123" s="39">
        <v>2002</v>
      </c>
      <c r="I123" s="32"/>
      <c r="J123" s="34">
        <f t="shared" si="3"/>
      </c>
      <c r="K123" s="35"/>
    </row>
    <row r="124" spans="4:11" ht="12.75" customHeight="1">
      <c r="D124" s="38">
        <v>16</v>
      </c>
      <c r="E124" s="30">
        <v>126</v>
      </c>
      <c r="F124" s="31" t="s">
        <v>93</v>
      </c>
      <c r="G124" s="39">
        <v>10</v>
      </c>
      <c r="H124" s="39">
        <v>2002</v>
      </c>
      <c r="I124" s="32"/>
      <c r="J124" s="34">
        <f t="shared" si="3"/>
      </c>
      <c r="K124" s="35"/>
    </row>
    <row r="125" spans="4:11" ht="12.75" customHeight="1">
      <c r="D125" s="38">
        <v>17</v>
      </c>
      <c r="E125" s="30">
        <v>126</v>
      </c>
      <c r="F125" s="31" t="s">
        <v>93</v>
      </c>
      <c r="G125" s="39">
        <v>10</v>
      </c>
      <c r="H125" s="39">
        <v>2002</v>
      </c>
      <c r="I125" s="32"/>
      <c r="J125" s="34">
        <f t="shared" si="3"/>
      </c>
      <c r="K125" s="35"/>
    </row>
    <row r="126" spans="4:11" ht="12.75" customHeight="1">
      <c r="D126" s="38">
        <v>18</v>
      </c>
      <c r="E126" s="30">
        <v>126</v>
      </c>
      <c r="F126" s="31" t="s">
        <v>93</v>
      </c>
      <c r="G126" s="39">
        <v>10</v>
      </c>
      <c r="H126" s="39">
        <v>2002</v>
      </c>
      <c r="I126" s="32"/>
      <c r="J126" s="34">
        <f t="shared" si="3"/>
      </c>
      <c r="K126" s="35"/>
    </row>
    <row r="127" spans="4:11" ht="12.75" customHeight="1">
      <c r="D127" s="38">
        <v>19</v>
      </c>
      <c r="E127" s="30">
        <v>126</v>
      </c>
      <c r="F127" s="31" t="s">
        <v>93</v>
      </c>
      <c r="G127" s="39">
        <v>10</v>
      </c>
      <c r="H127" s="39">
        <v>2002</v>
      </c>
      <c r="I127" s="32"/>
      <c r="J127" s="34">
        <f t="shared" si="3"/>
      </c>
      <c r="K127" s="35"/>
    </row>
    <row r="128" spans="4:11" ht="12.75" customHeight="1">
      <c r="D128" s="38">
        <v>20</v>
      </c>
      <c r="E128" s="30">
        <v>126</v>
      </c>
      <c r="F128" s="31" t="s">
        <v>93</v>
      </c>
      <c r="G128" s="39">
        <v>10</v>
      </c>
      <c r="H128" s="39">
        <v>2002</v>
      </c>
      <c r="I128" s="32"/>
      <c r="J128" s="34">
        <f t="shared" si="3"/>
      </c>
      <c r="K128" s="35"/>
    </row>
    <row r="129" spans="4:11" ht="12.75" customHeight="1">
      <c r="D129" s="38">
        <v>21</v>
      </c>
      <c r="E129" s="30">
        <v>126</v>
      </c>
      <c r="F129" s="31" t="s">
        <v>93</v>
      </c>
      <c r="G129" s="39">
        <v>10</v>
      </c>
      <c r="H129" s="39">
        <v>2002</v>
      </c>
      <c r="I129" s="32"/>
      <c r="J129" s="34">
        <f t="shared" si="3"/>
      </c>
      <c r="K129" s="35"/>
    </row>
    <row r="130" spans="4:11" ht="12.75" customHeight="1">
      <c r="D130" s="38">
        <v>22</v>
      </c>
      <c r="E130" s="30">
        <v>126</v>
      </c>
      <c r="F130" s="31" t="s">
        <v>93</v>
      </c>
      <c r="G130" s="39">
        <v>10</v>
      </c>
      <c r="H130" s="39">
        <v>2002</v>
      </c>
      <c r="I130" s="32"/>
      <c r="J130" s="34">
        <f t="shared" si="3"/>
      </c>
      <c r="K130" s="35"/>
    </row>
    <row r="131" spans="4:11" ht="12.75" customHeight="1">
      <c r="D131" s="38">
        <v>23</v>
      </c>
      <c r="E131" s="30">
        <v>100</v>
      </c>
      <c r="F131" s="31" t="s">
        <v>93</v>
      </c>
      <c r="G131" s="39">
        <v>10</v>
      </c>
      <c r="H131" s="39">
        <v>2002</v>
      </c>
      <c r="I131" s="32"/>
      <c r="J131" s="34">
        <f t="shared" si="3"/>
      </c>
      <c r="K131" s="35"/>
    </row>
    <row r="132" spans="4:11" ht="12.75" customHeight="1">
      <c r="D132" s="38">
        <v>24</v>
      </c>
      <c r="E132" s="30">
        <v>126</v>
      </c>
      <c r="F132" s="31" t="s">
        <v>93</v>
      </c>
      <c r="G132" s="39">
        <v>10</v>
      </c>
      <c r="H132" s="39">
        <v>2002</v>
      </c>
      <c r="I132" s="32"/>
      <c r="J132" s="34">
        <f t="shared" si="3"/>
      </c>
      <c r="K132" s="35"/>
    </row>
    <row r="133" spans="4:11" ht="12.75" customHeight="1">
      <c r="D133" s="38">
        <v>25</v>
      </c>
      <c r="E133" s="30">
        <v>63</v>
      </c>
      <c r="F133" s="31" t="s">
        <v>93</v>
      </c>
      <c r="G133" s="39">
        <v>10</v>
      </c>
      <c r="H133" s="39">
        <v>2002</v>
      </c>
      <c r="I133" s="32"/>
      <c r="J133" s="34">
        <f t="shared" si="3"/>
      </c>
      <c r="K133" s="35"/>
    </row>
    <row r="134" spans="4:11" ht="12.75" customHeight="1">
      <c r="D134" s="38">
        <v>26</v>
      </c>
      <c r="E134" s="30">
        <v>63</v>
      </c>
      <c r="F134" s="31" t="s">
        <v>93</v>
      </c>
      <c r="G134" s="39">
        <v>10</v>
      </c>
      <c r="H134" s="39">
        <v>2002</v>
      </c>
      <c r="I134" s="32"/>
      <c r="J134" s="34">
        <f t="shared" si="3"/>
      </c>
      <c r="K134" s="35"/>
    </row>
    <row r="135" spans="4:11" ht="12.75" customHeight="1">
      <c r="D135" s="38" t="s">
        <v>94</v>
      </c>
      <c r="E135" s="30">
        <f>SUM(E111:E134)</f>
        <v>2872</v>
      </c>
      <c r="F135" s="31" t="s">
        <v>93</v>
      </c>
      <c r="G135" s="39"/>
      <c r="H135" s="39"/>
      <c r="I135" s="32">
        <f>IF(SUM(I111:I134)&gt;0,SUM(I111:I134),"")</f>
      </c>
      <c r="J135" s="33">
        <f>IF(SUM(I111:I134)&gt;0,F135,"")</f>
      </c>
      <c r="K135" s="36"/>
    </row>
    <row r="136" spans="3:11" ht="15" customHeight="1">
      <c r="C136" s="1" t="s">
        <v>99</v>
      </c>
      <c r="K136"/>
    </row>
    <row r="137" ht="57" customHeight="1">
      <c r="K137"/>
    </row>
    <row r="138" ht="12.75" customHeight="1">
      <c r="K138"/>
    </row>
    <row r="139" spans="3:11" ht="12.75" customHeight="1">
      <c r="C139">
        <f>IF(LEN(C20)&gt;0,C20,"")</f>
      </c>
      <c r="D139" s="20">
        <f>IF(LEN(D20)&gt;0,D20,"")</f>
      </c>
      <c r="E139" s="26" t="s">
        <v>86</v>
      </c>
      <c r="F139" s="21"/>
      <c r="G139" s="21"/>
      <c r="H139" s="22"/>
      <c r="I139" s="28" t="s">
        <v>87</v>
      </c>
      <c r="J139" s="21"/>
      <c r="K139" s="22"/>
    </row>
    <row r="140" spans="3:11" ht="12.75" customHeight="1">
      <c r="C140">
        <f>IF(LEN(C21)&gt;0,C21,"")</f>
      </c>
      <c r="D140" s="23" t="str">
        <f>D21</f>
        <v>Field</v>
      </c>
      <c r="E140" s="27" t="s">
        <v>89</v>
      </c>
      <c r="F140" s="24"/>
      <c r="G140" s="24" t="s">
        <v>90</v>
      </c>
      <c r="H140" s="25" t="s">
        <v>91</v>
      </c>
      <c r="I140" s="29" t="s">
        <v>89</v>
      </c>
      <c r="J140" s="24"/>
      <c r="K140" s="25" t="s">
        <v>92</v>
      </c>
    </row>
    <row r="141" spans="4:11" ht="12.75" customHeight="1">
      <c r="D141" s="37">
        <v>1</v>
      </c>
      <c r="E141" s="32">
        <v>1</v>
      </c>
      <c r="F141" s="33" t="s">
        <v>97</v>
      </c>
      <c r="G141" s="36">
        <v>2</v>
      </c>
      <c r="H141" s="36">
        <v>2003</v>
      </c>
      <c r="I141" s="32"/>
      <c r="J141" s="34">
        <f aca="true" t="shared" si="4" ref="J141:J160">IF(LEN(TRIM(I141))&gt;0,F141,"")</f>
      </c>
      <c r="K141" s="35"/>
    </row>
    <row r="142" spans="4:11" ht="12.75" customHeight="1">
      <c r="D142" s="38">
        <v>2</v>
      </c>
      <c r="E142" s="30">
        <v>1</v>
      </c>
      <c r="F142" s="31" t="s">
        <v>97</v>
      </c>
      <c r="G142" s="39">
        <v>2</v>
      </c>
      <c r="H142" s="39">
        <v>2003</v>
      </c>
      <c r="I142" s="32"/>
      <c r="J142" s="34">
        <f t="shared" si="4"/>
      </c>
      <c r="K142" s="35"/>
    </row>
    <row r="143" spans="4:11" ht="12.75" customHeight="1">
      <c r="D143" s="38">
        <v>3</v>
      </c>
      <c r="E143" s="30">
        <v>1</v>
      </c>
      <c r="F143" s="31" t="s">
        <v>97</v>
      </c>
      <c r="G143" s="39">
        <v>2</v>
      </c>
      <c r="H143" s="39">
        <v>2003</v>
      </c>
      <c r="I143" s="32"/>
      <c r="J143" s="34">
        <f t="shared" si="4"/>
      </c>
      <c r="K143" s="35"/>
    </row>
    <row r="144" spans="4:11" ht="12.75" customHeight="1">
      <c r="D144" s="38">
        <v>4</v>
      </c>
      <c r="E144" s="30">
        <v>1</v>
      </c>
      <c r="F144" s="31" t="s">
        <v>97</v>
      </c>
      <c r="G144" s="39">
        <v>2</v>
      </c>
      <c r="H144" s="39">
        <v>2003</v>
      </c>
      <c r="I144" s="32"/>
      <c r="J144" s="34">
        <f t="shared" si="4"/>
      </c>
      <c r="K144" s="35"/>
    </row>
    <row r="145" spans="4:11" ht="12.75" customHeight="1">
      <c r="D145" s="38">
        <v>5</v>
      </c>
      <c r="E145" s="30">
        <v>1</v>
      </c>
      <c r="F145" s="31" t="s">
        <v>97</v>
      </c>
      <c r="G145" s="39">
        <v>2</v>
      </c>
      <c r="H145" s="39">
        <v>2003</v>
      </c>
      <c r="I145" s="32"/>
      <c r="J145" s="34">
        <f t="shared" si="4"/>
      </c>
      <c r="K145" s="35"/>
    </row>
    <row r="146" spans="4:11" ht="12.75" customHeight="1">
      <c r="D146" s="38">
        <v>7</v>
      </c>
      <c r="E146" s="30">
        <v>2</v>
      </c>
      <c r="F146" s="31" t="s">
        <v>97</v>
      </c>
      <c r="G146" s="39">
        <v>2</v>
      </c>
      <c r="H146" s="39">
        <v>2003</v>
      </c>
      <c r="I146" s="32"/>
      <c r="J146" s="34">
        <f t="shared" si="4"/>
      </c>
      <c r="K146" s="35"/>
    </row>
    <row r="147" spans="4:11" ht="12.75" customHeight="1">
      <c r="D147" s="38">
        <v>8</v>
      </c>
      <c r="E147" s="30">
        <v>1</v>
      </c>
      <c r="F147" s="31" t="s">
        <v>97</v>
      </c>
      <c r="G147" s="39">
        <v>2</v>
      </c>
      <c r="H147" s="39">
        <v>2003</v>
      </c>
      <c r="I147" s="32"/>
      <c r="J147" s="34">
        <f t="shared" si="4"/>
      </c>
      <c r="K147" s="35"/>
    </row>
    <row r="148" spans="4:11" ht="12.75" customHeight="1">
      <c r="D148" s="38">
        <v>11</v>
      </c>
      <c r="E148" s="30">
        <v>1</v>
      </c>
      <c r="F148" s="31" t="s">
        <v>97</v>
      </c>
      <c r="G148" s="39">
        <v>2</v>
      </c>
      <c r="H148" s="39">
        <v>2003</v>
      </c>
      <c r="I148" s="32"/>
      <c r="J148" s="34">
        <f t="shared" si="4"/>
      </c>
      <c r="K148" s="35"/>
    </row>
    <row r="149" spans="4:11" ht="12.75" customHeight="1">
      <c r="D149" s="38">
        <v>13</v>
      </c>
      <c r="E149" s="30">
        <v>1</v>
      </c>
      <c r="F149" s="31" t="s">
        <v>97</v>
      </c>
      <c r="G149" s="39">
        <v>2</v>
      </c>
      <c r="H149" s="39">
        <v>2003</v>
      </c>
      <c r="I149" s="32"/>
      <c r="J149" s="34">
        <f t="shared" si="4"/>
      </c>
      <c r="K149" s="35"/>
    </row>
    <row r="150" spans="4:11" ht="12.75" customHeight="1">
      <c r="D150" s="38">
        <v>14</v>
      </c>
      <c r="E150" s="30">
        <v>1</v>
      </c>
      <c r="F150" s="31" t="s">
        <v>97</v>
      </c>
      <c r="G150" s="39">
        <v>2</v>
      </c>
      <c r="H150" s="39">
        <v>2003</v>
      </c>
      <c r="I150" s="32"/>
      <c r="J150" s="34">
        <f t="shared" si="4"/>
      </c>
      <c r="K150" s="35"/>
    </row>
    <row r="151" spans="4:11" ht="12.75" customHeight="1">
      <c r="D151" s="38">
        <v>15</v>
      </c>
      <c r="E151" s="30">
        <v>2</v>
      </c>
      <c r="F151" s="31" t="s">
        <v>97</v>
      </c>
      <c r="G151" s="39">
        <v>2</v>
      </c>
      <c r="H151" s="39">
        <v>2003</v>
      </c>
      <c r="I151" s="32"/>
      <c r="J151" s="34">
        <f t="shared" si="4"/>
      </c>
      <c r="K151" s="35"/>
    </row>
    <row r="152" spans="4:11" ht="12.75" customHeight="1">
      <c r="D152" s="38">
        <v>16</v>
      </c>
      <c r="E152" s="30">
        <v>1</v>
      </c>
      <c r="F152" s="31" t="s">
        <v>97</v>
      </c>
      <c r="G152" s="39">
        <v>2</v>
      </c>
      <c r="H152" s="39">
        <v>2003</v>
      </c>
      <c r="I152" s="32"/>
      <c r="J152" s="34">
        <f t="shared" si="4"/>
      </c>
      <c r="K152" s="35"/>
    </row>
    <row r="153" spans="4:11" ht="12.75" customHeight="1">
      <c r="D153" s="38">
        <v>17</v>
      </c>
      <c r="E153" s="30">
        <v>1</v>
      </c>
      <c r="F153" s="31" t="s">
        <v>97</v>
      </c>
      <c r="G153" s="39">
        <v>2</v>
      </c>
      <c r="H153" s="39">
        <v>2003</v>
      </c>
      <c r="I153" s="32"/>
      <c r="J153" s="34">
        <f t="shared" si="4"/>
      </c>
      <c r="K153" s="35"/>
    </row>
    <row r="154" spans="4:11" ht="12.75" customHeight="1">
      <c r="D154" s="38">
        <v>18</v>
      </c>
      <c r="E154" s="30">
        <v>1</v>
      </c>
      <c r="F154" s="31" t="s">
        <v>97</v>
      </c>
      <c r="G154" s="39">
        <v>2</v>
      </c>
      <c r="H154" s="39">
        <v>2003</v>
      </c>
      <c r="I154" s="32"/>
      <c r="J154" s="34">
        <f t="shared" si="4"/>
      </c>
      <c r="K154" s="35"/>
    </row>
    <row r="155" spans="4:11" ht="12.75" customHeight="1">
      <c r="D155" s="38">
        <v>19</v>
      </c>
      <c r="E155" s="30">
        <v>1</v>
      </c>
      <c r="F155" s="31" t="s">
        <v>97</v>
      </c>
      <c r="G155" s="39">
        <v>2</v>
      </c>
      <c r="H155" s="39">
        <v>2003</v>
      </c>
      <c r="I155" s="32"/>
      <c r="J155" s="34">
        <f t="shared" si="4"/>
      </c>
      <c r="K155" s="35"/>
    </row>
    <row r="156" spans="4:11" ht="12.75" customHeight="1">
      <c r="D156" s="38">
        <v>21</v>
      </c>
      <c r="E156" s="30">
        <v>2</v>
      </c>
      <c r="F156" s="31" t="s">
        <v>97</v>
      </c>
      <c r="G156" s="39">
        <v>2</v>
      </c>
      <c r="H156" s="39">
        <v>2003</v>
      </c>
      <c r="I156" s="32"/>
      <c r="J156" s="34">
        <f t="shared" si="4"/>
      </c>
      <c r="K156" s="35"/>
    </row>
    <row r="157" spans="4:11" ht="12.75" customHeight="1">
      <c r="D157" s="38">
        <v>22</v>
      </c>
      <c r="E157" s="30">
        <v>1</v>
      </c>
      <c r="F157" s="31" t="s">
        <v>97</v>
      </c>
      <c r="G157" s="39">
        <v>2</v>
      </c>
      <c r="H157" s="39">
        <v>2003</v>
      </c>
      <c r="I157" s="32"/>
      <c r="J157" s="34">
        <f t="shared" si="4"/>
      </c>
      <c r="K157" s="35"/>
    </row>
    <row r="158" spans="4:11" ht="12.75" customHeight="1">
      <c r="D158" s="38">
        <v>23</v>
      </c>
      <c r="E158" s="30">
        <v>1</v>
      </c>
      <c r="F158" s="31" t="s">
        <v>97</v>
      </c>
      <c r="G158" s="39">
        <v>2</v>
      </c>
      <c r="H158" s="39">
        <v>2003</v>
      </c>
      <c r="I158" s="32"/>
      <c r="J158" s="34">
        <f t="shared" si="4"/>
      </c>
      <c r="K158" s="35"/>
    </row>
    <row r="159" spans="4:11" ht="12.75" customHeight="1">
      <c r="D159" s="38">
        <v>24</v>
      </c>
      <c r="E159" s="30">
        <v>1</v>
      </c>
      <c r="F159" s="31" t="s">
        <v>97</v>
      </c>
      <c r="G159" s="39">
        <v>2</v>
      </c>
      <c r="H159" s="39">
        <v>2003</v>
      </c>
      <c r="I159" s="32"/>
      <c r="J159" s="34">
        <f t="shared" si="4"/>
      </c>
      <c r="K159" s="35"/>
    </row>
    <row r="160" spans="4:11" ht="12.75" customHeight="1">
      <c r="D160" s="38">
        <v>25</v>
      </c>
      <c r="E160" s="30">
        <v>1</v>
      </c>
      <c r="F160" s="31" t="s">
        <v>97</v>
      </c>
      <c r="G160" s="39">
        <v>2</v>
      </c>
      <c r="H160" s="39">
        <v>2003</v>
      </c>
      <c r="I160" s="32"/>
      <c r="J160" s="34">
        <f t="shared" si="4"/>
      </c>
      <c r="K160" s="35"/>
    </row>
    <row r="161" spans="4:11" ht="12.75" customHeight="1">
      <c r="D161" s="38" t="s">
        <v>94</v>
      </c>
      <c r="E161" s="30">
        <f>SUM(E141:E160)</f>
        <v>23</v>
      </c>
      <c r="F161" s="31" t="s">
        <v>97</v>
      </c>
      <c r="G161" s="39"/>
      <c r="H161" s="39"/>
      <c r="I161" s="32">
        <f>IF(SUM(I141:I160)&gt;0,SUM(I141:I160),"")</f>
      </c>
      <c r="J161" s="33">
        <f>IF(SUM(I141:I160)&gt;0,F161,"")</f>
      </c>
      <c r="K161" s="36"/>
    </row>
    <row r="162" spans="3:11" ht="15" customHeight="1">
      <c r="C162" s="1" t="s">
        <v>100</v>
      </c>
      <c r="K162"/>
    </row>
    <row r="163" ht="57" customHeight="1">
      <c r="K163"/>
    </row>
    <row r="164" ht="12.75" customHeight="1">
      <c r="K164"/>
    </row>
    <row r="165" spans="3:11" ht="12.75" customHeight="1">
      <c r="C165">
        <f>IF(LEN(C20)&gt;0,C20,"")</f>
      </c>
      <c r="D165" s="20">
        <f>IF(LEN(D20)&gt;0,D20,"")</f>
      </c>
      <c r="E165" s="26" t="s">
        <v>86</v>
      </c>
      <c r="F165" s="21"/>
      <c r="G165" s="21"/>
      <c r="H165" s="22"/>
      <c r="I165" s="28" t="s">
        <v>87</v>
      </c>
      <c r="J165" s="21"/>
      <c r="K165" s="22"/>
    </row>
    <row r="166" spans="3:11" ht="12.75" customHeight="1">
      <c r="C166">
        <f>IF(LEN(C21)&gt;0,C21,"")</f>
      </c>
      <c r="D166" s="23" t="str">
        <f>D21</f>
        <v>Field</v>
      </c>
      <c r="E166" s="27" t="s">
        <v>89</v>
      </c>
      <c r="F166" s="24"/>
      <c r="G166" s="24" t="s">
        <v>90</v>
      </c>
      <c r="H166" s="25" t="s">
        <v>91</v>
      </c>
      <c r="I166" s="29" t="s">
        <v>89</v>
      </c>
      <c r="J166" s="24"/>
      <c r="K166" s="25" t="s">
        <v>92</v>
      </c>
    </row>
    <row r="167" spans="4:11" ht="12.75" customHeight="1">
      <c r="D167" s="37">
        <v>1</v>
      </c>
      <c r="E167" s="32">
        <v>126</v>
      </c>
      <c r="F167" s="33" t="s">
        <v>93</v>
      </c>
      <c r="G167" s="36">
        <v>10</v>
      </c>
      <c r="H167" s="36">
        <v>2002</v>
      </c>
      <c r="I167" s="32"/>
      <c r="J167" s="34">
        <f aca="true" t="shared" si="5" ref="J167:J190">IF(LEN(TRIM(I167))&gt;0,F167,"")</f>
      </c>
      <c r="K167" s="35"/>
    </row>
    <row r="168" spans="4:11" ht="12.75" customHeight="1">
      <c r="D168" s="38">
        <v>2</v>
      </c>
      <c r="E168" s="30">
        <v>126</v>
      </c>
      <c r="F168" s="31" t="s">
        <v>93</v>
      </c>
      <c r="G168" s="39">
        <v>10</v>
      </c>
      <c r="H168" s="39">
        <v>2002</v>
      </c>
      <c r="I168" s="32"/>
      <c r="J168" s="34">
        <f t="shared" si="5"/>
      </c>
      <c r="K168" s="35"/>
    </row>
    <row r="169" spans="4:11" ht="12.75" customHeight="1">
      <c r="D169" s="38">
        <v>3</v>
      </c>
      <c r="E169" s="30">
        <v>126</v>
      </c>
      <c r="F169" s="31" t="s">
        <v>93</v>
      </c>
      <c r="G169" s="39">
        <v>10</v>
      </c>
      <c r="H169" s="39">
        <v>2002</v>
      </c>
      <c r="I169" s="32"/>
      <c r="J169" s="34">
        <f t="shared" si="5"/>
      </c>
      <c r="K169" s="35"/>
    </row>
    <row r="170" spans="4:11" ht="12.75" customHeight="1">
      <c r="D170" s="38">
        <v>4</v>
      </c>
      <c r="E170" s="30">
        <v>126</v>
      </c>
      <c r="F170" s="31" t="s">
        <v>93</v>
      </c>
      <c r="G170" s="39">
        <v>10</v>
      </c>
      <c r="H170" s="39">
        <v>2002</v>
      </c>
      <c r="I170" s="32"/>
      <c r="J170" s="34">
        <f t="shared" si="5"/>
      </c>
      <c r="K170" s="35"/>
    </row>
    <row r="171" spans="4:11" ht="12.75" customHeight="1">
      <c r="D171" s="38">
        <v>5</v>
      </c>
      <c r="E171" s="30">
        <v>126</v>
      </c>
      <c r="F171" s="31" t="s">
        <v>93</v>
      </c>
      <c r="G171" s="39">
        <v>10</v>
      </c>
      <c r="H171" s="39">
        <v>2002</v>
      </c>
      <c r="I171" s="32"/>
      <c r="J171" s="34">
        <f t="shared" si="5"/>
      </c>
      <c r="K171" s="35"/>
    </row>
    <row r="172" spans="4:11" ht="12.75" customHeight="1">
      <c r="D172" s="38">
        <v>7</v>
      </c>
      <c r="E172" s="30">
        <v>126</v>
      </c>
      <c r="F172" s="31" t="s">
        <v>93</v>
      </c>
      <c r="G172" s="39">
        <v>10</v>
      </c>
      <c r="H172" s="39">
        <v>2002</v>
      </c>
      <c r="I172" s="32"/>
      <c r="J172" s="34">
        <f t="shared" si="5"/>
      </c>
      <c r="K172" s="35"/>
    </row>
    <row r="173" spans="4:11" ht="12.75" customHeight="1">
      <c r="D173" s="38">
        <v>8</v>
      </c>
      <c r="E173" s="30">
        <v>126</v>
      </c>
      <c r="F173" s="31" t="s">
        <v>93</v>
      </c>
      <c r="G173" s="39">
        <v>10</v>
      </c>
      <c r="H173" s="39">
        <v>2002</v>
      </c>
      <c r="I173" s="32"/>
      <c r="J173" s="34">
        <f t="shared" si="5"/>
      </c>
      <c r="K173" s="35"/>
    </row>
    <row r="174" spans="4:11" ht="12.75" customHeight="1">
      <c r="D174" s="38">
        <v>9</v>
      </c>
      <c r="E174" s="30">
        <v>126</v>
      </c>
      <c r="F174" s="31" t="s">
        <v>93</v>
      </c>
      <c r="G174" s="39">
        <v>10</v>
      </c>
      <c r="H174" s="39">
        <v>2002</v>
      </c>
      <c r="I174" s="32"/>
      <c r="J174" s="34">
        <f t="shared" si="5"/>
      </c>
      <c r="K174" s="35"/>
    </row>
    <row r="175" spans="4:11" ht="12.75" customHeight="1">
      <c r="D175" s="38">
        <v>11</v>
      </c>
      <c r="E175" s="30">
        <v>126</v>
      </c>
      <c r="F175" s="31" t="s">
        <v>93</v>
      </c>
      <c r="G175" s="39">
        <v>10</v>
      </c>
      <c r="H175" s="39">
        <v>2002</v>
      </c>
      <c r="I175" s="32"/>
      <c r="J175" s="34">
        <f t="shared" si="5"/>
      </c>
      <c r="K175" s="35"/>
    </row>
    <row r="176" spans="4:11" ht="12.75" customHeight="1">
      <c r="D176" s="38">
        <v>12</v>
      </c>
      <c r="E176" s="30">
        <v>126</v>
      </c>
      <c r="F176" s="31" t="s">
        <v>93</v>
      </c>
      <c r="G176" s="39">
        <v>10</v>
      </c>
      <c r="H176" s="39">
        <v>2002</v>
      </c>
      <c r="I176" s="32"/>
      <c r="J176" s="34">
        <f t="shared" si="5"/>
      </c>
      <c r="K176" s="35"/>
    </row>
    <row r="177" spans="4:11" ht="12.75" customHeight="1">
      <c r="D177" s="38">
        <v>13</v>
      </c>
      <c r="E177" s="30">
        <v>126</v>
      </c>
      <c r="F177" s="31" t="s">
        <v>93</v>
      </c>
      <c r="G177" s="39">
        <v>10</v>
      </c>
      <c r="H177" s="39">
        <v>2002</v>
      </c>
      <c r="I177" s="32"/>
      <c r="J177" s="34">
        <f t="shared" si="5"/>
      </c>
      <c r="K177" s="35"/>
    </row>
    <row r="178" spans="4:11" ht="12.75" customHeight="1">
      <c r="D178" s="38">
        <v>14</v>
      </c>
      <c r="E178" s="30">
        <v>126</v>
      </c>
      <c r="F178" s="31" t="s">
        <v>93</v>
      </c>
      <c r="G178" s="39">
        <v>10</v>
      </c>
      <c r="H178" s="39">
        <v>2002</v>
      </c>
      <c r="I178" s="32"/>
      <c r="J178" s="34">
        <f t="shared" si="5"/>
      </c>
      <c r="K178" s="35"/>
    </row>
    <row r="179" spans="4:11" ht="12.75" customHeight="1">
      <c r="D179" s="38">
        <v>15</v>
      </c>
      <c r="E179" s="30">
        <v>126</v>
      </c>
      <c r="F179" s="31" t="s">
        <v>93</v>
      </c>
      <c r="G179" s="39">
        <v>10</v>
      </c>
      <c r="H179" s="39">
        <v>2002</v>
      </c>
      <c r="I179" s="32"/>
      <c r="J179" s="34">
        <f t="shared" si="5"/>
      </c>
      <c r="K179" s="35"/>
    </row>
    <row r="180" spans="4:11" ht="12.75" customHeight="1">
      <c r="D180" s="38">
        <v>16</v>
      </c>
      <c r="E180" s="30">
        <v>126</v>
      </c>
      <c r="F180" s="31" t="s">
        <v>93</v>
      </c>
      <c r="G180" s="39">
        <v>10</v>
      </c>
      <c r="H180" s="39">
        <v>2002</v>
      </c>
      <c r="I180" s="32"/>
      <c r="J180" s="34">
        <f t="shared" si="5"/>
      </c>
      <c r="K180" s="35"/>
    </row>
    <row r="181" spans="4:11" ht="12.75" customHeight="1">
      <c r="D181" s="38">
        <v>17</v>
      </c>
      <c r="E181" s="30">
        <v>126</v>
      </c>
      <c r="F181" s="31" t="s">
        <v>93</v>
      </c>
      <c r="G181" s="39">
        <v>10</v>
      </c>
      <c r="H181" s="39">
        <v>2002</v>
      </c>
      <c r="I181" s="32"/>
      <c r="J181" s="34">
        <f t="shared" si="5"/>
      </c>
      <c r="K181" s="35"/>
    </row>
    <row r="182" spans="4:11" ht="12.75" customHeight="1">
      <c r="D182" s="38">
        <v>18</v>
      </c>
      <c r="E182" s="30">
        <v>126</v>
      </c>
      <c r="F182" s="31" t="s">
        <v>93</v>
      </c>
      <c r="G182" s="39">
        <v>10</v>
      </c>
      <c r="H182" s="39">
        <v>2002</v>
      </c>
      <c r="I182" s="32"/>
      <c r="J182" s="34">
        <f t="shared" si="5"/>
      </c>
      <c r="K182" s="35"/>
    </row>
    <row r="183" spans="4:11" ht="12.75" customHeight="1">
      <c r="D183" s="38">
        <v>19</v>
      </c>
      <c r="E183" s="30">
        <v>126</v>
      </c>
      <c r="F183" s="31" t="s">
        <v>93</v>
      </c>
      <c r="G183" s="39">
        <v>10</v>
      </c>
      <c r="H183" s="39">
        <v>2002</v>
      </c>
      <c r="I183" s="32"/>
      <c r="J183" s="34">
        <f t="shared" si="5"/>
      </c>
      <c r="K183" s="35"/>
    </row>
    <row r="184" spans="4:11" ht="12.75" customHeight="1">
      <c r="D184" s="38">
        <v>20</v>
      </c>
      <c r="E184" s="30">
        <v>126</v>
      </c>
      <c r="F184" s="31" t="s">
        <v>93</v>
      </c>
      <c r="G184" s="39">
        <v>10</v>
      </c>
      <c r="H184" s="39">
        <v>2002</v>
      </c>
      <c r="I184" s="32"/>
      <c r="J184" s="34">
        <f t="shared" si="5"/>
      </c>
      <c r="K184" s="35"/>
    </row>
    <row r="185" spans="4:11" ht="12.75" customHeight="1">
      <c r="D185" s="38">
        <v>21</v>
      </c>
      <c r="E185" s="30">
        <v>126</v>
      </c>
      <c r="F185" s="31" t="s">
        <v>93</v>
      </c>
      <c r="G185" s="39">
        <v>10</v>
      </c>
      <c r="H185" s="39">
        <v>2002</v>
      </c>
      <c r="I185" s="32"/>
      <c r="J185" s="34">
        <f t="shared" si="5"/>
      </c>
      <c r="K185" s="35"/>
    </row>
    <row r="186" spans="4:11" ht="12.75" customHeight="1">
      <c r="D186" s="38">
        <v>22</v>
      </c>
      <c r="E186" s="30">
        <v>126</v>
      </c>
      <c r="F186" s="31" t="s">
        <v>93</v>
      </c>
      <c r="G186" s="39">
        <v>10</v>
      </c>
      <c r="H186" s="39">
        <v>2002</v>
      </c>
      <c r="I186" s="32"/>
      <c r="J186" s="34">
        <f t="shared" si="5"/>
      </c>
      <c r="K186" s="35"/>
    </row>
    <row r="187" spans="4:11" ht="12.75" customHeight="1">
      <c r="D187" s="38">
        <v>23</v>
      </c>
      <c r="E187" s="30">
        <v>100</v>
      </c>
      <c r="F187" s="31" t="s">
        <v>93</v>
      </c>
      <c r="G187" s="39">
        <v>10</v>
      </c>
      <c r="H187" s="39">
        <v>2002</v>
      </c>
      <c r="I187" s="32"/>
      <c r="J187" s="34">
        <f t="shared" si="5"/>
      </c>
      <c r="K187" s="35"/>
    </row>
    <row r="188" spans="4:11" ht="12.75" customHeight="1">
      <c r="D188" s="38">
        <v>24</v>
      </c>
      <c r="E188" s="30">
        <v>126</v>
      </c>
      <c r="F188" s="31" t="s">
        <v>93</v>
      </c>
      <c r="G188" s="39">
        <v>10</v>
      </c>
      <c r="H188" s="39">
        <v>2002</v>
      </c>
      <c r="I188" s="32"/>
      <c r="J188" s="34">
        <f t="shared" si="5"/>
      </c>
      <c r="K188" s="35"/>
    </row>
    <row r="189" spans="4:11" ht="12.75" customHeight="1">
      <c r="D189" s="38">
        <v>25</v>
      </c>
      <c r="E189" s="30">
        <v>63</v>
      </c>
      <c r="F189" s="31" t="s">
        <v>93</v>
      </c>
      <c r="G189" s="39">
        <v>10</v>
      </c>
      <c r="H189" s="39">
        <v>2002</v>
      </c>
      <c r="I189" s="32"/>
      <c r="J189" s="34">
        <f t="shared" si="5"/>
      </c>
      <c r="K189" s="35"/>
    </row>
    <row r="190" spans="4:11" ht="12.75" customHeight="1">
      <c r="D190" s="38">
        <v>26</v>
      </c>
      <c r="E190" s="30">
        <v>63</v>
      </c>
      <c r="F190" s="31" t="s">
        <v>93</v>
      </c>
      <c r="G190" s="39">
        <v>10</v>
      </c>
      <c r="H190" s="39">
        <v>2002</v>
      </c>
      <c r="I190" s="32"/>
      <c r="J190" s="34">
        <f t="shared" si="5"/>
      </c>
      <c r="K190" s="35"/>
    </row>
    <row r="191" spans="4:11" ht="12.75" customHeight="1">
      <c r="D191" s="38" t="s">
        <v>94</v>
      </c>
      <c r="E191" s="30">
        <f>SUM(E167:E190)</f>
        <v>2872</v>
      </c>
      <c r="F191" s="31" t="s">
        <v>93</v>
      </c>
      <c r="G191" s="39"/>
      <c r="H191" s="39"/>
      <c r="I191" s="32">
        <f>IF(SUM(I167:I190)&gt;0,SUM(I167:I190),"")</f>
      </c>
      <c r="J191" s="33">
        <f>IF(SUM(I167:I190)&gt;0,F191,"")</f>
      </c>
      <c r="K191" s="36"/>
    </row>
    <row r="192" spans="3:11" ht="15" customHeight="1">
      <c r="C192" s="1" t="s">
        <v>101</v>
      </c>
      <c r="K192"/>
    </row>
    <row r="193" ht="57" customHeight="1">
      <c r="K193"/>
    </row>
    <row r="194" ht="12.75" customHeight="1">
      <c r="K194"/>
    </row>
    <row r="195" spans="3:11" ht="12.75" customHeight="1">
      <c r="C195">
        <f>IF(LEN(C20)&gt;0,C20,"")</f>
      </c>
      <c r="D195" s="20">
        <f>IF(LEN(D20)&gt;0,D20,"")</f>
      </c>
      <c r="E195" s="26" t="s">
        <v>86</v>
      </c>
      <c r="F195" s="21"/>
      <c r="G195" s="21"/>
      <c r="H195" s="22"/>
      <c r="I195" s="28" t="s">
        <v>87</v>
      </c>
      <c r="J195" s="21"/>
      <c r="K195" s="22"/>
    </row>
    <row r="196" spans="3:11" ht="12.75" customHeight="1">
      <c r="C196">
        <f>IF(LEN(C21)&gt;0,C21,"")</f>
      </c>
      <c r="D196" s="23" t="str">
        <f>D21</f>
        <v>Field</v>
      </c>
      <c r="E196" s="27" t="s">
        <v>89</v>
      </c>
      <c r="F196" s="24"/>
      <c r="G196" s="24" t="s">
        <v>90</v>
      </c>
      <c r="H196" s="25" t="s">
        <v>91</v>
      </c>
      <c r="I196" s="29" t="s">
        <v>89</v>
      </c>
      <c r="J196" s="24"/>
      <c r="K196" s="25" t="s">
        <v>92</v>
      </c>
    </row>
    <row r="197" spans="4:11" ht="12.75" customHeight="1">
      <c r="D197" s="37">
        <v>1</v>
      </c>
      <c r="E197" s="32">
        <v>126</v>
      </c>
      <c r="F197" s="33" t="s">
        <v>93</v>
      </c>
      <c r="G197" s="36">
        <v>10</v>
      </c>
      <c r="H197" s="36">
        <v>2002</v>
      </c>
      <c r="I197" s="32"/>
      <c r="J197" s="34">
        <f aca="true" t="shared" si="6" ref="J197:J220">IF(LEN(TRIM(I197))&gt;0,F197,"")</f>
      </c>
      <c r="K197" s="35"/>
    </row>
    <row r="198" spans="4:11" ht="12.75" customHeight="1">
      <c r="D198" s="38">
        <v>2</v>
      </c>
      <c r="E198" s="30">
        <v>126</v>
      </c>
      <c r="F198" s="31" t="s">
        <v>93</v>
      </c>
      <c r="G198" s="39">
        <v>10</v>
      </c>
      <c r="H198" s="39">
        <v>2002</v>
      </c>
      <c r="I198" s="32"/>
      <c r="J198" s="34">
        <f t="shared" si="6"/>
      </c>
      <c r="K198" s="35"/>
    </row>
    <row r="199" spans="4:11" ht="12.75" customHeight="1">
      <c r="D199" s="38">
        <v>3</v>
      </c>
      <c r="E199" s="30">
        <v>126</v>
      </c>
      <c r="F199" s="31" t="s">
        <v>93</v>
      </c>
      <c r="G199" s="39">
        <v>10</v>
      </c>
      <c r="H199" s="39">
        <v>2002</v>
      </c>
      <c r="I199" s="32"/>
      <c r="J199" s="34">
        <f t="shared" si="6"/>
      </c>
      <c r="K199" s="35"/>
    </row>
    <row r="200" spans="4:11" ht="12.75" customHeight="1">
      <c r="D200" s="38">
        <v>4</v>
      </c>
      <c r="E200" s="30">
        <v>126</v>
      </c>
      <c r="F200" s="31" t="s">
        <v>93</v>
      </c>
      <c r="G200" s="39">
        <v>10</v>
      </c>
      <c r="H200" s="39">
        <v>2002</v>
      </c>
      <c r="I200" s="32"/>
      <c r="J200" s="34">
        <f t="shared" si="6"/>
      </c>
      <c r="K200" s="35"/>
    </row>
    <row r="201" spans="4:11" ht="12.75" customHeight="1">
      <c r="D201" s="38">
        <v>5</v>
      </c>
      <c r="E201" s="30">
        <v>126</v>
      </c>
      <c r="F201" s="31" t="s">
        <v>93</v>
      </c>
      <c r="G201" s="39">
        <v>10</v>
      </c>
      <c r="H201" s="39">
        <v>2002</v>
      </c>
      <c r="I201" s="32"/>
      <c r="J201" s="34">
        <f t="shared" si="6"/>
      </c>
      <c r="K201" s="35"/>
    </row>
    <row r="202" spans="4:11" ht="12.75" customHeight="1">
      <c r="D202" s="38">
        <v>7</v>
      </c>
      <c r="E202" s="30">
        <v>126</v>
      </c>
      <c r="F202" s="31" t="s">
        <v>93</v>
      </c>
      <c r="G202" s="39">
        <v>10</v>
      </c>
      <c r="H202" s="39">
        <v>2002</v>
      </c>
      <c r="I202" s="32"/>
      <c r="J202" s="34">
        <f t="shared" si="6"/>
      </c>
      <c r="K202" s="35"/>
    </row>
    <row r="203" spans="4:11" ht="12.75" customHeight="1">
      <c r="D203" s="38">
        <v>8</v>
      </c>
      <c r="E203" s="30">
        <v>126</v>
      </c>
      <c r="F203" s="31" t="s">
        <v>93</v>
      </c>
      <c r="G203" s="39">
        <v>10</v>
      </c>
      <c r="H203" s="39">
        <v>2002</v>
      </c>
      <c r="I203" s="32"/>
      <c r="J203" s="34">
        <f t="shared" si="6"/>
      </c>
      <c r="K203" s="35"/>
    </row>
    <row r="204" spans="4:11" ht="12.75" customHeight="1">
      <c r="D204" s="38">
        <v>9</v>
      </c>
      <c r="E204" s="30">
        <v>126</v>
      </c>
      <c r="F204" s="31" t="s">
        <v>93</v>
      </c>
      <c r="G204" s="39">
        <v>10</v>
      </c>
      <c r="H204" s="39">
        <v>2002</v>
      </c>
      <c r="I204" s="32"/>
      <c r="J204" s="34">
        <f t="shared" si="6"/>
      </c>
      <c r="K204" s="35"/>
    </row>
    <row r="205" spans="4:11" ht="12.75" customHeight="1">
      <c r="D205" s="38">
        <v>11</v>
      </c>
      <c r="E205" s="30">
        <v>126</v>
      </c>
      <c r="F205" s="31" t="s">
        <v>93</v>
      </c>
      <c r="G205" s="39">
        <v>10</v>
      </c>
      <c r="H205" s="39">
        <v>2002</v>
      </c>
      <c r="I205" s="32"/>
      <c r="J205" s="34">
        <f t="shared" si="6"/>
      </c>
      <c r="K205" s="35"/>
    </row>
    <row r="206" spans="4:11" ht="12.75" customHeight="1">
      <c r="D206" s="38">
        <v>12</v>
      </c>
      <c r="E206" s="30">
        <v>126</v>
      </c>
      <c r="F206" s="31" t="s">
        <v>93</v>
      </c>
      <c r="G206" s="39">
        <v>10</v>
      </c>
      <c r="H206" s="39">
        <v>2002</v>
      </c>
      <c r="I206" s="32"/>
      <c r="J206" s="34">
        <f t="shared" si="6"/>
      </c>
      <c r="K206" s="35"/>
    </row>
    <row r="207" spans="4:11" ht="12.75" customHeight="1">
      <c r="D207" s="38">
        <v>13</v>
      </c>
      <c r="E207" s="30">
        <v>126</v>
      </c>
      <c r="F207" s="31" t="s">
        <v>93</v>
      </c>
      <c r="G207" s="39">
        <v>10</v>
      </c>
      <c r="H207" s="39">
        <v>2002</v>
      </c>
      <c r="I207" s="32"/>
      <c r="J207" s="34">
        <f t="shared" si="6"/>
      </c>
      <c r="K207" s="35"/>
    </row>
    <row r="208" spans="4:11" ht="12.75" customHeight="1">
      <c r="D208" s="38">
        <v>14</v>
      </c>
      <c r="E208" s="30">
        <v>126</v>
      </c>
      <c r="F208" s="31" t="s">
        <v>93</v>
      </c>
      <c r="G208" s="39">
        <v>10</v>
      </c>
      <c r="H208" s="39">
        <v>2002</v>
      </c>
      <c r="I208" s="32"/>
      <c r="J208" s="34">
        <f t="shared" si="6"/>
      </c>
      <c r="K208" s="35"/>
    </row>
    <row r="209" spans="4:11" ht="12.75" customHeight="1">
      <c r="D209" s="38">
        <v>15</v>
      </c>
      <c r="E209" s="30">
        <v>126</v>
      </c>
      <c r="F209" s="31" t="s">
        <v>93</v>
      </c>
      <c r="G209" s="39">
        <v>10</v>
      </c>
      <c r="H209" s="39">
        <v>2002</v>
      </c>
      <c r="I209" s="32"/>
      <c r="J209" s="34">
        <f t="shared" si="6"/>
      </c>
      <c r="K209" s="35"/>
    </row>
    <row r="210" spans="4:11" ht="12.75" customHeight="1">
      <c r="D210" s="38">
        <v>16</v>
      </c>
      <c r="E210" s="30">
        <v>126</v>
      </c>
      <c r="F210" s="31" t="s">
        <v>93</v>
      </c>
      <c r="G210" s="39">
        <v>10</v>
      </c>
      <c r="H210" s="39">
        <v>2002</v>
      </c>
      <c r="I210" s="32"/>
      <c r="J210" s="34">
        <f t="shared" si="6"/>
      </c>
      <c r="K210" s="35"/>
    </row>
    <row r="211" spans="4:11" ht="12.75" customHeight="1">
      <c r="D211" s="38">
        <v>17</v>
      </c>
      <c r="E211" s="30">
        <v>126</v>
      </c>
      <c r="F211" s="31" t="s">
        <v>93</v>
      </c>
      <c r="G211" s="39">
        <v>10</v>
      </c>
      <c r="H211" s="39">
        <v>2002</v>
      </c>
      <c r="I211" s="32"/>
      <c r="J211" s="34">
        <f t="shared" si="6"/>
      </c>
      <c r="K211" s="35"/>
    </row>
    <row r="212" spans="4:11" ht="12.75" customHeight="1">
      <c r="D212" s="38">
        <v>18</v>
      </c>
      <c r="E212" s="30">
        <v>126</v>
      </c>
      <c r="F212" s="31" t="s">
        <v>93</v>
      </c>
      <c r="G212" s="39">
        <v>10</v>
      </c>
      <c r="H212" s="39">
        <v>2002</v>
      </c>
      <c r="I212" s="32"/>
      <c r="J212" s="34">
        <f t="shared" si="6"/>
      </c>
      <c r="K212" s="35"/>
    </row>
    <row r="213" spans="4:11" ht="12.75" customHeight="1">
      <c r="D213" s="38">
        <v>19</v>
      </c>
      <c r="E213" s="30">
        <v>126</v>
      </c>
      <c r="F213" s="31" t="s">
        <v>93</v>
      </c>
      <c r="G213" s="39">
        <v>10</v>
      </c>
      <c r="H213" s="39">
        <v>2002</v>
      </c>
      <c r="I213" s="32"/>
      <c r="J213" s="34">
        <f t="shared" si="6"/>
      </c>
      <c r="K213" s="35"/>
    </row>
    <row r="214" spans="4:11" ht="12.75" customHeight="1">
      <c r="D214" s="38">
        <v>20</v>
      </c>
      <c r="E214" s="30">
        <v>126</v>
      </c>
      <c r="F214" s="31" t="s">
        <v>93</v>
      </c>
      <c r="G214" s="39">
        <v>10</v>
      </c>
      <c r="H214" s="39">
        <v>2002</v>
      </c>
      <c r="I214" s="32"/>
      <c r="J214" s="34">
        <f t="shared" si="6"/>
      </c>
      <c r="K214" s="35"/>
    </row>
    <row r="215" spans="4:11" ht="12.75" customHeight="1">
      <c r="D215" s="38">
        <v>21</v>
      </c>
      <c r="E215" s="30">
        <v>126</v>
      </c>
      <c r="F215" s="31" t="s">
        <v>93</v>
      </c>
      <c r="G215" s="39">
        <v>10</v>
      </c>
      <c r="H215" s="39">
        <v>2002</v>
      </c>
      <c r="I215" s="32"/>
      <c r="J215" s="34">
        <f t="shared" si="6"/>
      </c>
      <c r="K215" s="35"/>
    </row>
    <row r="216" spans="4:11" ht="12.75" customHeight="1">
      <c r="D216" s="38">
        <v>22</v>
      </c>
      <c r="E216" s="30">
        <v>126</v>
      </c>
      <c r="F216" s="31" t="s">
        <v>93</v>
      </c>
      <c r="G216" s="39">
        <v>10</v>
      </c>
      <c r="H216" s="39">
        <v>2002</v>
      </c>
      <c r="I216" s="32"/>
      <c r="J216" s="34">
        <f t="shared" si="6"/>
      </c>
      <c r="K216" s="35"/>
    </row>
    <row r="217" spans="4:11" ht="12.75" customHeight="1">
      <c r="D217" s="38">
        <v>23</v>
      </c>
      <c r="E217" s="30">
        <v>100</v>
      </c>
      <c r="F217" s="31" t="s">
        <v>93</v>
      </c>
      <c r="G217" s="39">
        <v>10</v>
      </c>
      <c r="H217" s="39">
        <v>2002</v>
      </c>
      <c r="I217" s="32"/>
      <c r="J217" s="34">
        <f t="shared" si="6"/>
      </c>
      <c r="K217" s="35"/>
    </row>
    <row r="218" spans="4:11" ht="12.75" customHeight="1">
      <c r="D218" s="38">
        <v>24</v>
      </c>
      <c r="E218" s="30">
        <v>126</v>
      </c>
      <c r="F218" s="31" t="s">
        <v>93</v>
      </c>
      <c r="G218" s="39">
        <v>10</v>
      </c>
      <c r="H218" s="39">
        <v>2002</v>
      </c>
      <c r="I218" s="32"/>
      <c r="J218" s="34">
        <f t="shared" si="6"/>
      </c>
      <c r="K218" s="35"/>
    </row>
    <row r="219" spans="4:11" ht="12.75" customHeight="1">
      <c r="D219" s="38">
        <v>25</v>
      </c>
      <c r="E219" s="30">
        <v>63</v>
      </c>
      <c r="F219" s="31" t="s">
        <v>93</v>
      </c>
      <c r="G219" s="39">
        <v>10</v>
      </c>
      <c r="H219" s="39">
        <v>2002</v>
      </c>
      <c r="I219" s="32"/>
      <c r="J219" s="34">
        <f t="shared" si="6"/>
      </c>
      <c r="K219" s="35"/>
    </row>
    <row r="220" spans="4:11" ht="12.75" customHeight="1">
      <c r="D220" s="38">
        <v>26</v>
      </c>
      <c r="E220" s="30">
        <v>63</v>
      </c>
      <c r="F220" s="31" t="s">
        <v>93</v>
      </c>
      <c r="G220" s="39">
        <v>10</v>
      </c>
      <c r="H220" s="39">
        <v>2002</v>
      </c>
      <c r="I220" s="32"/>
      <c r="J220" s="34">
        <f t="shared" si="6"/>
      </c>
      <c r="K220" s="35"/>
    </row>
    <row r="221" spans="4:11" ht="12.75" customHeight="1">
      <c r="D221" s="38" t="s">
        <v>94</v>
      </c>
      <c r="E221" s="30">
        <f>SUM(E197:E220)</f>
        <v>2872</v>
      </c>
      <c r="F221" s="31" t="s">
        <v>93</v>
      </c>
      <c r="G221" s="39"/>
      <c r="H221" s="39"/>
      <c r="I221" s="32">
        <f>IF(SUM(I197:I220)&gt;0,SUM(I197:I220),"")</f>
      </c>
      <c r="J221" s="33">
        <f>IF(SUM(I197:I220)&gt;0,F221,"")</f>
      </c>
      <c r="K221" s="36"/>
    </row>
    <row r="222" ht="12.75" customHeight="1">
      <c r="K222"/>
    </row>
    <row r="223" spans="3:11" ht="16.5" customHeight="1" thickBot="1">
      <c r="C223" s="40" t="s">
        <v>39</v>
      </c>
      <c r="K223"/>
    </row>
    <row r="224" spans="3:11" ht="15" customHeight="1" thickBot="1">
      <c r="C224" s="16"/>
      <c r="D224" s="17"/>
      <c r="E224" s="17"/>
      <c r="F224" s="17"/>
      <c r="G224" s="18" t="s">
        <v>84</v>
      </c>
      <c r="H224" s="17"/>
      <c r="I224" s="17"/>
      <c r="J224" s="17"/>
      <c r="K224" s="19"/>
    </row>
    <row r="225" spans="3:11" ht="15" customHeight="1">
      <c r="C225" s="1" t="s">
        <v>102</v>
      </c>
      <c r="K225"/>
    </row>
    <row r="226" ht="95.25" customHeight="1">
      <c r="K226"/>
    </row>
    <row r="227" ht="12.75" customHeight="1">
      <c r="K227"/>
    </row>
    <row r="228" spans="3:11" ht="12.75" customHeight="1">
      <c r="C228">
        <f>IF(LEN(C20)&gt;0,C20,"")</f>
      </c>
      <c r="D228" s="20">
        <f>IF(LEN(D20)&gt;0,D20,"")</f>
      </c>
      <c r="E228" s="26" t="s">
        <v>86</v>
      </c>
      <c r="F228" s="21"/>
      <c r="G228" s="21"/>
      <c r="H228" s="22"/>
      <c r="I228" s="28" t="s">
        <v>87</v>
      </c>
      <c r="J228" s="21"/>
      <c r="K228" s="22"/>
    </row>
    <row r="229" spans="3:11" ht="12.75" customHeight="1">
      <c r="C229">
        <f>IF(LEN(C21)&gt;0,C21,"")</f>
      </c>
      <c r="D229" s="23" t="str">
        <f>D21</f>
        <v>Field</v>
      </c>
      <c r="E229" s="27" t="s">
        <v>89</v>
      </c>
      <c r="F229" s="24"/>
      <c r="G229" s="24" t="s">
        <v>90</v>
      </c>
      <c r="H229" s="25" t="s">
        <v>91</v>
      </c>
      <c r="I229" s="29" t="s">
        <v>89</v>
      </c>
      <c r="J229" s="24"/>
      <c r="K229" s="25" t="s">
        <v>92</v>
      </c>
    </row>
    <row r="230" spans="4:11" ht="12.75" customHeight="1">
      <c r="D230" s="37">
        <v>6</v>
      </c>
      <c r="E230" s="32">
        <v>1</v>
      </c>
      <c r="F230" s="33" t="s">
        <v>97</v>
      </c>
      <c r="G230" s="36">
        <v>1</v>
      </c>
      <c r="H230" s="36">
        <v>1999</v>
      </c>
      <c r="I230" s="32">
        <v>1</v>
      </c>
      <c r="J230" s="34" t="str">
        <f>IF(LEN(TRIM(I230))&gt;0,F230,"")</f>
        <v>No.</v>
      </c>
      <c r="K230" s="35">
        <v>36192</v>
      </c>
    </row>
    <row r="231" spans="4:11" ht="12.75" customHeight="1">
      <c r="D231" s="38" t="s">
        <v>94</v>
      </c>
      <c r="E231" s="30">
        <f>SUM(E230:E230)</f>
        <v>1</v>
      </c>
      <c r="F231" s="31" t="s">
        <v>97</v>
      </c>
      <c r="G231" s="39"/>
      <c r="H231" s="39"/>
      <c r="I231" s="32">
        <f>IF(SUM(I230:I230)&gt;0,SUM(I230:I230),"")</f>
        <v>1</v>
      </c>
      <c r="J231" s="33" t="str">
        <f>IF(SUM(I230:I230)&gt;0,F231,"")</f>
        <v>No.</v>
      </c>
      <c r="K231" s="36"/>
    </row>
    <row r="232" spans="3:11" ht="15" customHeight="1">
      <c r="C232" s="1" t="s">
        <v>103</v>
      </c>
      <c r="K232"/>
    </row>
    <row r="233" ht="88.5" customHeight="1">
      <c r="K233"/>
    </row>
    <row r="234" ht="12.75" customHeight="1">
      <c r="K234"/>
    </row>
    <row r="235" spans="3:11" ht="12.75" customHeight="1">
      <c r="C235">
        <f>IF(LEN(C20)&gt;0,C20,"")</f>
      </c>
      <c r="D235" s="20">
        <f>IF(LEN(D20)&gt;0,D20,"")</f>
      </c>
      <c r="E235" s="26" t="s">
        <v>86</v>
      </c>
      <c r="F235" s="21"/>
      <c r="G235" s="21"/>
      <c r="H235" s="22"/>
      <c r="I235" s="28" t="s">
        <v>87</v>
      </c>
      <c r="J235" s="21"/>
      <c r="K235" s="22"/>
    </row>
    <row r="236" spans="3:11" ht="12.75" customHeight="1">
      <c r="C236">
        <f>IF(LEN(C21)&gt;0,C21,"")</f>
      </c>
      <c r="D236" s="23" t="str">
        <f>D21</f>
        <v>Field</v>
      </c>
      <c r="E236" s="27" t="s">
        <v>89</v>
      </c>
      <c r="F236" s="24"/>
      <c r="G236" s="24" t="s">
        <v>90</v>
      </c>
      <c r="H236" s="25" t="s">
        <v>91</v>
      </c>
      <c r="I236" s="29" t="s">
        <v>89</v>
      </c>
      <c r="J236" s="24"/>
      <c r="K236" s="25" t="s">
        <v>92</v>
      </c>
    </row>
    <row r="237" spans="4:11" ht="12.75" customHeight="1">
      <c r="D237" s="37">
        <v>6</v>
      </c>
      <c r="E237" s="32">
        <v>1</v>
      </c>
      <c r="F237" s="33" t="s">
        <v>97</v>
      </c>
      <c r="G237" s="36">
        <v>1</v>
      </c>
      <c r="H237" s="36">
        <v>1999</v>
      </c>
      <c r="I237" s="32">
        <v>1</v>
      </c>
      <c r="J237" s="34" t="str">
        <f>IF(LEN(TRIM(I237))&gt;0,F237,"")</f>
        <v>No.</v>
      </c>
      <c r="K237" s="35">
        <v>36193</v>
      </c>
    </row>
    <row r="238" spans="4:11" ht="12.75" customHeight="1">
      <c r="D238" s="38" t="s">
        <v>94</v>
      </c>
      <c r="E238" s="30">
        <f>SUM(E237:E237)</f>
        <v>1</v>
      </c>
      <c r="F238" s="31" t="s">
        <v>97</v>
      </c>
      <c r="G238" s="39"/>
      <c r="H238" s="39"/>
      <c r="I238" s="32">
        <f>IF(SUM(I237:I237)&gt;0,SUM(I237:I237),"")</f>
        <v>1</v>
      </c>
      <c r="J238" s="33" t="str">
        <f>IF(SUM(I237:I237)&gt;0,F238,"")</f>
        <v>No.</v>
      </c>
      <c r="K238" s="36"/>
    </row>
    <row r="239" spans="3:11" ht="15" customHeight="1">
      <c r="C239" s="1" t="s">
        <v>104</v>
      </c>
      <c r="K239"/>
    </row>
    <row r="240" ht="57" customHeight="1">
      <c r="K240"/>
    </row>
    <row r="241" ht="12.75" customHeight="1">
      <c r="K241"/>
    </row>
    <row r="242" spans="3:11" ht="12.75" customHeight="1">
      <c r="C242">
        <f>IF(LEN(C20)&gt;0,C20,"")</f>
      </c>
      <c r="D242" s="20">
        <f>IF(LEN(D20)&gt;0,D20,"")</f>
      </c>
      <c r="E242" s="26" t="s">
        <v>86</v>
      </c>
      <c r="F242" s="21"/>
      <c r="G242" s="21"/>
      <c r="H242" s="22"/>
      <c r="I242" s="28" t="s">
        <v>87</v>
      </c>
      <c r="J242" s="21"/>
      <c r="K242" s="22"/>
    </row>
    <row r="243" spans="3:11" ht="12.75" customHeight="1">
      <c r="C243">
        <f>IF(LEN(C21)&gt;0,C21,"")</f>
      </c>
      <c r="D243" s="23" t="str">
        <f>D21</f>
        <v>Field</v>
      </c>
      <c r="E243" s="27" t="s">
        <v>89</v>
      </c>
      <c r="F243" s="24"/>
      <c r="G243" s="24" t="s">
        <v>90</v>
      </c>
      <c r="H243" s="25" t="s">
        <v>91</v>
      </c>
      <c r="I243" s="29" t="s">
        <v>89</v>
      </c>
      <c r="J243" s="24"/>
      <c r="K243" s="25" t="s">
        <v>92</v>
      </c>
    </row>
    <row r="244" spans="4:11" ht="12.75" customHeight="1">
      <c r="D244" s="37">
        <v>6</v>
      </c>
      <c r="E244" s="32">
        <v>1</v>
      </c>
      <c r="F244" s="33" t="s">
        <v>97</v>
      </c>
      <c r="G244" s="36">
        <v>1</v>
      </c>
      <c r="H244" s="36">
        <v>1999</v>
      </c>
      <c r="I244" s="32">
        <v>1</v>
      </c>
      <c r="J244" s="34" t="str">
        <f>IF(LEN(TRIM(I244))&gt;0,F244,"")</f>
        <v>No.</v>
      </c>
      <c r="K244" s="35">
        <v>36192</v>
      </c>
    </row>
    <row r="245" spans="4:11" ht="12.75" customHeight="1">
      <c r="D245" s="38" t="s">
        <v>94</v>
      </c>
      <c r="E245" s="30">
        <f>SUM(E244:E244)</f>
        <v>1</v>
      </c>
      <c r="F245" s="31" t="s">
        <v>97</v>
      </c>
      <c r="G245" s="39"/>
      <c r="H245" s="39"/>
      <c r="I245" s="32">
        <f>IF(SUM(I244:I244)&gt;0,SUM(I244:I244),"")</f>
        <v>1</v>
      </c>
      <c r="J245" s="33" t="str">
        <f>IF(SUM(I244:I244)&gt;0,F245,"")</f>
        <v>No.</v>
      </c>
      <c r="K245" s="36"/>
    </row>
    <row r="246" ht="12.75" customHeight="1">
      <c r="K246"/>
    </row>
    <row r="247" ht="12.75" customHeight="1">
      <c r="K247"/>
    </row>
    <row r="248" spans="2:11" ht="12.75" customHeight="1">
      <c r="B248" t="s">
        <v>105</v>
      </c>
      <c r="K248"/>
    </row>
    <row r="249" ht="12.75" customHeight="1">
      <c r="K249"/>
    </row>
    <row r="250" ht="76.5" customHeight="1">
      <c r="K250"/>
    </row>
    <row r="251" ht="12.75" customHeight="1">
      <c r="K251"/>
    </row>
    <row r="252" spans="2:11" ht="12.75" customHeight="1">
      <c r="B252" t="s">
        <v>110</v>
      </c>
      <c r="K252"/>
    </row>
    <row r="253" ht="12.75" customHeight="1">
      <c r="K253"/>
    </row>
    <row r="254" ht="76.5" customHeight="1">
      <c r="K254"/>
    </row>
    <row r="255" ht="12.75" customHeight="1">
      <c r="K255"/>
    </row>
    <row r="256" ht="123.75" customHeight="1">
      <c r="K256"/>
    </row>
    <row r="257" ht="12.75" customHeight="1">
      <c r="K257"/>
    </row>
    <row r="258" ht="12.75" customHeight="1">
      <c r="K258"/>
    </row>
    <row r="259" ht="12.75" customHeight="1">
      <c r="K259"/>
    </row>
    <row r="260" ht="12.75" customHeight="1">
      <c r="K260"/>
    </row>
    <row r="261" ht="12.75" customHeight="1">
      <c r="K261"/>
    </row>
    <row r="262" ht="12.75" customHeight="1">
      <c r="K262"/>
    </row>
    <row r="263" ht="12.75" customHeight="1">
      <c r="K263"/>
    </row>
    <row r="264" ht="12.75" customHeight="1">
      <c r="K264"/>
    </row>
    <row r="265" ht="12.75" customHeight="1">
      <c r="K265"/>
    </row>
    <row r="266" ht="12.75" customHeight="1">
      <c r="K266"/>
    </row>
    <row r="267" ht="12.75" customHeight="1">
      <c r="K267"/>
    </row>
    <row r="268" ht="12.75" customHeight="1">
      <c r="K268"/>
    </row>
    <row r="269" ht="12.75" customHeight="1">
      <c r="K269"/>
    </row>
    <row r="270" ht="12.75" customHeight="1">
      <c r="K270"/>
    </row>
    <row r="271" ht="12.75" customHeight="1">
      <c r="K271"/>
    </row>
    <row r="272" ht="12.75" customHeight="1">
      <c r="K272"/>
    </row>
    <row r="273" ht="12.75" customHeight="1">
      <c r="K273"/>
    </row>
    <row r="274" ht="12.75" customHeight="1">
      <c r="K274"/>
    </row>
    <row r="275" ht="12.75" customHeight="1">
      <c r="K275"/>
    </row>
    <row r="276" ht="12.75" customHeight="1">
      <c r="K276"/>
    </row>
    <row r="277" ht="12.75" customHeight="1">
      <c r="K277"/>
    </row>
    <row r="278" ht="12.75" customHeight="1">
      <c r="K278"/>
    </row>
    <row r="279" ht="12.75" customHeight="1">
      <c r="K279"/>
    </row>
    <row r="280" ht="12.75" customHeight="1">
      <c r="K280"/>
    </row>
    <row r="281" ht="12.75" customHeight="1">
      <c r="K281"/>
    </row>
    <row r="282" ht="12.75" customHeight="1">
      <c r="K282"/>
    </row>
    <row r="283" ht="12.75" customHeight="1">
      <c r="K283"/>
    </row>
    <row r="284" ht="12.75" customHeight="1">
      <c r="K284"/>
    </row>
    <row r="285" ht="12.75" customHeight="1">
      <c r="K285"/>
    </row>
    <row r="286" ht="12.75" customHeight="1">
      <c r="K286"/>
    </row>
    <row r="287" ht="12.75" customHeight="1">
      <c r="K287"/>
    </row>
    <row r="288" ht="12.75" customHeight="1">
      <c r="K288"/>
    </row>
    <row r="289" ht="12.75" customHeight="1">
      <c r="K289"/>
    </row>
    <row r="290" ht="12.75" customHeight="1">
      <c r="K290"/>
    </row>
    <row r="291" ht="12.75" customHeight="1">
      <c r="K291"/>
    </row>
    <row r="292" ht="12.75" customHeight="1">
      <c r="K292"/>
    </row>
    <row r="293" ht="12.75" customHeight="1">
      <c r="K293"/>
    </row>
    <row r="294" ht="12.75" customHeight="1">
      <c r="K294"/>
    </row>
    <row r="295" ht="12.75" customHeight="1">
      <c r="K295"/>
    </row>
    <row r="296" ht="12.75" customHeight="1">
      <c r="K296"/>
    </row>
    <row r="297" ht="12.75" customHeight="1">
      <c r="K297"/>
    </row>
    <row r="298" ht="12.75" customHeight="1">
      <c r="K298"/>
    </row>
    <row r="299" ht="12.75" customHeight="1">
      <c r="K299"/>
    </row>
    <row r="300" ht="12.75" customHeight="1">
      <c r="K300"/>
    </row>
    <row r="301" ht="12.75" customHeight="1">
      <c r="K301"/>
    </row>
    <row r="302" ht="12.75" customHeight="1">
      <c r="K302"/>
    </row>
    <row r="303" ht="12.75" customHeight="1">
      <c r="K303"/>
    </row>
    <row r="304" ht="12.75" customHeight="1">
      <c r="K304"/>
    </row>
    <row r="305" ht="12.75" customHeight="1">
      <c r="K305"/>
    </row>
    <row r="306" ht="12.75" customHeight="1">
      <c r="K306"/>
    </row>
    <row r="307" ht="12.75" customHeight="1">
      <c r="K307"/>
    </row>
    <row r="308" ht="12.75" customHeight="1">
      <c r="K308"/>
    </row>
    <row r="309" ht="12.75" customHeight="1">
      <c r="K309"/>
    </row>
    <row r="310" ht="12.75" customHeight="1">
      <c r="K310"/>
    </row>
    <row r="311" ht="12.75" customHeight="1">
      <c r="K311"/>
    </row>
    <row r="312" ht="12.75" customHeight="1">
      <c r="K312"/>
    </row>
    <row r="313" ht="12.75" customHeight="1">
      <c r="K313"/>
    </row>
    <row r="314" ht="12.75" customHeight="1">
      <c r="K314"/>
    </row>
    <row r="315" ht="12.75" customHeight="1">
      <c r="K315"/>
    </row>
    <row r="316" ht="12.75" customHeight="1">
      <c r="K316"/>
    </row>
    <row r="317" ht="12.75" customHeight="1">
      <c r="K317"/>
    </row>
    <row r="318" ht="12.75" customHeight="1">
      <c r="K318"/>
    </row>
    <row r="319" ht="12.75" customHeight="1">
      <c r="K319"/>
    </row>
    <row r="320" ht="12.75" customHeight="1">
      <c r="K320"/>
    </row>
    <row r="321" ht="12.75" customHeight="1">
      <c r="K321"/>
    </row>
    <row r="322" ht="12.75" customHeight="1">
      <c r="K322"/>
    </row>
    <row r="323" ht="12.75" customHeight="1">
      <c r="K323"/>
    </row>
    <row r="324" ht="12.75" customHeight="1">
      <c r="K324"/>
    </row>
    <row r="325" ht="12.75" customHeight="1">
      <c r="K325"/>
    </row>
    <row r="326" ht="12.75" customHeight="1">
      <c r="K326"/>
    </row>
    <row r="327" ht="12.75" customHeight="1">
      <c r="K327"/>
    </row>
    <row r="328" ht="12.75" customHeight="1">
      <c r="K328"/>
    </row>
    <row r="329" ht="12.75" customHeight="1">
      <c r="K329"/>
    </row>
    <row r="330" ht="12.75" customHeight="1">
      <c r="K330"/>
    </row>
    <row r="331" ht="12.75" customHeight="1">
      <c r="K331"/>
    </row>
    <row r="332" ht="12.75" customHeight="1">
      <c r="K332"/>
    </row>
    <row r="333" ht="12.75" customHeight="1">
      <c r="K333"/>
    </row>
    <row r="334" ht="12.75" customHeight="1">
      <c r="K334"/>
    </row>
    <row r="335" ht="12.75" customHeight="1">
      <c r="K335"/>
    </row>
    <row r="336" ht="12.75" customHeight="1">
      <c r="K336"/>
    </row>
    <row r="337" ht="12.75" customHeight="1">
      <c r="K337"/>
    </row>
    <row r="338" ht="12.75" customHeight="1">
      <c r="K338"/>
    </row>
    <row r="339" ht="12.75" customHeight="1">
      <c r="K339"/>
    </row>
    <row r="340" ht="12.75" customHeight="1">
      <c r="K340"/>
    </row>
    <row r="341" ht="12.75" customHeight="1">
      <c r="K341"/>
    </row>
    <row r="342" ht="12.75" customHeight="1">
      <c r="K342"/>
    </row>
    <row r="343" ht="12.75" customHeight="1">
      <c r="K343"/>
    </row>
    <row r="344" ht="12.75" customHeight="1">
      <c r="K344"/>
    </row>
    <row r="345" ht="12.75" customHeight="1">
      <c r="K345"/>
    </row>
    <row r="346" ht="12.75" customHeight="1">
      <c r="K346"/>
    </row>
    <row r="347" ht="12.75" customHeight="1">
      <c r="K347"/>
    </row>
    <row r="348" ht="12.75" customHeight="1">
      <c r="K348"/>
    </row>
    <row r="349" ht="12.75" customHeight="1">
      <c r="K349"/>
    </row>
    <row r="350" ht="12.75" customHeight="1">
      <c r="K350"/>
    </row>
    <row r="351" ht="12.75" customHeight="1">
      <c r="K351"/>
    </row>
    <row r="352" ht="12.75" customHeight="1">
      <c r="K352"/>
    </row>
    <row r="353" ht="12.75" customHeight="1">
      <c r="K353"/>
    </row>
    <row r="354" ht="12.75" customHeight="1">
      <c r="K354"/>
    </row>
    <row r="355" ht="12.75" customHeight="1">
      <c r="K355"/>
    </row>
    <row r="356" ht="12.75" customHeight="1">
      <c r="K356"/>
    </row>
    <row r="357" ht="12.75" customHeight="1">
      <c r="K357"/>
    </row>
    <row r="358" ht="12.75" customHeight="1">
      <c r="K358"/>
    </row>
    <row r="359" ht="12.75" customHeight="1">
      <c r="K359"/>
    </row>
    <row r="360" ht="12.75" customHeight="1">
      <c r="K360"/>
    </row>
    <row r="361" ht="12.75" customHeight="1">
      <c r="K361"/>
    </row>
    <row r="362" ht="12.75" customHeight="1">
      <c r="K362"/>
    </row>
    <row r="363" ht="12.75" customHeight="1">
      <c r="K363"/>
    </row>
    <row r="364" ht="12.75" customHeight="1">
      <c r="K364"/>
    </row>
    <row r="365" ht="12.75" customHeight="1">
      <c r="K365"/>
    </row>
    <row r="366" ht="12.75" customHeight="1">
      <c r="K366"/>
    </row>
    <row r="367" ht="12.75" customHeight="1">
      <c r="K367"/>
    </row>
    <row r="368" ht="12.75" customHeight="1">
      <c r="K368"/>
    </row>
    <row r="369" ht="12.75" customHeight="1">
      <c r="K369"/>
    </row>
    <row r="370" ht="12.75" customHeight="1">
      <c r="K370"/>
    </row>
    <row r="371" ht="12.75" customHeight="1">
      <c r="K371"/>
    </row>
    <row r="372" ht="12.75" customHeight="1">
      <c r="K372"/>
    </row>
    <row r="373" ht="12.75" customHeight="1">
      <c r="K373"/>
    </row>
    <row r="374" ht="12.75" customHeight="1">
      <c r="K374"/>
    </row>
    <row r="375" ht="12.75" customHeight="1">
      <c r="K375"/>
    </row>
    <row r="376" ht="12.75" customHeight="1">
      <c r="K376"/>
    </row>
    <row r="377" ht="12.75" customHeight="1">
      <c r="K377"/>
    </row>
    <row r="378" ht="12.75" customHeight="1">
      <c r="K378"/>
    </row>
    <row r="379" ht="12.75" customHeight="1">
      <c r="K379"/>
    </row>
    <row r="380" ht="12.75" customHeight="1">
      <c r="K380"/>
    </row>
    <row r="381" ht="12.75" customHeight="1">
      <c r="K381"/>
    </row>
    <row r="382" ht="12.75" customHeight="1">
      <c r="K382"/>
    </row>
    <row r="383" ht="12.75" customHeight="1">
      <c r="K383"/>
    </row>
    <row r="384" ht="12.75" customHeight="1">
      <c r="K384"/>
    </row>
    <row r="385" ht="12.75" customHeight="1">
      <c r="K385"/>
    </row>
    <row r="386" ht="12.75" customHeight="1">
      <c r="K386"/>
    </row>
    <row r="387" ht="12.75" customHeight="1">
      <c r="K387"/>
    </row>
    <row r="388" ht="12.75" customHeight="1">
      <c r="K388"/>
    </row>
    <row r="389" ht="12.75" customHeight="1">
      <c r="K389"/>
    </row>
    <row r="390" ht="12.75" customHeight="1">
      <c r="K390"/>
    </row>
    <row r="391" ht="12.75" customHeight="1">
      <c r="K391"/>
    </row>
    <row r="392" ht="12.75" customHeight="1">
      <c r="K392"/>
    </row>
    <row r="393" ht="12.75" customHeight="1">
      <c r="K393"/>
    </row>
    <row r="394" ht="12.75" customHeight="1">
      <c r="K394"/>
    </row>
    <row r="395" ht="12.75" customHeight="1">
      <c r="K395"/>
    </row>
    <row r="396" ht="12.75" customHeight="1">
      <c r="K396"/>
    </row>
    <row r="397" ht="12.75" customHeight="1">
      <c r="K397"/>
    </row>
    <row r="398" ht="12.75" customHeight="1">
      <c r="K398"/>
    </row>
    <row r="399" ht="12.75" customHeight="1">
      <c r="K399"/>
    </row>
    <row r="400" ht="12.75" customHeight="1">
      <c r="K400"/>
    </row>
    <row r="401" ht="12.75" customHeight="1">
      <c r="K401"/>
    </row>
    <row r="402" ht="12.75" customHeight="1">
      <c r="K402"/>
    </row>
    <row r="403" ht="12.75" customHeight="1">
      <c r="K403"/>
    </row>
    <row r="404" ht="12.75" customHeight="1">
      <c r="K404"/>
    </row>
    <row r="405" ht="12.75" customHeight="1">
      <c r="K405"/>
    </row>
    <row r="406" ht="12.75" customHeight="1">
      <c r="K406"/>
    </row>
    <row r="407" ht="12.75" customHeight="1">
      <c r="K407"/>
    </row>
    <row r="408" ht="12.75" customHeight="1">
      <c r="K408"/>
    </row>
    <row r="409" ht="12.75" customHeight="1">
      <c r="K409"/>
    </row>
    <row r="410" ht="12.75" customHeight="1">
      <c r="K410"/>
    </row>
    <row r="411" ht="12.75" customHeight="1">
      <c r="K411"/>
    </row>
    <row r="412" ht="12.75" customHeight="1">
      <c r="K412"/>
    </row>
    <row r="413" ht="12.75" customHeight="1">
      <c r="K413"/>
    </row>
    <row r="414" ht="12.75" customHeight="1">
      <c r="K414"/>
    </row>
    <row r="415" ht="12.75" customHeight="1">
      <c r="K415"/>
    </row>
    <row r="416" ht="12.75" customHeight="1">
      <c r="K416"/>
    </row>
    <row r="417" ht="12.75" customHeight="1">
      <c r="K417"/>
    </row>
    <row r="418" ht="12.75" customHeight="1">
      <c r="K418"/>
    </row>
    <row r="419" ht="12.75" customHeight="1">
      <c r="K419"/>
    </row>
    <row r="420" ht="12.75" customHeight="1">
      <c r="K420"/>
    </row>
    <row r="421" ht="12.75" customHeight="1">
      <c r="K421"/>
    </row>
    <row r="422" ht="12.75" customHeight="1">
      <c r="K422"/>
    </row>
    <row r="423" ht="12.75" customHeight="1">
      <c r="K423"/>
    </row>
    <row r="424" ht="12.75" customHeight="1">
      <c r="K424"/>
    </row>
    <row r="425" ht="12.75" customHeight="1">
      <c r="K425"/>
    </row>
    <row r="426" ht="12.75" customHeight="1">
      <c r="K426"/>
    </row>
    <row r="427" ht="12.75" customHeight="1">
      <c r="K427"/>
    </row>
    <row r="428" ht="12.75" customHeight="1">
      <c r="K428"/>
    </row>
    <row r="429" ht="12.75" customHeight="1">
      <c r="K429"/>
    </row>
    <row r="430" ht="12.75" customHeight="1">
      <c r="K430"/>
    </row>
    <row r="431" ht="12.75" customHeight="1">
      <c r="K431"/>
    </row>
    <row r="432" ht="12.75" customHeight="1">
      <c r="K432"/>
    </row>
    <row r="433" ht="12.75" customHeight="1">
      <c r="K433"/>
    </row>
    <row r="434" ht="12.75" customHeight="1">
      <c r="K434"/>
    </row>
    <row r="435" ht="12.75" customHeight="1">
      <c r="K435"/>
    </row>
    <row r="436" ht="12.75" customHeight="1">
      <c r="K436"/>
    </row>
    <row r="437" ht="12.75" customHeight="1">
      <c r="K437"/>
    </row>
    <row r="438" ht="12.75" customHeight="1">
      <c r="K438"/>
    </row>
    <row r="439" ht="12.75" customHeight="1">
      <c r="K439"/>
    </row>
    <row r="440" ht="12.75" customHeight="1">
      <c r="K440"/>
    </row>
    <row r="441" ht="12.75" customHeight="1">
      <c r="K441"/>
    </row>
    <row r="442" ht="12.75" customHeight="1">
      <c r="K442"/>
    </row>
    <row r="443" ht="12.75" customHeight="1">
      <c r="K443"/>
    </row>
    <row r="444" ht="12.75" customHeight="1">
      <c r="K444"/>
    </row>
    <row r="445" ht="12.75" customHeight="1">
      <c r="K445"/>
    </row>
    <row r="446" ht="12.75" customHeight="1">
      <c r="K446"/>
    </row>
    <row r="447" ht="12.75" customHeight="1">
      <c r="K447"/>
    </row>
    <row r="448" ht="12.75" customHeight="1">
      <c r="K448"/>
    </row>
    <row r="449" ht="12.75" customHeight="1">
      <c r="K449"/>
    </row>
    <row r="450" ht="12.75" customHeight="1">
      <c r="K450"/>
    </row>
    <row r="451" ht="12.75" customHeight="1">
      <c r="K451"/>
    </row>
    <row r="452" ht="12.75" customHeight="1">
      <c r="K452"/>
    </row>
    <row r="453" ht="12.75" customHeight="1">
      <c r="K453"/>
    </row>
    <row r="454" ht="12.75" customHeight="1">
      <c r="K454"/>
    </row>
    <row r="455" ht="12.75" customHeight="1">
      <c r="K455"/>
    </row>
    <row r="456" ht="12.75" customHeight="1">
      <c r="K456"/>
    </row>
    <row r="457" ht="12.75" customHeight="1">
      <c r="K457"/>
    </row>
    <row r="458" ht="12.75" customHeight="1">
      <c r="K458"/>
    </row>
    <row r="459" ht="12.75" customHeight="1">
      <c r="K459"/>
    </row>
    <row r="460" ht="12.75" customHeight="1">
      <c r="K460"/>
    </row>
    <row r="461" ht="12.75" customHeight="1">
      <c r="K461"/>
    </row>
    <row r="462" ht="12.75" customHeight="1">
      <c r="K462"/>
    </row>
    <row r="463" ht="12.75" customHeight="1">
      <c r="K463"/>
    </row>
    <row r="464" ht="12.75" customHeight="1">
      <c r="K464"/>
    </row>
    <row r="465" ht="12.75" customHeight="1">
      <c r="K465"/>
    </row>
    <row r="466" ht="12.75" customHeight="1">
      <c r="K466"/>
    </row>
    <row r="467" ht="12.75" customHeight="1">
      <c r="K467"/>
    </row>
    <row r="468" ht="12.75" customHeight="1">
      <c r="K468"/>
    </row>
    <row r="469" ht="12.75" customHeight="1">
      <c r="K469"/>
    </row>
    <row r="470" ht="12.75" customHeight="1">
      <c r="K470"/>
    </row>
    <row r="471" ht="12.75" customHeight="1">
      <c r="K471"/>
    </row>
    <row r="472" ht="12.75" customHeight="1">
      <c r="K472"/>
    </row>
    <row r="473" ht="12.75" customHeight="1">
      <c r="K473"/>
    </row>
    <row r="474" ht="12.75" customHeight="1">
      <c r="K474"/>
    </row>
    <row r="475" ht="12.75" customHeight="1">
      <c r="K475"/>
    </row>
    <row r="476" ht="12.75" customHeight="1">
      <c r="K476"/>
    </row>
    <row r="477" ht="12.75" customHeight="1">
      <c r="K477"/>
    </row>
    <row r="478" ht="12.75" customHeight="1">
      <c r="K478"/>
    </row>
    <row r="479" ht="12.75" customHeight="1">
      <c r="K479"/>
    </row>
    <row r="480" ht="12.75" customHeight="1">
      <c r="K480"/>
    </row>
    <row r="481" ht="12.75" customHeight="1">
      <c r="K481"/>
    </row>
    <row r="482" ht="12.75" customHeight="1">
      <c r="K482"/>
    </row>
    <row r="483" ht="12.75" customHeight="1">
      <c r="K483"/>
    </row>
    <row r="484" ht="12.75" customHeight="1">
      <c r="K484"/>
    </row>
    <row r="485" ht="12.75" customHeight="1">
      <c r="K485"/>
    </row>
    <row r="486" ht="12.75" customHeight="1">
      <c r="K486"/>
    </row>
    <row r="487" ht="12.75" customHeight="1">
      <c r="K487"/>
    </row>
    <row r="488" ht="12.75" customHeight="1">
      <c r="K488"/>
    </row>
    <row r="489" ht="12.75" customHeight="1">
      <c r="K489"/>
    </row>
    <row r="490" ht="12.75" customHeight="1">
      <c r="K490"/>
    </row>
    <row r="491" ht="12.75" customHeight="1">
      <c r="K491"/>
    </row>
    <row r="492" ht="12.75" customHeight="1">
      <c r="K492"/>
    </row>
    <row r="493" ht="12.75" customHeight="1">
      <c r="K493"/>
    </row>
    <row r="494" ht="12.75" customHeight="1">
      <c r="K494"/>
    </row>
    <row r="495" ht="12.75" customHeight="1">
      <c r="K495"/>
    </row>
    <row r="496" ht="12.75" customHeight="1">
      <c r="K496"/>
    </row>
    <row r="497" ht="12.75" customHeight="1">
      <c r="K497"/>
    </row>
    <row r="498" ht="12.75" customHeight="1">
      <c r="K498"/>
    </row>
    <row r="499" ht="12.75" customHeight="1">
      <c r="K499"/>
    </row>
    <row r="500" ht="12.75" customHeight="1">
      <c r="K500"/>
    </row>
    <row r="501" ht="12.75" customHeight="1">
      <c r="K501"/>
    </row>
    <row r="502" ht="12.75" customHeight="1">
      <c r="K502"/>
    </row>
    <row r="503" ht="12.75" customHeight="1">
      <c r="K503"/>
    </row>
    <row r="504" ht="12.75" customHeight="1">
      <c r="K504"/>
    </row>
    <row r="505" ht="12.75" customHeight="1">
      <c r="K505"/>
    </row>
    <row r="506" ht="12.75" customHeight="1">
      <c r="K506"/>
    </row>
    <row r="507" ht="12.75" customHeight="1">
      <c r="K507"/>
    </row>
    <row r="508" ht="12.75" customHeight="1">
      <c r="K508"/>
    </row>
    <row r="509" ht="12.75" customHeight="1">
      <c r="K509"/>
    </row>
    <row r="510" ht="12.75" customHeight="1">
      <c r="K510"/>
    </row>
    <row r="511" ht="12.75" customHeight="1">
      <c r="K511"/>
    </row>
    <row r="512" ht="12.75" customHeight="1">
      <c r="K512"/>
    </row>
    <row r="513" ht="12.75" customHeight="1">
      <c r="K513"/>
    </row>
    <row r="514" ht="12.75" customHeight="1">
      <c r="K514"/>
    </row>
    <row r="515" ht="12.75" customHeight="1">
      <c r="K515"/>
    </row>
    <row r="516" ht="12.75" customHeight="1">
      <c r="K516"/>
    </row>
    <row r="517" ht="12.75" customHeight="1">
      <c r="K517"/>
    </row>
    <row r="518" ht="12.75" customHeight="1">
      <c r="K518"/>
    </row>
    <row r="519" ht="12.75" customHeight="1">
      <c r="K519"/>
    </row>
    <row r="520" ht="12.75" customHeight="1">
      <c r="K520"/>
    </row>
    <row r="521" ht="12.75" customHeight="1">
      <c r="K521"/>
    </row>
    <row r="522" ht="12.75" customHeight="1">
      <c r="K522"/>
    </row>
    <row r="523" ht="12.75" customHeight="1">
      <c r="K523"/>
    </row>
    <row r="524" ht="12.75" customHeight="1">
      <c r="K524"/>
    </row>
    <row r="525" ht="12.75" customHeight="1">
      <c r="K525"/>
    </row>
    <row r="526" ht="12.75" customHeight="1">
      <c r="K526"/>
    </row>
    <row r="527" ht="12.75" customHeight="1">
      <c r="K527"/>
    </row>
    <row r="528" ht="12.75" customHeight="1">
      <c r="K528"/>
    </row>
    <row r="529" ht="12.75" customHeight="1">
      <c r="K529"/>
    </row>
    <row r="530" ht="12.75" customHeight="1">
      <c r="K530"/>
    </row>
    <row r="531" ht="12.75" customHeight="1">
      <c r="K531"/>
    </row>
    <row r="532" ht="12.75" customHeight="1">
      <c r="K532"/>
    </row>
    <row r="533" ht="12.75" customHeight="1">
      <c r="K533"/>
    </row>
    <row r="534" ht="12.75" customHeight="1">
      <c r="K534"/>
    </row>
    <row r="535" ht="12.75" customHeight="1">
      <c r="K535"/>
    </row>
    <row r="536" ht="12.75" customHeight="1">
      <c r="K536"/>
    </row>
    <row r="537" ht="12.75" customHeight="1">
      <c r="K537"/>
    </row>
    <row r="538" ht="12.75" customHeight="1">
      <c r="K538"/>
    </row>
    <row r="539" ht="12.75" customHeight="1">
      <c r="K539"/>
    </row>
    <row r="540" ht="12.75" customHeight="1">
      <c r="K540"/>
    </row>
    <row r="541" ht="12.75" customHeight="1">
      <c r="K541"/>
    </row>
    <row r="542" ht="12.75" customHeight="1">
      <c r="K542"/>
    </row>
    <row r="543" ht="12.75" customHeight="1">
      <c r="K543"/>
    </row>
    <row r="544" ht="12.75" customHeight="1">
      <c r="K544"/>
    </row>
    <row r="545" ht="12.75" customHeight="1">
      <c r="K545"/>
    </row>
    <row r="546" ht="12.75" customHeight="1">
      <c r="K546"/>
    </row>
    <row r="547" ht="12.75" customHeight="1">
      <c r="K547"/>
    </row>
    <row r="548" ht="12.75" customHeight="1">
      <c r="K548"/>
    </row>
    <row r="549" ht="12.75" customHeight="1">
      <c r="K549"/>
    </row>
    <row r="550" ht="12.75" customHeight="1">
      <c r="K550"/>
    </row>
    <row r="551" ht="12.75" customHeight="1">
      <c r="K551"/>
    </row>
    <row r="552" ht="12.75" customHeight="1">
      <c r="K552"/>
    </row>
    <row r="553" ht="12.75" customHeight="1">
      <c r="K553"/>
    </row>
    <row r="554" ht="12.75" customHeight="1">
      <c r="K554"/>
    </row>
    <row r="555" ht="12.75" customHeight="1">
      <c r="K555"/>
    </row>
    <row r="556" ht="12.75" customHeight="1">
      <c r="K556"/>
    </row>
    <row r="557" ht="12.75" customHeight="1">
      <c r="K557"/>
    </row>
    <row r="558" ht="12.75" customHeight="1">
      <c r="K558"/>
    </row>
    <row r="559" ht="12.75" customHeight="1">
      <c r="K559"/>
    </row>
    <row r="560" ht="12.75" customHeight="1">
      <c r="K560"/>
    </row>
    <row r="561" ht="12.75" customHeight="1">
      <c r="K561"/>
    </row>
    <row r="562" ht="12.75" customHeight="1">
      <c r="K562"/>
    </row>
    <row r="563" ht="12.75" customHeight="1">
      <c r="K563"/>
    </row>
    <row r="564" ht="12.75" customHeight="1">
      <c r="K564"/>
    </row>
    <row r="565" ht="12.75" customHeight="1">
      <c r="K565"/>
    </row>
    <row r="566" ht="12.75" customHeight="1">
      <c r="K566"/>
    </row>
    <row r="567" ht="12.75" customHeight="1">
      <c r="K567"/>
    </row>
    <row r="568" ht="12.75" customHeight="1">
      <c r="K568"/>
    </row>
    <row r="569" ht="12.75" customHeight="1">
      <c r="K569"/>
    </row>
    <row r="570" ht="12.75" customHeight="1">
      <c r="K570"/>
    </row>
    <row r="571" ht="12.75" customHeight="1">
      <c r="K571"/>
    </row>
    <row r="572" ht="12.75" customHeight="1">
      <c r="K572"/>
    </row>
    <row r="573" ht="12.75" customHeight="1">
      <c r="K573"/>
    </row>
    <row r="574" ht="12.75" customHeight="1">
      <c r="K574"/>
    </row>
    <row r="575" ht="12.75" customHeight="1">
      <c r="K575"/>
    </row>
    <row r="576" ht="12.75" customHeight="1">
      <c r="K576"/>
    </row>
    <row r="577" ht="12.75" customHeight="1">
      <c r="K577"/>
    </row>
    <row r="578" ht="12.75" customHeight="1">
      <c r="K578"/>
    </row>
    <row r="579" ht="12.75" customHeight="1">
      <c r="K579"/>
    </row>
    <row r="580" ht="12.75" customHeight="1">
      <c r="K580"/>
    </row>
    <row r="581" ht="12.75" customHeight="1">
      <c r="K581"/>
    </row>
    <row r="582" ht="12.75" customHeight="1">
      <c r="K582"/>
    </row>
    <row r="583" ht="12.75" customHeight="1">
      <c r="K583"/>
    </row>
    <row r="584" ht="12.75" customHeight="1">
      <c r="K584"/>
    </row>
    <row r="585" ht="12.75" customHeight="1">
      <c r="K585"/>
    </row>
    <row r="586" ht="12.75" customHeight="1">
      <c r="K586"/>
    </row>
    <row r="587" ht="12.75" customHeight="1">
      <c r="K587"/>
    </row>
    <row r="588" ht="12.75" customHeight="1">
      <c r="K588"/>
    </row>
    <row r="589" ht="12.75" customHeight="1">
      <c r="K589"/>
    </row>
    <row r="590" ht="12.75" customHeight="1">
      <c r="K590"/>
    </row>
    <row r="591" ht="12.75" customHeight="1">
      <c r="K591"/>
    </row>
    <row r="592" ht="12.75" customHeight="1">
      <c r="K592"/>
    </row>
    <row r="593" ht="12.75" customHeight="1">
      <c r="K593"/>
    </row>
    <row r="594" ht="12.75" customHeight="1">
      <c r="K594"/>
    </row>
    <row r="595" ht="12.75" customHeight="1">
      <c r="K595"/>
    </row>
    <row r="596" ht="12.75" customHeight="1">
      <c r="K596"/>
    </row>
    <row r="597" ht="12.75" customHeight="1">
      <c r="K597"/>
    </row>
    <row r="598" ht="12.75" customHeight="1">
      <c r="K598"/>
    </row>
    <row r="599" ht="12.75" customHeight="1">
      <c r="K599"/>
    </row>
    <row r="600" ht="12.75" customHeight="1">
      <c r="K600"/>
    </row>
    <row r="601" ht="12.75" customHeight="1">
      <c r="K601"/>
    </row>
    <row r="602" ht="12.75" customHeight="1">
      <c r="K602"/>
    </row>
    <row r="603" ht="12.75" customHeight="1">
      <c r="K603"/>
    </row>
    <row r="604" ht="12.75" customHeight="1">
      <c r="K604"/>
    </row>
    <row r="605" ht="12.75" customHeight="1">
      <c r="K605"/>
    </row>
    <row r="606" ht="12.75" customHeight="1">
      <c r="K606"/>
    </row>
    <row r="607" ht="12.75" customHeight="1">
      <c r="K607"/>
    </row>
    <row r="608" ht="12.75" customHeight="1">
      <c r="K608"/>
    </row>
    <row r="609" ht="12.75" customHeight="1">
      <c r="K609"/>
    </row>
    <row r="610" ht="12.75" customHeight="1">
      <c r="K610"/>
    </row>
    <row r="611" ht="12.75" customHeight="1">
      <c r="K611"/>
    </row>
    <row r="612" ht="12.75" customHeight="1">
      <c r="K612"/>
    </row>
    <row r="613" ht="12.75" customHeight="1">
      <c r="K613"/>
    </row>
    <row r="614" ht="12.75" customHeight="1">
      <c r="K614"/>
    </row>
    <row r="615" ht="12.75" customHeight="1">
      <c r="K615"/>
    </row>
    <row r="616" ht="12.75" customHeight="1">
      <c r="K616"/>
    </row>
    <row r="617" ht="12.75" customHeight="1">
      <c r="K617"/>
    </row>
    <row r="618" ht="12.75" customHeight="1">
      <c r="K618"/>
    </row>
    <row r="619" ht="12.75" customHeight="1">
      <c r="K619"/>
    </row>
    <row r="620" ht="12.75" customHeight="1">
      <c r="K620"/>
    </row>
    <row r="621" ht="12.75" customHeight="1">
      <c r="K621"/>
    </row>
    <row r="622" ht="12.75" customHeight="1">
      <c r="K622"/>
    </row>
    <row r="623" ht="12.75" customHeight="1">
      <c r="K623"/>
    </row>
    <row r="624" ht="12.75" customHeight="1">
      <c r="K624"/>
    </row>
    <row r="625" ht="12.75" customHeight="1">
      <c r="K625"/>
    </row>
    <row r="626" ht="12.75" customHeight="1">
      <c r="K626"/>
    </row>
    <row r="627" ht="12.75" customHeight="1">
      <c r="K627"/>
    </row>
    <row r="628" ht="12.75" customHeight="1">
      <c r="K628"/>
    </row>
    <row r="629" ht="12.75" customHeight="1">
      <c r="K629"/>
    </row>
    <row r="630" ht="12.75" customHeight="1">
      <c r="K630"/>
    </row>
    <row r="631" ht="12.75" customHeight="1">
      <c r="K631"/>
    </row>
    <row r="632" ht="12.75" customHeight="1">
      <c r="K632"/>
    </row>
    <row r="633" ht="12.75" customHeight="1">
      <c r="K633"/>
    </row>
    <row r="634" ht="12.75" customHeight="1">
      <c r="K634"/>
    </row>
    <row r="635" ht="12.75" customHeight="1">
      <c r="K635"/>
    </row>
    <row r="636" ht="12.75" customHeight="1">
      <c r="K636"/>
    </row>
    <row r="637" ht="12.75" customHeight="1">
      <c r="K637"/>
    </row>
  </sheetData>
  <printOptions/>
  <pageMargins left="0.5" right="0.25" top="0" bottom="0.5" header="1" footer="0.5"/>
  <pageSetup horizontalDpi="600" verticalDpi="600" orientation="portrait" scale="83" r:id="rId4"/>
  <headerFooter alignWithMargins="0">
    <oddFooter>&amp;L&amp;D&amp;RPage &amp;P of  &amp;N</oddFooter>
  </headerFooter>
  <rowBreaks count="5" manualBreakCount="5">
    <brk id="46" max="255" man="1"/>
    <brk id="105" max="255" man="1"/>
    <brk id="161" max="255" man="1"/>
    <brk id="221" max="255" man="1"/>
    <brk id="245" max="255" man="1"/>
  </rowBreaks>
  <drawing r:id="rId3"/>
  <legacyDrawing r:id="rId2"/>
  <oleObjects>
    <oleObject progId="MS_ClipArt_Gallery" shapeId="9473584"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Conservation Plan</dc:title>
  <dc:subject/>
  <dc:creator/>
  <cp:keywords/>
  <dc:description/>
  <cp:lastModifiedBy>linda.scheffe</cp:lastModifiedBy>
  <cp:lastPrinted>2002-11-12T18:53:14Z</cp:lastPrinted>
  <dcterms:created xsi:type="dcterms:W3CDTF">1999-05-21T14:37:46Z</dcterms:created>
  <dcterms:modified xsi:type="dcterms:W3CDTF">2003-11-21T00:28:33Z</dcterms:modified>
  <cp:category/>
  <cp:version/>
  <cp:contentType/>
  <cp:contentStatus/>
</cp:coreProperties>
</file>