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96" windowWidth="9360" windowHeight="4236" tabRatio="607" activeTab="0"/>
  </bookViews>
  <sheets>
    <sheet name="HDF" sheetId="1" r:id="rId1"/>
  </sheets>
  <definedNames>
    <definedName name="\H">'HDF'!$B$94</definedName>
    <definedName name="\P">'HDF'!$B$100</definedName>
    <definedName name="\X">'HDF'!$B$86</definedName>
    <definedName name="ALL">'HDF'!$A$6:$A$60</definedName>
    <definedName name="DF">#REF!</definedName>
    <definedName name="EVENPRINT">'HDF'!$B$107</definedName>
    <definedName name="FDF">#REF!</definedName>
    <definedName name="LDF">#REF!</definedName>
    <definedName name="MARY">'HDF'!$A$6:$O$80</definedName>
    <definedName name="ODD">'HDF'!$B$92</definedName>
    <definedName name="ODDPRINT">'HDF'!$B$105</definedName>
    <definedName name="PAGENUMBER">'HDF'!$B$91</definedName>
    <definedName name="_xlnm.Print_Area" localSheetId="0">'HDF'!$A$6:$O$80</definedName>
    <definedName name="RATIO">'HDF'!$B$15:$O$69</definedName>
    <definedName name="SDF">#REF!</definedName>
    <definedName name="SF_1R">'HDF'!$B$15:$M$65</definedName>
  </definedNames>
  <calcPr fullCalcOnLoad="1"/>
</workbook>
</file>

<file path=xl/sharedStrings.xml><?xml version="1.0" encoding="utf-8"?>
<sst xmlns="http://schemas.openxmlformats.org/spreadsheetml/2006/main" count="138" uniqueCount="111">
  <si>
    <t>(THOUSANDS OF DOLLARS)</t>
  </si>
  <si>
    <t>HIGHWAY-USER REVENUES AVAILABLE FOR DISTRIBUTION</t>
  </si>
  <si>
    <t>DISPOSITION OF HIGHWAY-USER REVENUES</t>
  </si>
  <si>
    <t>STATE</t>
  </si>
  <si>
    <t/>
  </si>
  <si>
    <t>BY FEDERAL GOVERNMENT</t>
  </si>
  <si>
    <t>BY STATE AND LOCAL GOVERNMENTS</t>
  </si>
  <si>
    <t>FEDERAL</t>
  </si>
  <si>
    <t>AND LOCAL</t>
  </si>
  <si>
    <t>FOR</t>
  </si>
  <si>
    <t>FOR MASS</t>
  </si>
  <si>
    <t>TO (FROM)</t>
  </si>
  <si>
    <t>GRAND</t>
  </si>
  <si>
    <t>FUEL AND</t>
  </si>
  <si>
    <t>AND</t>
  </si>
  <si>
    <t>TOTAL</t>
  </si>
  <si>
    <t>HIGHWAY</t>
  </si>
  <si>
    <t>TRANSIT</t>
  </si>
  <si>
    <t>OTHER STATES</t>
  </si>
  <si>
    <t>MASS</t>
  </si>
  <si>
    <t>VEHICLE</t>
  </si>
  <si>
    <t>LOCAL</t>
  </si>
  <si>
    <t>PURPOSES</t>
  </si>
  <si>
    <t>OR FOR GENERAL</t>
  </si>
  <si>
    <t>DISTRIBUTED</t>
  </si>
  <si>
    <t>COLLECTION</t>
  </si>
  <si>
    <t>GENERAL</t>
  </si>
  <si>
    <t>TAXES  2/</t>
  </si>
  <si>
    <t>TAXES</t>
  </si>
  <si>
    <t>TOLLS</t>
  </si>
  <si>
    <t>3/</t>
  </si>
  <si>
    <t>3/  4/</t>
  </si>
  <si>
    <t>PURPOSES  5/</t>
  </si>
  <si>
    <t>EXPENSES</t>
  </si>
  <si>
    <t>PURPOSES  6/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</si>
  <si>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</si>
  <si>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</si>
  <si>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</si>
  <si>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</si>
  <si>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</si>
  <si>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</si>
  <si>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</si>
  <si>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</si>
  <si>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</si>
  <si>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</si>
  <si>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</si>
  <si>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</si>
  <si>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</si>
  <si>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</si>
  <si>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</si>
  <si>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</si>
  <si>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</si>
  <si>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</si>
  <si>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</si>
  <si>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</si>
  <si>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</si>
  <si>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</si>
  <si>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</si>
  <si>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</si>
  <si>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</si>
  <si>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</si>
  <si>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 xml:space="preserve">Montana </t>
  </si>
  <si>
    <t>Nebraska</t>
  </si>
  <si>
    <t>Nevada</t>
  </si>
  <si>
    <t>New  Hampshire</t>
  </si>
  <si>
    <t>New  Jersey</t>
  </si>
  <si>
    <t>New  Mexico</t>
  </si>
  <si>
    <t>New  York</t>
  </si>
  <si>
    <t>North  Carolina</t>
  </si>
  <si>
    <t>North  Dakota</t>
  </si>
  <si>
    <t>Ohio</t>
  </si>
  <si>
    <t>Oklahoma</t>
  </si>
  <si>
    <t>Oregon</t>
  </si>
  <si>
    <t>Pennsylvania</t>
  </si>
  <si>
    <t>Rhode  Island</t>
  </si>
  <si>
    <t>South  Carolina</t>
  </si>
  <si>
    <t>South  Dakota</t>
  </si>
  <si>
    <t>Tennessee</t>
  </si>
  <si>
    <t>Texas</t>
  </si>
  <si>
    <t>Utah</t>
  </si>
  <si>
    <t>Vermont</t>
  </si>
  <si>
    <t>Virginia</t>
  </si>
  <si>
    <t>Washington</t>
  </si>
  <si>
    <t>West  Virginia</t>
  </si>
  <si>
    <t>Wisconsin</t>
  </si>
  <si>
    <t>Wyoming</t>
  </si>
  <si>
    <t>Undistributed  7/</t>
  </si>
  <si>
    <t>U.S.  Total</t>
  </si>
  <si>
    <t>Territories  8/</t>
  </si>
  <si>
    <t>Grand Total</t>
  </si>
  <si>
    <t xml:space="preserve">       1/  This table summarizes highway-user revenues and their disposition for all levels of government.  See Tables SDF</t>
  </si>
  <si>
    <t>by the State from the Highway Trust Fund for highways and mass transportation.  States with negative</t>
  </si>
  <si>
    <t>and  LDF for details on State and local imposts.</t>
  </si>
  <si>
    <t>numbers receive more from the Highway Trust Fund than the amount of collections attributed to those</t>
  </si>
  <si>
    <t xml:space="preserve">       2/  Total Federal receipts based on gross tax liabilities and refunds reported by the U.S. Department of the Treasury.  </t>
  </si>
  <si>
    <t>States.</t>
  </si>
  <si>
    <t xml:space="preserve">Payments attributable to highway users in each State are estimated by the Federal Highway Administration (FHWA).  </t>
  </si>
  <si>
    <t xml:space="preserve">       6/  Gross allocations of highway-user revenues to State general funds were reduced by the amount of</t>
  </si>
  <si>
    <t xml:space="preserve">       3/  Amounts shown for each State include only those transfer payments and direct Federal work, which are funded</t>
  </si>
  <si>
    <t xml:space="preserve">appropriations for highways from State general funds.  See Table DF for details.  </t>
  </si>
  <si>
    <t>by the Highway Trust Fund's highway-user revenues, rather than Trust Fund interest income, or general funds.  See Table</t>
  </si>
  <si>
    <t xml:space="preserve">       7/  Amounts shown represent direct Federal expenditures that can not be attributed to any single State</t>
  </si>
  <si>
    <t>FA-21 for full details on Federal funding of highways.</t>
  </si>
  <si>
    <t>and the net increase or decrease in the Highway and Mass Transit Accounts of the Highway Trust Fund.  See</t>
  </si>
  <si>
    <t xml:space="preserve">       4/  Payments to each State are partially estimated based on each State's percentage of total obligations for transit.  </t>
  </si>
  <si>
    <t xml:space="preserve">Tables FA-21 and HF-10 for more details.   </t>
  </si>
  <si>
    <t xml:space="preserve">       5/  Amounts shown represent total Federal highway-user revenues collected in each State less amounts received</t>
  </si>
  <si>
    <t xml:space="preserve">       8/  Data for Territory imposed taxes are excluded.  See Table R-1.  </t>
  </si>
  <si>
    <t>TABLE  HDF</t>
  </si>
  <si>
    <t>DISPOSITION OF HIGHWAY-USER REVENUES, ALL LEVELS OF GOVERNMENT - 1999  1/</t>
  </si>
  <si>
    <t>OCTOBER 2001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</si>
</sst>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;;;"/>
    <numFmt numFmtId="166" formatCode="_(* #,##0_);_(* \(#,##0\);_ &quot; -&quot;"/>
  </numFmts>
  <fonts count="5">
    <font>
      <sz val="5"/>
      <name val="P-AVGARD"/>
      <family val="0"/>
    </font>
    <font>
      <sz val="10"/>
      <name val="Arial"/>
      <family val="0"/>
    </font>
    <font>
      <sz val="5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37" fontId="0" fillId="0" borderId="0" xfId="0" applyAlignment="1">
      <alignment/>
    </xf>
    <xf numFmtId="37" fontId="2" fillId="0" borderId="1" xfId="0" applyFont="1" applyBorder="1" applyAlignment="1" applyProtection="1">
      <alignment vertical="center"/>
      <protection/>
    </xf>
    <xf numFmtId="37" fontId="2" fillId="0" borderId="2" xfId="0" applyFont="1" applyBorder="1" applyAlignment="1" applyProtection="1">
      <alignment horizontal="centerContinuous" vertical="center"/>
      <protection/>
    </xf>
    <xf numFmtId="37" fontId="2" fillId="0" borderId="3" xfId="0" applyFont="1" applyBorder="1" applyAlignment="1" applyProtection="1">
      <alignment horizontal="centerContinuous" vertical="center"/>
      <protection/>
    </xf>
    <xf numFmtId="37" fontId="2" fillId="0" borderId="4" xfId="0" applyFont="1" applyBorder="1" applyAlignment="1" applyProtection="1">
      <alignment horizontal="centerContinuous" vertical="center"/>
      <protection/>
    </xf>
    <xf numFmtId="37" fontId="2" fillId="0" borderId="5" xfId="0" applyFont="1" applyBorder="1" applyAlignment="1" applyProtection="1">
      <alignment vertical="center"/>
      <protection/>
    </xf>
    <xf numFmtId="37" fontId="2" fillId="0" borderId="6" xfId="0" applyFont="1" applyBorder="1" applyAlignment="1" applyProtection="1">
      <alignment horizontal="centerContinuous" vertical="center"/>
      <protection/>
    </xf>
    <xf numFmtId="37" fontId="2" fillId="0" borderId="7" xfId="0" applyFont="1" applyBorder="1" applyAlignment="1" applyProtection="1">
      <alignment horizontal="centerContinuous" vertical="center"/>
      <protection/>
    </xf>
    <xf numFmtId="37" fontId="2" fillId="0" borderId="8" xfId="0" applyFont="1" applyBorder="1" applyAlignment="1" applyProtection="1">
      <alignment horizontal="centerContinuous" vertical="center"/>
      <protection/>
    </xf>
    <xf numFmtId="37" fontId="2" fillId="0" borderId="9" xfId="0" applyFont="1" applyBorder="1" applyAlignment="1" applyProtection="1">
      <alignment horizontal="centerContinuous" vertical="center"/>
      <protection/>
    </xf>
    <xf numFmtId="37" fontId="2" fillId="0" borderId="10" xfId="0" applyFont="1" applyBorder="1" applyAlignment="1" applyProtection="1">
      <alignment horizontal="centerContinuous" vertical="center"/>
      <protection/>
    </xf>
    <xf numFmtId="37" fontId="2" fillId="0" borderId="11" xfId="0" applyFont="1" applyBorder="1" applyAlignment="1" applyProtection="1">
      <alignment horizontal="centerContinuous" vertical="center"/>
      <protection/>
    </xf>
    <xf numFmtId="37" fontId="2" fillId="0" borderId="12" xfId="0" applyFont="1" applyBorder="1" applyAlignment="1" applyProtection="1">
      <alignment horizontal="centerContinuous" vertical="center"/>
      <protection/>
    </xf>
    <xf numFmtId="165" fontId="2" fillId="0" borderId="5" xfId="0" applyNumberFormat="1" applyFont="1" applyBorder="1" applyAlignment="1" applyProtection="1">
      <alignment horizontal="centerContinuous" vertical="center"/>
      <protection/>
    </xf>
    <xf numFmtId="37" fontId="2" fillId="0" borderId="5" xfId="0" applyFont="1" applyBorder="1" applyAlignment="1" applyProtection="1">
      <alignment horizontal="centerContinuous" vertical="center"/>
      <protection/>
    </xf>
    <xf numFmtId="37" fontId="2" fillId="0" borderId="13" xfId="0" applyFont="1" applyBorder="1" applyAlignment="1" applyProtection="1">
      <alignment horizontal="centerContinuous" vertical="center"/>
      <protection/>
    </xf>
    <xf numFmtId="37" fontId="2" fillId="0" borderId="5" xfId="0" applyFont="1" applyBorder="1" applyAlignment="1" applyProtection="1">
      <alignment horizontal="center" vertical="center"/>
      <protection/>
    </xf>
    <xf numFmtId="37" fontId="4" fillId="0" borderId="14" xfId="0" applyFont="1" applyBorder="1" applyAlignment="1" applyProtection="1">
      <alignment vertical="center"/>
      <protection/>
    </xf>
    <xf numFmtId="37" fontId="4" fillId="0" borderId="15" xfId="0" applyFont="1" applyBorder="1" applyAlignment="1" applyProtection="1">
      <alignment horizontal="center" vertical="center"/>
      <protection/>
    </xf>
    <xf numFmtId="37" fontId="4" fillId="0" borderId="15" xfId="0" applyFont="1" applyBorder="1" applyAlignment="1" applyProtection="1">
      <alignment vertical="center"/>
      <protection/>
    </xf>
    <xf numFmtId="37" fontId="2" fillId="0" borderId="1" xfId="0" applyFont="1" applyBorder="1" applyAlignment="1" applyProtection="1">
      <alignment horizontal="centerContinuous" vertical="center"/>
      <protection/>
    </xf>
    <xf numFmtId="0" fontId="4" fillId="0" borderId="6" xfId="0" applyNumberFormat="1" applyFont="1" applyBorder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37" fontId="2" fillId="0" borderId="0" xfId="0" applyFont="1" applyAlignment="1">
      <alignment vertical="center"/>
    </xf>
    <xf numFmtId="37" fontId="3" fillId="0" borderId="0" xfId="0" applyFont="1" applyAlignment="1" applyProtection="1">
      <alignment horizontal="centerContinuous" vertical="center"/>
      <protection/>
    </xf>
    <xf numFmtId="37" fontId="2" fillId="0" borderId="0" xfId="0" applyFont="1" applyAlignment="1" applyProtection="1">
      <alignment horizontal="centerContinuous" vertical="center"/>
      <protection/>
    </xf>
    <xf numFmtId="164" fontId="4" fillId="0" borderId="0" xfId="0" applyNumberFormat="1" applyFont="1" applyAlignment="1" applyProtection="1">
      <alignment vertical="center"/>
      <protection/>
    </xf>
    <xf numFmtId="37" fontId="4" fillId="0" borderId="0" xfId="0" applyFont="1" applyAlignment="1" applyProtection="1">
      <alignment vertical="center"/>
      <protection/>
    </xf>
    <xf numFmtId="37" fontId="4" fillId="0" borderId="0" xfId="0" applyFont="1" applyAlignment="1" applyProtection="1">
      <alignment horizontal="centerContinuous" vertical="center"/>
      <protection/>
    </xf>
    <xf numFmtId="37" fontId="4" fillId="0" borderId="0" xfId="0" applyFont="1" applyAlignment="1" applyProtection="1">
      <alignment horizontal="right" vertical="center"/>
      <protection/>
    </xf>
    <xf numFmtId="37" fontId="4" fillId="0" borderId="1" xfId="0" applyFont="1" applyBorder="1" applyAlignment="1" applyProtection="1">
      <alignment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14" xfId="0" applyNumberFormat="1" applyFont="1" applyBorder="1" applyAlignment="1" applyProtection="1">
      <alignment horizontal="center" vertical="center"/>
      <protection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0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37" fontId="2" fillId="0" borderId="0" xfId="0" applyFont="1" applyAlignment="1" applyProtection="1">
      <alignment vertical="center"/>
      <protection/>
    </xf>
    <xf numFmtId="37" fontId="4" fillId="0" borderId="5" xfId="0" applyFont="1" applyBorder="1" applyAlignment="1" applyProtection="1">
      <alignment vertical="center"/>
      <protection/>
    </xf>
    <xf numFmtId="166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6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4" fillId="0" borderId="13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2" borderId="14" xfId="0" applyNumberFormat="1" applyFont="1" applyFill="1" applyBorder="1" applyAlignment="1" applyProtection="1">
      <alignment horizontal="center" vertical="center"/>
      <protection/>
    </xf>
    <xf numFmtId="166" fontId="4" fillId="2" borderId="10" xfId="0" applyNumberFormat="1" applyFont="1" applyFill="1" applyBorder="1" applyAlignment="1" applyProtection="1">
      <alignment horizontal="center" vertical="center"/>
      <protection/>
    </xf>
    <xf numFmtId="166" fontId="4" fillId="2" borderId="4" xfId="0" applyNumberFormat="1" applyFont="1" applyFill="1" applyBorder="1" applyAlignment="1" applyProtection="1">
      <alignment horizontal="center" vertical="center"/>
      <protection/>
    </xf>
    <xf numFmtId="166" fontId="4" fillId="0" borderId="15" xfId="0" applyNumberFormat="1" applyFont="1" applyBorder="1" applyAlignment="1" applyProtection="1">
      <alignment horizontal="center" vertical="center"/>
      <protection/>
    </xf>
    <xf numFmtId="166" fontId="4" fillId="0" borderId="18" xfId="0" applyNumberFormat="1" applyFont="1" applyBorder="1" applyAlignment="1" applyProtection="1">
      <alignment horizontal="center" vertical="center"/>
      <protection/>
    </xf>
    <xf numFmtId="166" fontId="4" fillId="0" borderId="19" xfId="0" applyNumberFormat="1" applyFont="1" applyBorder="1" applyAlignment="1" applyProtection="1">
      <alignment horizontal="center" vertical="center"/>
      <protection/>
    </xf>
    <xf numFmtId="166" fontId="4" fillId="0" borderId="20" xfId="0" applyNumberFormat="1" applyFont="1" applyBorder="1" applyAlignment="1" applyProtection="1">
      <alignment horizontal="center" vertical="center"/>
      <protection/>
    </xf>
    <xf numFmtId="166" fontId="4" fillId="0" borderId="21" xfId="0" applyNumberFormat="1" applyFont="1" applyBorder="1" applyAlignment="1" applyProtection="1">
      <alignment horizontal="center" vertical="center"/>
      <protection/>
    </xf>
    <xf numFmtId="37" fontId="4" fillId="0" borderId="6" xfId="0" applyFont="1" applyBorder="1" applyAlignment="1" applyProtection="1">
      <alignment vertical="center"/>
      <protection/>
    </xf>
    <xf numFmtId="37" fontId="2" fillId="0" borderId="17" xfId="0" applyFont="1" applyBorder="1" applyAlignment="1" applyProtection="1">
      <alignment vertical="center"/>
      <protection/>
    </xf>
    <xf numFmtId="37" fontId="4" fillId="0" borderId="17" xfId="0" applyFont="1" applyBorder="1" applyAlignment="1" applyProtection="1">
      <alignment horizontal="centerContinuous" vertical="center"/>
      <protection/>
    </xf>
    <xf numFmtId="37" fontId="4" fillId="0" borderId="22" xfId="0" applyFont="1" applyBorder="1" applyAlignment="1" applyProtection="1">
      <alignment horizontal="centerContinuous" vertical="center"/>
      <protection/>
    </xf>
    <xf numFmtId="37" fontId="4" fillId="0" borderId="8" xfId="0" applyFont="1" applyBorder="1" applyAlignment="1" applyProtection="1">
      <alignment vertical="center"/>
      <protection/>
    </xf>
    <xf numFmtId="37" fontId="4" fillId="0" borderId="8" xfId="0" applyFont="1" applyBorder="1" applyAlignment="1" applyProtection="1">
      <alignment horizontal="centerContinuous" vertical="center"/>
      <protection/>
    </xf>
    <xf numFmtId="37" fontId="2" fillId="0" borderId="23" xfId="0" applyFont="1" applyBorder="1" applyAlignment="1" applyProtection="1">
      <alignment horizontal="centerContinuous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6:IU111"/>
  <sheetViews>
    <sheetView tabSelected="1" defaultGridColor="0" zoomScale="127" zoomScaleNormal="127" colorId="22" workbookViewId="0" topLeftCell="A1">
      <selection activeCell="B24" sqref="B24"/>
    </sheetView>
  </sheetViews>
  <sheetFormatPr defaultColWidth="8" defaultRowHeight="7.5"/>
  <cols>
    <col min="1" max="1" width="23" style="23" customWidth="1"/>
    <col min="2" max="4" width="18" style="23" customWidth="1"/>
    <col min="5" max="5" width="18.5" style="23" customWidth="1"/>
    <col min="6" max="6" width="18" style="23" customWidth="1"/>
    <col min="7" max="7" width="16" style="23" customWidth="1"/>
    <col min="8" max="8" width="18" style="23" customWidth="1"/>
    <col min="9" max="9" width="17.5" style="23" customWidth="1"/>
    <col min="10" max="10" width="15.5" style="23" customWidth="1"/>
    <col min="11" max="11" width="15" style="23" customWidth="1"/>
    <col min="12" max="13" width="15.5" style="23" customWidth="1"/>
    <col min="14" max="15" width="18" style="23" customWidth="1"/>
    <col min="16" max="16" width="8" style="23" customWidth="1"/>
    <col min="17" max="24" width="4" style="23" customWidth="1"/>
    <col min="25" max="16384" width="8" style="23" customWidth="1"/>
  </cols>
  <sheetData>
    <row r="1" ht="0.75" customHeight="1"/>
    <row r="2" ht="0.75" customHeight="1"/>
    <row r="3" ht="0.75" customHeight="1"/>
    <row r="4" ht="0.75" customHeight="1"/>
    <row r="5" ht="1.5" customHeight="1"/>
    <row r="6" spans="1:15" ht="12" customHeight="1">
      <c r="A6" s="24" t="s">
        <v>109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ht="4.5" customHeight="1"/>
    <row r="8" spans="1:255" ht="7.5">
      <c r="A8" s="26" t="s">
        <v>110</v>
      </c>
      <c r="B8" s="27"/>
      <c r="C8" s="28" t="s">
        <v>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7"/>
      <c r="O8" s="29" t="s">
        <v>108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</row>
    <row r="9" spans="1:15" ht="5.25" customHeight="1">
      <c r="A9" s="1"/>
      <c r="B9" s="2" t="s">
        <v>1</v>
      </c>
      <c r="C9" s="2"/>
      <c r="D9" s="2"/>
      <c r="E9" s="2"/>
      <c r="F9" s="3" t="s">
        <v>2</v>
      </c>
      <c r="G9" s="2"/>
      <c r="H9" s="2"/>
      <c r="I9" s="2"/>
      <c r="J9" s="2"/>
      <c r="K9" s="2"/>
      <c r="L9" s="2"/>
      <c r="M9" s="2"/>
      <c r="N9" s="2"/>
      <c r="O9" s="4"/>
    </row>
    <row r="10" spans="1:15" ht="5.25" customHeight="1">
      <c r="A10" s="5"/>
      <c r="B10" s="6"/>
      <c r="C10" s="6" t="s">
        <v>3</v>
      </c>
      <c r="D10" s="6" t="s">
        <v>4</v>
      </c>
      <c r="E10" s="6"/>
      <c r="F10" s="7" t="s">
        <v>5</v>
      </c>
      <c r="G10" s="8"/>
      <c r="H10" s="8"/>
      <c r="I10" s="8"/>
      <c r="J10" s="9" t="s">
        <v>6</v>
      </c>
      <c r="K10" s="8"/>
      <c r="L10" s="8"/>
      <c r="M10" s="8"/>
      <c r="N10" s="8"/>
      <c r="O10" s="10" t="s">
        <v>4</v>
      </c>
    </row>
    <row r="11" spans="1:15" ht="5.25" customHeight="1">
      <c r="A11" s="5"/>
      <c r="B11" s="6" t="s">
        <v>7</v>
      </c>
      <c r="C11" s="6" t="s">
        <v>8</v>
      </c>
      <c r="D11" s="6" t="s">
        <v>3</v>
      </c>
      <c r="E11" s="6" t="s">
        <v>4</v>
      </c>
      <c r="F11" s="11" t="s">
        <v>9</v>
      </c>
      <c r="G11" s="6" t="s">
        <v>10</v>
      </c>
      <c r="H11" s="6" t="s">
        <v>11</v>
      </c>
      <c r="I11" s="6" t="s">
        <v>4</v>
      </c>
      <c r="J11" s="12"/>
      <c r="K11" s="20"/>
      <c r="L11" s="6" t="s">
        <v>9</v>
      </c>
      <c r="M11" s="13" t="s">
        <v>4</v>
      </c>
      <c r="N11" s="14" t="s">
        <v>4</v>
      </c>
      <c r="O11" s="15" t="s">
        <v>12</v>
      </c>
    </row>
    <row r="12" spans="1:15" ht="5.25" customHeight="1">
      <c r="A12" s="16" t="s">
        <v>3</v>
      </c>
      <c r="B12" s="14" t="s">
        <v>13</v>
      </c>
      <c r="C12" s="14" t="s">
        <v>13</v>
      </c>
      <c r="D12" s="14" t="s">
        <v>14</v>
      </c>
      <c r="E12" s="6" t="s">
        <v>15</v>
      </c>
      <c r="F12" s="11" t="s">
        <v>16</v>
      </c>
      <c r="G12" s="14" t="s">
        <v>17</v>
      </c>
      <c r="H12" s="14" t="s">
        <v>18</v>
      </c>
      <c r="I12" s="14" t="s">
        <v>15</v>
      </c>
      <c r="J12" s="15" t="s">
        <v>9</v>
      </c>
      <c r="K12" s="14" t="s">
        <v>9</v>
      </c>
      <c r="L12" s="14" t="s">
        <v>19</v>
      </c>
      <c r="M12" s="14" t="s">
        <v>9</v>
      </c>
      <c r="N12" s="14" t="s">
        <v>15</v>
      </c>
      <c r="O12" s="15" t="s">
        <v>15</v>
      </c>
    </row>
    <row r="13" spans="1:15" ht="5.25" customHeight="1">
      <c r="A13" s="5"/>
      <c r="B13" s="14" t="s">
        <v>20</v>
      </c>
      <c r="C13" s="14" t="s">
        <v>20</v>
      </c>
      <c r="D13" s="14" t="s">
        <v>21</v>
      </c>
      <c r="E13" s="6" t="s">
        <v>4</v>
      </c>
      <c r="F13" s="11" t="s">
        <v>22</v>
      </c>
      <c r="G13" s="14" t="s">
        <v>22</v>
      </c>
      <c r="H13" s="14" t="s">
        <v>23</v>
      </c>
      <c r="I13" s="14" t="s">
        <v>24</v>
      </c>
      <c r="J13" s="15" t="s">
        <v>16</v>
      </c>
      <c r="K13" s="14" t="s">
        <v>25</v>
      </c>
      <c r="L13" s="14" t="s">
        <v>17</v>
      </c>
      <c r="M13" s="14" t="s">
        <v>26</v>
      </c>
      <c r="N13" s="14" t="s">
        <v>24</v>
      </c>
      <c r="O13" s="15" t="s">
        <v>24</v>
      </c>
    </row>
    <row r="14" spans="1:15" ht="5.25" customHeight="1">
      <c r="A14" s="5"/>
      <c r="B14" s="14" t="s">
        <v>27</v>
      </c>
      <c r="C14" s="14" t="s">
        <v>28</v>
      </c>
      <c r="D14" s="14" t="s">
        <v>29</v>
      </c>
      <c r="E14" s="6" t="s">
        <v>4</v>
      </c>
      <c r="F14" s="11" t="s">
        <v>30</v>
      </c>
      <c r="G14" s="14" t="s">
        <v>31</v>
      </c>
      <c r="H14" s="14" t="s">
        <v>32</v>
      </c>
      <c r="I14" s="14" t="s">
        <v>4</v>
      </c>
      <c r="J14" s="15" t="s">
        <v>22</v>
      </c>
      <c r="K14" s="14" t="s">
        <v>33</v>
      </c>
      <c r="L14" s="14" t="s">
        <v>22</v>
      </c>
      <c r="M14" s="14" t="s">
        <v>34</v>
      </c>
      <c r="N14" s="14" t="s">
        <v>4</v>
      </c>
      <c r="O14" s="15"/>
    </row>
    <row r="15" spans="1:24" ht="5.25" customHeight="1">
      <c r="A15" s="30" t="s">
        <v>35</v>
      </c>
      <c r="B15" s="31">
        <v>724834</v>
      </c>
      <c r="C15" s="31">
        <v>793908</v>
      </c>
      <c r="D15" s="31">
        <v>0</v>
      </c>
      <c r="E15" s="32">
        <v>1518742</v>
      </c>
      <c r="F15" s="33">
        <v>376027</v>
      </c>
      <c r="G15" s="31">
        <v>29622</v>
      </c>
      <c r="H15" s="31">
        <v>319185</v>
      </c>
      <c r="I15" s="31">
        <v>724834</v>
      </c>
      <c r="J15" s="34">
        <v>719987</v>
      </c>
      <c r="K15" s="31">
        <v>56433</v>
      </c>
      <c r="L15" s="31">
        <v>0</v>
      </c>
      <c r="M15" s="31">
        <v>17488</v>
      </c>
      <c r="N15" s="35">
        <v>793908</v>
      </c>
      <c r="O15" s="34">
        <v>1518742</v>
      </c>
      <c r="P15" s="36"/>
      <c r="Q15" s="27">
        <f aca="true" t="shared" si="0" ref="Q15:Q46">E15-B15-C15-D15</f>
        <v>0</v>
      </c>
      <c r="R15" s="23">
        <f aca="true" t="shared" si="1" ref="R15:R46">I15-H15-G15-F15</f>
        <v>0</v>
      </c>
      <c r="S15" s="23">
        <f aca="true" t="shared" si="2" ref="S15:S46">I15-B15</f>
        <v>0</v>
      </c>
      <c r="T15" s="23">
        <f aca="true" t="shared" si="3" ref="T15:T46">N15-J15-K15-L15-M15</f>
        <v>0</v>
      </c>
      <c r="U15" s="23">
        <f aca="true" t="shared" si="4" ref="U15:U46">C15+D15-N15</f>
        <v>0</v>
      </c>
      <c r="V15" s="23">
        <f aca="true" t="shared" si="5" ref="V15:V46">I15+N15-O15</f>
        <v>0</v>
      </c>
      <c r="W15" s="23">
        <f aca="true" t="shared" si="6" ref="W15:W46">E15-O15</f>
        <v>0</v>
      </c>
      <c r="X15" s="23" t="e">
        <f>K15-#REF!</f>
        <v>#REF!</v>
      </c>
    </row>
    <row r="16" spans="1:24" ht="5.25" customHeight="1">
      <c r="A16" s="37" t="s">
        <v>36</v>
      </c>
      <c r="B16" s="38">
        <v>77248</v>
      </c>
      <c r="C16" s="38">
        <v>66997</v>
      </c>
      <c r="D16" s="38">
        <v>15900</v>
      </c>
      <c r="E16" s="39">
        <v>160145</v>
      </c>
      <c r="F16" s="40">
        <v>234663</v>
      </c>
      <c r="G16" s="38">
        <v>8308</v>
      </c>
      <c r="H16" s="38">
        <v>-165723</v>
      </c>
      <c r="I16" s="38">
        <v>77248</v>
      </c>
      <c r="J16" s="41">
        <v>75119</v>
      </c>
      <c r="K16" s="38">
        <v>1532</v>
      </c>
      <c r="L16" s="38">
        <v>15</v>
      </c>
      <c r="M16" s="38">
        <v>6231</v>
      </c>
      <c r="N16" s="42">
        <v>82897</v>
      </c>
      <c r="O16" s="41">
        <v>160145</v>
      </c>
      <c r="P16" s="36"/>
      <c r="Q16" s="27">
        <f t="shared" si="0"/>
        <v>0</v>
      </c>
      <c r="R16" s="23">
        <f t="shared" si="1"/>
        <v>0</v>
      </c>
      <c r="S16" s="23">
        <f t="shared" si="2"/>
        <v>0</v>
      </c>
      <c r="T16" s="23">
        <f t="shared" si="3"/>
        <v>0</v>
      </c>
      <c r="U16" s="23">
        <f t="shared" si="4"/>
        <v>0</v>
      </c>
      <c r="V16" s="23">
        <f t="shared" si="5"/>
        <v>0</v>
      </c>
      <c r="W16" s="23">
        <f t="shared" si="6"/>
        <v>0</v>
      </c>
      <c r="X16" s="23" t="e">
        <f>K16-#REF!</f>
        <v>#REF!</v>
      </c>
    </row>
    <row r="17" spans="1:24" ht="5.25" customHeight="1">
      <c r="A17" s="37" t="s">
        <v>37</v>
      </c>
      <c r="B17" s="38">
        <v>639421</v>
      </c>
      <c r="C17" s="38">
        <v>838600</v>
      </c>
      <c r="D17" s="38">
        <v>0</v>
      </c>
      <c r="E17" s="39">
        <v>1478021</v>
      </c>
      <c r="F17" s="40">
        <v>462355</v>
      </c>
      <c r="G17" s="38">
        <v>71806</v>
      </c>
      <c r="H17" s="38">
        <v>105260</v>
      </c>
      <c r="I17" s="38">
        <v>639421</v>
      </c>
      <c r="J17" s="41">
        <v>779146</v>
      </c>
      <c r="K17" s="38">
        <v>59454</v>
      </c>
      <c r="L17" s="38">
        <v>0</v>
      </c>
      <c r="M17" s="38">
        <v>0</v>
      </c>
      <c r="N17" s="42">
        <v>838600</v>
      </c>
      <c r="O17" s="41">
        <v>1478021</v>
      </c>
      <c r="P17" s="36"/>
      <c r="Q17" s="27">
        <f t="shared" si="0"/>
        <v>0</v>
      </c>
      <c r="R17" s="23">
        <f t="shared" si="1"/>
        <v>0</v>
      </c>
      <c r="S17" s="23">
        <f t="shared" si="2"/>
        <v>0</v>
      </c>
      <c r="T17" s="23">
        <f t="shared" si="3"/>
        <v>0</v>
      </c>
      <c r="U17" s="23">
        <f t="shared" si="4"/>
        <v>0</v>
      </c>
      <c r="V17" s="23">
        <f t="shared" si="5"/>
        <v>0</v>
      </c>
      <c r="W17" s="23">
        <f t="shared" si="6"/>
        <v>0</v>
      </c>
      <c r="X17" s="23" t="e">
        <f>K17-#REF!</f>
        <v>#REF!</v>
      </c>
    </row>
    <row r="18" spans="1:24" ht="5.25" customHeight="1">
      <c r="A18" s="37" t="s">
        <v>38</v>
      </c>
      <c r="B18" s="38">
        <v>476951</v>
      </c>
      <c r="C18" s="38">
        <v>501359</v>
      </c>
      <c r="D18" s="38">
        <v>0</v>
      </c>
      <c r="E18" s="39">
        <v>978310</v>
      </c>
      <c r="F18" s="40">
        <v>257852</v>
      </c>
      <c r="G18" s="38">
        <v>9763</v>
      </c>
      <c r="H18" s="38">
        <v>209336</v>
      </c>
      <c r="I18" s="38">
        <v>476951</v>
      </c>
      <c r="J18" s="41">
        <v>479873</v>
      </c>
      <c r="K18" s="38">
        <v>21486</v>
      </c>
      <c r="L18" s="38">
        <v>0</v>
      </c>
      <c r="M18" s="38">
        <v>0</v>
      </c>
      <c r="N18" s="42">
        <v>501359</v>
      </c>
      <c r="O18" s="41">
        <v>978310</v>
      </c>
      <c r="P18" s="36"/>
      <c r="Q18" s="27">
        <f t="shared" si="0"/>
        <v>0</v>
      </c>
      <c r="R18" s="23">
        <f t="shared" si="1"/>
        <v>0</v>
      </c>
      <c r="S18" s="23">
        <f t="shared" si="2"/>
        <v>0</v>
      </c>
      <c r="T18" s="23">
        <f t="shared" si="3"/>
        <v>0</v>
      </c>
      <c r="U18" s="23">
        <f t="shared" si="4"/>
        <v>0</v>
      </c>
      <c r="V18" s="23">
        <f t="shared" si="5"/>
        <v>0</v>
      </c>
      <c r="W18" s="23">
        <f t="shared" si="6"/>
        <v>0</v>
      </c>
      <c r="X18" s="23" t="e">
        <f>K18-#REF!</f>
        <v>#REF!</v>
      </c>
    </row>
    <row r="19" spans="1:24" ht="5.25" customHeight="1">
      <c r="A19" s="30" t="s">
        <v>39</v>
      </c>
      <c r="B19" s="31">
        <v>3475461</v>
      </c>
      <c r="C19" s="31">
        <v>7988258</v>
      </c>
      <c r="D19" s="31">
        <v>417491</v>
      </c>
      <c r="E19" s="32">
        <v>11881210</v>
      </c>
      <c r="F19" s="33">
        <v>1914278</v>
      </c>
      <c r="G19" s="31">
        <v>1357087</v>
      </c>
      <c r="H19" s="31">
        <v>204096</v>
      </c>
      <c r="I19" s="31">
        <v>3475461</v>
      </c>
      <c r="J19" s="34">
        <v>4172464</v>
      </c>
      <c r="K19" s="31">
        <v>574848</v>
      </c>
      <c r="L19" s="31">
        <v>149025</v>
      </c>
      <c r="M19" s="31">
        <v>3509412</v>
      </c>
      <c r="N19" s="35">
        <v>8405749</v>
      </c>
      <c r="O19" s="34">
        <v>11881210</v>
      </c>
      <c r="P19" s="36"/>
      <c r="Q19" s="27">
        <f t="shared" si="0"/>
        <v>0</v>
      </c>
      <c r="R19" s="23">
        <f t="shared" si="1"/>
        <v>0</v>
      </c>
      <c r="S19" s="23">
        <f t="shared" si="2"/>
        <v>0</v>
      </c>
      <c r="T19" s="23">
        <f t="shared" si="3"/>
        <v>0</v>
      </c>
      <c r="U19" s="23">
        <f t="shared" si="4"/>
        <v>0</v>
      </c>
      <c r="V19" s="23">
        <f t="shared" si="5"/>
        <v>0</v>
      </c>
      <c r="W19" s="23">
        <f t="shared" si="6"/>
        <v>0</v>
      </c>
      <c r="X19" s="23" t="e">
        <f>K19-#REF!</f>
        <v>#REF!</v>
      </c>
    </row>
    <row r="20" spans="1:24" ht="5.25" customHeight="1">
      <c r="A20" s="37" t="s">
        <v>40</v>
      </c>
      <c r="B20" s="38">
        <v>453186</v>
      </c>
      <c r="C20" s="38">
        <v>736959</v>
      </c>
      <c r="D20" s="38">
        <v>15173</v>
      </c>
      <c r="E20" s="39">
        <v>1205318</v>
      </c>
      <c r="F20" s="40">
        <v>317475</v>
      </c>
      <c r="G20" s="38">
        <v>116515</v>
      </c>
      <c r="H20" s="38">
        <v>19196</v>
      </c>
      <c r="I20" s="38">
        <v>453186</v>
      </c>
      <c r="J20" s="41">
        <v>720792</v>
      </c>
      <c r="K20" s="38">
        <v>31340</v>
      </c>
      <c r="L20" s="38">
        <v>0</v>
      </c>
      <c r="M20" s="38">
        <v>0</v>
      </c>
      <c r="N20" s="42">
        <v>752132</v>
      </c>
      <c r="O20" s="41">
        <v>1205318</v>
      </c>
      <c r="P20" s="36"/>
      <c r="Q20" s="27">
        <f t="shared" si="0"/>
        <v>0</v>
      </c>
      <c r="R20" s="23">
        <f t="shared" si="1"/>
        <v>0</v>
      </c>
      <c r="S20" s="23">
        <f t="shared" si="2"/>
        <v>0</v>
      </c>
      <c r="T20" s="23">
        <f t="shared" si="3"/>
        <v>0</v>
      </c>
      <c r="U20" s="23">
        <f t="shared" si="4"/>
        <v>0</v>
      </c>
      <c r="V20" s="23">
        <f t="shared" si="5"/>
        <v>0</v>
      </c>
      <c r="W20" s="23">
        <f t="shared" si="6"/>
        <v>0</v>
      </c>
      <c r="X20" s="23" t="e">
        <f>K20-#REF!</f>
        <v>#REF!</v>
      </c>
    </row>
    <row r="21" spans="1:24" ht="5.25" customHeight="1">
      <c r="A21" s="37" t="s">
        <v>41</v>
      </c>
      <c r="B21" s="38">
        <v>348802</v>
      </c>
      <c r="C21" s="38">
        <v>783386</v>
      </c>
      <c r="D21" s="38">
        <v>168</v>
      </c>
      <c r="E21" s="39">
        <v>1132356</v>
      </c>
      <c r="F21" s="40">
        <v>349899</v>
      </c>
      <c r="G21" s="38">
        <v>57684</v>
      </c>
      <c r="H21" s="38">
        <v>-58781</v>
      </c>
      <c r="I21" s="38">
        <v>348802</v>
      </c>
      <c r="J21" s="41">
        <v>497770</v>
      </c>
      <c r="K21" s="38">
        <v>45317</v>
      </c>
      <c r="L21" s="38">
        <v>226485</v>
      </c>
      <c r="M21" s="38">
        <v>13982</v>
      </c>
      <c r="N21" s="42">
        <v>783554</v>
      </c>
      <c r="O21" s="41">
        <v>1132356</v>
      </c>
      <c r="P21" s="36"/>
      <c r="Q21" s="27">
        <f t="shared" si="0"/>
        <v>0</v>
      </c>
      <c r="R21" s="23">
        <f t="shared" si="1"/>
        <v>0</v>
      </c>
      <c r="S21" s="23">
        <f t="shared" si="2"/>
        <v>0</v>
      </c>
      <c r="T21" s="23">
        <f t="shared" si="3"/>
        <v>0</v>
      </c>
      <c r="U21" s="23">
        <f t="shared" si="4"/>
        <v>0</v>
      </c>
      <c r="V21" s="23">
        <f t="shared" si="5"/>
        <v>0</v>
      </c>
      <c r="W21" s="23">
        <f t="shared" si="6"/>
        <v>0</v>
      </c>
      <c r="X21" s="23" t="e">
        <f>K21-#REF!</f>
        <v>#REF!</v>
      </c>
    </row>
    <row r="22" spans="1:24" ht="5.25" customHeight="1">
      <c r="A22" s="37" t="s">
        <v>42</v>
      </c>
      <c r="B22" s="38">
        <v>95751</v>
      </c>
      <c r="C22" s="38">
        <v>190884</v>
      </c>
      <c r="D22" s="38">
        <v>120307</v>
      </c>
      <c r="E22" s="39">
        <v>406942</v>
      </c>
      <c r="F22" s="40">
        <v>115640</v>
      </c>
      <c r="G22" s="38">
        <v>7145</v>
      </c>
      <c r="H22" s="38">
        <v>-27034</v>
      </c>
      <c r="I22" s="38">
        <v>95751</v>
      </c>
      <c r="J22" s="41">
        <v>272817</v>
      </c>
      <c r="K22" s="38">
        <v>0</v>
      </c>
      <c r="L22" s="38">
        <v>22216</v>
      </c>
      <c r="M22" s="38">
        <v>16158</v>
      </c>
      <c r="N22" s="42">
        <v>311191</v>
      </c>
      <c r="O22" s="41">
        <v>406942</v>
      </c>
      <c r="P22" s="36"/>
      <c r="Q22" s="27">
        <f t="shared" si="0"/>
        <v>0</v>
      </c>
      <c r="R22" s="23">
        <f t="shared" si="1"/>
        <v>0</v>
      </c>
      <c r="S22" s="23">
        <f t="shared" si="2"/>
        <v>0</v>
      </c>
      <c r="T22" s="23">
        <f t="shared" si="3"/>
        <v>0</v>
      </c>
      <c r="U22" s="23">
        <f t="shared" si="4"/>
        <v>0</v>
      </c>
      <c r="V22" s="23">
        <f t="shared" si="5"/>
        <v>0</v>
      </c>
      <c r="W22" s="23">
        <f t="shared" si="6"/>
        <v>0</v>
      </c>
      <c r="X22" s="23" t="e">
        <f>K22-#REF!</f>
        <v>#REF!</v>
      </c>
    </row>
    <row r="23" spans="1:24" ht="5.25" customHeight="1">
      <c r="A23" s="30" t="s">
        <v>43</v>
      </c>
      <c r="B23" s="31">
        <v>39302</v>
      </c>
      <c r="C23" s="31">
        <v>86672</v>
      </c>
      <c r="D23" s="31">
        <v>0</v>
      </c>
      <c r="E23" s="32">
        <v>125974</v>
      </c>
      <c r="F23" s="33">
        <v>73918</v>
      </c>
      <c r="G23" s="31">
        <v>152770</v>
      </c>
      <c r="H23" s="31">
        <v>-187386</v>
      </c>
      <c r="I23" s="31">
        <v>39302</v>
      </c>
      <c r="J23" s="34">
        <v>82010</v>
      </c>
      <c r="K23" s="31">
        <v>4662</v>
      </c>
      <c r="L23" s="31">
        <v>0</v>
      </c>
      <c r="M23" s="31">
        <v>0</v>
      </c>
      <c r="N23" s="35">
        <v>86672</v>
      </c>
      <c r="O23" s="34">
        <v>125974</v>
      </c>
      <c r="P23" s="36"/>
      <c r="Q23" s="27">
        <f t="shared" si="0"/>
        <v>0</v>
      </c>
      <c r="R23" s="23">
        <f t="shared" si="1"/>
        <v>0</v>
      </c>
      <c r="S23" s="23">
        <f t="shared" si="2"/>
        <v>0</v>
      </c>
      <c r="T23" s="23">
        <f t="shared" si="3"/>
        <v>0</v>
      </c>
      <c r="U23" s="23">
        <f t="shared" si="4"/>
        <v>0</v>
      </c>
      <c r="V23" s="23">
        <f t="shared" si="5"/>
        <v>0</v>
      </c>
      <c r="W23" s="23">
        <f t="shared" si="6"/>
        <v>0</v>
      </c>
      <c r="X23" s="23" t="e">
        <f>K23-#REF!</f>
        <v>#REF!</v>
      </c>
    </row>
    <row r="24" spans="1:24" ht="5.25" customHeight="1">
      <c r="A24" s="37" t="s">
        <v>44</v>
      </c>
      <c r="B24" s="38">
        <v>1786957</v>
      </c>
      <c r="C24" s="38">
        <v>3117372</v>
      </c>
      <c r="D24" s="38">
        <v>543787</v>
      </c>
      <c r="E24" s="39">
        <v>5448116</v>
      </c>
      <c r="F24" s="40">
        <v>777737</v>
      </c>
      <c r="G24" s="38">
        <v>242383</v>
      </c>
      <c r="H24" s="38">
        <v>766837</v>
      </c>
      <c r="I24" s="38">
        <v>1786957</v>
      </c>
      <c r="J24" s="41">
        <v>2975098</v>
      </c>
      <c r="K24" s="38">
        <v>126084</v>
      </c>
      <c r="L24" s="38">
        <v>193425</v>
      </c>
      <c r="M24" s="38">
        <v>366552</v>
      </c>
      <c r="N24" s="42">
        <v>3661159</v>
      </c>
      <c r="O24" s="41">
        <v>5448116</v>
      </c>
      <c r="P24" s="36"/>
      <c r="Q24" s="27">
        <f t="shared" si="0"/>
        <v>0</v>
      </c>
      <c r="R24" s="23">
        <f t="shared" si="1"/>
        <v>0</v>
      </c>
      <c r="S24" s="23">
        <f t="shared" si="2"/>
        <v>0</v>
      </c>
      <c r="T24" s="23">
        <f t="shared" si="3"/>
        <v>0</v>
      </c>
      <c r="U24" s="23">
        <f t="shared" si="4"/>
        <v>0</v>
      </c>
      <c r="V24" s="23">
        <f t="shared" si="5"/>
        <v>0</v>
      </c>
      <c r="W24" s="23">
        <f t="shared" si="6"/>
        <v>0</v>
      </c>
      <c r="X24" s="23" t="e">
        <f>K24-#REF!</f>
        <v>#REF!</v>
      </c>
    </row>
    <row r="25" spans="1:24" ht="5.25" customHeight="1">
      <c r="A25" s="37" t="s">
        <v>45</v>
      </c>
      <c r="B25" s="38">
        <v>1331008</v>
      </c>
      <c r="C25" s="38">
        <v>682991</v>
      </c>
      <c r="D25" s="38">
        <v>21367</v>
      </c>
      <c r="E25" s="39">
        <v>2035366</v>
      </c>
      <c r="F25" s="40">
        <v>612929</v>
      </c>
      <c r="G25" s="38">
        <v>123752</v>
      </c>
      <c r="H25" s="38">
        <v>594327</v>
      </c>
      <c r="I25" s="38">
        <v>1331008</v>
      </c>
      <c r="J25" s="41">
        <v>642856</v>
      </c>
      <c r="K25" s="38">
        <v>61502</v>
      </c>
      <c r="L25" s="38">
        <v>0</v>
      </c>
      <c r="M25" s="38">
        <v>0</v>
      </c>
      <c r="N25" s="42">
        <v>704358</v>
      </c>
      <c r="O25" s="41">
        <v>2035366</v>
      </c>
      <c r="P25" s="36"/>
      <c r="Q25" s="27">
        <f t="shared" si="0"/>
        <v>0</v>
      </c>
      <c r="R25" s="23">
        <f t="shared" si="1"/>
        <v>0</v>
      </c>
      <c r="S25" s="23">
        <f t="shared" si="2"/>
        <v>0</v>
      </c>
      <c r="T25" s="23">
        <f t="shared" si="3"/>
        <v>0</v>
      </c>
      <c r="U25" s="23">
        <f t="shared" si="4"/>
        <v>0</v>
      </c>
      <c r="V25" s="23">
        <f t="shared" si="5"/>
        <v>0</v>
      </c>
      <c r="W25" s="23">
        <f t="shared" si="6"/>
        <v>0</v>
      </c>
      <c r="X25" s="23" t="e">
        <f>K25-#REF!</f>
        <v>#REF!</v>
      </c>
    </row>
    <row r="26" spans="1:24" ht="5.25" customHeight="1">
      <c r="A26" s="37" t="s">
        <v>46</v>
      </c>
      <c r="B26" s="38">
        <v>84384</v>
      </c>
      <c r="C26" s="38">
        <v>244718</v>
      </c>
      <c r="D26" s="38">
        <v>0</v>
      </c>
      <c r="E26" s="39">
        <v>329102</v>
      </c>
      <c r="F26" s="40">
        <v>85679</v>
      </c>
      <c r="G26" s="38">
        <v>63098</v>
      </c>
      <c r="H26" s="38">
        <v>-64393</v>
      </c>
      <c r="I26" s="38">
        <v>84384</v>
      </c>
      <c r="J26" s="41">
        <v>134115</v>
      </c>
      <c r="K26" s="38">
        <v>5969</v>
      </c>
      <c r="L26" s="38">
        <v>0</v>
      </c>
      <c r="M26" s="38">
        <v>104634</v>
      </c>
      <c r="N26" s="42">
        <v>244718</v>
      </c>
      <c r="O26" s="41">
        <v>329102</v>
      </c>
      <c r="P26" s="36"/>
      <c r="Q26" s="27">
        <f t="shared" si="0"/>
        <v>0</v>
      </c>
      <c r="R26" s="23">
        <f t="shared" si="1"/>
        <v>0</v>
      </c>
      <c r="S26" s="23">
        <f t="shared" si="2"/>
        <v>0</v>
      </c>
      <c r="T26" s="23">
        <f t="shared" si="3"/>
        <v>0</v>
      </c>
      <c r="U26" s="23">
        <f t="shared" si="4"/>
        <v>0</v>
      </c>
      <c r="V26" s="23">
        <f t="shared" si="5"/>
        <v>0</v>
      </c>
      <c r="W26" s="23">
        <f t="shared" si="6"/>
        <v>0</v>
      </c>
      <c r="X26" s="23" t="e">
        <f>K26-#REF!</f>
        <v>#REF!</v>
      </c>
    </row>
    <row r="27" spans="1:24" ht="5.25" customHeight="1">
      <c r="A27" s="30" t="s">
        <v>47</v>
      </c>
      <c r="B27" s="31">
        <v>190697</v>
      </c>
      <c r="C27" s="31">
        <v>325388</v>
      </c>
      <c r="D27" s="31">
        <v>0</v>
      </c>
      <c r="E27" s="32">
        <v>516085</v>
      </c>
      <c r="F27" s="33">
        <v>162064</v>
      </c>
      <c r="G27" s="31">
        <v>4553</v>
      </c>
      <c r="H27" s="31">
        <v>24080</v>
      </c>
      <c r="I27" s="31">
        <v>190697</v>
      </c>
      <c r="J27" s="34">
        <v>310734</v>
      </c>
      <c r="K27" s="31">
        <v>9976</v>
      </c>
      <c r="L27" s="31">
        <v>1211</v>
      </c>
      <c r="M27" s="31">
        <v>3467</v>
      </c>
      <c r="N27" s="35">
        <v>325388</v>
      </c>
      <c r="O27" s="34">
        <v>516085</v>
      </c>
      <c r="P27" s="36"/>
      <c r="Q27" s="27">
        <f t="shared" si="0"/>
        <v>0</v>
      </c>
      <c r="R27" s="23">
        <f t="shared" si="1"/>
        <v>0</v>
      </c>
      <c r="S27" s="23">
        <f t="shared" si="2"/>
        <v>0</v>
      </c>
      <c r="T27" s="23">
        <f t="shared" si="3"/>
        <v>0</v>
      </c>
      <c r="U27" s="23">
        <f t="shared" si="4"/>
        <v>0</v>
      </c>
      <c r="V27" s="23">
        <f t="shared" si="5"/>
        <v>0</v>
      </c>
      <c r="W27" s="23">
        <f t="shared" si="6"/>
        <v>0</v>
      </c>
      <c r="X27" s="23" t="e">
        <f>K27-#REF!</f>
        <v>#REF!</v>
      </c>
    </row>
    <row r="28" spans="1:24" ht="5.25" customHeight="1">
      <c r="A28" s="37" t="s">
        <v>48</v>
      </c>
      <c r="B28" s="38">
        <v>1142147</v>
      </c>
      <c r="C28" s="38">
        <v>2064464</v>
      </c>
      <c r="D28" s="38">
        <v>378165</v>
      </c>
      <c r="E28" s="39">
        <v>3584776</v>
      </c>
      <c r="F28" s="40">
        <v>684297</v>
      </c>
      <c r="G28" s="38">
        <v>374458</v>
      </c>
      <c r="H28" s="38">
        <v>83392</v>
      </c>
      <c r="I28" s="38">
        <v>1142147</v>
      </c>
      <c r="J28" s="41">
        <v>2180657</v>
      </c>
      <c r="K28" s="38">
        <v>156988</v>
      </c>
      <c r="L28" s="38">
        <v>75958</v>
      </c>
      <c r="M28" s="38">
        <v>29026</v>
      </c>
      <c r="N28" s="42">
        <v>2442629</v>
      </c>
      <c r="O28" s="41">
        <v>3584776</v>
      </c>
      <c r="P28" s="36"/>
      <c r="Q28" s="27">
        <f t="shared" si="0"/>
        <v>0</v>
      </c>
      <c r="R28" s="23">
        <f t="shared" si="1"/>
        <v>0</v>
      </c>
      <c r="S28" s="23">
        <f t="shared" si="2"/>
        <v>0</v>
      </c>
      <c r="T28" s="23">
        <f t="shared" si="3"/>
        <v>0</v>
      </c>
      <c r="U28" s="23">
        <f t="shared" si="4"/>
        <v>0</v>
      </c>
      <c r="V28" s="23">
        <f t="shared" si="5"/>
        <v>0</v>
      </c>
      <c r="W28" s="23">
        <f t="shared" si="6"/>
        <v>0</v>
      </c>
      <c r="X28" s="23" t="e">
        <f>K28-#REF!</f>
        <v>#REF!</v>
      </c>
    </row>
    <row r="29" spans="1:24" ht="5.25" customHeight="1">
      <c r="A29" s="37" t="s">
        <v>49</v>
      </c>
      <c r="B29" s="38">
        <v>923140</v>
      </c>
      <c r="C29" s="38">
        <v>1322261</v>
      </c>
      <c r="D29" s="38">
        <v>82113</v>
      </c>
      <c r="E29" s="39">
        <v>2327514</v>
      </c>
      <c r="F29" s="40">
        <v>483097</v>
      </c>
      <c r="G29" s="38">
        <v>62594</v>
      </c>
      <c r="H29" s="38">
        <v>377449</v>
      </c>
      <c r="I29" s="38">
        <v>923140</v>
      </c>
      <c r="J29" s="41">
        <v>1304973</v>
      </c>
      <c r="K29" s="38">
        <v>99401</v>
      </c>
      <c r="L29" s="38">
        <v>0</v>
      </c>
      <c r="M29" s="38">
        <v>0</v>
      </c>
      <c r="N29" s="42">
        <v>1404374</v>
      </c>
      <c r="O29" s="41">
        <v>2327514</v>
      </c>
      <c r="P29" s="36"/>
      <c r="Q29" s="27">
        <f t="shared" si="0"/>
        <v>0</v>
      </c>
      <c r="R29" s="23">
        <f t="shared" si="1"/>
        <v>0</v>
      </c>
      <c r="S29" s="23">
        <f t="shared" si="2"/>
        <v>0</v>
      </c>
      <c r="T29" s="23">
        <f t="shared" si="3"/>
        <v>0</v>
      </c>
      <c r="U29" s="23">
        <f t="shared" si="4"/>
        <v>0</v>
      </c>
      <c r="V29" s="23">
        <f t="shared" si="5"/>
        <v>0</v>
      </c>
      <c r="W29" s="23">
        <f t="shared" si="6"/>
        <v>0</v>
      </c>
      <c r="X29" s="23" t="e">
        <f>K29-#REF!</f>
        <v>#REF!</v>
      </c>
    </row>
    <row r="30" spans="1:24" ht="5.25" customHeight="1">
      <c r="A30" s="37" t="s">
        <v>50</v>
      </c>
      <c r="B30" s="38">
        <v>412118</v>
      </c>
      <c r="C30" s="38">
        <v>752801</v>
      </c>
      <c r="D30" s="38">
        <v>0</v>
      </c>
      <c r="E30" s="39">
        <v>1164919</v>
      </c>
      <c r="F30" s="40">
        <v>260954</v>
      </c>
      <c r="G30" s="38">
        <v>21905</v>
      </c>
      <c r="H30" s="38">
        <v>129259</v>
      </c>
      <c r="I30" s="38">
        <v>412118</v>
      </c>
      <c r="J30" s="41">
        <v>736352</v>
      </c>
      <c r="K30" s="38">
        <v>16358</v>
      </c>
      <c r="L30" s="38">
        <v>91</v>
      </c>
      <c r="M30" s="38">
        <v>0</v>
      </c>
      <c r="N30" s="42">
        <v>752801</v>
      </c>
      <c r="O30" s="41">
        <v>1164919</v>
      </c>
      <c r="P30" s="36"/>
      <c r="Q30" s="27">
        <f t="shared" si="0"/>
        <v>0</v>
      </c>
      <c r="R30" s="23">
        <f t="shared" si="1"/>
        <v>0</v>
      </c>
      <c r="S30" s="23">
        <f t="shared" si="2"/>
        <v>0</v>
      </c>
      <c r="T30" s="23">
        <f t="shared" si="3"/>
        <v>0</v>
      </c>
      <c r="U30" s="23">
        <f t="shared" si="4"/>
        <v>0</v>
      </c>
      <c r="V30" s="23">
        <f t="shared" si="5"/>
        <v>0</v>
      </c>
      <c r="W30" s="23">
        <f t="shared" si="6"/>
        <v>0</v>
      </c>
      <c r="X30" s="23" t="e">
        <f>K30-#REF!</f>
        <v>#REF!</v>
      </c>
    </row>
    <row r="31" spans="1:24" ht="5.25" customHeight="1">
      <c r="A31" s="30" t="s">
        <v>51</v>
      </c>
      <c r="B31" s="31">
        <v>389946</v>
      </c>
      <c r="C31" s="31">
        <v>494586</v>
      </c>
      <c r="D31" s="31">
        <v>61534</v>
      </c>
      <c r="E31" s="32">
        <v>946066</v>
      </c>
      <c r="F31" s="33">
        <v>326654</v>
      </c>
      <c r="G31" s="31">
        <v>12342</v>
      </c>
      <c r="H31" s="31">
        <v>50950</v>
      </c>
      <c r="I31" s="31">
        <v>389946</v>
      </c>
      <c r="J31" s="34">
        <v>501007</v>
      </c>
      <c r="K31" s="31">
        <v>39617</v>
      </c>
      <c r="L31" s="31">
        <v>12924</v>
      </c>
      <c r="M31" s="31">
        <v>2572</v>
      </c>
      <c r="N31" s="35">
        <v>556120</v>
      </c>
      <c r="O31" s="34">
        <v>946066</v>
      </c>
      <c r="P31" s="36"/>
      <c r="Q31" s="27">
        <f t="shared" si="0"/>
        <v>0</v>
      </c>
      <c r="R31" s="23">
        <f t="shared" si="1"/>
        <v>0</v>
      </c>
      <c r="S31" s="23">
        <f t="shared" si="2"/>
        <v>0</v>
      </c>
      <c r="T31" s="23">
        <f t="shared" si="3"/>
        <v>0</v>
      </c>
      <c r="U31" s="23">
        <f t="shared" si="4"/>
        <v>0</v>
      </c>
      <c r="V31" s="23">
        <f t="shared" si="5"/>
        <v>0</v>
      </c>
      <c r="W31" s="23">
        <f t="shared" si="6"/>
        <v>0</v>
      </c>
      <c r="X31" s="23" t="e">
        <f>K31-#REF!</f>
        <v>#REF!</v>
      </c>
    </row>
    <row r="32" spans="1:24" ht="5.25" customHeight="1">
      <c r="A32" s="37" t="s">
        <v>52</v>
      </c>
      <c r="B32" s="38">
        <v>665112</v>
      </c>
      <c r="C32" s="38">
        <v>1145720</v>
      </c>
      <c r="D32" s="38">
        <v>13434</v>
      </c>
      <c r="E32" s="39">
        <v>1824266</v>
      </c>
      <c r="F32" s="40">
        <v>317843</v>
      </c>
      <c r="G32" s="38">
        <v>21559</v>
      </c>
      <c r="H32" s="38">
        <v>325710</v>
      </c>
      <c r="I32" s="38">
        <v>665112</v>
      </c>
      <c r="J32" s="41">
        <v>1077310</v>
      </c>
      <c r="K32" s="38">
        <v>37863</v>
      </c>
      <c r="L32" s="38">
        <v>0</v>
      </c>
      <c r="M32" s="38">
        <v>43981</v>
      </c>
      <c r="N32" s="42">
        <v>1159154</v>
      </c>
      <c r="O32" s="41">
        <v>1824266</v>
      </c>
      <c r="P32" s="36"/>
      <c r="Q32" s="27">
        <f t="shared" si="0"/>
        <v>0</v>
      </c>
      <c r="R32" s="23">
        <f t="shared" si="1"/>
        <v>0</v>
      </c>
      <c r="S32" s="23">
        <f t="shared" si="2"/>
        <v>0</v>
      </c>
      <c r="T32" s="23">
        <f t="shared" si="3"/>
        <v>0</v>
      </c>
      <c r="U32" s="23">
        <f t="shared" si="4"/>
        <v>0</v>
      </c>
      <c r="V32" s="23">
        <f t="shared" si="5"/>
        <v>0</v>
      </c>
      <c r="W32" s="23">
        <f t="shared" si="6"/>
        <v>0</v>
      </c>
      <c r="X32" s="23" t="e">
        <f>K32-#REF!</f>
        <v>#REF!</v>
      </c>
    </row>
    <row r="33" spans="1:24" ht="5.25" customHeight="1">
      <c r="A33" s="37" t="s">
        <v>53</v>
      </c>
      <c r="B33" s="38">
        <v>603418</v>
      </c>
      <c r="C33" s="38">
        <v>721803</v>
      </c>
      <c r="D33" s="38">
        <v>35994</v>
      </c>
      <c r="E33" s="39">
        <v>1361215</v>
      </c>
      <c r="F33" s="40">
        <v>349585</v>
      </c>
      <c r="G33" s="38">
        <v>47875</v>
      </c>
      <c r="H33" s="38">
        <v>205958</v>
      </c>
      <c r="I33" s="38">
        <v>603418</v>
      </c>
      <c r="J33" s="41">
        <v>718729</v>
      </c>
      <c r="K33" s="38">
        <v>35508</v>
      </c>
      <c r="L33" s="38">
        <v>2710</v>
      </c>
      <c r="M33" s="38">
        <v>850</v>
      </c>
      <c r="N33" s="42">
        <v>757797</v>
      </c>
      <c r="O33" s="41">
        <v>1361215</v>
      </c>
      <c r="P33" s="36"/>
      <c r="Q33" s="27">
        <f t="shared" si="0"/>
        <v>0</v>
      </c>
      <c r="R33" s="23">
        <f t="shared" si="1"/>
        <v>0</v>
      </c>
      <c r="S33" s="23">
        <f t="shared" si="2"/>
        <v>0</v>
      </c>
      <c r="T33" s="23">
        <f t="shared" si="3"/>
        <v>0</v>
      </c>
      <c r="U33" s="23">
        <f t="shared" si="4"/>
        <v>0</v>
      </c>
      <c r="V33" s="23">
        <f t="shared" si="5"/>
        <v>0</v>
      </c>
      <c r="W33" s="23">
        <f t="shared" si="6"/>
        <v>0</v>
      </c>
      <c r="X33" s="23" t="e">
        <f>K33-#REF!</f>
        <v>#REF!</v>
      </c>
    </row>
    <row r="34" spans="1:24" ht="5.25" customHeight="1">
      <c r="A34" s="37" t="s">
        <v>54</v>
      </c>
      <c r="B34" s="38">
        <v>174588</v>
      </c>
      <c r="C34" s="38">
        <v>226343</v>
      </c>
      <c r="D34" s="38">
        <v>58519</v>
      </c>
      <c r="E34" s="39">
        <v>459450</v>
      </c>
      <c r="F34" s="40">
        <v>134811</v>
      </c>
      <c r="G34" s="38">
        <v>3239</v>
      </c>
      <c r="H34" s="38">
        <v>36538</v>
      </c>
      <c r="I34" s="38">
        <v>174588</v>
      </c>
      <c r="J34" s="41">
        <v>268954</v>
      </c>
      <c r="K34" s="38">
        <v>14936</v>
      </c>
      <c r="L34" s="38">
        <v>214</v>
      </c>
      <c r="M34" s="38">
        <v>758</v>
      </c>
      <c r="N34" s="42">
        <v>284862</v>
      </c>
      <c r="O34" s="41">
        <v>459450</v>
      </c>
      <c r="P34" s="36"/>
      <c r="Q34" s="27">
        <f t="shared" si="0"/>
        <v>0</v>
      </c>
      <c r="R34" s="23">
        <f t="shared" si="1"/>
        <v>0</v>
      </c>
      <c r="S34" s="23">
        <f t="shared" si="2"/>
        <v>0</v>
      </c>
      <c r="T34" s="23">
        <f t="shared" si="3"/>
        <v>0</v>
      </c>
      <c r="U34" s="23">
        <f t="shared" si="4"/>
        <v>0</v>
      </c>
      <c r="V34" s="23">
        <f t="shared" si="5"/>
        <v>0</v>
      </c>
      <c r="W34" s="23">
        <f t="shared" si="6"/>
        <v>0</v>
      </c>
      <c r="X34" s="23" t="e">
        <f>K34-#REF!</f>
        <v>#REF!</v>
      </c>
    </row>
    <row r="35" spans="1:24" ht="5.25" customHeight="1">
      <c r="A35" s="30" t="s">
        <v>55</v>
      </c>
      <c r="B35" s="31">
        <v>604928</v>
      </c>
      <c r="C35" s="31">
        <v>1514453</v>
      </c>
      <c r="D35" s="31">
        <v>142179</v>
      </c>
      <c r="E35" s="32">
        <v>2261560</v>
      </c>
      <c r="F35" s="33">
        <v>327734</v>
      </c>
      <c r="G35" s="31">
        <v>140495</v>
      </c>
      <c r="H35" s="31">
        <v>136699</v>
      </c>
      <c r="I35" s="31">
        <v>604928</v>
      </c>
      <c r="J35" s="34">
        <v>1151242</v>
      </c>
      <c r="K35" s="31">
        <v>147309</v>
      </c>
      <c r="L35" s="31">
        <v>302350</v>
      </c>
      <c r="M35" s="31">
        <v>55731</v>
      </c>
      <c r="N35" s="35">
        <v>1656632</v>
      </c>
      <c r="O35" s="34">
        <v>2261560</v>
      </c>
      <c r="P35" s="36"/>
      <c r="Q35" s="27">
        <f t="shared" si="0"/>
        <v>0</v>
      </c>
      <c r="R35" s="23">
        <f t="shared" si="1"/>
        <v>0</v>
      </c>
      <c r="S35" s="23">
        <f t="shared" si="2"/>
        <v>0</v>
      </c>
      <c r="T35" s="23">
        <f t="shared" si="3"/>
        <v>0</v>
      </c>
      <c r="U35" s="23">
        <f t="shared" si="4"/>
        <v>0</v>
      </c>
      <c r="V35" s="23">
        <f t="shared" si="5"/>
        <v>0</v>
      </c>
      <c r="W35" s="23">
        <f t="shared" si="6"/>
        <v>0</v>
      </c>
      <c r="X35" s="23" t="e">
        <f>K35-#REF!</f>
        <v>#REF!</v>
      </c>
    </row>
    <row r="36" spans="1:24" ht="5.25" customHeight="1">
      <c r="A36" s="37" t="s">
        <v>56</v>
      </c>
      <c r="B36" s="38">
        <v>637380</v>
      </c>
      <c r="C36" s="38">
        <v>936045</v>
      </c>
      <c r="D36" s="38">
        <v>207098</v>
      </c>
      <c r="E36" s="39">
        <v>1780523</v>
      </c>
      <c r="F36" s="40">
        <v>583552</v>
      </c>
      <c r="G36" s="38">
        <v>256934</v>
      </c>
      <c r="H36" s="38">
        <v>-203106</v>
      </c>
      <c r="I36" s="38">
        <v>637380</v>
      </c>
      <c r="J36" s="41">
        <v>1090388</v>
      </c>
      <c r="K36" s="38">
        <v>52755</v>
      </c>
      <c r="L36" s="38">
        <v>0</v>
      </c>
      <c r="M36" s="38">
        <v>0</v>
      </c>
      <c r="N36" s="42">
        <v>1143143</v>
      </c>
      <c r="O36" s="41">
        <v>1780523</v>
      </c>
      <c r="P36" s="36"/>
      <c r="Q36" s="27">
        <f t="shared" si="0"/>
        <v>0</v>
      </c>
      <c r="R36" s="23">
        <f t="shared" si="1"/>
        <v>0</v>
      </c>
      <c r="S36" s="23">
        <f t="shared" si="2"/>
        <v>0</v>
      </c>
      <c r="T36" s="23">
        <f t="shared" si="3"/>
        <v>0</v>
      </c>
      <c r="U36" s="23">
        <f t="shared" si="4"/>
        <v>0</v>
      </c>
      <c r="V36" s="23">
        <f t="shared" si="5"/>
        <v>0</v>
      </c>
      <c r="W36" s="23">
        <f t="shared" si="6"/>
        <v>0</v>
      </c>
      <c r="X36" s="23" t="e">
        <f>K36-#REF!</f>
        <v>#REF!</v>
      </c>
    </row>
    <row r="37" spans="1:24" ht="5.25" customHeight="1">
      <c r="A37" s="37" t="s">
        <v>57</v>
      </c>
      <c r="B37" s="38">
        <v>1219540</v>
      </c>
      <c r="C37" s="38">
        <v>1863400</v>
      </c>
      <c r="D37" s="38">
        <v>27904</v>
      </c>
      <c r="E37" s="39">
        <v>3110844</v>
      </c>
      <c r="F37" s="40">
        <v>766526</v>
      </c>
      <c r="G37" s="38">
        <v>90099</v>
      </c>
      <c r="H37" s="38">
        <v>362915</v>
      </c>
      <c r="I37" s="38">
        <v>1219540</v>
      </c>
      <c r="J37" s="41">
        <v>1649722</v>
      </c>
      <c r="K37" s="38">
        <v>69780</v>
      </c>
      <c r="L37" s="38">
        <v>171802</v>
      </c>
      <c r="M37" s="38">
        <v>0</v>
      </c>
      <c r="N37" s="42">
        <v>1891304</v>
      </c>
      <c r="O37" s="41">
        <v>3110844</v>
      </c>
      <c r="P37" s="36"/>
      <c r="Q37" s="27">
        <f t="shared" si="0"/>
        <v>0</v>
      </c>
      <c r="R37" s="23">
        <f t="shared" si="1"/>
        <v>0</v>
      </c>
      <c r="S37" s="23">
        <f t="shared" si="2"/>
        <v>0</v>
      </c>
      <c r="T37" s="23">
        <f t="shared" si="3"/>
        <v>0</v>
      </c>
      <c r="U37" s="23">
        <f t="shared" si="4"/>
        <v>0</v>
      </c>
      <c r="V37" s="23">
        <f t="shared" si="5"/>
        <v>0</v>
      </c>
      <c r="W37" s="23">
        <f t="shared" si="6"/>
        <v>0</v>
      </c>
      <c r="X37" s="23" t="e">
        <f>K37-#REF!</f>
        <v>#REF!</v>
      </c>
    </row>
    <row r="38" spans="1:24" ht="5.25" customHeight="1">
      <c r="A38" s="37" t="s">
        <v>58</v>
      </c>
      <c r="B38" s="38">
        <v>487674</v>
      </c>
      <c r="C38" s="38">
        <v>1179126</v>
      </c>
      <c r="D38" s="38">
        <v>0</v>
      </c>
      <c r="E38" s="39">
        <v>1666800</v>
      </c>
      <c r="F38" s="40">
        <v>345526</v>
      </c>
      <c r="G38" s="38">
        <v>67738</v>
      </c>
      <c r="H38" s="38">
        <v>74410</v>
      </c>
      <c r="I38" s="38">
        <v>487674</v>
      </c>
      <c r="J38" s="41">
        <v>1160010</v>
      </c>
      <c r="K38" s="38">
        <v>19090</v>
      </c>
      <c r="L38" s="38">
        <v>26</v>
      </c>
      <c r="M38" s="38">
        <v>0</v>
      </c>
      <c r="N38" s="42">
        <v>1179126</v>
      </c>
      <c r="O38" s="41">
        <v>1666800</v>
      </c>
      <c r="P38" s="36"/>
      <c r="Q38" s="27">
        <f t="shared" si="0"/>
        <v>0</v>
      </c>
      <c r="R38" s="23">
        <f t="shared" si="1"/>
        <v>0</v>
      </c>
      <c r="S38" s="23">
        <f t="shared" si="2"/>
        <v>0</v>
      </c>
      <c r="T38" s="23">
        <f t="shared" si="3"/>
        <v>0</v>
      </c>
      <c r="U38" s="23">
        <f t="shared" si="4"/>
        <v>0</v>
      </c>
      <c r="V38" s="23">
        <f t="shared" si="5"/>
        <v>0</v>
      </c>
      <c r="W38" s="23">
        <f t="shared" si="6"/>
        <v>0</v>
      </c>
      <c r="X38" s="23" t="e">
        <f>K38-#REF!</f>
        <v>#REF!</v>
      </c>
    </row>
    <row r="39" spans="1:24" ht="5.25" customHeight="1">
      <c r="A39" s="30" t="s">
        <v>59</v>
      </c>
      <c r="B39" s="31">
        <v>477093</v>
      </c>
      <c r="C39" s="31">
        <v>514748</v>
      </c>
      <c r="D39" s="31">
        <v>0</v>
      </c>
      <c r="E39" s="32">
        <v>991841</v>
      </c>
      <c r="F39" s="33">
        <v>275175</v>
      </c>
      <c r="G39" s="31">
        <v>18799</v>
      </c>
      <c r="H39" s="31">
        <v>183119</v>
      </c>
      <c r="I39" s="31">
        <v>477093</v>
      </c>
      <c r="J39" s="34">
        <v>492208</v>
      </c>
      <c r="K39" s="31">
        <v>6980</v>
      </c>
      <c r="L39" s="31">
        <v>3492</v>
      </c>
      <c r="M39" s="31">
        <v>12068</v>
      </c>
      <c r="N39" s="35">
        <v>514748</v>
      </c>
      <c r="O39" s="34">
        <v>991841</v>
      </c>
      <c r="P39" s="36"/>
      <c r="Q39" s="27">
        <f t="shared" si="0"/>
        <v>0</v>
      </c>
      <c r="R39" s="23">
        <f t="shared" si="1"/>
        <v>0</v>
      </c>
      <c r="S39" s="23">
        <f t="shared" si="2"/>
        <v>0</v>
      </c>
      <c r="T39" s="23">
        <f t="shared" si="3"/>
        <v>0</v>
      </c>
      <c r="U39" s="23">
        <f t="shared" si="4"/>
        <v>0</v>
      </c>
      <c r="V39" s="23">
        <f t="shared" si="5"/>
        <v>0</v>
      </c>
      <c r="W39" s="23">
        <f t="shared" si="6"/>
        <v>0</v>
      </c>
      <c r="X39" s="23" t="e">
        <f>K39-#REF!</f>
        <v>#REF!</v>
      </c>
    </row>
    <row r="40" spans="1:24" ht="5.25" customHeight="1">
      <c r="A40" s="37" t="s">
        <v>60</v>
      </c>
      <c r="B40" s="38">
        <v>894985</v>
      </c>
      <c r="C40" s="38">
        <v>929794</v>
      </c>
      <c r="D40" s="38">
        <v>735</v>
      </c>
      <c r="E40" s="39">
        <v>1825514</v>
      </c>
      <c r="F40" s="40">
        <v>406659</v>
      </c>
      <c r="G40" s="38">
        <v>150244</v>
      </c>
      <c r="H40" s="38">
        <v>338082</v>
      </c>
      <c r="I40" s="38">
        <v>894985</v>
      </c>
      <c r="J40" s="41">
        <v>854968</v>
      </c>
      <c r="K40" s="38">
        <v>47950</v>
      </c>
      <c r="L40" s="38">
        <v>0</v>
      </c>
      <c r="M40" s="38">
        <v>27611</v>
      </c>
      <c r="N40" s="42">
        <v>930529</v>
      </c>
      <c r="O40" s="41">
        <v>1825514</v>
      </c>
      <c r="P40" s="36"/>
      <c r="Q40" s="27">
        <f t="shared" si="0"/>
        <v>0</v>
      </c>
      <c r="R40" s="23">
        <f t="shared" si="1"/>
        <v>0</v>
      </c>
      <c r="S40" s="23">
        <f t="shared" si="2"/>
        <v>0</v>
      </c>
      <c r="T40" s="23">
        <f t="shared" si="3"/>
        <v>0</v>
      </c>
      <c r="U40" s="23">
        <f t="shared" si="4"/>
        <v>0</v>
      </c>
      <c r="V40" s="23">
        <f t="shared" si="5"/>
        <v>0</v>
      </c>
      <c r="W40" s="23">
        <f t="shared" si="6"/>
        <v>0</v>
      </c>
      <c r="X40" s="23" t="e">
        <f>K40-#REF!</f>
        <v>#REF!</v>
      </c>
    </row>
    <row r="41" spans="1:24" ht="5.25" customHeight="1">
      <c r="A41" s="37" t="s">
        <v>61</v>
      </c>
      <c r="B41" s="38">
        <v>153048</v>
      </c>
      <c r="C41" s="38">
        <v>241184</v>
      </c>
      <c r="D41" s="38">
        <v>0</v>
      </c>
      <c r="E41" s="39">
        <v>394232</v>
      </c>
      <c r="F41" s="40">
        <v>250868</v>
      </c>
      <c r="G41" s="38">
        <v>3910</v>
      </c>
      <c r="H41" s="38">
        <v>-101730</v>
      </c>
      <c r="I41" s="38">
        <v>153048</v>
      </c>
      <c r="J41" s="41">
        <v>217366</v>
      </c>
      <c r="K41" s="38">
        <v>5616</v>
      </c>
      <c r="L41" s="38">
        <v>4551</v>
      </c>
      <c r="M41" s="38">
        <v>13651</v>
      </c>
      <c r="N41" s="42">
        <v>241184</v>
      </c>
      <c r="O41" s="41">
        <v>394232</v>
      </c>
      <c r="P41" s="36"/>
      <c r="Q41" s="27">
        <f t="shared" si="0"/>
        <v>0</v>
      </c>
      <c r="R41" s="23">
        <f t="shared" si="1"/>
        <v>0</v>
      </c>
      <c r="S41" s="23">
        <f t="shared" si="2"/>
        <v>0</v>
      </c>
      <c r="T41" s="23">
        <f t="shared" si="3"/>
        <v>0</v>
      </c>
      <c r="U41" s="23">
        <f t="shared" si="4"/>
        <v>0</v>
      </c>
      <c r="V41" s="23">
        <f t="shared" si="5"/>
        <v>0</v>
      </c>
      <c r="W41" s="23">
        <f t="shared" si="6"/>
        <v>0</v>
      </c>
      <c r="X41" s="23" t="e">
        <f>K41-#REF!</f>
        <v>#REF!</v>
      </c>
    </row>
    <row r="42" spans="1:24" ht="5.25" customHeight="1">
      <c r="A42" s="37" t="s">
        <v>62</v>
      </c>
      <c r="B42" s="38">
        <v>277622</v>
      </c>
      <c r="C42" s="38">
        <v>383549</v>
      </c>
      <c r="D42" s="38">
        <v>1451</v>
      </c>
      <c r="E42" s="39">
        <v>662622</v>
      </c>
      <c r="F42" s="40">
        <v>174966</v>
      </c>
      <c r="G42" s="38">
        <v>14160</v>
      </c>
      <c r="H42" s="38">
        <v>88496</v>
      </c>
      <c r="I42" s="38">
        <v>277622</v>
      </c>
      <c r="J42" s="41">
        <v>340337</v>
      </c>
      <c r="K42" s="38">
        <v>8849</v>
      </c>
      <c r="L42" s="38">
        <v>1000</v>
      </c>
      <c r="M42" s="38">
        <v>34814</v>
      </c>
      <c r="N42" s="42">
        <v>385000</v>
      </c>
      <c r="O42" s="41">
        <v>662622</v>
      </c>
      <c r="P42" s="36"/>
      <c r="Q42" s="27">
        <f t="shared" si="0"/>
        <v>0</v>
      </c>
      <c r="R42" s="23">
        <f t="shared" si="1"/>
        <v>0</v>
      </c>
      <c r="S42" s="23">
        <f t="shared" si="2"/>
        <v>0</v>
      </c>
      <c r="T42" s="23">
        <f t="shared" si="3"/>
        <v>0</v>
      </c>
      <c r="U42" s="23">
        <f t="shared" si="4"/>
        <v>0</v>
      </c>
      <c r="V42" s="23">
        <f t="shared" si="5"/>
        <v>0</v>
      </c>
      <c r="W42" s="23">
        <f t="shared" si="6"/>
        <v>0</v>
      </c>
      <c r="X42" s="23" t="e">
        <f>K42-#REF!</f>
        <v>#REF!</v>
      </c>
    </row>
    <row r="43" spans="1:24" ht="5.25" customHeight="1">
      <c r="A43" s="30" t="s">
        <v>63</v>
      </c>
      <c r="B43" s="31">
        <v>239858</v>
      </c>
      <c r="C43" s="31">
        <v>515758</v>
      </c>
      <c r="D43" s="31">
        <v>0</v>
      </c>
      <c r="E43" s="32">
        <v>755616</v>
      </c>
      <c r="F43" s="33">
        <v>206290</v>
      </c>
      <c r="G43" s="31">
        <v>22248</v>
      </c>
      <c r="H43" s="31">
        <v>11320</v>
      </c>
      <c r="I43" s="31">
        <v>239858</v>
      </c>
      <c r="J43" s="34">
        <v>437621</v>
      </c>
      <c r="K43" s="31">
        <v>45231</v>
      </c>
      <c r="L43" s="31">
        <v>1110</v>
      </c>
      <c r="M43" s="31">
        <v>31796</v>
      </c>
      <c r="N43" s="35">
        <v>515758</v>
      </c>
      <c r="O43" s="34">
        <v>755616</v>
      </c>
      <c r="P43" s="36"/>
      <c r="Q43" s="27">
        <f t="shared" si="0"/>
        <v>0</v>
      </c>
      <c r="R43" s="23">
        <f t="shared" si="1"/>
        <v>0</v>
      </c>
      <c r="S43" s="23">
        <f t="shared" si="2"/>
        <v>0</v>
      </c>
      <c r="T43" s="23">
        <f t="shared" si="3"/>
        <v>0</v>
      </c>
      <c r="U43" s="23">
        <f t="shared" si="4"/>
        <v>0</v>
      </c>
      <c r="V43" s="23">
        <f t="shared" si="5"/>
        <v>0</v>
      </c>
      <c r="W43" s="23">
        <f t="shared" si="6"/>
        <v>0</v>
      </c>
      <c r="X43" s="23" t="e">
        <f>K43-#REF!</f>
        <v>#REF!</v>
      </c>
    </row>
    <row r="44" spans="1:24" ht="5.25" customHeight="1">
      <c r="A44" s="37" t="s">
        <v>64</v>
      </c>
      <c r="B44" s="38">
        <v>160134</v>
      </c>
      <c r="C44" s="38">
        <v>385103</v>
      </c>
      <c r="D44" s="38">
        <v>56967</v>
      </c>
      <c r="E44" s="39">
        <v>602204</v>
      </c>
      <c r="F44" s="40">
        <v>123674</v>
      </c>
      <c r="G44" s="38">
        <v>5507</v>
      </c>
      <c r="H44" s="38">
        <v>30953</v>
      </c>
      <c r="I44" s="38">
        <v>160134</v>
      </c>
      <c r="J44" s="41">
        <v>400775</v>
      </c>
      <c r="K44" s="38">
        <v>17345</v>
      </c>
      <c r="L44" s="38">
        <v>1467</v>
      </c>
      <c r="M44" s="38">
        <v>22483</v>
      </c>
      <c r="N44" s="42">
        <v>442070</v>
      </c>
      <c r="O44" s="41">
        <v>602204</v>
      </c>
      <c r="P44" s="36"/>
      <c r="Q44" s="27">
        <f t="shared" si="0"/>
        <v>0</v>
      </c>
      <c r="R44" s="23">
        <f t="shared" si="1"/>
        <v>0</v>
      </c>
      <c r="S44" s="23">
        <f t="shared" si="2"/>
        <v>0</v>
      </c>
      <c r="T44" s="23">
        <f t="shared" si="3"/>
        <v>0</v>
      </c>
      <c r="U44" s="23">
        <f t="shared" si="4"/>
        <v>0</v>
      </c>
      <c r="V44" s="23">
        <f t="shared" si="5"/>
        <v>0</v>
      </c>
      <c r="W44" s="23">
        <f t="shared" si="6"/>
        <v>0</v>
      </c>
      <c r="X44" s="23" t="e">
        <f>K44-#REF!</f>
        <v>#REF!</v>
      </c>
    </row>
    <row r="45" spans="1:24" ht="5.25" customHeight="1">
      <c r="A45" s="37" t="s">
        <v>65</v>
      </c>
      <c r="B45" s="38">
        <v>1002156</v>
      </c>
      <c r="C45" s="38">
        <v>1132926</v>
      </c>
      <c r="D45" s="38">
        <v>649905</v>
      </c>
      <c r="E45" s="39">
        <v>2784987</v>
      </c>
      <c r="F45" s="40">
        <v>496947</v>
      </c>
      <c r="G45" s="38">
        <v>270626</v>
      </c>
      <c r="H45" s="38">
        <v>234583</v>
      </c>
      <c r="I45" s="38">
        <v>1002156</v>
      </c>
      <c r="J45" s="41">
        <v>1392886</v>
      </c>
      <c r="K45" s="38">
        <v>104214</v>
      </c>
      <c r="L45" s="38">
        <v>0</v>
      </c>
      <c r="M45" s="38">
        <v>285731</v>
      </c>
      <c r="N45" s="42">
        <v>1782831</v>
      </c>
      <c r="O45" s="41">
        <v>2784987</v>
      </c>
      <c r="P45" s="36"/>
      <c r="Q45" s="27">
        <f t="shared" si="0"/>
        <v>0</v>
      </c>
      <c r="R45" s="23">
        <f t="shared" si="1"/>
        <v>0</v>
      </c>
      <c r="S45" s="23">
        <f t="shared" si="2"/>
        <v>0</v>
      </c>
      <c r="T45" s="23">
        <f t="shared" si="3"/>
        <v>0</v>
      </c>
      <c r="U45" s="23">
        <f t="shared" si="4"/>
        <v>0</v>
      </c>
      <c r="V45" s="23">
        <f t="shared" si="5"/>
        <v>0</v>
      </c>
      <c r="W45" s="23">
        <f t="shared" si="6"/>
        <v>0</v>
      </c>
      <c r="X45" s="23" t="e">
        <f>K45-#REF!</f>
        <v>#REF!</v>
      </c>
    </row>
    <row r="46" spans="1:24" ht="5.25" customHeight="1">
      <c r="A46" s="37" t="s">
        <v>66</v>
      </c>
      <c r="B46" s="38">
        <v>301130</v>
      </c>
      <c r="C46" s="38">
        <v>493866</v>
      </c>
      <c r="D46" s="38">
        <v>0</v>
      </c>
      <c r="E46" s="39">
        <v>794996</v>
      </c>
      <c r="F46" s="40">
        <v>234103</v>
      </c>
      <c r="G46" s="38">
        <v>7351</v>
      </c>
      <c r="H46" s="38">
        <v>59676</v>
      </c>
      <c r="I46" s="38">
        <v>301130</v>
      </c>
      <c r="J46" s="41">
        <v>408607</v>
      </c>
      <c r="K46" s="38">
        <v>26582</v>
      </c>
      <c r="L46" s="38">
        <v>2220</v>
      </c>
      <c r="M46" s="38">
        <v>56457</v>
      </c>
      <c r="N46" s="42">
        <v>493866</v>
      </c>
      <c r="O46" s="41">
        <v>794996</v>
      </c>
      <c r="P46" s="36"/>
      <c r="Q46" s="27">
        <f t="shared" si="0"/>
        <v>0</v>
      </c>
      <c r="R46" s="23">
        <f t="shared" si="1"/>
        <v>0</v>
      </c>
      <c r="S46" s="23">
        <f t="shared" si="2"/>
        <v>0</v>
      </c>
      <c r="T46" s="23">
        <f t="shared" si="3"/>
        <v>0</v>
      </c>
      <c r="U46" s="23">
        <f t="shared" si="4"/>
        <v>0</v>
      </c>
      <c r="V46" s="23">
        <f t="shared" si="5"/>
        <v>0</v>
      </c>
      <c r="W46" s="23">
        <f t="shared" si="6"/>
        <v>0</v>
      </c>
      <c r="X46" s="23" t="e">
        <f>K46-#REF!</f>
        <v>#REF!</v>
      </c>
    </row>
    <row r="47" spans="1:24" ht="5.25" customHeight="1">
      <c r="A47" s="30" t="s">
        <v>67</v>
      </c>
      <c r="B47" s="31">
        <v>1402565</v>
      </c>
      <c r="C47" s="31">
        <v>2314951</v>
      </c>
      <c r="D47" s="31">
        <v>1913718</v>
      </c>
      <c r="E47" s="32">
        <v>5631234</v>
      </c>
      <c r="F47" s="33">
        <v>1078031</v>
      </c>
      <c r="G47" s="31">
        <v>1035832</v>
      </c>
      <c r="H47" s="31">
        <v>-711298</v>
      </c>
      <c r="I47" s="31">
        <v>1402565</v>
      </c>
      <c r="J47" s="34">
        <v>3006836</v>
      </c>
      <c r="K47" s="31">
        <v>168288</v>
      </c>
      <c r="L47" s="31">
        <v>923123</v>
      </c>
      <c r="M47" s="31">
        <v>130422</v>
      </c>
      <c r="N47" s="35">
        <v>4228669</v>
      </c>
      <c r="O47" s="34">
        <v>5631234</v>
      </c>
      <c r="P47" s="36"/>
      <c r="Q47" s="27">
        <f aca="true" t="shared" si="7" ref="Q47:Q67">E47-B47-C47-D47</f>
        <v>0</v>
      </c>
      <c r="R47" s="23">
        <f aca="true" t="shared" si="8" ref="R47:R67">I47-H47-G47-F47</f>
        <v>0</v>
      </c>
      <c r="S47" s="23">
        <f aca="true" t="shared" si="9" ref="S47:S67">I47-B47</f>
        <v>0</v>
      </c>
      <c r="T47" s="23">
        <f aca="true" t="shared" si="10" ref="T47:T67">N47-J47-K47-L47-M47</f>
        <v>0</v>
      </c>
      <c r="U47" s="23">
        <f aca="true" t="shared" si="11" ref="U47:U67">C47+D47-N47</f>
        <v>0</v>
      </c>
      <c r="V47" s="23">
        <f aca="true" t="shared" si="12" ref="V47:V67">I47+N47-O47</f>
        <v>0</v>
      </c>
      <c r="W47" s="23">
        <f aca="true" t="shared" si="13" ref="W47:W67">E47-O47</f>
        <v>0</v>
      </c>
      <c r="X47" s="23" t="e">
        <f>K47-#REF!</f>
        <v>#REF!</v>
      </c>
    </row>
    <row r="48" spans="1:24" ht="5.25" customHeight="1">
      <c r="A48" s="37" t="s">
        <v>68</v>
      </c>
      <c r="B48" s="38">
        <v>1058854</v>
      </c>
      <c r="C48" s="38">
        <v>1263124</v>
      </c>
      <c r="D48" s="38">
        <v>1709</v>
      </c>
      <c r="E48" s="39">
        <v>2323687</v>
      </c>
      <c r="F48" s="40">
        <v>688652</v>
      </c>
      <c r="G48" s="38">
        <v>28892</v>
      </c>
      <c r="H48" s="38">
        <v>341310</v>
      </c>
      <c r="I48" s="38">
        <v>1058854</v>
      </c>
      <c r="J48" s="41">
        <v>1148670</v>
      </c>
      <c r="K48" s="38">
        <v>72643</v>
      </c>
      <c r="L48" s="38">
        <v>21763</v>
      </c>
      <c r="M48" s="38">
        <v>21757</v>
      </c>
      <c r="N48" s="42">
        <v>1264833</v>
      </c>
      <c r="O48" s="41">
        <v>2323687</v>
      </c>
      <c r="P48" s="36"/>
      <c r="Q48" s="27">
        <f t="shared" si="7"/>
        <v>0</v>
      </c>
      <c r="R48" s="23">
        <f t="shared" si="8"/>
        <v>0</v>
      </c>
      <c r="S48" s="23">
        <f t="shared" si="9"/>
        <v>0</v>
      </c>
      <c r="T48" s="23">
        <f t="shared" si="10"/>
        <v>0</v>
      </c>
      <c r="U48" s="23">
        <f t="shared" si="11"/>
        <v>0</v>
      </c>
      <c r="V48" s="23">
        <f t="shared" si="12"/>
        <v>0</v>
      </c>
      <c r="W48" s="23">
        <f t="shared" si="13"/>
        <v>0</v>
      </c>
      <c r="X48" s="23" t="e">
        <f>K48-#REF!</f>
        <v>#REF!</v>
      </c>
    </row>
    <row r="49" spans="1:24" ht="5.25" customHeight="1">
      <c r="A49" s="37" t="s">
        <v>69</v>
      </c>
      <c r="B49" s="38">
        <v>116476</v>
      </c>
      <c r="C49" s="38">
        <v>150665</v>
      </c>
      <c r="D49" s="38">
        <v>0</v>
      </c>
      <c r="E49" s="39">
        <v>267141</v>
      </c>
      <c r="F49" s="40">
        <v>169280</v>
      </c>
      <c r="G49" s="38">
        <v>4492</v>
      </c>
      <c r="H49" s="38">
        <v>-57296</v>
      </c>
      <c r="I49" s="38">
        <v>116476</v>
      </c>
      <c r="J49" s="41">
        <v>143920</v>
      </c>
      <c r="K49" s="38">
        <v>4678</v>
      </c>
      <c r="L49" s="38">
        <v>941</v>
      </c>
      <c r="M49" s="38">
        <v>1126</v>
      </c>
      <c r="N49" s="42">
        <v>150665</v>
      </c>
      <c r="O49" s="41">
        <v>267141</v>
      </c>
      <c r="P49" s="36"/>
      <c r="Q49" s="27">
        <f t="shared" si="7"/>
        <v>0</v>
      </c>
      <c r="R49" s="23">
        <f t="shared" si="8"/>
        <v>0</v>
      </c>
      <c r="S49" s="23">
        <f t="shared" si="9"/>
        <v>0</v>
      </c>
      <c r="T49" s="23">
        <f t="shared" si="10"/>
        <v>0</v>
      </c>
      <c r="U49" s="23">
        <f t="shared" si="11"/>
        <v>0</v>
      </c>
      <c r="V49" s="23">
        <f t="shared" si="12"/>
        <v>0</v>
      </c>
      <c r="W49" s="23">
        <f t="shared" si="13"/>
        <v>0</v>
      </c>
      <c r="X49" s="23" t="e">
        <f>K49-#REF!</f>
        <v>#REF!</v>
      </c>
    </row>
    <row r="50" spans="1:24" ht="5.25" customHeight="1">
      <c r="A50" s="37" t="s">
        <v>70</v>
      </c>
      <c r="B50" s="38">
        <v>1301570</v>
      </c>
      <c r="C50" s="38">
        <v>2144937</v>
      </c>
      <c r="D50" s="38">
        <v>178893</v>
      </c>
      <c r="E50" s="39">
        <v>3625400</v>
      </c>
      <c r="F50" s="40">
        <v>622972</v>
      </c>
      <c r="G50" s="38">
        <v>171293</v>
      </c>
      <c r="H50" s="38">
        <v>507305</v>
      </c>
      <c r="I50" s="38">
        <v>1301570</v>
      </c>
      <c r="J50" s="41">
        <v>2171982</v>
      </c>
      <c r="K50" s="38">
        <v>107343</v>
      </c>
      <c r="L50" s="38">
        <v>33831</v>
      </c>
      <c r="M50" s="38">
        <v>10674</v>
      </c>
      <c r="N50" s="42">
        <v>2323830</v>
      </c>
      <c r="O50" s="41">
        <v>3625400</v>
      </c>
      <c r="P50" s="36"/>
      <c r="Q50" s="27">
        <f t="shared" si="7"/>
        <v>0</v>
      </c>
      <c r="R50" s="23">
        <f t="shared" si="8"/>
        <v>0</v>
      </c>
      <c r="S50" s="23">
        <f t="shared" si="9"/>
        <v>0</v>
      </c>
      <c r="T50" s="23">
        <f t="shared" si="10"/>
        <v>0</v>
      </c>
      <c r="U50" s="23">
        <f t="shared" si="11"/>
        <v>0</v>
      </c>
      <c r="V50" s="23">
        <f t="shared" si="12"/>
        <v>0</v>
      </c>
      <c r="W50" s="23">
        <f t="shared" si="13"/>
        <v>0</v>
      </c>
      <c r="X50" s="23" t="e">
        <f>K50-#REF!</f>
        <v>#REF!</v>
      </c>
    </row>
    <row r="51" spans="1:24" ht="5.25" customHeight="1">
      <c r="A51" s="30" t="s">
        <v>71</v>
      </c>
      <c r="B51" s="31">
        <v>555615</v>
      </c>
      <c r="C51" s="31">
        <v>863941</v>
      </c>
      <c r="D51" s="31">
        <v>127800</v>
      </c>
      <c r="E51" s="32">
        <v>1547356</v>
      </c>
      <c r="F51" s="33">
        <v>262013</v>
      </c>
      <c r="G51" s="31">
        <v>9028</v>
      </c>
      <c r="H51" s="31">
        <v>284574</v>
      </c>
      <c r="I51" s="31">
        <v>555615</v>
      </c>
      <c r="J51" s="34">
        <v>735257</v>
      </c>
      <c r="K51" s="31">
        <v>44999</v>
      </c>
      <c r="L51" s="31">
        <v>850</v>
      </c>
      <c r="M51" s="31">
        <v>210635</v>
      </c>
      <c r="N51" s="35">
        <v>991741</v>
      </c>
      <c r="O51" s="34">
        <v>1547356</v>
      </c>
      <c r="P51" s="36"/>
      <c r="Q51" s="27">
        <f t="shared" si="7"/>
        <v>0</v>
      </c>
      <c r="R51" s="23">
        <f t="shared" si="8"/>
        <v>0</v>
      </c>
      <c r="S51" s="23">
        <f t="shared" si="9"/>
        <v>0</v>
      </c>
      <c r="T51" s="23">
        <f t="shared" si="10"/>
        <v>0</v>
      </c>
      <c r="U51" s="23">
        <f t="shared" si="11"/>
        <v>0</v>
      </c>
      <c r="V51" s="23">
        <f t="shared" si="12"/>
        <v>0</v>
      </c>
      <c r="W51" s="23">
        <f t="shared" si="13"/>
        <v>0</v>
      </c>
      <c r="X51" s="23" t="e">
        <f>K51-#REF!</f>
        <v>#REF!</v>
      </c>
    </row>
    <row r="52" spans="1:24" ht="5.25" customHeight="1">
      <c r="A52" s="37" t="s">
        <v>72</v>
      </c>
      <c r="B52" s="38">
        <v>436331</v>
      </c>
      <c r="C52" s="38">
        <v>766389</v>
      </c>
      <c r="D52" s="38">
        <v>3411</v>
      </c>
      <c r="E52" s="39">
        <v>1206131</v>
      </c>
      <c r="F52" s="40">
        <v>312189</v>
      </c>
      <c r="G52" s="38">
        <v>84214</v>
      </c>
      <c r="H52" s="38">
        <v>39928</v>
      </c>
      <c r="I52" s="38">
        <v>436331</v>
      </c>
      <c r="J52" s="41">
        <v>675505</v>
      </c>
      <c r="K52" s="38">
        <v>75043</v>
      </c>
      <c r="L52" s="38">
        <v>0</v>
      </c>
      <c r="M52" s="38">
        <v>19252</v>
      </c>
      <c r="N52" s="42">
        <v>769800</v>
      </c>
      <c r="O52" s="41">
        <v>1206131</v>
      </c>
      <c r="P52" s="36"/>
      <c r="Q52" s="27">
        <f t="shared" si="7"/>
        <v>0</v>
      </c>
      <c r="R52" s="23">
        <f t="shared" si="8"/>
        <v>0</v>
      </c>
      <c r="S52" s="23">
        <f t="shared" si="9"/>
        <v>0</v>
      </c>
      <c r="T52" s="23">
        <f t="shared" si="10"/>
        <v>0</v>
      </c>
      <c r="U52" s="23">
        <f t="shared" si="11"/>
        <v>0</v>
      </c>
      <c r="V52" s="23">
        <f t="shared" si="12"/>
        <v>0</v>
      </c>
      <c r="W52" s="23">
        <f t="shared" si="13"/>
        <v>0</v>
      </c>
      <c r="X52" s="23" t="e">
        <f>K52-#REF!</f>
        <v>#REF!</v>
      </c>
    </row>
    <row r="53" spans="1:24" ht="5.25" customHeight="1">
      <c r="A53" s="37" t="s">
        <v>73</v>
      </c>
      <c r="B53" s="38">
        <v>1411870</v>
      </c>
      <c r="C53" s="38">
        <v>2547286</v>
      </c>
      <c r="D53" s="38">
        <v>468704</v>
      </c>
      <c r="E53" s="39">
        <v>4427860</v>
      </c>
      <c r="F53" s="40">
        <v>783947</v>
      </c>
      <c r="G53" s="38">
        <v>335408</v>
      </c>
      <c r="H53" s="38">
        <v>292515</v>
      </c>
      <c r="I53" s="38">
        <v>1411870</v>
      </c>
      <c r="J53" s="41">
        <v>2788704</v>
      </c>
      <c r="K53" s="38">
        <v>88831</v>
      </c>
      <c r="L53" s="38">
        <v>108406</v>
      </c>
      <c r="M53" s="38">
        <v>30049</v>
      </c>
      <c r="N53" s="42">
        <v>3015990</v>
      </c>
      <c r="O53" s="41">
        <v>4427860</v>
      </c>
      <c r="P53" s="36"/>
      <c r="Q53" s="27">
        <f t="shared" si="7"/>
        <v>0</v>
      </c>
      <c r="R53" s="23">
        <f t="shared" si="8"/>
        <v>0</v>
      </c>
      <c r="S53" s="23">
        <f t="shared" si="9"/>
        <v>0</v>
      </c>
      <c r="T53" s="23">
        <f t="shared" si="10"/>
        <v>0</v>
      </c>
      <c r="U53" s="23">
        <f t="shared" si="11"/>
        <v>0</v>
      </c>
      <c r="V53" s="23">
        <f t="shared" si="12"/>
        <v>0</v>
      </c>
      <c r="W53" s="23">
        <f t="shared" si="13"/>
        <v>0</v>
      </c>
      <c r="X53" s="23" t="e">
        <f>K53-#REF!</f>
        <v>#REF!</v>
      </c>
    </row>
    <row r="54" spans="1:24" ht="5.25" customHeight="1">
      <c r="A54" s="37" t="s">
        <v>74</v>
      </c>
      <c r="B54" s="38">
        <v>94193</v>
      </c>
      <c r="C54" s="38">
        <v>227897</v>
      </c>
      <c r="D54" s="38">
        <v>11323</v>
      </c>
      <c r="E54" s="39">
        <v>333413</v>
      </c>
      <c r="F54" s="40">
        <v>142031</v>
      </c>
      <c r="G54" s="38">
        <v>25945</v>
      </c>
      <c r="H54" s="38">
        <v>-73783</v>
      </c>
      <c r="I54" s="38">
        <v>94193</v>
      </c>
      <c r="J54" s="41">
        <v>190850</v>
      </c>
      <c r="K54" s="38">
        <v>13603</v>
      </c>
      <c r="L54" s="38">
        <v>26953</v>
      </c>
      <c r="M54" s="38">
        <v>7814</v>
      </c>
      <c r="N54" s="42">
        <v>239220</v>
      </c>
      <c r="O54" s="41">
        <v>333413</v>
      </c>
      <c r="P54" s="36"/>
      <c r="Q54" s="27">
        <f t="shared" si="7"/>
        <v>0</v>
      </c>
      <c r="R54" s="23">
        <f t="shared" si="8"/>
        <v>0</v>
      </c>
      <c r="S54" s="23">
        <f t="shared" si="9"/>
        <v>0</v>
      </c>
      <c r="T54" s="23">
        <f t="shared" si="10"/>
        <v>0</v>
      </c>
      <c r="U54" s="23">
        <f t="shared" si="11"/>
        <v>0</v>
      </c>
      <c r="V54" s="23">
        <f t="shared" si="12"/>
        <v>0</v>
      </c>
      <c r="W54" s="23">
        <f t="shared" si="13"/>
        <v>0</v>
      </c>
      <c r="X54" s="23" t="e">
        <f>K54-#REF!</f>
        <v>#REF!</v>
      </c>
    </row>
    <row r="55" spans="1:24" ht="5.25" customHeight="1">
      <c r="A55" s="30" t="s">
        <v>75</v>
      </c>
      <c r="B55" s="31">
        <v>625996</v>
      </c>
      <c r="C55" s="31">
        <v>545399</v>
      </c>
      <c r="D55" s="31">
        <v>0</v>
      </c>
      <c r="E55" s="32">
        <v>1171395</v>
      </c>
      <c r="F55" s="33">
        <v>302741</v>
      </c>
      <c r="G55" s="31">
        <v>15302</v>
      </c>
      <c r="H55" s="31">
        <v>307953</v>
      </c>
      <c r="I55" s="31">
        <v>625996</v>
      </c>
      <c r="J55" s="34">
        <v>483766</v>
      </c>
      <c r="K55" s="31">
        <v>56528</v>
      </c>
      <c r="L55" s="31">
        <v>5105</v>
      </c>
      <c r="M55" s="31">
        <v>0</v>
      </c>
      <c r="N55" s="35">
        <v>545399</v>
      </c>
      <c r="O55" s="34">
        <v>1171395</v>
      </c>
      <c r="P55" s="36"/>
      <c r="Q55" s="27">
        <f t="shared" si="7"/>
        <v>0</v>
      </c>
      <c r="R55" s="23">
        <f t="shared" si="8"/>
        <v>0</v>
      </c>
      <c r="S55" s="23">
        <f t="shared" si="9"/>
        <v>0</v>
      </c>
      <c r="T55" s="23">
        <f t="shared" si="10"/>
        <v>0</v>
      </c>
      <c r="U55" s="23">
        <f t="shared" si="11"/>
        <v>0</v>
      </c>
      <c r="V55" s="23">
        <f t="shared" si="12"/>
        <v>0</v>
      </c>
      <c r="W55" s="23">
        <f t="shared" si="13"/>
        <v>0</v>
      </c>
      <c r="X55" s="23" t="e">
        <f>K55-#REF!</f>
        <v>#REF!</v>
      </c>
    </row>
    <row r="56" spans="1:24" ht="5.25" customHeight="1">
      <c r="A56" s="37" t="s">
        <v>76</v>
      </c>
      <c r="B56" s="38">
        <v>119841</v>
      </c>
      <c r="C56" s="38">
        <v>173745</v>
      </c>
      <c r="D56" s="38">
        <v>0</v>
      </c>
      <c r="E56" s="39">
        <v>293586</v>
      </c>
      <c r="F56" s="40">
        <v>166604</v>
      </c>
      <c r="G56" s="38">
        <v>6027</v>
      </c>
      <c r="H56" s="38">
        <v>-52790</v>
      </c>
      <c r="I56" s="38">
        <v>119841</v>
      </c>
      <c r="J56" s="41">
        <v>153401</v>
      </c>
      <c r="K56" s="38">
        <v>8018</v>
      </c>
      <c r="L56" s="38">
        <v>0</v>
      </c>
      <c r="M56" s="38">
        <v>12326</v>
      </c>
      <c r="N56" s="42">
        <v>173745</v>
      </c>
      <c r="O56" s="41">
        <v>293586</v>
      </c>
      <c r="P56" s="36"/>
      <c r="Q56" s="27">
        <f t="shared" si="7"/>
        <v>0</v>
      </c>
      <c r="R56" s="23">
        <f t="shared" si="8"/>
        <v>0</v>
      </c>
      <c r="S56" s="23">
        <f t="shared" si="9"/>
        <v>0</v>
      </c>
      <c r="T56" s="23">
        <f t="shared" si="10"/>
        <v>0</v>
      </c>
      <c r="U56" s="23">
        <f t="shared" si="11"/>
        <v>0</v>
      </c>
      <c r="V56" s="23">
        <f t="shared" si="12"/>
        <v>0</v>
      </c>
      <c r="W56" s="23">
        <f t="shared" si="13"/>
        <v>0</v>
      </c>
      <c r="X56" s="23" t="e">
        <f>K56-#REF!</f>
        <v>#REF!</v>
      </c>
    </row>
    <row r="57" spans="1:24" ht="5.25" customHeight="1">
      <c r="A57" s="37" t="s">
        <v>77</v>
      </c>
      <c r="B57" s="38">
        <v>853759</v>
      </c>
      <c r="C57" s="38">
        <v>978159</v>
      </c>
      <c r="D57" s="38">
        <v>36</v>
      </c>
      <c r="E57" s="39">
        <v>1831954</v>
      </c>
      <c r="F57" s="40">
        <v>491402</v>
      </c>
      <c r="G57" s="38">
        <v>41372</v>
      </c>
      <c r="H57" s="38">
        <v>320985</v>
      </c>
      <c r="I57" s="38">
        <v>853759</v>
      </c>
      <c r="J57" s="41">
        <v>936657</v>
      </c>
      <c r="K57" s="38">
        <v>25744</v>
      </c>
      <c r="L57" s="38">
        <v>15671</v>
      </c>
      <c r="M57" s="38">
        <v>123</v>
      </c>
      <c r="N57" s="42">
        <v>978195</v>
      </c>
      <c r="O57" s="41">
        <v>1831954</v>
      </c>
      <c r="P57" s="36"/>
      <c r="Q57" s="27">
        <f t="shared" si="7"/>
        <v>0</v>
      </c>
      <c r="R57" s="23">
        <f t="shared" si="8"/>
        <v>0</v>
      </c>
      <c r="S57" s="23">
        <f t="shared" si="9"/>
        <v>0</v>
      </c>
      <c r="T57" s="23">
        <f t="shared" si="10"/>
        <v>0</v>
      </c>
      <c r="U57" s="23">
        <f t="shared" si="11"/>
        <v>0</v>
      </c>
      <c r="V57" s="23">
        <f t="shared" si="12"/>
        <v>0</v>
      </c>
      <c r="W57" s="23">
        <f t="shared" si="13"/>
        <v>0</v>
      </c>
      <c r="X57" s="23" t="e">
        <f>K57-#REF!</f>
        <v>#REF!</v>
      </c>
    </row>
    <row r="58" spans="1:24" ht="5.25" customHeight="1">
      <c r="A58" s="37" t="s">
        <v>78</v>
      </c>
      <c r="B58" s="38">
        <v>2863159</v>
      </c>
      <c r="C58" s="38">
        <v>5789627</v>
      </c>
      <c r="D58" s="38">
        <v>323767</v>
      </c>
      <c r="E58" s="39">
        <v>8976553</v>
      </c>
      <c r="F58" s="40">
        <v>1563155</v>
      </c>
      <c r="G58" s="38">
        <v>299772</v>
      </c>
      <c r="H58" s="38">
        <v>1000232</v>
      </c>
      <c r="I58" s="38">
        <v>2863159</v>
      </c>
      <c r="J58" s="41">
        <v>3094414</v>
      </c>
      <c r="K58" s="38">
        <v>216374</v>
      </c>
      <c r="L58" s="38">
        <v>37688</v>
      </c>
      <c r="M58" s="38">
        <v>2764918</v>
      </c>
      <c r="N58" s="42">
        <v>6113394</v>
      </c>
      <c r="O58" s="41">
        <v>8976553</v>
      </c>
      <c r="P58" s="36"/>
      <c r="Q58" s="27">
        <f t="shared" si="7"/>
        <v>0</v>
      </c>
      <c r="R58" s="23">
        <f t="shared" si="8"/>
        <v>0</v>
      </c>
      <c r="S58" s="23">
        <f t="shared" si="9"/>
        <v>0</v>
      </c>
      <c r="T58" s="23">
        <f t="shared" si="10"/>
        <v>0</v>
      </c>
      <c r="U58" s="23">
        <f t="shared" si="11"/>
        <v>0</v>
      </c>
      <c r="V58" s="23">
        <f t="shared" si="12"/>
        <v>0</v>
      </c>
      <c r="W58" s="23">
        <f t="shared" si="13"/>
        <v>0</v>
      </c>
      <c r="X58" s="23" t="e">
        <f>K58-#REF!</f>
        <v>#REF!</v>
      </c>
    </row>
    <row r="59" spans="1:24" ht="5.25" customHeight="1">
      <c r="A59" s="30" t="s">
        <v>79</v>
      </c>
      <c r="B59" s="31">
        <v>287567</v>
      </c>
      <c r="C59" s="31">
        <v>410177</v>
      </c>
      <c r="D59" s="31">
        <v>300</v>
      </c>
      <c r="E59" s="32">
        <v>698044</v>
      </c>
      <c r="F59" s="33">
        <v>243179</v>
      </c>
      <c r="G59" s="31">
        <v>119019</v>
      </c>
      <c r="H59" s="31">
        <v>-74631</v>
      </c>
      <c r="I59" s="31">
        <v>287567</v>
      </c>
      <c r="J59" s="34">
        <v>388720</v>
      </c>
      <c r="K59" s="31">
        <v>19085</v>
      </c>
      <c r="L59" s="31">
        <v>242</v>
      </c>
      <c r="M59" s="31">
        <v>2430</v>
      </c>
      <c r="N59" s="35">
        <v>410477</v>
      </c>
      <c r="O59" s="34">
        <v>698044</v>
      </c>
      <c r="P59" s="36"/>
      <c r="Q59" s="27">
        <f t="shared" si="7"/>
        <v>0</v>
      </c>
      <c r="R59" s="23">
        <f t="shared" si="8"/>
        <v>0</v>
      </c>
      <c r="S59" s="23">
        <f t="shared" si="9"/>
        <v>0</v>
      </c>
      <c r="T59" s="23">
        <f t="shared" si="10"/>
        <v>0</v>
      </c>
      <c r="U59" s="23">
        <f t="shared" si="11"/>
        <v>0</v>
      </c>
      <c r="V59" s="23">
        <f t="shared" si="12"/>
        <v>0</v>
      </c>
      <c r="W59" s="23">
        <f t="shared" si="13"/>
        <v>0</v>
      </c>
      <c r="X59" s="23" t="e">
        <f>K59-#REF!</f>
        <v>#REF!</v>
      </c>
    </row>
    <row r="60" spans="1:24" ht="5.25" customHeight="1">
      <c r="A60" s="37" t="s">
        <v>80</v>
      </c>
      <c r="B60" s="38">
        <v>89356</v>
      </c>
      <c r="C60" s="38">
        <v>171276</v>
      </c>
      <c r="D60" s="38">
        <v>0</v>
      </c>
      <c r="E60" s="39">
        <v>260632</v>
      </c>
      <c r="F60" s="40">
        <v>122537</v>
      </c>
      <c r="G60" s="38">
        <v>13955</v>
      </c>
      <c r="H60" s="38">
        <v>-47136</v>
      </c>
      <c r="I60" s="38">
        <v>89356</v>
      </c>
      <c r="J60" s="41">
        <v>125560</v>
      </c>
      <c r="K60" s="38">
        <v>13149</v>
      </c>
      <c r="L60" s="38">
        <v>10060</v>
      </c>
      <c r="M60" s="38">
        <v>22507</v>
      </c>
      <c r="N60" s="42">
        <v>171276</v>
      </c>
      <c r="O60" s="41">
        <v>260632</v>
      </c>
      <c r="P60" s="36"/>
      <c r="Q60" s="27">
        <f t="shared" si="7"/>
        <v>0</v>
      </c>
      <c r="R60" s="23">
        <f t="shared" si="8"/>
        <v>0</v>
      </c>
      <c r="S60" s="23">
        <f t="shared" si="9"/>
        <v>0</v>
      </c>
      <c r="T60" s="23">
        <f t="shared" si="10"/>
        <v>0</v>
      </c>
      <c r="U60" s="23">
        <f t="shared" si="11"/>
        <v>0</v>
      </c>
      <c r="V60" s="23">
        <f t="shared" si="12"/>
        <v>0</v>
      </c>
      <c r="W60" s="23">
        <f t="shared" si="13"/>
        <v>0</v>
      </c>
      <c r="X60" s="23" t="e">
        <f>K60-#REF!</f>
        <v>#REF!</v>
      </c>
    </row>
    <row r="61" spans="1:24" ht="5.25" customHeight="1">
      <c r="A61" s="37" t="s">
        <v>81</v>
      </c>
      <c r="B61" s="38">
        <v>969200</v>
      </c>
      <c r="C61" s="38">
        <v>1732525</v>
      </c>
      <c r="D61" s="38">
        <v>105574</v>
      </c>
      <c r="E61" s="39">
        <v>2807299</v>
      </c>
      <c r="F61" s="40">
        <v>548410</v>
      </c>
      <c r="G61" s="38">
        <v>98790</v>
      </c>
      <c r="H61" s="38">
        <v>322000</v>
      </c>
      <c r="I61" s="38">
        <v>969200</v>
      </c>
      <c r="J61" s="41">
        <v>1597882</v>
      </c>
      <c r="K61" s="38">
        <v>142219</v>
      </c>
      <c r="L61" s="38">
        <v>97858</v>
      </c>
      <c r="M61" s="38">
        <v>140</v>
      </c>
      <c r="N61" s="42">
        <v>1838099</v>
      </c>
      <c r="O61" s="41">
        <v>2807299</v>
      </c>
      <c r="P61" s="36"/>
      <c r="Q61" s="27">
        <f t="shared" si="7"/>
        <v>0</v>
      </c>
      <c r="R61" s="23">
        <f t="shared" si="8"/>
        <v>0</v>
      </c>
      <c r="S61" s="23">
        <f t="shared" si="9"/>
        <v>0</v>
      </c>
      <c r="T61" s="23">
        <f t="shared" si="10"/>
        <v>0</v>
      </c>
      <c r="U61" s="23">
        <f t="shared" si="11"/>
        <v>0</v>
      </c>
      <c r="V61" s="23">
        <f t="shared" si="12"/>
        <v>0</v>
      </c>
      <c r="W61" s="23">
        <f t="shared" si="13"/>
        <v>0</v>
      </c>
      <c r="X61" s="23" t="e">
        <f>K61-#REF!</f>
        <v>#REF!</v>
      </c>
    </row>
    <row r="62" spans="1:24" ht="5.25" customHeight="1">
      <c r="A62" s="37" t="s">
        <v>82</v>
      </c>
      <c r="B62" s="38">
        <v>646375</v>
      </c>
      <c r="C62" s="38">
        <v>1931280</v>
      </c>
      <c r="D62" s="38">
        <v>92542</v>
      </c>
      <c r="E62" s="39">
        <v>2670197</v>
      </c>
      <c r="F62" s="40">
        <v>423942</v>
      </c>
      <c r="G62" s="38">
        <v>102038</v>
      </c>
      <c r="H62" s="38">
        <v>120395</v>
      </c>
      <c r="I62" s="38">
        <v>646375</v>
      </c>
      <c r="J62" s="41">
        <v>1379303</v>
      </c>
      <c r="K62" s="38">
        <v>87119</v>
      </c>
      <c r="L62" s="38">
        <v>242095</v>
      </c>
      <c r="M62" s="38">
        <v>315305</v>
      </c>
      <c r="N62" s="42">
        <v>2023822</v>
      </c>
      <c r="O62" s="41">
        <v>2670197</v>
      </c>
      <c r="P62" s="36"/>
      <c r="Q62" s="27">
        <f t="shared" si="7"/>
        <v>0</v>
      </c>
      <c r="R62" s="23">
        <f t="shared" si="8"/>
        <v>0</v>
      </c>
      <c r="S62" s="23">
        <f t="shared" si="9"/>
        <v>0</v>
      </c>
      <c r="T62" s="23">
        <f t="shared" si="10"/>
        <v>0</v>
      </c>
      <c r="U62" s="23">
        <f t="shared" si="11"/>
        <v>0</v>
      </c>
      <c r="V62" s="23">
        <f t="shared" si="12"/>
        <v>0</v>
      </c>
      <c r="W62" s="23">
        <f t="shared" si="13"/>
        <v>0</v>
      </c>
      <c r="X62" s="23" t="e">
        <f>K62-#REF!</f>
        <v>#REF!</v>
      </c>
    </row>
    <row r="63" spans="1:24" ht="5.25" customHeight="1">
      <c r="A63" s="30" t="s">
        <v>83</v>
      </c>
      <c r="B63" s="31">
        <v>262496</v>
      </c>
      <c r="C63" s="31">
        <v>523825.5</v>
      </c>
      <c r="D63" s="31">
        <v>54615</v>
      </c>
      <c r="E63" s="32">
        <v>840936.5</v>
      </c>
      <c r="F63" s="33">
        <v>250709</v>
      </c>
      <c r="G63" s="31">
        <v>13878</v>
      </c>
      <c r="H63" s="31">
        <v>-2091</v>
      </c>
      <c r="I63" s="31">
        <v>262496</v>
      </c>
      <c r="J63" s="34">
        <v>549108</v>
      </c>
      <c r="K63" s="31">
        <v>25721.5</v>
      </c>
      <c r="L63" s="31">
        <v>0</v>
      </c>
      <c r="M63" s="31">
        <v>3611</v>
      </c>
      <c r="N63" s="35">
        <v>578440.5</v>
      </c>
      <c r="O63" s="34">
        <v>840936.5</v>
      </c>
      <c r="P63" s="36"/>
      <c r="Q63" s="27">
        <f t="shared" si="7"/>
        <v>0</v>
      </c>
      <c r="R63" s="23">
        <f t="shared" si="8"/>
        <v>0</v>
      </c>
      <c r="S63" s="23">
        <f t="shared" si="9"/>
        <v>0</v>
      </c>
      <c r="T63" s="23">
        <f t="shared" si="10"/>
        <v>0</v>
      </c>
      <c r="U63" s="23">
        <f t="shared" si="11"/>
        <v>0</v>
      </c>
      <c r="V63" s="23">
        <f t="shared" si="12"/>
        <v>0</v>
      </c>
      <c r="W63" s="23">
        <f t="shared" si="13"/>
        <v>0</v>
      </c>
      <c r="X63" s="23" t="e">
        <f>K63-#REF!</f>
        <v>#REF!</v>
      </c>
    </row>
    <row r="64" spans="1:24" ht="5.25" customHeight="1">
      <c r="A64" s="37" t="s">
        <v>84</v>
      </c>
      <c r="B64" s="38">
        <v>694732</v>
      </c>
      <c r="C64" s="38">
        <v>1155219</v>
      </c>
      <c r="D64" s="38">
        <v>57</v>
      </c>
      <c r="E64" s="39">
        <v>1850008</v>
      </c>
      <c r="F64" s="40">
        <v>427545</v>
      </c>
      <c r="G64" s="38">
        <v>40123</v>
      </c>
      <c r="H64" s="38">
        <v>227064</v>
      </c>
      <c r="I64" s="38">
        <v>694732</v>
      </c>
      <c r="J64" s="41">
        <v>965980</v>
      </c>
      <c r="K64" s="38">
        <v>66890</v>
      </c>
      <c r="L64" s="38">
        <v>77563</v>
      </c>
      <c r="M64" s="38">
        <v>44843</v>
      </c>
      <c r="N64" s="42">
        <v>1155276</v>
      </c>
      <c r="O64" s="41">
        <v>1850008</v>
      </c>
      <c r="P64" s="36"/>
      <c r="Q64" s="27">
        <f t="shared" si="7"/>
        <v>0</v>
      </c>
      <c r="R64" s="23">
        <f t="shared" si="8"/>
        <v>0</v>
      </c>
      <c r="S64" s="23">
        <f t="shared" si="9"/>
        <v>0</v>
      </c>
      <c r="T64" s="23">
        <f t="shared" si="10"/>
        <v>0</v>
      </c>
      <c r="U64" s="23">
        <f t="shared" si="11"/>
        <v>0</v>
      </c>
      <c r="V64" s="23">
        <f t="shared" si="12"/>
        <v>0</v>
      </c>
      <c r="W64" s="23">
        <f t="shared" si="13"/>
        <v>0</v>
      </c>
      <c r="X64" s="23" t="e">
        <f>K64-#REF!</f>
        <v>#REF!</v>
      </c>
    </row>
    <row r="65" spans="1:24" ht="5.25" customHeight="1">
      <c r="A65" s="37" t="s">
        <v>85</v>
      </c>
      <c r="B65" s="38">
        <v>187323</v>
      </c>
      <c r="C65" s="38">
        <v>139357</v>
      </c>
      <c r="D65" s="38">
        <v>0</v>
      </c>
      <c r="E65" s="39">
        <v>326680</v>
      </c>
      <c r="F65" s="40">
        <v>191265</v>
      </c>
      <c r="G65" s="38">
        <v>1170</v>
      </c>
      <c r="H65" s="38">
        <v>-5112</v>
      </c>
      <c r="I65" s="38">
        <v>187323</v>
      </c>
      <c r="J65" s="41">
        <v>122864</v>
      </c>
      <c r="K65" s="38">
        <v>11504</v>
      </c>
      <c r="L65" s="38">
        <v>867</v>
      </c>
      <c r="M65" s="38">
        <v>4122</v>
      </c>
      <c r="N65" s="42">
        <v>139357</v>
      </c>
      <c r="O65" s="41">
        <v>326680</v>
      </c>
      <c r="P65" s="36"/>
      <c r="Q65" s="27">
        <f t="shared" si="7"/>
        <v>0</v>
      </c>
      <c r="R65" s="23">
        <f t="shared" si="8"/>
        <v>0</v>
      </c>
      <c r="S65" s="23">
        <f t="shared" si="9"/>
        <v>0</v>
      </c>
      <c r="T65" s="23">
        <f t="shared" si="10"/>
        <v>0</v>
      </c>
      <c r="U65" s="23">
        <f t="shared" si="11"/>
        <v>0</v>
      </c>
      <c r="V65" s="23">
        <f t="shared" si="12"/>
        <v>0</v>
      </c>
      <c r="W65" s="23">
        <f t="shared" si="13"/>
        <v>0</v>
      </c>
      <c r="X65" s="23" t="e">
        <f>K65-#REF!</f>
        <v>#REF!</v>
      </c>
    </row>
    <row r="66" spans="1:24" ht="8.25" thickBot="1">
      <c r="A66" s="17" t="s">
        <v>86</v>
      </c>
      <c r="B66" s="43"/>
      <c r="C66" s="43"/>
      <c r="D66" s="43"/>
      <c r="E66" s="44"/>
      <c r="F66" s="33">
        <v>3802403.411059999</v>
      </c>
      <c r="G66" s="31">
        <v>-296089.9689999996</v>
      </c>
      <c r="H66" s="31">
        <v>-3506313.4420599993</v>
      </c>
      <c r="I66" s="43"/>
      <c r="J66" s="45"/>
      <c r="K66" s="43"/>
      <c r="L66" s="43"/>
      <c r="M66" s="43"/>
      <c r="N66" s="46"/>
      <c r="O66" s="45"/>
      <c r="P66" s="36"/>
      <c r="Q66" s="27">
        <f t="shared" si="7"/>
        <v>0</v>
      </c>
      <c r="R66" s="23">
        <f t="shared" si="8"/>
        <v>0</v>
      </c>
      <c r="S66" s="23">
        <f t="shared" si="9"/>
        <v>0</v>
      </c>
      <c r="T66" s="23">
        <f t="shared" si="10"/>
        <v>0</v>
      </c>
      <c r="U66" s="23">
        <f t="shared" si="11"/>
        <v>0</v>
      </c>
      <c r="V66" s="23">
        <f t="shared" si="12"/>
        <v>0</v>
      </c>
      <c r="W66" s="23">
        <f t="shared" si="13"/>
        <v>0</v>
      </c>
      <c r="X66" s="23" t="e">
        <f>K66-#REF!</f>
        <v>#REF!</v>
      </c>
    </row>
    <row r="67" spans="1:24" ht="8.25" thickTop="1">
      <c r="A67" s="18" t="s">
        <v>87</v>
      </c>
      <c r="B67" s="47">
        <v>34467297</v>
      </c>
      <c r="C67" s="47">
        <v>57005201.5</v>
      </c>
      <c r="D67" s="47">
        <v>6132640</v>
      </c>
      <c r="E67" s="48">
        <v>97605138.5</v>
      </c>
      <c r="F67" s="49">
        <v>25082784.411059998</v>
      </c>
      <c r="G67" s="47">
        <v>5987029.031</v>
      </c>
      <c r="H67" s="47">
        <v>3397483.5579400007</v>
      </c>
      <c r="I67" s="47">
        <v>34467297</v>
      </c>
      <c r="J67" s="50">
        <v>48906272</v>
      </c>
      <c r="K67" s="47">
        <v>3198754.5</v>
      </c>
      <c r="L67" s="47">
        <v>2775308</v>
      </c>
      <c r="M67" s="47">
        <v>8257507</v>
      </c>
      <c r="N67" s="51">
        <v>63137841.5</v>
      </c>
      <c r="O67" s="50">
        <v>97605138.5</v>
      </c>
      <c r="P67" s="36"/>
      <c r="Q67" s="27">
        <f t="shared" si="7"/>
        <v>0</v>
      </c>
      <c r="R67" s="23">
        <f t="shared" si="8"/>
        <v>0</v>
      </c>
      <c r="S67" s="23">
        <f t="shared" si="9"/>
        <v>0</v>
      </c>
      <c r="T67" s="23">
        <f t="shared" si="10"/>
        <v>0</v>
      </c>
      <c r="U67" s="23">
        <f t="shared" si="11"/>
        <v>0</v>
      </c>
      <c r="V67" s="23">
        <f t="shared" si="12"/>
        <v>0</v>
      </c>
      <c r="W67" s="23">
        <f t="shared" si="13"/>
        <v>0</v>
      </c>
      <c r="X67" s="23" t="e">
        <f>K67-#REF!</f>
        <v>#REF!</v>
      </c>
    </row>
    <row r="68" spans="1:17" ht="8.25" thickBot="1">
      <c r="A68" s="17" t="s">
        <v>88</v>
      </c>
      <c r="B68" s="43"/>
      <c r="C68" s="43"/>
      <c r="D68" s="43"/>
      <c r="E68" s="44"/>
      <c r="F68" s="33">
        <v>120074</v>
      </c>
      <c r="G68" s="31">
        <v>7722</v>
      </c>
      <c r="H68" s="31">
        <v>-127796</v>
      </c>
      <c r="I68" s="43"/>
      <c r="J68" s="45"/>
      <c r="K68" s="43"/>
      <c r="L68" s="43"/>
      <c r="M68" s="43"/>
      <c r="N68" s="46"/>
      <c r="O68" s="45"/>
      <c r="P68" s="36"/>
      <c r="Q68" s="27"/>
    </row>
    <row r="69" spans="1:17" ht="8.25" thickTop="1">
      <c r="A69" s="19" t="s">
        <v>89</v>
      </c>
      <c r="B69" s="47">
        <v>34467297</v>
      </c>
      <c r="C69" s="47">
        <v>57005201.5</v>
      </c>
      <c r="D69" s="47">
        <v>6132640</v>
      </c>
      <c r="E69" s="48">
        <v>97605138.5</v>
      </c>
      <c r="F69" s="49">
        <v>25202858.411059998</v>
      </c>
      <c r="G69" s="47">
        <v>5994751.031</v>
      </c>
      <c r="H69" s="47">
        <v>3269687.5579400007</v>
      </c>
      <c r="I69" s="47">
        <v>34467297</v>
      </c>
      <c r="J69" s="50">
        <v>48906272</v>
      </c>
      <c r="K69" s="47">
        <v>3198754.5</v>
      </c>
      <c r="L69" s="47">
        <v>2775308</v>
      </c>
      <c r="M69" s="47">
        <v>8257507</v>
      </c>
      <c r="N69" s="51">
        <v>63137841.5</v>
      </c>
      <c r="O69" s="50">
        <v>97605138.5</v>
      </c>
      <c r="P69" s="36"/>
      <c r="Q69" s="27"/>
    </row>
    <row r="70" spans="1:15" ht="1.5" customHeight="1">
      <c r="A70" s="52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53"/>
    </row>
    <row r="71" spans="1:15" ht="6.75" customHeight="1">
      <c r="A71" s="21" t="s">
        <v>90</v>
      </c>
      <c r="B71" s="28"/>
      <c r="C71" s="28"/>
      <c r="D71" s="28"/>
      <c r="E71" s="28"/>
      <c r="F71" s="28"/>
      <c r="G71" s="28"/>
      <c r="H71" s="27"/>
      <c r="I71" s="22" t="s">
        <v>91</v>
      </c>
      <c r="J71" s="28"/>
      <c r="K71" s="28"/>
      <c r="L71" s="28"/>
      <c r="M71" s="28"/>
      <c r="N71" s="28"/>
      <c r="O71" s="54"/>
    </row>
    <row r="72" spans="1:15" ht="6.75" customHeight="1">
      <c r="A72" s="21" t="s">
        <v>92</v>
      </c>
      <c r="B72" s="28"/>
      <c r="C72" s="28"/>
      <c r="D72" s="28"/>
      <c r="E72" s="28"/>
      <c r="F72" s="28"/>
      <c r="G72" s="28"/>
      <c r="H72" s="27"/>
      <c r="I72" s="22" t="s">
        <v>93</v>
      </c>
      <c r="J72" s="28"/>
      <c r="K72" s="28"/>
      <c r="L72" s="28"/>
      <c r="M72" s="28"/>
      <c r="N72" s="28"/>
      <c r="O72" s="54"/>
    </row>
    <row r="73" spans="1:15" ht="6.75" customHeight="1">
      <c r="A73" s="21" t="s">
        <v>94</v>
      </c>
      <c r="B73" s="28"/>
      <c r="C73" s="28"/>
      <c r="D73" s="28"/>
      <c r="E73" s="28"/>
      <c r="F73" s="28"/>
      <c r="G73" s="28"/>
      <c r="H73" s="27"/>
      <c r="I73" s="22" t="s">
        <v>95</v>
      </c>
      <c r="J73" s="28"/>
      <c r="K73" s="28"/>
      <c r="L73" s="28"/>
      <c r="M73" s="28"/>
      <c r="N73" s="28"/>
      <c r="O73" s="54"/>
    </row>
    <row r="74" spans="1:15" ht="6.75" customHeight="1">
      <c r="A74" s="21" t="s">
        <v>96</v>
      </c>
      <c r="B74" s="28"/>
      <c r="C74" s="28"/>
      <c r="D74" s="28"/>
      <c r="E74" s="28"/>
      <c r="F74" s="28"/>
      <c r="G74" s="28"/>
      <c r="H74" s="27"/>
      <c r="I74" s="22" t="s">
        <v>97</v>
      </c>
      <c r="J74" s="28"/>
      <c r="K74" s="28"/>
      <c r="L74" s="28"/>
      <c r="M74" s="28"/>
      <c r="N74" s="28"/>
      <c r="O74" s="54"/>
    </row>
    <row r="75" spans="1:15" ht="6.75" customHeight="1">
      <c r="A75" s="21" t="s">
        <v>98</v>
      </c>
      <c r="B75" s="28"/>
      <c r="C75" s="28"/>
      <c r="D75" s="28"/>
      <c r="E75" s="28"/>
      <c r="F75" s="28"/>
      <c r="G75" s="28"/>
      <c r="H75" s="27"/>
      <c r="I75" s="22" t="s">
        <v>99</v>
      </c>
      <c r="J75" s="28"/>
      <c r="K75" s="28"/>
      <c r="L75" s="28"/>
      <c r="M75" s="28"/>
      <c r="N75" s="28"/>
      <c r="O75" s="54"/>
    </row>
    <row r="76" spans="1:15" ht="6.75" customHeight="1">
      <c r="A76" s="21" t="s">
        <v>100</v>
      </c>
      <c r="B76" s="28"/>
      <c r="C76" s="28"/>
      <c r="D76" s="28"/>
      <c r="E76" s="28"/>
      <c r="F76" s="28"/>
      <c r="G76" s="28"/>
      <c r="H76" s="27"/>
      <c r="I76" s="22" t="s">
        <v>101</v>
      </c>
      <c r="J76" s="28"/>
      <c r="K76" s="28"/>
      <c r="L76" s="28"/>
      <c r="M76" s="28"/>
      <c r="N76" s="28"/>
      <c r="O76" s="54"/>
    </row>
    <row r="77" spans="1:15" ht="6.75" customHeight="1">
      <c r="A77" s="21" t="s">
        <v>102</v>
      </c>
      <c r="B77" s="28"/>
      <c r="C77" s="28"/>
      <c r="D77" s="28"/>
      <c r="E77" s="28"/>
      <c r="F77" s="28"/>
      <c r="G77" s="28"/>
      <c r="H77" s="27"/>
      <c r="I77" s="22" t="s">
        <v>103</v>
      </c>
      <c r="J77" s="28"/>
      <c r="K77" s="28"/>
      <c r="L77" s="28"/>
      <c r="M77" s="28"/>
      <c r="N77" s="28"/>
      <c r="O77" s="54"/>
    </row>
    <row r="78" spans="1:15" ht="6.75" customHeight="1">
      <c r="A78" s="21" t="s">
        <v>104</v>
      </c>
      <c r="B78" s="28"/>
      <c r="C78" s="28"/>
      <c r="D78" s="28"/>
      <c r="E78" s="28"/>
      <c r="F78" s="28"/>
      <c r="G78" s="28"/>
      <c r="H78" s="27"/>
      <c r="I78" s="22" t="s">
        <v>105</v>
      </c>
      <c r="J78" s="28"/>
      <c r="K78" s="28"/>
      <c r="L78" s="28"/>
      <c r="M78" s="28"/>
      <c r="N78" s="28"/>
      <c r="O78" s="54"/>
    </row>
    <row r="79" spans="1:15" ht="6.75" customHeight="1">
      <c r="A79" s="21" t="s">
        <v>106</v>
      </c>
      <c r="B79" s="28"/>
      <c r="C79" s="28"/>
      <c r="D79" s="28"/>
      <c r="E79" s="28"/>
      <c r="F79" s="28"/>
      <c r="G79" s="28"/>
      <c r="H79" s="27"/>
      <c r="I79" s="22" t="s">
        <v>107</v>
      </c>
      <c r="J79" s="28"/>
      <c r="K79" s="28"/>
      <c r="L79" s="28"/>
      <c r="M79" s="28"/>
      <c r="N79" s="28"/>
      <c r="O79" s="54"/>
    </row>
    <row r="80" spans="1:15" ht="1.5" customHeight="1">
      <c r="A80" s="55"/>
      <c r="B80" s="8"/>
      <c r="C80" s="8"/>
      <c r="D80" s="8"/>
      <c r="E80" s="8"/>
      <c r="F80" s="8"/>
      <c r="G80" s="8"/>
      <c r="H80" s="56"/>
      <c r="I80" s="57"/>
      <c r="J80" s="8"/>
      <c r="K80" s="8"/>
      <c r="L80" s="8"/>
      <c r="M80" s="8"/>
      <c r="N80" s="8"/>
      <c r="O80" s="58"/>
    </row>
    <row r="85" spans="1:9" ht="7.5">
      <c r="A85" s="36"/>
      <c r="B85" s="36"/>
      <c r="C85" s="36"/>
      <c r="D85" s="36"/>
      <c r="E85" s="36"/>
      <c r="F85" s="36"/>
      <c r="G85" s="36"/>
      <c r="H85" s="36"/>
      <c r="I85" s="28"/>
    </row>
    <row r="111" spans="5:17" ht="7.5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36"/>
      <c r="Q111" s="27"/>
    </row>
  </sheetData>
  <printOptions/>
  <pageMargins left="0.6" right="0.6" top="0.75" bottom="0.5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JStarr</cp:lastModifiedBy>
  <cp:lastPrinted>2001-12-12T18:57:49Z</cp:lastPrinted>
  <dcterms:created xsi:type="dcterms:W3CDTF">2000-09-18T13:25:57Z</dcterms:created>
  <dcterms:modified xsi:type="dcterms:W3CDTF">2001-12-12T18:57:52Z</dcterms:modified>
  <cp:category/>
  <cp:version/>
  <cp:contentType/>
  <cp:contentStatus/>
</cp:coreProperties>
</file>