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0" windowWidth="15480" windowHeight="8700" activeTab="0"/>
  </bookViews>
  <sheets>
    <sheet name="US ATLAS Summary" sheetId="1" r:id="rId1"/>
  </sheets>
  <definedNames>
    <definedName name="Exchange_Rate">'US ATLAS Summary'!$D$24</definedName>
    <definedName name="_xlnm.Print_Area" localSheetId="0">'US ATLAS Summary'!$A$1:$M$38</definedName>
  </definedNames>
  <calcPr fullCalcOnLoad="1"/>
</workbook>
</file>

<file path=xl/comments1.xml><?xml version="1.0" encoding="utf-8"?>
<comments xmlns="http://schemas.openxmlformats.org/spreadsheetml/2006/main">
  <authors>
    <author>Steve Kane</author>
  </authors>
  <commentList>
    <comment ref="D24" authorId="0">
      <text>
        <r>
          <rPr>
            <b/>
            <sz val="8"/>
            <rFont val="Tahoma"/>
            <family val="0"/>
          </rPr>
          <t>Steve Kane:</t>
        </r>
        <r>
          <rPr>
            <sz val="8"/>
            <rFont val="Tahoma"/>
            <family val="0"/>
          </rPr>
          <t xml:space="preserve">
Exchange rate based upon $1/1.1Chf</t>
        </r>
      </text>
    </comment>
  </commentList>
</comments>
</file>

<file path=xl/sharedStrings.xml><?xml version="1.0" encoding="utf-8"?>
<sst xmlns="http://schemas.openxmlformats.org/spreadsheetml/2006/main" count="24" uniqueCount="20">
  <si>
    <t>ATLAS Category B Common Costs</t>
  </si>
  <si>
    <t>FY</t>
  </si>
  <si>
    <t>WBS</t>
  </si>
  <si>
    <t>Silicon</t>
  </si>
  <si>
    <t>TRT</t>
  </si>
  <si>
    <t>Liquid Argon</t>
  </si>
  <si>
    <t>Tile Calorimeter</t>
  </si>
  <si>
    <t>Muons</t>
  </si>
  <si>
    <t>TDAQ</t>
  </si>
  <si>
    <t>Total</t>
  </si>
  <si>
    <t>U.S. ATLAS Share (k$)</t>
  </si>
  <si>
    <t>ID Split</t>
  </si>
  <si>
    <t xml:space="preserve">Silicon Share </t>
  </si>
  <si>
    <t>TRT Share</t>
  </si>
  <si>
    <t>Exchange Rate</t>
  </si>
  <si>
    <t>1CHF=</t>
  </si>
  <si>
    <t>Dollars ($)</t>
  </si>
  <si>
    <t>Based upon ATLAS Resource Review Board, April 24, 2007</t>
  </si>
  <si>
    <t>U.S.ATLAS TOTAL COSTS (KCHF)</t>
  </si>
  <si>
    <t>Current as of 8/15/2007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</si>
</sst>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&quot;CHF&quot;;\-#,##0\ &quot;CHF&quot;"/>
    <numFmt numFmtId="166" formatCode="#,##0\ &quot;CHF&quot;;[Red]\-#,##0\ &quot;CHF&quot;"/>
    <numFmt numFmtId="167" formatCode="#,##0.00\ &quot;CHF&quot;;\-#,##0.00\ &quot;CHF&quot;"/>
    <numFmt numFmtId="168" formatCode="#,##0.00\ &quot;CHF&quot;;[Red]\-#,##0.00\ &quot;CHF&quot;"/>
    <numFmt numFmtId="169" formatCode="_-* #,##0\ &quot;CHF&quot;_-;\-* #,##0\ &quot;CHF&quot;_-;_-* &quot;-&quot;\ &quot;CHF&quot;_-;_-@_-"/>
    <numFmt numFmtId="170" formatCode="_-* #,##0\ _C_H_F_-;\-* #,##0\ _C_H_F_-;_-* &quot;-&quot;\ _C_H_F_-;_-@_-"/>
    <numFmt numFmtId="171" formatCode="_-* #,##0.00\ &quot;CHF&quot;_-;\-* #,##0.00\ &quot;CHF&quot;_-;_-* &quot;-&quot;??\ &quot;CHF&quot;_-;_-@_-"/>
    <numFmt numFmtId="172" formatCode="_-* #,##0.00\ _C_H_F_-;\-* #,##0.00\ _C_H_F_-;_-* &quot;-&quot;??\ _C_H_F_-;_-@_-"/>
    <numFmt numFmtId="173" formatCode="0.0%"/>
    <numFmt numFmtId="174" formatCode="#,##0.0"/>
    <numFmt numFmtId="175" formatCode="#,##0.0_);[Red]\(#,##0.0\)"/>
    <numFmt numFmtId="176" formatCode="_(* #,##0.0000_);_(* \(#,##0.0000\);_(* &quot;-&quot;??_);_(@_)"/>
    <numFmt numFmtId="177" formatCode="#,##0.00000"/>
  </numFmts>
  <fonts count="11">
    <font>
      <sz val="10"/>
      <name val="Palatino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i/>
      <sz val="10"/>
      <color indexed="8"/>
      <name val="Palatino"/>
      <family val="1"/>
    </font>
    <font>
      <b/>
      <i/>
      <sz val="10"/>
      <name val="Palatino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Palatino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5" fillId="0" borderId="3" xfId="21" applyFont="1" applyBorder="1" applyAlignment="1">
      <alignment horizontal="center" vertical="top" wrapText="1"/>
      <protection/>
    </xf>
    <xf numFmtId="0" fontId="6" fillId="0" borderId="4" xfId="21" applyFont="1" applyBorder="1">
      <alignment/>
      <protection/>
    </xf>
    <xf numFmtId="0" fontId="3" fillId="0" borderId="4" xfId="21" applyBorder="1">
      <alignment/>
      <protection/>
    </xf>
    <xf numFmtId="0" fontId="5" fillId="0" borderId="4" xfId="21" applyFont="1" applyBorder="1" applyAlignment="1">
      <alignment horizontal="center" vertical="top" wrapText="1"/>
      <protection/>
    </xf>
    <xf numFmtId="1" fontId="5" fillId="0" borderId="4" xfId="21" applyNumberFormat="1" applyFont="1" applyBorder="1" applyAlignment="1">
      <alignment horizontal="center" vertical="top" wrapText="1"/>
      <protection/>
    </xf>
    <xf numFmtId="1" fontId="5" fillId="0" borderId="0" xfId="21" applyNumberFormat="1" applyFont="1" applyBorder="1" applyAlignment="1">
      <alignment horizontal="center" vertical="top" wrapText="1"/>
      <protection/>
    </xf>
    <xf numFmtId="0" fontId="3" fillId="0" borderId="0" xfId="21" applyBorder="1">
      <alignment/>
      <protection/>
    </xf>
    <xf numFmtId="3" fontId="3" fillId="0" borderId="4" xfId="21" applyNumberFormat="1" applyBorder="1">
      <alignment/>
      <protection/>
    </xf>
    <xf numFmtId="3" fontId="3" fillId="0" borderId="0" xfId="21" applyNumberFormat="1">
      <alignment/>
      <protection/>
    </xf>
    <xf numFmtId="3" fontId="3" fillId="0" borderId="4" xfId="21" applyNumberFormat="1" applyFont="1" applyBorder="1">
      <alignment/>
      <protection/>
    </xf>
    <xf numFmtId="0" fontId="3" fillId="0" borderId="4" xfId="21" applyFont="1" applyBorder="1">
      <alignment/>
      <protection/>
    </xf>
    <xf numFmtId="1" fontId="3" fillId="0" borderId="4" xfId="21" applyNumberFormat="1" applyBorder="1">
      <alignment/>
      <protection/>
    </xf>
    <xf numFmtId="0" fontId="3" fillId="0" borderId="0" xfId="21" applyFont="1" applyAlignment="1">
      <alignment horizontal="right"/>
      <protection/>
    </xf>
    <xf numFmtId="173" fontId="3" fillId="0" borderId="0" xfId="21" applyNumberFormat="1">
      <alignment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0" borderId="5" xfId="21" applyFont="1" applyBorder="1" applyAlignment="1">
      <alignment horizontal="center" vertical="top" wrapText="1"/>
      <protection/>
    </xf>
    <xf numFmtId="3" fontId="9" fillId="0" borderId="4" xfId="21" applyNumberFormat="1" applyFont="1" applyBorder="1">
      <alignment/>
      <protection/>
    </xf>
    <xf numFmtId="173" fontId="3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tlasm&amp;o1109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0" zoomScaleNormal="8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" sqref="G2"/>
    </sheetView>
  </sheetViews>
  <sheetFormatPr defaultColWidth="9.00390625" defaultRowHeight="12.75"/>
  <cols>
    <col min="1" max="1" width="10.625" style="1" customWidth="1"/>
    <col min="2" max="2" width="16.875" style="1" customWidth="1"/>
    <col min="3" max="3" width="10.625" style="1" customWidth="1"/>
    <col min="4" max="4" width="15.625" style="1" customWidth="1"/>
    <col min="5" max="5" width="12.00390625" style="1" customWidth="1"/>
    <col min="6" max="7" width="10.625" style="1" customWidth="1"/>
    <col min="8" max="8" width="10.125" style="1" customWidth="1"/>
    <col min="9" max="9" width="9.125" style="1" customWidth="1"/>
    <col min="10" max="10" width="9.375" style="1" customWidth="1"/>
    <col min="11" max="16384" width="10.625" style="1" customWidth="1"/>
  </cols>
  <sheetData>
    <row r="1" spans="3:13" ht="15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ht="12.75"/>
    <row r="3" ht="12.75">
      <c r="A3" s="3" t="s">
        <v>17</v>
      </c>
    </row>
    <row r="4" ht="13.5" thickBot="1">
      <c r="A4" s="3" t="s">
        <v>19</v>
      </c>
    </row>
    <row r="5" spans="1:13" ht="12.75">
      <c r="A5" s="4"/>
      <c r="B5" s="5"/>
      <c r="C5" s="6" t="s">
        <v>1</v>
      </c>
      <c r="D5" s="6"/>
      <c r="E5" s="6"/>
      <c r="F5" s="6"/>
      <c r="G5" s="6"/>
      <c r="H5" s="6"/>
      <c r="I5" s="6"/>
      <c r="J5" s="21"/>
      <c r="K5" s="20"/>
      <c r="L5" s="20"/>
      <c r="M5" s="12"/>
    </row>
    <row r="6" spans="1:13" ht="12.75">
      <c r="A6" s="7" t="s">
        <v>2</v>
      </c>
      <c r="B6" s="8"/>
      <c r="C6" s="9"/>
      <c r="D6" s="9"/>
      <c r="E6" s="9"/>
      <c r="F6" s="9"/>
      <c r="G6" s="9">
        <v>2007</v>
      </c>
      <c r="H6" s="9">
        <v>2008</v>
      </c>
      <c r="I6" s="9">
        <v>2009</v>
      </c>
      <c r="J6" s="9">
        <v>2010</v>
      </c>
      <c r="K6" s="12"/>
      <c r="L6" s="20"/>
      <c r="M6" s="20"/>
    </row>
    <row r="7" spans="1:13" ht="12.75">
      <c r="A7" s="7" t="s">
        <v>18</v>
      </c>
      <c r="B7" s="8"/>
      <c r="C7" s="9"/>
      <c r="D7" s="9"/>
      <c r="E7" s="9"/>
      <c r="F7" s="9"/>
      <c r="G7" s="9"/>
      <c r="H7" s="10"/>
      <c r="I7" s="10"/>
      <c r="J7" s="10"/>
      <c r="K7" s="11"/>
      <c r="L7" s="11"/>
      <c r="M7" s="12"/>
    </row>
    <row r="8" spans="1:13" ht="12.75">
      <c r="A8" s="8">
        <v>3.1</v>
      </c>
      <c r="B8" s="8" t="s">
        <v>3</v>
      </c>
      <c r="C8" s="13"/>
      <c r="D8" s="13"/>
      <c r="E8" s="13"/>
      <c r="F8" s="13"/>
      <c r="G8" s="13">
        <v>3934</v>
      </c>
      <c r="H8" s="15">
        <v>291</v>
      </c>
      <c r="I8" s="15">
        <v>291</v>
      </c>
      <c r="J8" s="15">
        <v>291</v>
      </c>
      <c r="K8" s="14"/>
      <c r="L8" s="14"/>
      <c r="M8" s="14"/>
    </row>
    <row r="9" spans="1:13" ht="12.75">
      <c r="A9" s="8">
        <v>3.2</v>
      </c>
      <c r="B9" s="8" t="s">
        <v>4</v>
      </c>
      <c r="C9" s="13"/>
      <c r="D9" s="13"/>
      <c r="E9" s="13"/>
      <c r="F9" s="13"/>
      <c r="G9" s="13">
        <v>3934</v>
      </c>
      <c r="H9" s="15">
        <v>393</v>
      </c>
      <c r="I9" s="15">
        <v>393</v>
      </c>
      <c r="J9" s="15">
        <v>393</v>
      </c>
      <c r="K9" s="14"/>
      <c r="L9" s="14"/>
      <c r="M9" s="14"/>
    </row>
    <row r="10" spans="1:13" ht="12.75">
      <c r="A10" s="8">
        <v>3.3</v>
      </c>
      <c r="B10" s="8" t="s">
        <v>5</v>
      </c>
      <c r="C10" s="13"/>
      <c r="D10" s="13"/>
      <c r="E10" s="13"/>
      <c r="F10" s="13"/>
      <c r="G10" s="13">
        <v>1170</v>
      </c>
      <c r="H10" s="15">
        <v>477</v>
      </c>
      <c r="I10" s="15">
        <v>477</v>
      </c>
      <c r="J10" s="15">
        <v>477</v>
      </c>
      <c r="K10" s="14"/>
      <c r="L10" s="14"/>
      <c r="M10" s="14"/>
    </row>
    <row r="11" spans="1:13" ht="12.75">
      <c r="A11" s="8">
        <v>3.4</v>
      </c>
      <c r="B11" s="8" t="s">
        <v>6</v>
      </c>
      <c r="C11" s="13"/>
      <c r="D11" s="13"/>
      <c r="E11" s="13"/>
      <c r="F11" s="13"/>
      <c r="G11" s="13">
        <v>805</v>
      </c>
      <c r="H11" s="15">
        <v>172</v>
      </c>
      <c r="I11" s="15">
        <v>172</v>
      </c>
      <c r="J11" s="15">
        <v>172</v>
      </c>
      <c r="K11" s="14"/>
      <c r="L11" s="14"/>
      <c r="M11" s="14"/>
    </row>
    <row r="12" spans="1:13" ht="12.75">
      <c r="A12" s="8">
        <v>3.5</v>
      </c>
      <c r="B12" s="8" t="s">
        <v>7</v>
      </c>
      <c r="C12" s="13"/>
      <c r="D12" s="13"/>
      <c r="E12" s="13"/>
      <c r="F12" s="13"/>
      <c r="G12" s="13">
        <v>1175</v>
      </c>
      <c r="H12" s="15">
        <v>263</v>
      </c>
      <c r="I12" s="15">
        <v>263</v>
      </c>
      <c r="J12" s="15">
        <v>263</v>
      </c>
      <c r="K12" s="14"/>
      <c r="L12" s="14"/>
      <c r="M12" s="14"/>
    </row>
    <row r="13" spans="1:13" ht="12.75">
      <c r="A13" s="8">
        <v>3.6</v>
      </c>
      <c r="B13" s="8" t="s">
        <v>8</v>
      </c>
      <c r="C13" s="15"/>
      <c r="D13" s="13"/>
      <c r="E13" s="13"/>
      <c r="F13" s="13"/>
      <c r="G13" s="13"/>
      <c r="H13" s="15"/>
      <c r="I13" s="13"/>
      <c r="J13" s="13"/>
      <c r="K13" s="14"/>
      <c r="L13" s="14"/>
      <c r="M13" s="14"/>
    </row>
    <row r="14" spans="1:13" ht="12.75">
      <c r="A14" s="8"/>
      <c r="B14" s="8" t="s">
        <v>9</v>
      </c>
      <c r="C14" s="13"/>
      <c r="D14" s="13"/>
      <c r="E14" s="13"/>
      <c r="F14" s="13"/>
      <c r="G14" s="13">
        <f>SUM(G8:G13)</f>
        <v>11018</v>
      </c>
      <c r="H14" s="15">
        <f>SUM(H8:H13)</f>
        <v>1596</v>
      </c>
      <c r="I14" s="13">
        <f>SUM(I8:I13)</f>
        <v>1596</v>
      </c>
      <c r="J14" s="13">
        <f>SUM(J8:J13)</f>
        <v>1596</v>
      </c>
      <c r="K14" s="14"/>
      <c r="L14" s="14"/>
      <c r="M14" s="14"/>
    </row>
    <row r="15" spans="1:12" ht="12.75">
      <c r="A15" s="8"/>
      <c r="B15" s="8"/>
      <c r="C15" s="13"/>
      <c r="D15" s="13"/>
      <c r="E15" s="13"/>
      <c r="F15" s="13"/>
      <c r="G15" s="13"/>
      <c r="H15" s="15"/>
      <c r="I15" s="13"/>
      <c r="J15" s="13"/>
      <c r="K15" s="14"/>
      <c r="L15" s="14"/>
    </row>
    <row r="16" spans="1:12" ht="12.75">
      <c r="A16" s="16" t="s">
        <v>10</v>
      </c>
      <c r="B16" s="8"/>
      <c r="C16" s="13"/>
      <c r="D16" s="13"/>
      <c r="E16" s="13"/>
      <c r="F16" s="13"/>
      <c r="G16" s="13"/>
      <c r="H16" s="22"/>
      <c r="I16" s="13"/>
      <c r="J16" s="13"/>
      <c r="K16" s="14"/>
      <c r="L16" s="14"/>
    </row>
    <row r="17" spans="1:12" ht="12.75">
      <c r="A17" s="16" t="s">
        <v>11</v>
      </c>
      <c r="B17" s="16" t="s">
        <v>12</v>
      </c>
      <c r="C17" s="13"/>
      <c r="D17" s="13"/>
      <c r="E17" s="13"/>
      <c r="F17" s="13"/>
      <c r="G17" s="13">
        <v>313</v>
      </c>
      <c r="H17" s="13">
        <f>H8*D24</f>
        <v>242.5</v>
      </c>
      <c r="I17" s="13">
        <f>(I8*D24)</f>
        <v>242.5</v>
      </c>
      <c r="J17" s="13">
        <f>(J8*D24)</f>
        <v>242.5</v>
      </c>
      <c r="K17" s="14"/>
      <c r="L17" s="14"/>
    </row>
    <row r="18" spans="1:12" ht="12.75">
      <c r="A18" s="8"/>
      <c r="B18" s="16" t="s">
        <v>13</v>
      </c>
      <c r="C18" s="13"/>
      <c r="D18" s="13"/>
      <c r="E18" s="13"/>
      <c r="F18" s="13"/>
      <c r="G18" s="13">
        <v>257</v>
      </c>
      <c r="H18" s="13">
        <f>H9*D24</f>
        <v>327.5</v>
      </c>
      <c r="I18" s="13">
        <f>(I9*D24)</f>
        <v>327.5</v>
      </c>
      <c r="J18" s="13">
        <f>(J9*D24)</f>
        <v>327.5</v>
      </c>
      <c r="K18" s="14"/>
      <c r="L18" s="14"/>
    </row>
    <row r="19" spans="1:12" ht="12.75">
      <c r="A19" s="8"/>
      <c r="B19" s="16" t="s">
        <v>5</v>
      </c>
      <c r="C19" s="13"/>
      <c r="D19" s="13"/>
      <c r="E19" s="13"/>
      <c r="F19" s="13"/>
      <c r="G19" s="15">
        <v>215</v>
      </c>
      <c r="H19" s="13">
        <f>H10*D24</f>
        <v>397.5</v>
      </c>
      <c r="I19" s="13">
        <f>(I10*D24)</f>
        <v>397.5</v>
      </c>
      <c r="J19" s="13">
        <f>(J10*D24)</f>
        <v>397.5</v>
      </c>
      <c r="K19" s="14"/>
      <c r="L19" s="14"/>
    </row>
    <row r="20" spans="1:12" ht="12.75">
      <c r="A20" s="8"/>
      <c r="B20" s="16" t="s">
        <v>6</v>
      </c>
      <c r="C20" s="13"/>
      <c r="D20" s="13"/>
      <c r="E20" s="13"/>
      <c r="F20" s="13"/>
      <c r="G20" s="13">
        <v>157</v>
      </c>
      <c r="H20" s="13">
        <f>H11*D24</f>
        <v>143.33333333333334</v>
      </c>
      <c r="I20" s="13">
        <f>(I11*D24)</f>
        <v>143.33333333333334</v>
      </c>
      <c r="J20" s="13">
        <f>(J11*D24)</f>
        <v>143.33333333333334</v>
      </c>
      <c r="K20" s="14"/>
      <c r="L20" s="14"/>
    </row>
    <row r="21" spans="1:10" ht="12.75">
      <c r="A21" s="8"/>
      <c r="B21" s="16" t="s">
        <v>7</v>
      </c>
      <c r="C21" s="8"/>
      <c r="D21" s="8"/>
      <c r="E21" s="8"/>
      <c r="F21" s="8"/>
      <c r="G21" s="17">
        <v>200</v>
      </c>
      <c r="H21" s="13">
        <f>H12*D24</f>
        <v>219.16666666666669</v>
      </c>
      <c r="I21" s="17">
        <f>(I12*D24)</f>
        <v>219.16666666666669</v>
      </c>
      <c r="J21" s="17">
        <f>(J12*D24)</f>
        <v>219.16666666666669</v>
      </c>
    </row>
    <row r="22" spans="1:10" ht="12.75">
      <c r="A22" s="8"/>
      <c r="B22" s="16" t="s">
        <v>9</v>
      </c>
      <c r="C22" s="8"/>
      <c r="D22" s="8"/>
      <c r="E22" s="8"/>
      <c r="F22" s="8"/>
      <c r="G22" s="13">
        <f>SUM(G17:G21)</f>
        <v>1142</v>
      </c>
      <c r="H22" s="15">
        <f>SUM(H17:H21)</f>
        <v>1330</v>
      </c>
      <c r="I22" s="13">
        <f>SUM(I17:I21)</f>
        <v>1330</v>
      </c>
      <c r="J22" s="13">
        <f>SUM(J17:J21)</f>
        <v>1330</v>
      </c>
    </row>
    <row r="23" ht="12.75"/>
    <row r="24" spans="1:5" ht="12.75">
      <c r="A24" s="1" t="s">
        <v>14</v>
      </c>
      <c r="C24" s="18" t="s">
        <v>15</v>
      </c>
      <c r="D24" s="1">
        <f>1/1.2</f>
        <v>0.8333333333333334</v>
      </c>
      <c r="E24" s="1" t="s">
        <v>16</v>
      </c>
    </row>
    <row r="25" ht="12.75"/>
    <row r="26" spans="1:4" ht="12.75">
      <c r="A26" s="3"/>
      <c r="D26" s="3"/>
    </row>
    <row r="27" spans="2:3" ht="12.75">
      <c r="B27" s="3"/>
      <c r="C27" s="19"/>
    </row>
    <row r="28" spans="3:5" ht="12.75">
      <c r="C28" s="19"/>
      <c r="E28" s="19"/>
    </row>
    <row r="29" spans="3:5" ht="12.75">
      <c r="C29" s="19"/>
      <c r="E29" s="19"/>
    </row>
    <row r="30" spans="3:5" ht="12.75">
      <c r="C30" s="19"/>
      <c r="E30" s="19"/>
    </row>
    <row r="31" spans="3:5" ht="12.75">
      <c r="C31" s="19"/>
      <c r="E31" s="23"/>
    </row>
    <row r="32" spans="3:5" ht="12.75">
      <c r="C32" s="19"/>
      <c r="E32" s="19"/>
    </row>
    <row r="33" ht="12.75">
      <c r="C33" s="19"/>
    </row>
    <row r="34" ht="12.75">
      <c r="C34" s="19"/>
    </row>
    <row r="37" ht="12.75">
      <c r="A37" s="3"/>
    </row>
    <row r="39" ht="12.75">
      <c r="A39" s="3"/>
    </row>
    <row r="40" ht="12.75">
      <c r="A40" s="3"/>
    </row>
  </sheetData>
  <printOptions/>
  <pageMargins left="0.75" right="0.75" top="1" bottom="1" header="0.5" footer="0.5"/>
  <pageSetup fitToHeight="1" fitToWidth="1" horizontalDpi="600" verticalDpi="600" orientation="landscape" scale="91" r:id="rId3"/>
  <headerFooter alignWithMargins="0"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Penka Novakova</dc:creator>
  <cp:keywords/>
  <dc:description/>
  <cp:lastModifiedBy> Penka Novakova</cp:lastModifiedBy>
  <cp:lastPrinted>2007-08-16T15:13:04Z</cp:lastPrinted>
  <dcterms:created xsi:type="dcterms:W3CDTF">2006-12-28T19:22:34Z</dcterms:created>
  <dcterms:modified xsi:type="dcterms:W3CDTF">2007-10-08T13:29:20Z</dcterms:modified>
  <cp:category/>
  <cp:version/>
  <cp:contentType/>
  <cp:contentStatus/>
</cp:coreProperties>
</file>