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6" yWindow="65516" windowWidth="15940" windowHeight="11520" activeTab="0"/>
  </bookViews>
  <sheets>
    <sheet name="Data" sheetId="1" r:id="rId1"/>
    <sheet name="B-Lifetime Histogram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<sst xmlns="http://schemas.openxmlformats.org/spreadsheetml/2006/main" count="13" uniqueCount="11">
  <si>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Bin</t>
  </si>
  <si>
    <t>Frequency</t>
  </si>
  <si>
    <t>Run</t>
  </si>
  <si>
    <t>Event No.</t>
  </si>
  <si>
    <t xml:space="preserve">B Mass  GeV/c2 </t>
  </si>
  <si>
    <t>Velocity v/c</t>
  </si>
  <si>
    <t>Lab Lifetime sec</t>
  </si>
  <si>
    <t>Rest Lifetime sec</t>
  </si>
  <si>
    <t xml:space="preserve">ptB GeV/c </t>
  </si>
  <si>
    <t xml:space="preserve">dt cm  </t>
  </si>
  <si>
    <t>More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</si>
</sst>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E+00"/>
  </numFmts>
  <fonts count="8">
    <font>
      <sz val="10"/>
      <name val="Arial"/>
      <family val="0"/>
    </font>
    <font>
      <i/>
      <sz val="10"/>
      <name val="Arial"/>
      <family val="0"/>
    </font>
    <font>
      <sz val="12"/>
      <name val="Geneva"/>
      <family val="0"/>
    </font>
    <font>
      <b/>
      <sz val="16"/>
      <name val="Arial"/>
      <family val="0"/>
    </font>
    <font>
      <sz val="12"/>
      <name val="Arial"/>
      <family val="0"/>
    </font>
    <font>
      <sz val="10"/>
      <name val="Geneva"/>
      <family val="0"/>
    </font>
    <font>
      <b/>
      <sz val="14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1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1" fontId="0" fillId="0" borderId="1" xfId="0" applyNumberFormat="1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11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 Lifetime (rest frame)</a:t>
            </a:r>
          </a:p>
        </c:rich>
      </c:tx>
      <c:layout>
        <c:manualLayout>
          <c:xMode val="factor"/>
          <c:yMode val="factor"/>
          <c:x val="0.005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275"/>
          <c:w val="0.942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'B-Lifetime Histogram'!$B$5:$B$59</c:f>
              <c:numCache/>
            </c:numRef>
          </c:cat>
          <c:val>
            <c:numRef>
              <c:f>'B-Lifetime Histogram'!$B$5:$B$59</c:f>
              <c:numCache/>
            </c:numRef>
          </c:val>
        </c:ser>
        <c:gapWidth val="40"/>
        <c:axId val="6500195"/>
        <c:axId val="58501756"/>
      </c:barChart>
      <c:catAx>
        <c:axId val="6500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501756"/>
        <c:crosses val="autoZero"/>
        <c:auto val="1"/>
        <c:lblOffset val="100"/>
        <c:tickLblSkip val="6"/>
        <c:noMultiLvlLbl val="0"/>
      </c:catAx>
      <c:valAx>
        <c:axId val="5850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00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 Lifetime (rest frame)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'B-Lifetime Histogram'!$C$2:$C$59</c:f>
                <c:numCach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4.58257569495584</c:v>
                  </c:pt>
                  <c:pt idx="4">
                    <c:v>5.0990195135927845</c:v>
                  </c:pt>
                  <c:pt idx="5">
                    <c:v>4.58257569495584</c:v>
                  </c:pt>
                  <c:pt idx="6">
                    <c:v>3.4641016151377544</c:v>
                  </c:pt>
                  <c:pt idx="7">
                    <c:v>3.7416573867739413</c:v>
                  </c:pt>
                  <c:pt idx="8">
                    <c:v>3.7416573867739413</c:v>
                  </c:pt>
                  <c:pt idx="9">
                    <c:v>3.872983346207417</c:v>
                  </c:pt>
                  <c:pt idx="10">
                    <c:v>3.1622776601683795</c:v>
                  </c:pt>
                  <c:pt idx="11">
                    <c:v>2.449489742783178</c:v>
                  </c:pt>
                  <c:pt idx="12">
                    <c:v>3.3166247903554</c:v>
                  </c:pt>
                  <c:pt idx="13">
                    <c:v>3</c:v>
                  </c:pt>
                  <c:pt idx="14">
                    <c:v>2.6457513110645907</c:v>
                  </c:pt>
                  <c:pt idx="15">
                    <c:v>2.8284271247461903</c:v>
                  </c:pt>
                  <c:pt idx="16">
                    <c:v>1.7320508075688772</c:v>
                  </c:pt>
                  <c:pt idx="17">
                    <c:v>2.8284271247461903</c:v>
                  </c:pt>
                  <c:pt idx="18">
                    <c:v>2</c:v>
                  </c:pt>
                  <c:pt idx="19">
                    <c:v>2.6457513110645907</c:v>
                  </c:pt>
                  <c:pt idx="20">
                    <c:v>2.449489742783178</c:v>
                  </c:pt>
                  <c:pt idx="21">
                    <c:v>2</c:v>
                  </c:pt>
                  <c:pt idx="22">
                    <c:v>2.6457513110645907</c:v>
                  </c:pt>
                  <c:pt idx="23">
                    <c:v>1.4142135623730951</c:v>
                  </c:pt>
                  <c:pt idx="24">
                    <c:v>1.7320508075688772</c:v>
                  </c:pt>
                  <c:pt idx="25">
                    <c:v>1.4142135623730951</c:v>
                  </c:pt>
                  <c:pt idx="26">
                    <c:v>1.4142135623730951</c:v>
                  </c:pt>
                  <c:pt idx="27">
                    <c:v>2.23606797749979</c:v>
                  </c:pt>
                  <c:pt idx="28">
                    <c:v>3</c:v>
                  </c:pt>
                  <c:pt idx="29">
                    <c:v>2</c:v>
                  </c:pt>
                  <c:pt idx="30">
                    <c:v>1.4142135623730951</c:v>
                  </c:pt>
                  <c:pt idx="31">
                    <c:v>1.7320508075688772</c:v>
                  </c:pt>
                  <c:pt idx="32">
                    <c:v>1.7320508075688772</c:v>
                  </c:pt>
                  <c:pt idx="33">
                    <c:v>1.7320508075688772</c:v>
                  </c:pt>
                  <c:pt idx="34">
                    <c:v>1.4142135623730951</c:v>
                  </c:pt>
                  <c:pt idx="35">
                    <c:v>1.4142135623730951</c:v>
                  </c:pt>
                  <c:pt idx="36">
                    <c:v>1.7320508075688772</c:v>
                  </c:pt>
                  <c:pt idx="37">
                    <c:v>1.4142135623730951</c:v>
                  </c:pt>
                  <c:pt idx="38">
                    <c:v>1.4142135623730951</c:v>
                  </c:pt>
                  <c:pt idx="39">
                    <c:v>2</c:v>
                  </c:pt>
                  <c:pt idx="40">
                    <c:v>2</c:v>
                  </c:pt>
                  <c:pt idx="41">
                    <c:v>1</c:v>
                  </c:pt>
                  <c:pt idx="42">
                    <c:v>1</c:v>
                  </c:pt>
                  <c:pt idx="43">
                    <c:v>1.7320508075688772</c:v>
                  </c:pt>
                  <c:pt idx="44">
                    <c:v>1</c:v>
                  </c:pt>
                  <c:pt idx="45">
                    <c:v>1.7320508075688772</c:v>
                  </c:pt>
                  <c:pt idx="46">
                    <c:v>1</c:v>
                  </c:pt>
                  <c:pt idx="47">
                    <c:v>1.4142135623730951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0</c:v>
                  </c:pt>
                </c:numCache>
              </c:numRef>
            </c:plus>
            <c:minus>
              <c:numRef>
                <c:f>'B-Lifetime Histogram'!$C$2:$C$59</c:f>
                <c:numCache>
                  <c:ptCount val="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4.58257569495584</c:v>
                  </c:pt>
                  <c:pt idx="4">
                    <c:v>5.0990195135927845</c:v>
                  </c:pt>
                  <c:pt idx="5">
                    <c:v>4.58257569495584</c:v>
                  </c:pt>
                  <c:pt idx="6">
                    <c:v>3.4641016151377544</c:v>
                  </c:pt>
                  <c:pt idx="7">
                    <c:v>3.7416573867739413</c:v>
                  </c:pt>
                  <c:pt idx="8">
                    <c:v>3.7416573867739413</c:v>
                  </c:pt>
                  <c:pt idx="9">
                    <c:v>3.872983346207417</c:v>
                  </c:pt>
                  <c:pt idx="10">
                    <c:v>3.1622776601683795</c:v>
                  </c:pt>
                  <c:pt idx="11">
                    <c:v>2.449489742783178</c:v>
                  </c:pt>
                  <c:pt idx="12">
                    <c:v>3.3166247903554</c:v>
                  </c:pt>
                  <c:pt idx="13">
                    <c:v>3</c:v>
                  </c:pt>
                  <c:pt idx="14">
                    <c:v>2.6457513110645907</c:v>
                  </c:pt>
                  <c:pt idx="15">
                    <c:v>2.8284271247461903</c:v>
                  </c:pt>
                  <c:pt idx="16">
                    <c:v>1.7320508075688772</c:v>
                  </c:pt>
                  <c:pt idx="17">
                    <c:v>2.8284271247461903</c:v>
                  </c:pt>
                  <c:pt idx="18">
                    <c:v>2</c:v>
                  </c:pt>
                  <c:pt idx="19">
                    <c:v>2.6457513110645907</c:v>
                  </c:pt>
                  <c:pt idx="20">
                    <c:v>2.449489742783178</c:v>
                  </c:pt>
                  <c:pt idx="21">
                    <c:v>2</c:v>
                  </c:pt>
                  <c:pt idx="22">
                    <c:v>2.6457513110645907</c:v>
                  </c:pt>
                  <c:pt idx="23">
                    <c:v>1.4142135623730951</c:v>
                  </c:pt>
                  <c:pt idx="24">
                    <c:v>1.7320508075688772</c:v>
                  </c:pt>
                  <c:pt idx="25">
                    <c:v>1.4142135623730951</c:v>
                  </c:pt>
                  <c:pt idx="26">
                    <c:v>1.4142135623730951</c:v>
                  </c:pt>
                  <c:pt idx="27">
                    <c:v>2.23606797749979</c:v>
                  </c:pt>
                  <c:pt idx="28">
                    <c:v>3</c:v>
                  </c:pt>
                  <c:pt idx="29">
                    <c:v>2</c:v>
                  </c:pt>
                  <c:pt idx="30">
                    <c:v>1.4142135623730951</c:v>
                  </c:pt>
                  <c:pt idx="31">
                    <c:v>1.7320508075688772</c:v>
                  </c:pt>
                  <c:pt idx="32">
                    <c:v>1.7320508075688772</c:v>
                  </c:pt>
                  <c:pt idx="33">
                    <c:v>1.7320508075688772</c:v>
                  </c:pt>
                  <c:pt idx="34">
                    <c:v>1.4142135623730951</c:v>
                  </c:pt>
                  <c:pt idx="35">
                    <c:v>1.4142135623730951</c:v>
                  </c:pt>
                  <c:pt idx="36">
                    <c:v>1.7320508075688772</c:v>
                  </c:pt>
                  <c:pt idx="37">
                    <c:v>1.4142135623730951</c:v>
                  </c:pt>
                  <c:pt idx="38">
                    <c:v>1.4142135623730951</c:v>
                  </c:pt>
                  <c:pt idx="39">
                    <c:v>2</c:v>
                  </c:pt>
                  <c:pt idx="40">
                    <c:v>2</c:v>
                  </c:pt>
                  <c:pt idx="41">
                    <c:v>1</c:v>
                  </c:pt>
                  <c:pt idx="42">
                    <c:v>1</c:v>
                  </c:pt>
                  <c:pt idx="43">
                    <c:v>1.7320508075688772</c:v>
                  </c:pt>
                  <c:pt idx="44">
                    <c:v>1</c:v>
                  </c:pt>
                  <c:pt idx="45">
                    <c:v>1.7320508075688772</c:v>
                  </c:pt>
                  <c:pt idx="46">
                    <c:v>1</c:v>
                  </c:pt>
                  <c:pt idx="47">
                    <c:v>1.4142135623730951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0</c:v>
                  </c:pt>
                </c:numCache>
              </c:numRef>
            </c:minus>
            <c:noEndCap val="0"/>
          </c:errBars>
          <c:xVal>
            <c:numRef>
              <c:f>'B-Lifetime Histogram'!$A$5:$A$59</c:f>
              <c:numCache/>
            </c:numRef>
          </c:xVal>
          <c:yVal>
            <c:numRef>
              <c:f>'B-Lifetime Histogram'!$B$5:$B$59</c:f>
              <c:numCache/>
            </c:numRef>
          </c:yVal>
          <c:smooth val="0"/>
        </c:ser>
        <c:axId val="56753757"/>
        <c:axId val="41021766"/>
      </c:scatterChart>
      <c:valAx>
        <c:axId val="56753757"/>
        <c:scaling>
          <c:orientation val="minMax"/>
          <c:min val="4E-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21766"/>
        <c:crosses val="autoZero"/>
        <c:crossBetween val="midCat"/>
        <c:dispUnits/>
      </c:valAx>
      <c:valAx>
        <c:axId val="4102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753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14</xdr:col>
      <xdr:colOff>9525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295525" y="161925"/>
        <a:ext cx="83820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36</xdr:row>
      <xdr:rowOff>0</xdr:rowOff>
    </xdr:from>
    <xdr:to>
      <xdr:col>14</xdr:col>
      <xdr:colOff>9525</xdr:colOff>
      <xdr:row>74</xdr:row>
      <xdr:rowOff>133350</xdr:rowOff>
    </xdr:to>
    <xdr:graphicFrame>
      <xdr:nvGraphicFramePr>
        <xdr:cNvPr id="2" name="Chart 3"/>
        <xdr:cNvGraphicFramePr/>
      </xdr:nvGraphicFramePr>
      <xdr:xfrm>
        <a:off x="2295525" y="5486400"/>
        <a:ext cx="838200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"/>
  <sheetViews>
    <sheetView tabSelected="1" workbookViewId="0" topLeftCell="A2">
      <selection activeCell="H2" sqref="H2"/>
    </sheetView>
  </sheetViews>
  <sheetFormatPr defaultColWidth="11.421875" defaultRowHeight="12.75"/>
  <cols>
    <col min="1" max="1" width="8.8515625" style="1" customWidth="1"/>
    <col min="2" max="2" width="9.140625" style="3" customWidth="1"/>
    <col min="3" max="5" width="9.140625" style="4" customWidth="1"/>
    <col min="6" max="6" width="8.8515625" style="2" customWidth="1"/>
    <col min="7" max="7" width="8.8515625" style="9" customWidth="1"/>
    <col min="8" max="8" width="10.28125" style="10" customWidth="1"/>
    <col min="9" max="9" width="9.7109375" style="1" customWidth="1"/>
    <col min="10" max="10" width="10.28125" style="1" customWidth="1"/>
    <col min="11" max="16384" width="8.8515625" style="0" customWidth="1"/>
  </cols>
  <sheetData>
    <row r="1" spans="1:10" s="23" customFormat="1" ht="33">
      <c r="A1" s="17" t="s">
        <v>2</v>
      </c>
      <c r="B1" s="18" t="s">
        <v>3</v>
      </c>
      <c r="C1" s="19" t="s">
        <v>4</v>
      </c>
      <c r="D1" s="19" t="s">
        <v>8</v>
      </c>
      <c r="E1" s="19" t="s">
        <v>9</v>
      </c>
      <c r="F1" s="19" t="s">
        <v>5</v>
      </c>
      <c r="G1" s="20" t="s">
        <v>6</v>
      </c>
      <c r="H1" s="21" t="s">
        <v>7</v>
      </c>
      <c r="I1" s="22" t="s">
        <v>0</v>
      </c>
      <c r="J1" s="22" t="s">
        <v>1</v>
      </c>
    </row>
    <row r="2" spans="1:10" ht="12">
      <c r="A2" s="5">
        <v>65160</v>
      </c>
      <c r="B2" s="7">
        <v>642324</v>
      </c>
      <c r="C2" s="6">
        <v>5.277</v>
      </c>
      <c r="D2" s="6">
        <v>7.966</v>
      </c>
      <c r="E2" s="6">
        <v>0.388198</v>
      </c>
      <c r="F2" s="6">
        <f aca="true" t="shared" si="0" ref="F2:F65">D2/((D2^2+C2^2)^0.5)</f>
        <v>0.8336728793164819</v>
      </c>
      <c r="G2" s="11">
        <f>(E2*((D2^2)+(C2^2))^0.5)/(D2*3*10^10)</f>
        <v>1.5521595645455835E-11</v>
      </c>
      <c r="H2" s="12">
        <f aca="true" t="shared" si="1" ref="H2:H65">G2*((1-F2^2)^0.5)</f>
        <v>8.571934245543559E-12</v>
      </c>
      <c r="I2" s="15">
        <v>1E-13</v>
      </c>
      <c r="J2" s="16">
        <v>0</v>
      </c>
    </row>
    <row r="3" spans="1:10" ht="12">
      <c r="A3" s="1">
        <v>66500</v>
      </c>
      <c r="B3" s="8">
        <v>89978</v>
      </c>
      <c r="C3" s="2">
        <v>5.274</v>
      </c>
      <c r="D3" s="2">
        <v>20.508</v>
      </c>
      <c r="E3" s="2">
        <v>0.940401</v>
      </c>
      <c r="F3" s="2">
        <f t="shared" si="0"/>
        <v>0.9684870744234754</v>
      </c>
      <c r="G3" s="9">
        <f>E3/((D3*(3*10^10))/((D3^2)+(C3^2))^0.5)</f>
        <v>3.236666841285433E-11</v>
      </c>
      <c r="H3" s="10">
        <f t="shared" si="1"/>
        <v>8.061366091281441E-12</v>
      </c>
      <c r="I3" s="14">
        <v>2E-13</v>
      </c>
      <c r="J3" s="13">
        <v>0</v>
      </c>
    </row>
    <row r="4" spans="1:10" ht="12">
      <c r="A4" s="1">
        <v>67561</v>
      </c>
      <c r="B4" s="8">
        <v>733626</v>
      </c>
      <c r="C4" s="2">
        <v>5.287</v>
      </c>
      <c r="D4" s="2">
        <v>12.891</v>
      </c>
      <c r="E4" s="2">
        <v>0.517095</v>
      </c>
      <c r="F4" s="2">
        <f t="shared" si="0"/>
        <v>0.9252093254330972</v>
      </c>
      <c r="G4" s="9">
        <f aca="true" t="shared" si="2" ref="G4:G67">E4/((D4*(3*10^10))/((D4^2)+(C4^2))^0.5)</f>
        <v>1.8629838163305875E-11</v>
      </c>
      <c r="H4" s="10">
        <f t="shared" si="1"/>
        <v>7.0692246916453316E-12</v>
      </c>
      <c r="I4" s="14">
        <v>3E-13</v>
      </c>
      <c r="J4" s="13">
        <v>0</v>
      </c>
    </row>
    <row r="5" spans="1:10" ht="12">
      <c r="A5" s="1">
        <v>67970</v>
      </c>
      <c r="B5" s="8">
        <v>67501</v>
      </c>
      <c r="C5" s="2">
        <v>5.286</v>
      </c>
      <c r="D5" s="2">
        <v>12.849</v>
      </c>
      <c r="E5" s="2">
        <v>0.499377</v>
      </c>
      <c r="F5" s="2">
        <f t="shared" si="0"/>
        <v>0.9247987900683592</v>
      </c>
      <c r="G5" s="9">
        <f t="shared" si="2"/>
        <v>1.7999482891591555E-11</v>
      </c>
      <c r="H5" s="10">
        <f t="shared" si="1"/>
        <v>6.848021433574593E-12</v>
      </c>
      <c r="I5" s="14">
        <v>4E-13</v>
      </c>
      <c r="J5" s="13">
        <v>21</v>
      </c>
    </row>
    <row r="6" spans="1:10" ht="12">
      <c r="A6" s="1">
        <v>57324</v>
      </c>
      <c r="B6" s="8">
        <v>14183</v>
      </c>
      <c r="C6" s="2">
        <v>5.277</v>
      </c>
      <c r="D6" s="2">
        <v>15.937</v>
      </c>
      <c r="E6" s="2">
        <v>0.592148</v>
      </c>
      <c r="F6" s="2">
        <f t="shared" si="0"/>
        <v>0.9493128128738608</v>
      </c>
      <c r="G6" s="9">
        <f t="shared" si="2"/>
        <v>2.0792162919315163E-11</v>
      </c>
      <c r="H6" s="10">
        <f t="shared" si="1"/>
        <v>6.5356612411369766E-12</v>
      </c>
      <c r="I6" s="14">
        <v>5E-13</v>
      </c>
      <c r="J6" s="13">
        <v>26</v>
      </c>
    </row>
    <row r="7" spans="1:10" ht="12">
      <c r="A7" s="1">
        <v>65514</v>
      </c>
      <c r="B7" s="8">
        <v>276304</v>
      </c>
      <c r="C7" s="2">
        <v>5.275</v>
      </c>
      <c r="D7" s="2">
        <v>12.328</v>
      </c>
      <c r="E7" s="2">
        <v>0.445776</v>
      </c>
      <c r="F7" s="2">
        <f t="shared" si="0"/>
        <v>0.9193724618811056</v>
      </c>
      <c r="G7" s="9">
        <f t="shared" si="2"/>
        <v>1.6162328779781973E-11</v>
      </c>
      <c r="H7" s="10">
        <f t="shared" si="1"/>
        <v>6.358069435431538E-12</v>
      </c>
      <c r="I7" s="14">
        <v>6E-13</v>
      </c>
      <c r="J7" s="13">
        <v>21</v>
      </c>
    </row>
    <row r="8" spans="1:10" ht="12">
      <c r="A8" s="1">
        <v>70627</v>
      </c>
      <c r="B8" s="8">
        <v>207729</v>
      </c>
      <c r="C8" s="2">
        <v>5.301</v>
      </c>
      <c r="D8" s="2">
        <v>8.316</v>
      </c>
      <c r="E8" s="2">
        <v>0.295115</v>
      </c>
      <c r="F8" s="2">
        <f t="shared" si="0"/>
        <v>0.8432478808694354</v>
      </c>
      <c r="G8" s="9">
        <f t="shared" si="2"/>
        <v>1.1665806567487607E-11</v>
      </c>
      <c r="H8" s="10">
        <f t="shared" si="1"/>
        <v>6.270661435786437E-12</v>
      </c>
      <c r="I8" s="14">
        <v>7E-13</v>
      </c>
      <c r="J8" s="13">
        <v>12</v>
      </c>
    </row>
    <row r="9" spans="1:10" ht="12">
      <c r="A9" s="1">
        <v>65816</v>
      </c>
      <c r="B9" s="8">
        <v>421028</v>
      </c>
      <c r="C9" s="2">
        <v>5.286</v>
      </c>
      <c r="D9" s="2">
        <v>10.231</v>
      </c>
      <c r="E9" s="2">
        <v>0.33429</v>
      </c>
      <c r="F9" s="2">
        <f t="shared" si="0"/>
        <v>0.8884264970646231</v>
      </c>
      <c r="G9" s="9">
        <f t="shared" si="2"/>
        <v>1.2542399440827879E-11</v>
      </c>
      <c r="H9" s="10">
        <f t="shared" si="1"/>
        <v>5.757198514319226E-12</v>
      </c>
      <c r="I9" s="14">
        <v>8E-13</v>
      </c>
      <c r="J9" s="13">
        <v>14</v>
      </c>
    </row>
    <row r="10" spans="1:10" ht="12">
      <c r="A10" s="1">
        <v>61513</v>
      </c>
      <c r="B10" s="8">
        <v>123610</v>
      </c>
      <c r="C10" s="2">
        <v>5.286</v>
      </c>
      <c r="D10" s="2">
        <v>22.834</v>
      </c>
      <c r="E10" s="2">
        <v>0.697345</v>
      </c>
      <c r="F10" s="2">
        <f t="shared" si="0"/>
        <v>0.9742356397840857</v>
      </c>
      <c r="G10" s="9">
        <f t="shared" si="2"/>
        <v>2.3859559622028356E-11</v>
      </c>
      <c r="H10" s="10">
        <f t="shared" si="1"/>
        <v>5.381106639222222E-12</v>
      </c>
      <c r="I10" s="14">
        <v>9E-13</v>
      </c>
      <c r="J10" s="13">
        <v>14</v>
      </c>
    </row>
    <row r="11" spans="1:10" ht="12">
      <c r="A11" s="1">
        <v>64400</v>
      </c>
      <c r="B11" s="8">
        <v>551212</v>
      </c>
      <c r="C11" s="2">
        <v>5.286</v>
      </c>
      <c r="D11" s="2">
        <v>22.61</v>
      </c>
      <c r="E11" s="2">
        <v>0.675451</v>
      </c>
      <c r="F11" s="2">
        <f t="shared" si="0"/>
        <v>0.9737426407577332</v>
      </c>
      <c r="G11" s="9">
        <f t="shared" si="2"/>
        <v>2.3122160200166347E-11</v>
      </c>
      <c r="H11" s="10">
        <f t="shared" si="1"/>
        <v>5.263797708978319E-12</v>
      </c>
      <c r="I11" s="14">
        <v>1E-12</v>
      </c>
      <c r="J11" s="13">
        <v>15</v>
      </c>
    </row>
    <row r="12" spans="1:10" ht="12">
      <c r="A12" s="1">
        <v>64205</v>
      </c>
      <c r="B12" s="8">
        <v>68331</v>
      </c>
      <c r="C12" s="2">
        <v>5.281</v>
      </c>
      <c r="D12" s="2">
        <v>12.993</v>
      </c>
      <c r="E12" s="2">
        <v>0.353832</v>
      </c>
      <c r="F12" s="2">
        <f t="shared" si="0"/>
        <v>0.926402076685677</v>
      </c>
      <c r="G12" s="9">
        <f t="shared" si="2"/>
        <v>1.2731404966400753E-11</v>
      </c>
      <c r="H12" s="10">
        <f t="shared" si="1"/>
        <v>4.793829477410912E-12</v>
      </c>
      <c r="I12" s="14">
        <v>1.1E-12</v>
      </c>
      <c r="J12" s="13">
        <v>10</v>
      </c>
    </row>
    <row r="13" spans="1:10" ht="12">
      <c r="A13" s="1">
        <v>61499</v>
      </c>
      <c r="B13" s="8">
        <v>313419</v>
      </c>
      <c r="C13" s="2">
        <v>5.277</v>
      </c>
      <c r="D13" s="2">
        <v>16.035</v>
      </c>
      <c r="E13" s="2">
        <v>0.431059</v>
      </c>
      <c r="F13" s="2">
        <f t="shared" si="0"/>
        <v>0.9498848305130404</v>
      </c>
      <c r="G13" s="9">
        <f t="shared" si="2"/>
        <v>1.512671101987461E-11</v>
      </c>
      <c r="H13" s="10">
        <f t="shared" si="1"/>
        <v>4.728611044589961E-12</v>
      </c>
      <c r="I13" s="14">
        <v>1.2E-12</v>
      </c>
      <c r="J13" s="13">
        <v>6</v>
      </c>
    </row>
    <row r="14" spans="1:10" ht="12">
      <c r="A14" s="1">
        <v>64861</v>
      </c>
      <c r="B14" s="8">
        <v>141493</v>
      </c>
      <c r="C14" s="2">
        <v>5.278</v>
      </c>
      <c r="D14" s="2">
        <v>13.25</v>
      </c>
      <c r="E14" s="2">
        <v>0.353107</v>
      </c>
      <c r="F14" s="2">
        <f t="shared" si="0"/>
        <v>0.9290076363401616</v>
      </c>
      <c r="G14" s="9">
        <f t="shared" si="2"/>
        <v>1.266968415857412E-11</v>
      </c>
      <c r="H14" s="10">
        <f t="shared" si="1"/>
        <v>4.688550304402516E-12</v>
      </c>
      <c r="I14" s="14">
        <v>1.3E-12</v>
      </c>
      <c r="J14" s="13">
        <v>11</v>
      </c>
    </row>
    <row r="15" spans="1:10" ht="12">
      <c r="A15" s="1">
        <v>68444</v>
      </c>
      <c r="B15" s="8">
        <v>448383</v>
      </c>
      <c r="C15" s="2">
        <v>5.269</v>
      </c>
      <c r="D15" s="2">
        <v>20.327</v>
      </c>
      <c r="E15" s="2">
        <v>0.529582</v>
      </c>
      <c r="F15" s="2">
        <f t="shared" si="0"/>
        <v>0.9680080375269796</v>
      </c>
      <c r="G15" s="9">
        <f t="shared" si="2"/>
        <v>1.82361433469413E-11</v>
      </c>
      <c r="H15" s="10">
        <f t="shared" si="1"/>
        <v>4.575798294550762E-12</v>
      </c>
      <c r="I15" s="14">
        <v>1.4E-12</v>
      </c>
      <c r="J15" s="13">
        <v>9</v>
      </c>
    </row>
    <row r="16" spans="1:10" ht="12">
      <c r="A16" s="1">
        <v>64934</v>
      </c>
      <c r="B16" s="8">
        <v>73933</v>
      </c>
      <c r="C16" s="2">
        <v>5.275</v>
      </c>
      <c r="D16" s="2">
        <v>6.498</v>
      </c>
      <c r="E16" s="2">
        <v>0.168879</v>
      </c>
      <c r="F16" s="2">
        <f t="shared" si="0"/>
        <v>0.7763843763946179</v>
      </c>
      <c r="G16" s="9">
        <f t="shared" si="2"/>
        <v>7.250661104415063E-12</v>
      </c>
      <c r="H16" s="10">
        <f t="shared" si="1"/>
        <v>4.569799553708835E-12</v>
      </c>
      <c r="I16" s="14">
        <v>1.5E-12</v>
      </c>
      <c r="J16" s="13">
        <v>7</v>
      </c>
    </row>
    <row r="17" spans="1:10" ht="12">
      <c r="A17" s="1">
        <v>65298</v>
      </c>
      <c r="B17" s="8">
        <v>460766</v>
      </c>
      <c r="C17" s="2">
        <v>5.285</v>
      </c>
      <c r="D17" s="2">
        <v>15.543</v>
      </c>
      <c r="E17" s="2">
        <v>0.398541</v>
      </c>
      <c r="F17" s="2">
        <f t="shared" si="0"/>
        <v>0.9467656901665268</v>
      </c>
      <c r="G17" s="9">
        <f t="shared" si="2"/>
        <v>1.4031666058434532E-11</v>
      </c>
      <c r="H17" s="10">
        <f t="shared" si="1"/>
        <v>4.517122788393485E-12</v>
      </c>
      <c r="I17" s="14">
        <v>1.6E-12</v>
      </c>
      <c r="J17" s="13">
        <v>8</v>
      </c>
    </row>
    <row r="18" spans="1:10" ht="12">
      <c r="A18" s="1">
        <v>55820</v>
      </c>
      <c r="B18" s="8">
        <v>9425</v>
      </c>
      <c r="C18" s="2">
        <v>5.271</v>
      </c>
      <c r="D18" s="2">
        <v>9.799</v>
      </c>
      <c r="E18" s="2">
        <v>0.246745</v>
      </c>
      <c r="F18" s="2">
        <f t="shared" si="0"/>
        <v>0.880673029835988</v>
      </c>
      <c r="G18" s="9">
        <f t="shared" si="2"/>
        <v>9.33925878809424E-12</v>
      </c>
      <c r="H18" s="10">
        <f t="shared" si="1"/>
        <v>4.4242368098785575E-12</v>
      </c>
      <c r="I18" s="14">
        <v>1.7E-12</v>
      </c>
      <c r="J18" s="13">
        <v>3</v>
      </c>
    </row>
    <row r="19" spans="1:10" ht="12">
      <c r="A19" s="1">
        <v>68847</v>
      </c>
      <c r="B19" s="8">
        <v>475591</v>
      </c>
      <c r="C19" s="2">
        <v>5.275</v>
      </c>
      <c r="D19" s="2">
        <v>11.631</v>
      </c>
      <c r="E19" s="2">
        <v>0.290067</v>
      </c>
      <c r="F19" s="2">
        <f t="shared" si="0"/>
        <v>0.9107147531699793</v>
      </c>
      <c r="G19" s="9">
        <f t="shared" si="2"/>
        <v>1.061682592309489E-11</v>
      </c>
      <c r="H19" s="10">
        <f t="shared" si="1"/>
        <v>4.385130040409253E-12</v>
      </c>
      <c r="I19" s="14">
        <v>1.8E-12</v>
      </c>
      <c r="J19" s="13">
        <v>8</v>
      </c>
    </row>
    <row r="20" spans="1:10" ht="12">
      <c r="A20" s="1">
        <v>69571</v>
      </c>
      <c r="B20" s="8">
        <v>56651</v>
      </c>
      <c r="C20" s="2">
        <v>5.275</v>
      </c>
      <c r="D20" s="2">
        <v>14.022</v>
      </c>
      <c r="E20" s="2">
        <v>0.346636</v>
      </c>
      <c r="F20" s="2">
        <f t="shared" si="0"/>
        <v>0.9359610852140046</v>
      </c>
      <c r="G20" s="9">
        <f t="shared" si="2"/>
        <v>1.2345100149854442E-11</v>
      </c>
      <c r="H20" s="10">
        <f t="shared" si="1"/>
        <v>4.346752484191507E-12</v>
      </c>
      <c r="I20" s="14">
        <v>1.9E-12</v>
      </c>
      <c r="J20" s="13">
        <v>4</v>
      </c>
    </row>
    <row r="21" spans="1:10" ht="12">
      <c r="A21" s="1">
        <v>65384</v>
      </c>
      <c r="B21" s="8">
        <v>60619</v>
      </c>
      <c r="C21" s="2">
        <v>5.285</v>
      </c>
      <c r="D21" s="2">
        <v>19.268</v>
      </c>
      <c r="E21" s="2">
        <v>0.473639</v>
      </c>
      <c r="F21" s="2">
        <f t="shared" si="0"/>
        <v>0.9643804910410791</v>
      </c>
      <c r="G21" s="9">
        <f t="shared" si="2"/>
        <v>1.6371097106727096E-11</v>
      </c>
      <c r="H21" s="10">
        <f t="shared" si="1"/>
        <v>4.330465218669987E-12</v>
      </c>
      <c r="I21" s="14">
        <v>2E-12</v>
      </c>
      <c r="J21" s="13">
        <v>7</v>
      </c>
    </row>
    <row r="22" spans="1:10" ht="12">
      <c r="A22" s="1">
        <v>66165</v>
      </c>
      <c r="B22" s="8">
        <v>87004</v>
      </c>
      <c r="C22" s="2">
        <v>5.284</v>
      </c>
      <c r="D22" s="2">
        <v>10.242</v>
      </c>
      <c r="E22" s="2">
        <v>0.244372</v>
      </c>
      <c r="F22" s="2">
        <f t="shared" si="0"/>
        <v>0.8886982168565012</v>
      </c>
      <c r="G22" s="9">
        <f t="shared" si="2"/>
        <v>9.165916144342429E-12</v>
      </c>
      <c r="H22" s="10">
        <f t="shared" si="1"/>
        <v>4.2025048753498674E-12</v>
      </c>
      <c r="I22" s="14">
        <v>2.1E-12</v>
      </c>
      <c r="J22" s="13">
        <v>6</v>
      </c>
    </row>
    <row r="23" spans="1:10" ht="12">
      <c r="A23" s="1">
        <v>65199</v>
      </c>
      <c r="B23" s="8">
        <v>6538</v>
      </c>
      <c r="C23" s="2">
        <v>5.281</v>
      </c>
      <c r="D23" s="2">
        <v>7.957</v>
      </c>
      <c r="E23" s="2">
        <v>0.186242</v>
      </c>
      <c r="F23" s="2">
        <f t="shared" si="0"/>
        <v>0.8331923012560297</v>
      </c>
      <c r="G23" s="9">
        <f t="shared" si="2"/>
        <v>7.45094098602215E-12</v>
      </c>
      <c r="H23" s="10">
        <f t="shared" si="1"/>
        <v>4.120246332369821E-12</v>
      </c>
      <c r="I23" s="14">
        <v>2.2E-12</v>
      </c>
      <c r="J23" s="13">
        <v>4</v>
      </c>
    </row>
    <row r="24" spans="1:10" ht="12">
      <c r="A24" s="1">
        <v>65491</v>
      </c>
      <c r="B24" s="8">
        <v>125750</v>
      </c>
      <c r="C24" s="2">
        <v>5.28</v>
      </c>
      <c r="D24" s="2">
        <v>10.337</v>
      </c>
      <c r="E24" s="2">
        <v>0.239406</v>
      </c>
      <c r="F24" s="2">
        <f t="shared" si="0"/>
        <v>0.8905518043863269</v>
      </c>
      <c r="G24" s="9">
        <f t="shared" si="2"/>
        <v>8.960961013940227E-12</v>
      </c>
      <c r="H24" s="10">
        <f t="shared" si="1"/>
        <v>4.0761783883138245E-12</v>
      </c>
      <c r="I24" s="14">
        <v>2.3E-12</v>
      </c>
      <c r="J24" s="13">
        <v>7</v>
      </c>
    </row>
    <row r="25" spans="1:10" ht="12">
      <c r="A25" s="1">
        <v>65741</v>
      </c>
      <c r="B25" s="8">
        <v>549824</v>
      </c>
      <c r="C25" s="2">
        <v>5.274</v>
      </c>
      <c r="D25" s="2">
        <v>12.074</v>
      </c>
      <c r="E25" s="2">
        <v>0.279527</v>
      </c>
      <c r="F25" s="2">
        <f t="shared" si="0"/>
        <v>0.9163905965362062</v>
      </c>
      <c r="G25" s="9">
        <f t="shared" si="2"/>
        <v>1.0167680355827978E-11</v>
      </c>
      <c r="H25" s="10">
        <f t="shared" si="1"/>
        <v>4.069972386947162E-12</v>
      </c>
      <c r="I25" s="14">
        <v>2.4E-12</v>
      </c>
      <c r="J25" s="13">
        <v>2</v>
      </c>
    </row>
    <row r="26" spans="1:10" ht="12">
      <c r="A26" s="1">
        <v>67349</v>
      </c>
      <c r="B26" s="8">
        <v>67269</v>
      </c>
      <c r="C26" s="2">
        <v>5.283</v>
      </c>
      <c r="D26" s="2">
        <v>9.98</v>
      </c>
      <c r="E26" s="2">
        <v>0.23063</v>
      </c>
      <c r="F26" s="2">
        <f t="shared" si="0"/>
        <v>0.8838073025762845</v>
      </c>
      <c r="G26" s="9">
        <f t="shared" si="2"/>
        <v>8.698351602501177E-12</v>
      </c>
      <c r="H26" s="10">
        <f t="shared" si="1"/>
        <v>4.069533366733465E-12</v>
      </c>
      <c r="I26" s="14">
        <v>2.5E-12</v>
      </c>
      <c r="J26" s="13">
        <v>3</v>
      </c>
    </row>
    <row r="27" spans="1:10" ht="12">
      <c r="A27" s="1">
        <v>65918</v>
      </c>
      <c r="B27" s="8">
        <v>118660</v>
      </c>
      <c r="C27" s="2">
        <v>5.288</v>
      </c>
      <c r="D27" s="2">
        <v>6.595</v>
      </c>
      <c r="E27" s="2">
        <v>0.150598</v>
      </c>
      <c r="F27" s="2">
        <f t="shared" si="0"/>
        <v>0.7801758531053681</v>
      </c>
      <c r="G27" s="9">
        <f t="shared" si="2"/>
        <v>6.434361321684429E-12</v>
      </c>
      <c r="H27" s="10">
        <f t="shared" si="1"/>
        <v>4.025080737932779E-12</v>
      </c>
      <c r="I27" s="14">
        <v>2.6E-12</v>
      </c>
      <c r="J27" s="13">
        <v>2</v>
      </c>
    </row>
    <row r="28" spans="1:10" ht="12">
      <c r="A28" s="1">
        <v>68110</v>
      </c>
      <c r="B28" s="8">
        <v>303841</v>
      </c>
      <c r="C28" s="2">
        <v>5.266</v>
      </c>
      <c r="D28" s="2">
        <v>9.681</v>
      </c>
      <c r="E28" s="2">
        <v>0.217633</v>
      </c>
      <c r="F28" s="2">
        <f t="shared" si="0"/>
        <v>0.8784498243129035</v>
      </c>
      <c r="G28" s="9">
        <f t="shared" si="2"/>
        <v>8.258221622398897E-12</v>
      </c>
      <c r="H28" s="10">
        <f t="shared" si="1"/>
        <v>3.946064036084426E-12</v>
      </c>
      <c r="I28" s="14">
        <v>2.7E-12</v>
      </c>
      <c r="J28" s="13">
        <v>2</v>
      </c>
    </row>
    <row r="29" spans="1:10" ht="12">
      <c r="A29" s="1">
        <v>63080</v>
      </c>
      <c r="B29" s="8">
        <v>103308</v>
      </c>
      <c r="C29" s="2">
        <v>5.264</v>
      </c>
      <c r="D29" s="2">
        <v>17.052</v>
      </c>
      <c r="E29" s="2">
        <v>0.383457</v>
      </c>
      <c r="F29" s="2">
        <f t="shared" si="0"/>
        <v>0.9555072110674367</v>
      </c>
      <c r="G29" s="9">
        <f t="shared" si="2"/>
        <v>1.3377083764465586E-11</v>
      </c>
      <c r="H29" s="10">
        <f t="shared" si="1"/>
        <v>3.9458082101806186E-12</v>
      </c>
      <c r="I29" s="14">
        <v>2.8E-12</v>
      </c>
      <c r="J29" s="13">
        <v>5</v>
      </c>
    </row>
    <row r="30" spans="1:10" ht="12">
      <c r="A30" s="1">
        <v>65741</v>
      </c>
      <c r="B30" s="8">
        <v>199053</v>
      </c>
      <c r="C30" s="2">
        <v>5.282</v>
      </c>
      <c r="D30" s="2">
        <v>11.5</v>
      </c>
      <c r="E30" s="2">
        <v>0.256227</v>
      </c>
      <c r="F30" s="2">
        <f t="shared" si="0"/>
        <v>0.9087303108586772</v>
      </c>
      <c r="G30" s="9">
        <f t="shared" si="2"/>
        <v>9.398718077236286E-12</v>
      </c>
      <c r="H30" s="10">
        <f t="shared" si="1"/>
        <v>3.9228725043478245E-12</v>
      </c>
      <c r="I30" s="14">
        <v>2.9E-12</v>
      </c>
      <c r="J30" s="13">
        <v>9</v>
      </c>
    </row>
    <row r="31" spans="1:10" ht="12">
      <c r="A31" s="1">
        <v>65259</v>
      </c>
      <c r="B31" s="8">
        <v>428402</v>
      </c>
      <c r="C31" s="2">
        <v>5.284</v>
      </c>
      <c r="D31" s="2">
        <v>8.31</v>
      </c>
      <c r="E31" s="2">
        <v>0.184259</v>
      </c>
      <c r="F31" s="2">
        <f t="shared" si="0"/>
        <v>0.8438537751453292</v>
      </c>
      <c r="G31" s="9">
        <f t="shared" si="2"/>
        <v>7.278472701753206E-12</v>
      </c>
      <c r="H31" s="10">
        <f t="shared" si="1"/>
        <v>3.905433437625351E-12</v>
      </c>
      <c r="I31" s="14">
        <v>3E-12</v>
      </c>
      <c r="J31" s="13">
        <v>4</v>
      </c>
    </row>
    <row r="32" spans="1:10" ht="12">
      <c r="A32" s="1">
        <v>65085</v>
      </c>
      <c r="B32" s="8">
        <v>370570</v>
      </c>
      <c r="C32" s="2">
        <v>5.261</v>
      </c>
      <c r="D32" s="2">
        <v>14.173</v>
      </c>
      <c r="E32" s="2">
        <v>0.312673</v>
      </c>
      <c r="F32" s="2">
        <f t="shared" si="0"/>
        <v>0.9374955751586859</v>
      </c>
      <c r="G32" s="9">
        <f t="shared" si="2"/>
        <v>1.1117314694065807E-11</v>
      </c>
      <c r="H32" s="10">
        <f t="shared" si="1"/>
        <v>3.8687943107787125E-12</v>
      </c>
      <c r="I32" s="14">
        <v>3.1E-12</v>
      </c>
      <c r="J32" s="13">
        <v>2</v>
      </c>
    </row>
    <row r="33" spans="1:10" ht="12">
      <c r="A33" s="1">
        <v>61441</v>
      </c>
      <c r="B33" s="8">
        <v>191186</v>
      </c>
      <c r="C33" s="2">
        <v>5.283</v>
      </c>
      <c r="D33" s="2">
        <v>8.975</v>
      </c>
      <c r="E33" s="2">
        <v>0.194106</v>
      </c>
      <c r="F33" s="2">
        <f t="shared" si="0"/>
        <v>0.8617836052236847</v>
      </c>
      <c r="G33" s="9">
        <f t="shared" si="2"/>
        <v>7.50791725530749E-12</v>
      </c>
      <c r="H33" s="10">
        <f t="shared" si="1"/>
        <v>3.8085868077994426E-12</v>
      </c>
      <c r="I33" s="14">
        <v>3.2E-12</v>
      </c>
      <c r="J33" s="13">
        <v>3</v>
      </c>
    </row>
    <row r="34" spans="1:10" ht="12">
      <c r="A34" s="1">
        <v>61703</v>
      </c>
      <c r="B34" s="8">
        <v>70001</v>
      </c>
      <c r="C34" s="2">
        <v>5.263</v>
      </c>
      <c r="D34" s="2">
        <v>16.118</v>
      </c>
      <c r="E34" s="2">
        <v>0.344187</v>
      </c>
      <c r="F34" s="2">
        <f t="shared" si="0"/>
        <v>0.9506058116452017</v>
      </c>
      <c r="G34" s="9">
        <f t="shared" si="2"/>
        <v>1.2069040457625643E-11</v>
      </c>
      <c r="H34" s="10">
        <f t="shared" si="1"/>
        <v>3.746238534557638E-12</v>
      </c>
      <c r="I34" s="14">
        <v>3.3E-12</v>
      </c>
      <c r="J34" s="13">
        <v>3</v>
      </c>
    </row>
    <row r="35" spans="1:10" ht="12">
      <c r="A35" s="1">
        <v>64421</v>
      </c>
      <c r="B35" s="8">
        <v>571343</v>
      </c>
      <c r="C35" s="2">
        <v>5.284</v>
      </c>
      <c r="D35" s="2">
        <v>6.524</v>
      </c>
      <c r="E35" s="2">
        <v>0.137745</v>
      </c>
      <c r="F35" s="2">
        <f t="shared" si="0"/>
        <v>0.7770895113555506</v>
      </c>
      <c r="G35" s="9">
        <f t="shared" si="2"/>
        <v>5.9085857329236284E-12</v>
      </c>
      <c r="H35" s="10">
        <f t="shared" si="1"/>
        <v>3.7188053341508274E-12</v>
      </c>
      <c r="I35" s="14">
        <v>3.4E-12</v>
      </c>
      <c r="J35" s="13">
        <v>3</v>
      </c>
    </row>
    <row r="36" spans="1:10" ht="12">
      <c r="A36" s="1">
        <v>70559</v>
      </c>
      <c r="B36" s="8">
        <v>928228</v>
      </c>
      <c r="C36" s="2">
        <v>5.271</v>
      </c>
      <c r="D36" s="2">
        <v>10.76</v>
      </c>
      <c r="E36" s="2">
        <v>0.224904</v>
      </c>
      <c r="F36" s="2">
        <f t="shared" si="0"/>
        <v>0.898036465489861</v>
      </c>
      <c r="G36" s="9">
        <f t="shared" si="2"/>
        <v>8.347990630770929E-12</v>
      </c>
      <c r="H36" s="10">
        <f t="shared" si="1"/>
        <v>3.6724565799256504E-12</v>
      </c>
      <c r="I36" s="14">
        <v>3.5E-12</v>
      </c>
      <c r="J36" s="13">
        <v>2</v>
      </c>
    </row>
    <row r="37" spans="1:10" ht="12">
      <c r="A37" s="1">
        <v>61528</v>
      </c>
      <c r="B37" s="8">
        <v>112349</v>
      </c>
      <c r="C37" s="2">
        <v>5.277</v>
      </c>
      <c r="D37" s="2">
        <v>12.584</v>
      </c>
      <c r="E37" s="2">
        <v>0.259607</v>
      </c>
      <c r="F37" s="2">
        <f t="shared" si="0"/>
        <v>0.9221985971918925</v>
      </c>
      <c r="G37" s="9">
        <f t="shared" si="2"/>
        <v>9.383625927231831E-12</v>
      </c>
      <c r="H37" s="10">
        <f t="shared" si="1"/>
        <v>3.628804140178002E-12</v>
      </c>
      <c r="I37" s="14">
        <v>3.6E-12</v>
      </c>
      <c r="J37" s="13">
        <v>2</v>
      </c>
    </row>
    <row r="38" spans="1:10" ht="12">
      <c r="A38" s="1">
        <v>61592</v>
      </c>
      <c r="B38" s="8">
        <v>515576</v>
      </c>
      <c r="C38" s="2">
        <v>5.275</v>
      </c>
      <c r="D38" s="2">
        <v>6.221</v>
      </c>
      <c r="E38" s="2">
        <v>0.127394</v>
      </c>
      <c r="F38" s="2">
        <f t="shared" si="0"/>
        <v>0.7627162064948271</v>
      </c>
      <c r="G38" s="9">
        <f t="shared" si="2"/>
        <v>5.5675579337456584E-12</v>
      </c>
      <c r="H38" s="10">
        <f t="shared" si="1"/>
        <v>3.60072523174195E-12</v>
      </c>
      <c r="I38" s="14">
        <v>3.7E-12</v>
      </c>
      <c r="J38" s="13">
        <v>3</v>
      </c>
    </row>
    <row r="39" spans="1:10" ht="12">
      <c r="A39" s="1">
        <v>61528</v>
      </c>
      <c r="B39" s="8">
        <v>38103</v>
      </c>
      <c r="C39" s="2">
        <v>5.272</v>
      </c>
      <c r="D39" s="2">
        <v>12.904</v>
      </c>
      <c r="E39" s="2">
        <v>0.262544</v>
      </c>
      <c r="F39" s="2">
        <f t="shared" si="0"/>
        <v>0.9257205561688164</v>
      </c>
      <c r="G39" s="9">
        <f t="shared" si="2"/>
        <v>9.45368082014453E-12</v>
      </c>
      <c r="H39" s="10">
        <f t="shared" si="1"/>
        <v>3.5754597230832808E-12</v>
      </c>
      <c r="I39" s="14">
        <v>3.8E-12</v>
      </c>
      <c r="J39" s="13">
        <v>2</v>
      </c>
    </row>
    <row r="40" spans="1:10" ht="12">
      <c r="A40" s="1">
        <v>65298</v>
      </c>
      <c r="B40" s="8">
        <v>857415</v>
      </c>
      <c r="C40" s="2">
        <v>5.281</v>
      </c>
      <c r="D40" s="2">
        <v>12.622</v>
      </c>
      <c r="E40" s="2">
        <v>0.254741</v>
      </c>
      <c r="F40" s="2">
        <f t="shared" si="0"/>
        <v>0.9225093860685248</v>
      </c>
      <c r="G40" s="9">
        <f t="shared" si="2"/>
        <v>9.204639860472833E-12</v>
      </c>
      <c r="H40" s="10">
        <f t="shared" si="1"/>
        <v>3.55275767443089E-12</v>
      </c>
      <c r="I40" s="14">
        <v>3.9E-12</v>
      </c>
      <c r="J40" s="13">
        <v>2</v>
      </c>
    </row>
    <row r="41" spans="1:10" ht="12">
      <c r="A41" s="1">
        <v>68231</v>
      </c>
      <c r="B41" s="8">
        <v>33196</v>
      </c>
      <c r="C41" s="2">
        <v>5.283</v>
      </c>
      <c r="D41" s="2">
        <v>16.536</v>
      </c>
      <c r="E41" s="2">
        <v>0.326978</v>
      </c>
      <c r="F41" s="2">
        <f t="shared" si="0"/>
        <v>0.9525665104491808</v>
      </c>
      <c r="G41" s="9">
        <f t="shared" si="2"/>
        <v>1.1442000686678706E-11</v>
      </c>
      <c r="H41" s="10">
        <f t="shared" si="1"/>
        <v>3.4821496008708308E-12</v>
      </c>
      <c r="I41" s="14">
        <v>4E-12</v>
      </c>
      <c r="J41" s="13">
        <v>4</v>
      </c>
    </row>
    <row r="42" spans="1:10" ht="12">
      <c r="A42" s="1">
        <v>64644</v>
      </c>
      <c r="B42" s="8">
        <v>355949</v>
      </c>
      <c r="C42" s="2">
        <v>5.271</v>
      </c>
      <c r="D42" s="2">
        <v>12.902</v>
      </c>
      <c r="E42" s="2">
        <v>0.255641</v>
      </c>
      <c r="F42" s="2">
        <f t="shared" si="0"/>
        <v>0.9257251504447961</v>
      </c>
      <c r="G42" s="9">
        <f t="shared" si="2"/>
        <v>9.205072004981485E-12</v>
      </c>
      <c r="H42" s="10">
        <f t="shared" si="1"/>
        <v>3.481330313129751E-12</v>
      </c>
      <c r="I42" s="14">
        <v>4.1E-12</v>
      </c>
      <c r="J42" s="13">
        <v>4</v>
      </c>
    </row>
    <row r="43" spans="1:10" ht="12">
      <c r="A43" s="1">
        <v>67811</v>
      </c>
      <c r="B43" s="8">
        <v>192721</v>
      </c>
      <c r="C43" s="2">
        <v>5.275</v>
      </c>
      <c r="D43" s="2">
        <v>15.797</v>
      </c>
      <c r="E43" s="2">
        <v>0.301026</v>
      </c>
      <c r="F43" s="2">
        <f t="shared" si="0"/>
        <v>0.9485150407807229</v>
      </c>
      <c r="G43" s="9">
        <f t="shared" si="2"/>
        <v>1.057885175098631E-11</v>
      </c>
      <c r="H43" s="10">
        <f t="shared" si="1"/>
        <v>3.350661834525543E-12</v>
      </c>
      <c r="I43" s="14">
        <v>4.2E-12</v>
      </c>
      <c r="J43" s="13">
        <v>1</v>
      </c>
    </row>
    <row r="44" spans="1:10" ht="12">
      <c r="A44" s="1">
        <v>61528</v>
      </c>
      <c r="B44" s="8">
        <v>474765</v>
      </c>
      <c r="C44" s="2">
        <v>5.279</v>
      </c>
      <c r="D44" s="2">
        <v>13.045</v>
      </c>
      <c r="E44" s="2">
        <v>0.248114</v>
      </c>
      <c r="F44" s="2">
        <f t="shared" si="0"/>
        <v>0.9269744662052339</v>
      </c>
      <c r="G44" s="9">
        <f t="shared" si="2"/>
        <v>8.922000516932868E-12</v>
      </c>
      <c r="H44" s="10">
        <f t="shared" si="1"/>
        <v>3.3468603705123286E-12</v>
      </c>
      <c r="I44" s="14">
        <v>4.3E-12</v>
      </c>
      <c r="J44" s="13">
        <v>1</v>
      </c>
    </row>
    <row r="45" spans="1:10" ht="12">
      <c r="A45" s="1">
        <v>56190</v>
      </c>
      <c r="B45" s="8">
        <v>37022</v>
      </c>
      <c r="C45" s="2">
        <v>5.278</v>
      </c>
      <c r="D45" s="2">
        <v>26.475</v>
      </c>
      <c r="E45" s="2">
        <v>0.502476</v>
      </c>
      <c r="F45" s="2">
        <f t="shared" si="0"/>
        <v>0.9807015893972842</v>
      </c>
      <c r="G45" s="9">
        <f t="shared" si="2"/>
        <v>1.7078793570930846E-11</v>
      </c>
      <c r="H45" s="10">
        <f t="shared" si="1"/>
        <v>3.3390850840415535E-12</v>
      </c>
      <c r="I45" s="14">
        <v>4.4E-12</v>
      </c>
      <c r="J45" s="13">
        <v>3</v>
      </c>
    </row>
    <row r="46" spans="1:10" ht="12">
      <c r="A46" s="1">
        <v>58400</v>
      </c>
      <c r="B46" s="8">
        <v>152455</v>
      </c>
      <c r="C46" s="2">
        <v>5.285</v>
      </c>
      <c r="D46" s="2">
        <v>8.547</v>
      </c>
      <c r="E46" s="2">
        <v>0.159768</v>
      </c>
      <c r="F46" s="2">
        <f t="shared" si="0"/>
        <v>0.8505322523101723</v>
      </c>
      <c r="G46" s="9">
        <f t="shared" si="2"/>
        <v>6.261490949384784E-12</v>
      </c>
      <c r="H46" s="10">
        <f t="shared" si="1"/>
        <v>3.2930614250614235E-12</v>
      </c>
      <c r="I46" s="14">
        <v>4.5E-12</v>
      </c>
      <c r="J46" s="13">
        <v>1</v>
      </c>
    </row>
    <row r="47" spans="1:10" ht="12">
      <c r="A47" s="1">
        <v>61441</v>
      </c>
      <c r="B47" s="8">
        <v>253722</v>
      </c>
      <c r="C47" s="2">
        <v>5.268</v>
      </c>
      <c r="D47" s="2">
        <v>8.398</v>
      </c>
      <c r="E47" s="2">
        <v>0.154487</v>
      </c>
      <c r="F47" s="2">
        <f t="shared" si="0"/>
        <v>0.8471244401366784</v>
      </c>
      <c r="G47" s="9">
        <f t="shared" si="2"/>
        <v>6.078878642476441E-12</v>
      </c>
      <c r="H47" s="10">
        <f t="shared" si="1"/>
        <v>3.230283067397E-12</v>
      </c>
      <c r="I47" s="14">
        <v>4.6E-12</v>
      </c>
      <c r="J47" s="13">
        <v>3</v>
      </c>
    </row>
    <row r="48" spans="1:10" ht="12">
      <c r="A48" s="1">
        <v>61416</v>
      </c>
      <c r="B48" s="8">
        <v>177818</v>
      </c>
      <c r="C48" s="2">
        <v>5.268</v>
      </c>
      <c r="D48" s="2">
        <v>6.788</v>
      </c>
      <c r="E48" s="2">
        <v>0.12389</v>
      </c>
      <c r="F48" s="2">
        <f t="shared" si="0"/>
        <v>0.7900035138637717</v>
      </c>
      <c r="G48" s="9">
        <f t="shared" si="2"/>
        <v>5.227402909221474E-12</v>
      </c>
      <c r="H48" s="10">
        <f t="shared" si="1"/>
        <v>3.204932822628167E-12</v>
      </c>
      <c r="I48" s="14">
        <v>4.7E-12</v>
      </c>
      <c r="J48" s="13">
        <v>1</v>
      </c>
    </row>
    <row r="49" spans="1:10" ht="12">
      <c r="A49" s="1">
        <v>70605</v>
      </c>
      <c r="B49" s="8">
        <v>322528</v>
      </c>
      <c r="C49" s="2">
        <v>5.266</v>
      </c>
      <c r="D49" s="2">
        <v>10.177</v>
      </c>
      <c r="E49" s="2">
        <v>0.185295</v>
      </c>
      <c r="F49" s="2">
        <f t="shared" si="0"/>
        <v>0.888145180131611</v>
      </c>
      <c r="G49" s="9">
        <f t="shared" si="2"/>
        <v>6.954381038339618E-12</v>
      </c>
      <c r="H49" s="10">
        <f t="shared" si="1"/>
        <v>3.1959761226294575E-12</v>
      </c>
      <c r="I49" s="14">
        <v>4.8E-12</v>
      </c>
      <c r="J49" s="13">
        <v>2</v>
      </c>
    </row>
    <row r="50" spans="1:10" ht="12">
      <c r="A50" s="1">
        <v>64880</v>
      </c>
      <c r="B50" s="8">
        <v>478198</v>
      </c>
      <c r="C50" s="2">
        <v>5.266</v>
      </c>
      <c r="D50" s="2">
        <v>19.262</v>
      </c>
      <c r="E50" s="2">
        <v>0.350256</v>
      </c>
      <c r="F50" s="2">
        <f t="shared" si="0"/>
        <v>0.9646018484863433</v>
      </c>
      <c r="G50" s="9">
        <f t="shared" si="2"/>
        <v>1.2103646720479301E-11</v>
      </c>
      <c r="H50" s="10">
        <f t="shared" si="1"/>
        <v>3.1918597861073586E-12</v>
      </c>
      <c r="I50" s="14">
        <v>4.9E-12</v>
      </c>
      <c r="J50" s="13">
        <v>0</v>
      </c>
    </row>
    <row r="51" spans="1:10" ht="12">
      <c r="A51" s="1">
        <v>64700</v>
      </c>
      <c r="B51" s="8">
        <v>501922</v>
      </c>
      <c r="C51" s="2">
        <v>5.279</v>
      </c>
      <c r="D51" s="2">
        <v>27.6</v>
      </c>
      <c r="E51" s="2">
        <v>0.490207</v>
      </c>
      <c r="F51" s="2">
        <f t="shared" si="0"/>
        <v>0.9821953095531115</v>
      </c>
      <c r="G51" s="9">
        <f t="shared" si="2"/>
        <v>1.663643999762936E-11</v>
      </c>
      <c r="H51" s="10">
        <f t="shared" si="1"/>
        <v>3.125365643719811E-12</v>
      </c>
      <c r="I51" s="14">
        <v>5E-12</v>
      </c>
      <c r="J51" s="13">
        <v>0</v>
      </c>
    </row>
    <row r="52" spans="1:10" ht="12">
      <c r="A52" s="1">
        <v>66500</v>
      </c>
      <c r="B52" s="8">
        <v>533827</v>
      </c>
      <c r="C52" s="2">
        <v>5.272</v>
      </c>
      <c r="D52" s="2">
        <v>8.665</v>
      </c>
      <c r="E52" s="2">
        <v>0.152663</v>
      </c>
      <c r="F52" s="2">
        <f t="shared" si="0"/>
        <v>0.8543013467749923</v>
      </c>
      <c r="G52" s="9">
        <f t="shared" si="2"/>
        <v>5.956641278720771E-12</v>
      </c>
      <c r="H52" s="10">
        <f t="shared" si="1"/>
        <v>3.096131317561069E-12</v>
      </c>
      <c r="I52" s="14">
        <v>5.1E-12</v>
      </c>
      <c r="J52" s="13">
        <v>0</v>
      </c>
    </row>
    <row r="53" spans="1:10" ht="12">
      <c r="A53" s="1">
        <v>68570</v>
      </c>
      <c r="B53" s="8">
        <v>656974</v>
      </c>
      <c r="C53" s="2">
        <v>5.264</v>
      </c>
      <c r="D53" s="2">
        <v>20.663</v>
      </c>
      <c r="E53" s="2">
        <v>0.357812</v>
      </c>
      <c r="F53" s="2">
        <f t="shared" si="0"/>
        <v>0.9690486412500843</v>
      </c>
      <c r="G53" s="9">
        <f t="shared" si="2"/>
        <v>1.2308016500885456E-11</v>
      </c>
      <c r="H53" s="10">
        <f t="shared" si="1"/>
        <v>3.0384783881011104E-12</v>
      </c>
      <c r="I53" s="14">
        <v>5.2E-12</v>
      </c>
      <c r="J53" s="13">
        <v>0</v>
      </c>
    </row>
    <row r="54" spans="1:10" ht="12">
      <c r="A54" s="1">
        <v>61272</v>
      </c>
      <c r="B54" s="8">
        <v>130048</v>
      </c>
      <c r="C54" s="2">
        <v>5.279</v>
      </c>
      <c r="D54" s="2">
        <v>9.518</v>
      </c>
      <c r="E54" s="2">
        <v>0.161767</v>
      </c>
      <c r="F54" s="2">
        <f t="shared" si="0"/>
        <v>0.8744994362632524</v>
      </c>
      <c r="G54" s="9">
        <f t="shared" si="2"/>
        <v>6.166079827763431E-12</v>
      </c>
      <c r="H54" s="10">
        <f t="shared" si="1"/>
        <v>2.9907123100091047E-12</v>
      </c>
      <c r="I54" s="14">
        <v>5.3E-12</v>
      </c>
      <c r="J54" s="13">
        <v>1</v>
      </c>
    </row>
    <row r="55" spans="1:10" ht="12">
      <c r="A55" s="1">
        <v>66103</v>
      </c>
      <c r="B55" s="8">
        <v>858314</v>
      </c>
      <c r="C55" s="2">
        <v>5.271</v>
      </c>
      <c r="D55" s="2">
        <v>11.478</v>
      </c>
      <c r="E55" s="2">
        <v>0.195067</v>
      </c>
      <c r="F55" s="2">
        <f t="shared" si="0"/>
        <v>0.9087571947707049</v>
      </c>
      <c r="G55" s="9">
        <f t="shared" si="2"/>
        <v>7.155083195763813E-12</v>
      </c>
      <c r="H55" s="10">
        <f t="shared" si="1"/>
        <v>2.9859968548527627E-12</v>
      </c>
      <c r="I55" s="14">
        <v>5.4E-12</v>
      </c>
      <c r="J55" s="13">
        <v>1</v>
      </c>
    </row>
    <row r="56" spans="1:10" ht="12">
      <c r="A56" s="1">
        <v>65751</v>
      </c>
      <c r="B56" s="8">
        <v>395939</v>
      </c>
      <c r="C56" s="2">
        <v>5.273</v>
      </c>
      <c r="D56" s="2">
        <v>9.842</v>
      </c>
      <c r="E56" s="2">
        <v>0.165406</v>
      </c>
      <c r="F56" s="2">
        <f t="shared" si="0"/>
        <v>0.8814613292508952</v>
      </c>
      <c r="G56" s="9">
        <f t="shared" si="2"/>
        <v>6.25499173970454E-12</v>
      </c>
      <c r="H56" s="10">
        <f t="shared" si="1"/>
        <v>2.953958673711305E-12</v>
      </c>
      <c r="I56" s="14">
        <v>5.5E-12</v>
      </c>
      <c r="J56" s="13">
        <v>0</v>
      </c>
    </row>
    <row r="57" spans="1:10" ht="12">
      <c r="A57" s="1">
        <v>63330</v>
      </c>
      <c r="B57" s="8">
        <v>104112</v>
      </c>
      <c r="C57" s="2">
        <v>5.272</v>
      </c>
      <c r="D57" s="2">
        <v>6.995</v>
      </c>
      <c r="E57" s="2">
        <v>0.117388</v>
      </c>
      <c r="F57" s="2">
        <f t="shared" si="0"/>
        <v>0.7985867037313066</v>
      </c>
      <c r="G57" s="9">
        <f t="shared" si="2"/>
        <v>4.899822793255375E-12</v>
      </c>
      <c r="H57" s="10">
        <f t="shared" si="1"/>
        <v>2.949104293543007E-12</v>
      </c>
      <c r="I57" s="14">
        <v>5.6E-12</v>
      </c>
      <c r="J57" s="13">
        <v>0</v>
      </c>
    </row>
    <row r="58" spans="1:10" ht="12">
      <c r="A58" s="1">
        <v>70945</v>
      </c>
      <c r="B58" s="8">
        <v>160228</v>
      </c>
      <c r="C58" s="2">
        <v>5.277</v>
      </c>
      <c r="D58" s="2">
        <v>7.391</v>
      </c>
      <c r="E58" s="2">
        <v>0.121685</v>
      </c>
      <c r="F58" s="2">
        <f t="shared" si="0"/>
        <v>0.8138524962909928</v>
      </c>
      <c r="G58" s="9">
        <f t="shared" si="2"/>
        <v>4.983908859593134E-12</v>
      </c>
      <c r="H58" s="10">
        <f t="shared" si="1"/>
        <v>2.8960075091327287E-12</v>
      </c>
      <c r="I58" s="14">
        <v>5.7E-12</v>
      </c>
      <c r="J58" s="13">
        <v>0</v>
      </c>
    </row>
    <row r="59" spans="1:10" ht="12">
      <c r="A59" s="1">
        <v>66103</v>
      </c>
      <c r="B59" s="8">
        <v>62975</v>
      </c>
      <c r="C59" s="2">
        <v>5.266</v>
      </c>
      <c r="D59" s="2">
        <v>17.456</v>
      </c>
      <c r="E59" s="2">
        <v>0.287283</v>
      </c>
      <c r="F59" s="2">
        <f t="shared" si="0"/>
        <v>0.9573843810439704</v>
      </c>
      <c r="G59" s="9">
        <f t="shared" si="2"/>
        <v>1.0002356618308141E-11</v>
      </c>
      <c r="H59" s="10">
        <f t="shared" si="1"/>
        <v>2.8888486824014625E-12</v>
      </c>
      <c r="I59" s="14">
        <v>5.8E-12</v>
      </c>
      <c r="J59" s="13">
        <v>1</v>
      </c>
    </row>
    <row r="60" spans="1:9" ht="12">
      <c r="A60" s="1">
        <v>66367</v>
      </c>
      <c r="B60" s="8">
        <v>340449</v>
      </c>
      <c r="C60" s="2">
        <v>5.271</v>
      </c>
      <c r="D60" s="2">
        <v>10.8</v>
      </c>
      <c r="E60" s="2">
        <v>0.176757</v>
      </c>
      <c r="F60" s="2">
        <f t="shared" si="0"/>
        <v>0.8986796580734598</v>
      </c>
      <c r="G60" s="9">
        <f t="shared" si="2"/>
        <v>6.556173767892702E-12</v>
      </c>
      <c r="H60" s="10">
        <f t="shared" si="1"/>
        <v>2.875574527777777E-12</v>
      </c>
      <c r="I60" s="14"/>
    </row>
    <row r="61" spans="1:9" ht="12">
      <c r="A61" s="1">
        <v>60794</v>
      </c>
      <c r="B61" s="8">
        <v>19267</v>
      </c>
      <c r="C61" s="2">
        <v>5.281</v>
      </c>
      <c r="D61" s="2">
        <v>7.573</v>
      </c>
      <c r="E61" s="2">
        <v>0.12146</v>
      </c>
      <c r="F61" s="2">
        <f t="shared" si="0"/>
        <v>0.8202534109233327</v>
      </c>
      <c r="G61" s="9">
        <f t="shared" si="2"/>
        <v>4.935873003087197E-12</v>
      </c>
      <c r="H61" s="10">
        <f t="shared" si="1"/>
        <v>2.8233208327831336E-12</v>
      </c>
      <c r="I61" s="14"/>
    </row>
    <row r="62" spans="1:9" ht="12">
      <c r="A62" s="1">
        <v>68740</v>
      </c>
      <c r="B62" s="8">
        <v>29138</v>
      </c>
      <c r="C62" s="2">
        <v>5.283</v>
      </c>
      <c r="D62" s="2">
        <v>9.035</v>
      </c>
      <c r="E62" s="2">
        <v>0.144752</v>
      </c>
      <c r="F62" s="2">
        <f t="shared" si="0"/>
        <v>0.8632551616508123</v>
      </c>
      <c r="G62" s="9">
        <f t="shared" si="2"/>
        <v>5.5893864074205345E-12</v>
      </c>
      <c r="H62" s="10">
        <f t="shared" si="1"/>
        <v>2.8213422468179314E-12</v>
      </c>
      <c r="I62" s="14"/>
    </row>
    <row r="63" spans="1:9" ht="12">
      <c r="A63" s="1">
        <v>63581</v>
      </c>
      <c r="B63" s="8">
        <v>366774</v>
      </c>
      <c r="C63" s="2">
        <v>5.282</v>
      </c>
      <c r="D63" s="2">
        <v>17.996</v>
      </c>
      <c r="E63" s="2">
        <v>0.288</v>
      </c>
      <c r="F63" s="2">
        <f t="shared" si="0"/>
        <v>0.9595232697565683</v>
      </c>
      <c r="G63" s="9">
        <f t="shared" si="2"/>
        <v>1.0004968407317028E-11</v>
      </c>
      <c r="H63" s="10">
        <f t="shared" si="1"/>
        <v>2.8176928206268006E-12</v>
      </c>
      <c r="I63" s="13"/>
    </row>
    <row r="64" spans="1:8" ht="12">
      <c r="A64" s="1">
        <v>64835</v>
      </c>
      <c r="B64" s="8">
        <v>263157</v>
      </c>
      <c r="C64" s="2">
        <v>5.289</v>
      </c>
      <c r="D64" s="2">
        <v>15.061</v>
      </c>
      <c r="E64" s="2">
        <v>0.240531</v>
      </c>
      <c r="F64" s="2">
        <f t="shared" si="0"/>
        <v>0.943513079463377</v>
      </c>
      <c r="G64" s="9">
        <f t="shared" si="2"/>
        <v>8.497709437753705E-12</v>
      </c>
      <c r="H64" s="10">
        <f t="shared" si="1"/>
        <v>2.815590950136114E-12</v>
      </c>
    </row>
    <row r="65" spans="1:8" ht="12">
      <c r="A65" s="1">
        <v>68294</v>
      </c>
      <c r="B65" s="8">
        <v>393340</v>
      </c>
      <c r="C65" s="2">
        <v>5.279</v>
      </c>
      <c r="D65" s="2">
        <v>6.033</v>
      </c>
      <c r="E65" s="2">
        <v>0.096326</v>
      </c>
      <c r="F65" s="2">
        <f t="shared" si="0"/>
        <v>0.7525689672695888</v>
      </c>
      <c r="G65" s="9">
        <f t="shared" si="2"/>
        <v>4.2665414152221546E-12</v>
      </c>
      <c r="H65" s="10">
        <f t="shared" si="1"/>
        <v>2.8095748604895287E-12</v>
      </c>
    </row>
    <row r="66" spans="1:8" ht="12">
      <c r="A66" s="1">
        <v>65795</v>
      </c>
      <c r="B66" s="8">
        <v>372497</v>
      </c>
      <c r="C66" s="2">
        <v>5.291</v>
      </c>
      <c r="D66" s="2">
        <v>16.729</v>
      </c>
      <c r="E66" s="2">
        <v>0.265709</v>
      </c>
      <c r="F66" s="2">
        <f aca="true" t="shared" si="3" ref="F66:F129">D66/((D66^2+C66^2)^0.5)</f>
        <v>0.9534490595154295</v>
      </c>
      <c r="G66" s="9">
        <f t="shared" si="2"/>
        <v>9.289396825424563E-12</v>
      </c>
      <c r="H66" s="10">
        <f aca="true" t="shared" si="4" ref="H66:H129">G66*((1-F66^2)^0.5)</f>
        <v>2.801255940781478E-12</v>
      </c>
    </row>
    <row r="67" spans="1:8" ht="12">
      <c r="A67" s="1">
        <v>69095</v>
      </c>
      <c r="B67" s="8">
        <v>255774</v>
      </c>
      <c r="C67" s="2">
        <v>5.289</v>
      </c>
      <c r="D67" s="2">
        <v>13.987</v>
      </c>
      <c r="E67" s="2">
        <v>0.219893</v>
      </c>
      <c r="F67" s="2">
        <f t="shared" si="3"/>
        <v>0.935361015360042</v>
      </c>
      <c r="G67" s="9">
        <f t="shared" si="2"/>
        <v>7.8362969444961E-12</v>
      </c>
      <c r="H67" s="10">
        <f t="shared" si="4"/>
        <v>2.7716548151855293E-12</v>
      </c>
    </row>
    <row r="68" spans="1:8" ht="12">
      <c r="A68" s="1">
        <v>61272</v>
      </c>
      <c r="B68" s="8">
        <v>223632</v>
      </c>
      <c r="C68" s="2">
        <v>5.272</v>
      </c>
      <c r="D68" s="2">
        <v>30.488</v>
      </c>
      <c r="E68" s="2">
        <v>0.480434</v>
      </c>
      <c r="F68" s="2">
        <f t="shared" si="3"/>
        <v>0.9853763970215176</v>
      </c>
      <c r="G68" s="9">
        <f aca="true" t="shared" si="5" ref="G68:G131">E68/((D68*(3*10^10))/((D68^2)+(C68^2))^0.5)</f>
        <v>1.625213138357419E-11</v>
      </c>
      <c r="H68" s="10">
        <f t="shared" si="4"/>
        <v>2.76922947607802E-12</v>
      </c>
    </row>
    <row r="69" spans="1:8" ht="12">
      <c r="A69" s="1">
        <v>60617</v>
      </c>
      <c r="B69" s="8">
        <v>259937</v>
      </c>
      <c r="C69" s="2">
        <v>5.285</v>
      </c>
      <c r="D69" s="2">
        <v>9.325</v>
      </c>
      <c r="E69" s="2">
        <v>0.146025</v>
      </c>
      <c r="F69" s="2">
        <f t="shared" si="3"/>
        <v>0.8699888356953566</v>
      </c>
      <c r="G69" s="9">
        <f t="shared" si="5"/>
        <v>5.594899382943862E-12</v>
      </c>
      <c r="H69" s="10">
        <f t="shared" si="4"/>
        <v>2.7586849865951736E-12</v>
      </c>
    </row>
    <row r="70" spans="1:8" ht="12">
      <c r="A70" s="1">
        <v>65408</v>
      </c>
      <c r="B70" s="8">
        <v>501993</v>
      </c>
      <c r="C70" s="2">
        <v>5.288</v>
      </c>
      <c r="D70" s="2">
        <v>15.333</v>
      </c>
      <c r="E70" s="2">
        <v>0.235318</v>
      </c>
      <c r="F70" s="2">
        <f t="shared" si="3"/>
        <v>0.9453585661057146</v>
      </c>
      <c r="G70" s="9">
        <f t="shared" si="5"/>
        <v>8.297310263602337E-12</v>
      </c>
      <c r="H70" s="10">
        <f t="shared" si="4"/>
        <v>2.705192686797541E-12</v>
      </c>
    </row>
    <row r="71" spans="1:8" ht="12">
      <c r="A71" s="1">
        <v>66249</v>
      </c>
      <c r="B71" s="8">
        <v>42870</v>
      </c>
      <c r="C71" s="2">
        <v>5.287</v>
      </c>
      <c r="D71" s="2">
        <v>9.278</v>
      </c>
      <c r="E71" s="2">
        <v>0.14233</v>
      </c>
      <c r="F71" s="2">
        <f t="shared" si="3"/>
        <v>0.8688360844801325</v>
      </c>
      <c r="G71" s="9">
        <f t="shared" si="5"/>
        <v>5.4605620301464595E-12</v>
      </c>
      <c r="H71" s="10">
        <f t="shared" si="4"/>
        <v>2.7035234245886325E-12</v>
      </c>
    </row>
    <row r="72" spans="1:8" ht="12">
      <c r="A72" s="1">
        <v>63485</v>
      </c>
      <c r="B72" s="8">
        <v>262687</v>
      </c>
      <c r="C72" s="2">
        <v>5.283</v>
      </c>
      <c r="D72" s="2">
        <v>7.077</v>
      </c>
      <c r="E72" s="2">
        <v>0.107607</v>
      </c>
      <c r="F72" s="2">
        <f t="shared" si="3"/>
        <v>0.8013431860824087</v>
      </c>
      <c r="G72" s="9">
        <f t="shared" si="5"/>
        <v>4.476109689701822E-12</v>
      </c>
      <c r="H72" s="10">
        <f t="shared" si="4"/>
        <v>2.6776307333615934E-12</v>
      </c>
    </row>
    <row r="73" spans="1:8" ht="12">
      <c r="A73" s="1">
        <v>67692</v>
      </c>
      <c r="B73" s="8">
        <v>194608</v>
      </c>
      <c r="C73" s="2">
        <v>5.267</v>
      </c>
      <c r="D73" s="2">
        <v>8.751</v>
      </c>
      <c r="E73" s="2">
        <v>0.130229</v>
      </c>
      <c r="F73" s="2">
        <f t="shared" si="3"/>
        <v>0.8567837273398969</v>
      </c>
      <c r="G73" s="9">
        <f t="shared" si="5"/>
        <v>5.066583932615414E-12</v>
      </c>
      <c r="H73" s="10">
        <f t="shared" si="4"/>
        <v>2.6127152820630023E-12</v>
      </c>
    </row>
    <row r="74" spans="1:8" ht="12">
      <c r="A74" s="1">
        <v>64275</v>
      </c>
      <c r="B74" s="8">
        <v>125005</v>
      </c>
      <c r="C74" s="2">
        <v>5.273</v>
      </c>
      <c r="D74" s="2">
        <v>16.989</v>
      </c>
      <c r="E74" s="2">
        <v>0.245712</v>
      </c>
      <c r="F74" s="2">
        <f t="shared" si="3"/>
        <v>0.9550553564370298</v>
      </c>
      <c r="G74" s="9">
        <f t="shared" si="5"/>
        <v>8.57583798132441E-12</v>
      </c>
      <c r="H74" s="10">
        <f t="shared" si="4"/>
        <v>2.5421142621696407E-12</v>
      </c>
    </row>
    <row r="75" spans="1:8" ht="12">
      <c r="A75" s="1">
        <v>65259</v>
      </c>
      <c r="B75" s="8">
        <v>354723</v>
      </c>
      <c r="C75" s="2">
        <v>5.271</v>
      </c>
      <c r="D75" s="2">
        <v>11.94</v>
      </c>
      <c r="E75" s="2">
        <v>0.170333</v>
      </c>
      <c r="F75" s="2">
        <f t="shared" si="3"/>
        <v>0.9148229049394421</v>
      </c>
      <c r="G75" s="9">
        <f t="shared" si="5"/>
        <v>6.206410700924147E-12</v>
      </c>
      <c r="H75" s="10">
        <f t="shared" si="4"/>
        <v>2.5064914656616416E-12</v>
      </c>
    </row>
    <row r="76" spans="1:8" ht="12">
      <c r="A76" s="1">
        <v>64400</v>
      </c>
      <c r="B76" s="8">
        <v>423676</v>
      </c>
      <c r="C76" s="2">
        <v>5.257</v>
      </c>
      <c r="D76" s="2">
        <v>23.989</v>
      </c>
      <c r="E76" s="2">
        <v>0.337546</v>
      </c>
      <c r="F76" s="2">
        <f t="shared" si="3"/>
        <v>0.9768199900385995</v>
      </c>
      <c r="G76" s="9">
        <f t="shared" si="5"/>
        <v>1.1518533044034781E-11</v>
      </c>
      <c r="H76" s="10">
        <f t="shared" si="4"/>
        <v>2.4656847193852724E-12</v>
      </c>
    </row>
    <row r="77" spans="1:8" ht="12">
      <c r="A77" s="1">
        <v>65769</v>
      </c>
      <c r="B77" s="8">
        <v>642946</v>
      </c>
      <c r="C77" s="2">
        <v>5.267</v>
      </c>
      <c r="D77" s="2">
        <v>9.192</v>
      </c>
      <c r="E77" s="2">
        <v>0.1281</v>
      </c>
      <c r="F77" s="2">
        <f t="shared" si="3"/>
        <v>0.8676558494013222</v>
      </c>
      <c r="G77" s="9">
        <f t="shared" si="5"/>
        <v>4.921306071925034E-12</v>
      </c>
      <c r="H77" s="10">
        <f t="shared" si="4"/>
        <v>2.446702567449956E-12</v>
      </c>
    </row>
    <row r="78" spans="1:8" ht="12">
      <c r="A78" s="1">
        <v>63127</v>
      </c>
      <c r="B78" s="8">
        <v>79207</v>
      </c>
      <c r="C78" s="2">
        <v>5.277</v>
      </c>
      <c r="D78" s="2">
        <v>12.237</v>
      </c>
      <c r="E78" s="2">
        <v>0.169498</v>
      </c>
      <c r="F78" s="2">
        <f t="shared" si="3"/>
        <v>0.9182577626093381</v>
      </c>
      <c r="G78" s="9">
        <f t="shared" si="5"/>
        <v>6.152883823468456E-12</v>
      </c>
      <c r="H78" s="10">
        <f t="shared" si="4"/>
        <v>2.436438522513689E-12</v>
      </c>
    </row>
    <row r="79" spans="1:8" ht="12">
      <c r="A79" s="1">
        <v>70605</v>
      </c>
      <c r="B79" s="8">
        <v>617952</v>
      </c>
      <c r="C79" s="2">
        <v>5.278</v>
      </c>
      <c r="D79" s="2">
        <v>7.184</v>
      </c>
      <c r="E79" s="2">
        <v>0.095864</v>
      </c>
      <c r="F79" s="2">
        <f t="shared" si="3"/>
        <v>0.8058839975726056</v>
      </c>
      <c r="G79" s="9">
        <f t="shared" si="5"/>
        <v>3.965169523519138E-12</v>
      </c>
      <c r="H79" s="10">
        <f t="shared" si="4"/>
        <v>2.347671640683E-12</v>
      </c>
    </row>
    <row r="80" spans="1:8" ht="12">
      <c r="A80" s="1">
        <v>65648</v>
      </c>
      <c r="B80" s="8">
        <v>299505</v>
      </c>
      <c r="C80" s="2">
        <v>5.276</v>
      </c>
      <c r="D80" s="2">
        <v>6.901</v>
      </c>
      <c r="E80" s="2">
        <v>0.090497</v>
      </c>
      <c r="F80" s="2">
        <f t="shared" si="3"/>
        <v>0.7944264460322404</v>
      </c>
      <c r="G80" s="9">
        <f t="shared" si="5"/>
        <v>3.797162949109885E-12</v>
      </c>
      <c r="H80" s="10">
        <f t="shared" si="4"/>
        <v>2.3062463024682404E-12</v>
      </c>
    </row>
    <row r="81" spans="1:8" ht="12">
      <c r="A81" s="1">
        <v>69762</v>
      </c>
      <c r="B81" s="8">
        <v>136701</v>
      </c>
      <c r="C81" s="2">
        <v>5.267</v>
      </c>
      <c r="D81" s="2">
        <v>25.575</v>
      </c>
      <c r="E81" s="2">
        <v>0.333311</v>
      </c>
      <c r="F81" s="2">
        <f t="shared" si="3"/>
        <v>0.9794452505620478</v>
      </c>
      <c r="G81" s="9">
        <f t="shared" si="5"/>
        <v>1.134353008531213E-11</v>
      </c>
      <c r="H81" s="10">
        <f t="shared" si="4"/>
        <v>2.288105620071688E-12</v>
      </c>
    </row>
    <row r="82" spans="1:8" ht="12">
      <c r="A82" s="1">
        <v>70945</v>
      </c>
      <c r="B82" s="8">
        <v>125392</v>
      </c>
      <c r="C82" s="2">
        <v>5.291</v>
      </c>
      <c r="D82" s="2">
        <v>10.6</v>
      </c>
      <c r="E82" s="2">
        <v>0.136555</v>
      </c>
      <c r="F82" s="2">
        <f t="shared" si="3"/>
        <v>0.8947308553835162</v>
      </c>
      <c r="G82" s="9">
        <f t="shared" si="5"/>
        <v>5.087377177109022E-12</v>
      </c>
      <c r="H82" s="10">
        <f t="shared" si="4"/>
        <v>2.2720519025157233E-12</v>
      </c>
    </row>
    <row r="83" spans="1:8" ht="12">
      <c r="A83" s="1">
        <v>65795</v>
      </c>
      <c r="B83" s="8">
        <v>10664</v>
      </c>
      <c r="C83" s="2">
        <v>5.286</v>
      </c>
      <c r="D83" s="2">
        <v>9.515</v>
      </c>
      <c r="E83" s="2">
        <v>0.121485</v>
      </c>
      <c r="F83" s="2">
        <f t="shared" si="3"/>
        <v>0.8741616096693086</v>
      </c>
      <c r="G83" s="9">
        <f t="shared" si="5"/>
        <v>4.632438619138065E-12</v>
      </c>
      <c r="H83" s="10">
        <f t="shared" si="4"/>
        <v>2.2496749343142408E-12</v>
      </c>
    </row>
    <row r="84" spans="1:8" ht="12">
      <c r="A84" s="1">
        <v>65408</v>
      </c>
      <c r="B84" s="8">
        <v>510147</v>
      </c>
      <c r="C84" s="2">
        <v>5.265</v>
      </c>
      <c r="D84" s="2">
        <v>43.361</v>
      </c>
      <c r="E84" s="2">
        <v>0.551284</v>
      </c>
      <c r="F84" s="2">
        <f t="shared" si="3"/>
        <v>0.992708815513384</v>
      </c>
      <c r="G84" s="9">
        <f t="shared" si="5"/>
        <v>1.8511101187139182E-11</v>
      </c>
      <c r="H84" s="10">
        <f t="shared" si="4"/>
        <v>2.231275616337251E-12</v>
      </c>
    </row>
    <row r="85" spans="1:8" ht="12">
      <c r="A85" s="1">
        <v>64564</v>
      </c>
      <c r="B85" s="8">
        <v>70846</v>
      </c>
      <c r="C85" s="2">
        <v>5.267</v>
      </c>
      <c r="D85" s="2">
        <v>13.883</v>
      </c>
      <c r="E85" s="2">
        <v>0.175611</v>
      </c>
      <c r="F85" s="2">
        <f t="shared" si="3"/>
        <v>0.9349744220311309</v>
      </c>
      <c r="G85" s="9">
        <f t="shared" si="5"/>
        <v>6.2608129827588955E-12</v>
      </c>
      <c r="H85" s="10">
        <f t="shared" si="4"/>
        <v>2.220805150183678E-12</v>
      </c>
    </row>
    <row r="86" spans="1:8" ht="12">
      <c r="A86" s="1">
        <v>65004</v>
      </c>
      <c r="B86" s="8">
        <v>116890</v>
      </c>
      <c r="C86" s="2">
        <v>5.274</v>
      </c>
      <c r="D86" s="2">
        <v>15.554</v>
      </c>
      <c r="E86" s="2">
        <v>0.195069</v>
      </c>
      <c r="F86" s="2">
        <f t="shared" si="3"/>
        <v>0.9470388918096473</v>
      </c>
      <c r="G86" s="9">
        <f t="shared" si="5"/>
        <v>6.86592710841589E-12</v>
      </c>
      <c r="H86" s="10">
        <f t="shared" si="4"/>
        <v>2.2047788478847897E-12</v>
      </c>
    </row>
    <row r="87" spans="1:8" ht="12">
      <c r="A87" s="1">
        <v>65384</v>
      </c>
      <c r="B87" s="8">
        <v>164708</v>
      </c>
      <c r="C87" s="2">
        <v>5.281</v>
      </c>
      <c r="D87" s="2">
        <v>8.593</v>
      </c>
      <c r="E87" s="2">
        <v>0.1074</v>
      </c>
      <c r="F87" s="2">
        <f t="shared" si="3"/>
        <v>0.8519679483096003</v>
      </c>
      <c r="G87" s="9">
        <f t="shared" si="5"/>
        <v>4.202036012156467E-12</v>
      </c>
      <c r="H87" s="10">
        <f t="shared" si="4"/>
        <v>2.200160595833819E-12</v>
      </c>
    </row>
    <row r="88" spans="1:8" ht="12">
      <c r="A88" s="1">
        <v>65234</v>
      </c>
      <c r="B88" s="8">
        <v>312751</v>
      </c>
      <c r="C88" s="2">
        <v>5.273</v>
      </c>
      <c r="D88" s="2">
        <v>19.132</v>
      </c>
      <c r="E88" s="2">
        <v>0.238576</v>
      </c>
      <c r="F88" s="2">
        <f t="shared" si="3"/>
        <v>0.9640545072987083</v>
      </c>
      <c r="G88" s="9">
        <f t="shared" si="5"/>
        <v>8.249049481254357E-12</v>
      </c>
      <c r="H88" s="10">
        <f t="shared" si="4"/>
        <v>2.191809965851277E-12</v>
      </c>
    </row>
    <row r="89" spans="1:8" ht="12">
      <c r="A89" s="1">
        <v>61226</v>
      </c>
      <c r="B89" s="8">
        <v>82407</v>
      </c>
      <c r="C89" s="2">
        <v>5.273</v>
      </c>
      <c r="D89" s="2">
        <v>9.31</v>
      </c>
      <c r="E89" s="2">
        <v>0.115366</v>
      </c>
      <c r="F89" s="2">
        <f t="shared" si="3"/>
        <v>0.87012906868006</v>
      </c>
      <c r="G89" s="9">
        <f t="shared" si="5"/>
        <v>4.419497603001362E-12</v>
      </c>
      <c r="H89" s="10">
        <f t="shared" si="4"/>
        <v>2.178034078052272E-12</v>
      </c>
    </row>
    <row r="90" spans="1:8" ht="12">
      <c r="A90" s="1">
        <v>57622</v>
      </c>
      <c r="B90" s="8">
        <v>27577</v>
      </c>
      <c r="C90" s="2">
        <v>5.28</v>
      </c>
      <c r="D90" s="2">
        <v>26.208</v>
      </c>
      <c r="E90" s="2">
        <v>0.31358</v>
      </c>
      <c r="F90" s="2">
        <f t="shared" si="3"/>
        <v>0.9803034834523826</v>
      </c>
      <c r="G90" s="9">
        <f t="shared" si="5"/>
        <v>1.0662684406521744E-11</v>
      </c>
      <c r="H90" s="10">
        <f t="shared" si="4"/>
        <v>2.1058485958485998E-12</v>
      </c>
    </row>
    <row r="91" spans="1:8" ht="12">
      <c r="A91" s="1">
        <v>69709</v>
      </c>
      <c r="B91" s="8">
        <v>264892</v>
      </c>
      <c r="C91" s="2">
        <v>5.27</v>
      </c>
      <c r="D91" s="2">
        <v>8.308</v>
      </c>
      <c r="E91" s="2">
        <v>0.099393</v>
      </c>
      <c r="F91" s="2">
        <f t="shared" si="3"/>
        <v>0.8444390565350111</v>
      </c>
      <c r="G91" s="9">
        <f t="shared" si="5"/>
        <v>3.923432927883099E-12</v>
      </c>
      <c r="H91" s="10">
        <f t="shared" si="4"/>
        <v>2.1015932835820885E-12</v>
      </c>
    </row>
    <row r="92" spans="1:8" ht="12">
      <c r="A92" s="1">
        <v>61592</v>
      </c>
      <c r="B92" s="8">
        <v>522391</v>
      </c>
      <c r="C92" s="2">
        <v>5.278</v>
      </c>
      <c r="D92" s="2">
        <v>10.969</v>
      </c>
      <c r="E92" s="2">
        <v>0.130491</v>
      </c>
      <c r="F92" s="2">
        <f t="shared" si="3"/>
        <v>0.9011098646096996</v>
      </c>
      <c r="G92" s="9">
        <f t="shared" si="5"/>
        <v>4.827047367730236E-12</v>
      </c>
      <c r="H92" s="10">
        <f t="shared" si="4"/>
        <v>2.0929634971282713E-12</v>
      </c>
    </row>
    <row r="93" spans="1:8" ht="12">
      <c r="A93" s="1">
        <v>61271</v>
      </c>
      <c r="B93" s="8">
        <v>20848</v>
      </c>
      <c r="C93" s="2">
        <v>5.264</v>
      </c>
      <c r="D93" s="2">
        <v>18.306</v>
      </c>
      <c r="E93" s="2">
        <v>0.217201</v>
      </c>
      <c r="F93" s="2">
        <f t="shared" si="3"/>
        <v>0.9610550128522913</v>
      </c>
      <c r="G93" s="9">
        <f t="shared" si="5"/>
        <v>7.533422370740068E-12</v>
      </c>
      <c r="H93" s="10">
        <f t="shared" si="4"/>
        <v>2.081914971411921E-12</v>
      </c>
    </row>
    <row r="94" spans="1:8" ht="12">
      <c r="A94" s="1">
        <v>64225</v>
      </c>
      <c r="B94" s="8">
        <v>29544</v>
      </c>
      <c r="C94" s="2">
        <v>5.283</v>
      </c>
      <c r="D94" s="2">
        <v>8.138</v>
      </c>
      <c r="E94" s="2">
        <v>0.095634</v>
      </c>
      <c r="F94" s="2">
        <f t="shared" si="3"/>
        <v>0.8387590164785518</v>
      </c>
      <c r="G94" s="9">
        <f t="shared" si="5"/>
        <v>3.800614881475335E-12</v>
      </c>
      <c r="H94" s="10">
        <f t="shared" si="4"/>
        <v>2.0694454902924544E-12</v>
      </c>
    </row>
    <row r="95" spans="1:8" ht="12">
      <c r="A95" s="1">
        <v>69956</v>
      </c>
      <c r="B95" s="8">
        <v>528762</v>
      </c>
      <c r="C95" s="2">
        <v>5.283</v>
      </c>
      <c r="D95" s="2">
        <v>35.147</v>
      </c>
      <c r="E95" s="2">
        <v>0.408924</v>
      </c>
      <c r="F95" s="2">
        <f t="shared" si="3"/>
        <v>0.988891110730569</v>
      </c>
      <c r="G95" s="9">
        <f t="shared" si="5"/>
        <v>1.3783924086373768E-11</v>
      </c>
      <c r="H95" s="10">
        <f t="shared" si="4"/>
        <v>2.0488666571826803E-12</v>
      </c>
    </row>
    <row r="96" spans="1:8" ht="12">
      <c r="A96" s="1">
        <v>64880</v>
      </c>
      <c r="B96" s="8">
        <v>550429</v>
      </c>
      <c r="C96" s="2">
        <v>5.266</v>
      </c>
      <c r="D96" s="2">
        <v>16.603</v>
      </c>
      <c r="E96" s="2">
        <v>0.193163</v>
      </c>
      <c r="F96" s="2">
        <f t="shared" si="3"/>
        <v>0.9532036039192193</v>
      </c>
      <c r="G96" s="9">
        <f t="shared" si="5"/>
        <v>6.75487025037762E-12</v>
      </c>
      <c r="H96" s="10">
        <f t="shared" si="4"/>
        <v>2.042193896685335E-12</v>
      </c>
    </row>
    <row r="97" spans="1:8" ht="12">
      <c r="A97" s="1">
        <v>58321</v>
      </c>
      <c r="B97" s="8">
        <v>63285</v>
      </c>
      <c r="C97" s="2">
        <v>5.271</v>
      </c>
      <c r="D97" s="2">
        <v>7.39</v>
      </c>
      <c r="E97" s="2">
        <v>0.084822</v>
      </c>
      <c r="F97" s="2">
        <f t="shared" si="3"/>
        <v>0.8141277976549312</v>
      </c>
      <c r="G97" s="9">
        <f t="shared" si="5"/>
        <v>3.472919126633723E-12</v>
      </c>
      <c r="H97" s="10">
        <f t="shared" si="4"/>
        <v>2.0166746143437076E-12</v>
      </c>
    </row>
    <row r="98" spans="1:8" ht="12">
      <c r="A98" s="1">
        <v>70987</v>
      </c>
      <c r="B98" s="8">
        <v>267788</v>
      </c>
      <c r="C98" s="2">
        <v>5.291</v>
      </c>
      <c r="D98" s="2">
        <v>13.912</v>
      </c>
      <c r="E98" s="2">
        <v>0.156036</v>
      </c>
      <c r="F98" s="2">
        <f t="shared" si="3"/>
        <v>0.9346844920317646</v>
      </c>
      <c r="G98" s="9">
        <f t="shared" si="5"/>
        <v>5.564658496359476E-12</v>
      </c>
      <c r="H98" s="10">
        <f t="shared" si="4"/>
        <v>1.9781159574468083E-12</v>
      </c>
    </row>
    <row r="99" spans="1:8" ht="12">
      <c r="A99" s="1">
        <v>63209</v>
      </c>
      <c r="B99" s="8">
        <v>391510</v>
      </c>
      <c r="C99" s="2">
        <v>5.273</v>
      </c>
      <c r="D99" s="2">
        <v>6.645</v>
      </c>
      <c r="E99" s="2">
        <v>0.073879</v>
      </c>
      <c r="F99" s="2">
        <f t="shared" si="3"/>
        <v>0.7833353690549264</v>
      </c>
      <c r="G99" s="9">
        <f t="shared" si="5"/>
        <v>3.1437790640098837E-12</v>
      </c>
      <c r="H99" s="10">
        <f t="shared" si="4"/>
        <v>1.954170890393779E-12</v>
      </c>
    </row>
    <row r="100" spans="1:8" ht="12">
      <c r="A100" s="1">
        <v>66349</v>
      </c>
      <c r="B100" s="8">
        <v>104845</v>
      </c>
      <c r="C100" s="2">
        <v>5.304</v>
      </c>
      <c r="D100" s="2">
        <v>31.192</v>
      </c>
      <c r="E100" s="2">
        <v>0.343293</v>
      </c>
      <c r="F100" s="2">
        <f t="shared" si="3"/>
        <v>0.9858487437673265</v>
      </c>
      <c r="G100" s="9">
        <f t="shared" si="5"/>
        <v>1.1607358707250861E-11</v>
      </c>
      <c r="H100" s="10">
        <f t="shared" si="4"/>
        <v>1.945825929725573E-12</v>
      </c>
    </row>
    <row r="101" spans="1:8" ht="12">
      <c r="A101" s="1">
        <v>68110</v>
      </c>
      <c r="B101" s="8">
        <v>222390</v>
      </c>
      <c r="C101" s="2">
        <v>5.283</v>
      </c>
      <c r="D101" s="2">
        <v>6.535</v>
      </c>
      <c r="E101" s="2">
        <v>0.071668</v>
      </c>
      <c r="F101" s="2">
        <f t="shared" si="3"/>
        <v>0.7776659244299202</v>
      </c>
      <c r="G101" s="9">
        <f t="shared" si="5"/>
        <v>3.0719274926242615E-12</v>
      </c>
      <c r="H101" s="10">
        <f t="shared" si="4"/>
        <v>1.93125245600612E-12</v>
      </c>
    </row>
    <row r="102" spans="1:8" ht="12">
      <c r="A102" s="1">
        <v>62956</v>
      </c>
      <c r="B102" s="8">
        <v>246910</v>
      </c>
      <c r="C102" s="2">
        <v>5.271</v>
      </c>
      <c r="D102" s="2">
        <v>7.538</v>
      </c>
      <c r="E102" s="2">
        <v>0.082519</v>
      </c>
      <c r="F102" s="2">
        <f t="shared" si="3"/>
        <v>0.8195178423582511</v>
      </c>
      <c r="G102" s="9">
        <f t="shared" si="5"/>
        <v>3.356404450473084E-12</v>
      </c>
      <c r="H102" s="10">
        <f t="shared" si="4"/>
        <v>1.923399880604936E-12</v>
      </c>
    </row>
    <row r="103" spans="1:8" ht="12">
      <c r="A103" s="1">
        <v>61141</v>
      </c>
      <c r="B103" s="8">
        <v>243790</v>
      </c>
      <c r="C103" s="2">
        <v>5.268</v>
      </c>
      <c r="D103" s="2">
        <v>13.295</v>
      </c>
      <c r="E103" s="2">
        <v>0.144636</v>
      </c>
      <c r="F103" s="2">
        <f t="shared" si="3"/>
        <v>0.9296774338936861</v>
      </c>
      <c r="G103" s="9">
        <f t="shared" si="5"/>
        <v>5.185884721120736E-12</v>
      </c>
      <c r="H103" s="10">
        <f t="shared" si="4"/>
        <v>1.9103483715682584E-12</v>
      </c>
    </row>
    <row r="104" spans="1:8" ht="12">
      <c r="A104" s="1">
        <v>61436</v>
      </c>
      <c r="B104" s="8">
        <v>239091</v>
      </c>
      <c r="C104" s="2">
        <v>5.277</v>
      </c>
      <c r="D104" s="2">
        <v>8.457</v>
      </c>
      <c r="E104" s="2">
        <v>0.091784</v>
      </c>
      <c r="F104" s="2">
        <f t="shared" si="3"/>
        <v>0.8483869478017504</v>
      </c>
      <c r="G104" s="9">
        <f t="shared" si="5"/>
        <v>3.6062160958440363E-12</v>
      </c>
      <c r="H104" s="10">
        <f t="shared" si="4"/>
        <v>1.909046423081471E-12</v>
      </c>
    </row>
    <row r="105" spans="1:8" ht="12">
      <c r="A105" s="1">
        <v>61332</v>
      </c>
      <c r="B105" s="8">
        <v>635043</v>
      </c>
      <c r="C105" s="2">
        <v>5.287</v>
      </c>
      <c r="D105" s="2">
        <v>8.246</v>
      </c>
      <c r="E105" s="2">
        <v>0.08856</v>
      </c>
      <c r="F105" s="2">
        <f t="shared" si="3"/>
        <v>0.8418279954127349</v>
      </c>
      <c r="G105" s="9">
        <f t="shared" si="5"/>
        <v>3.506654585124223E-12</v>
      </c>
      <c r="H105" s="10">
        <f t="shared" si="4"/>
        <v>1.8927024011642018E-12</v>
      </c>
    </row>
    <row r="106" spans="1:8" ht="12">
      <c r="A106" s="1">
        <v>61358</v>
      </c>
      <c r="B106" s="8">
        <v>553415</v>
      </c>
      <c r="C106" s="2">
        <v>5.272</v>
      </c>
      <c r="D106" s="2">
        <v>9.79</v>
      </c>
      <c r="E106" s="2">
        <v>0.102662</v>
      </c>
      <c r="F106" s="2">
        <f t="shared" si="3"/>
        <v>0.8804537726019481</v>
      </c>
      <c r="G106" s="9">
        <f t="shared" si="5"/>
        <v>3.886707937605462E-12</v>
      </c>
      <c r="H106" s="10">
        <f t="shared" si="4"/>
        <v>1.8428126115083423E-12</v>
      </c>
    </row>
    <row r="107" spans="1:8" ht="12">
      <c r="A107" s="1">
        <v>63502</v>
      </c>
      <c r="B107" s="8">
        <v>390608</v>
      </c>
      <c r="C107" s="2">
        <v>5.285</v>
      </c>
      <c r="D107" s="2">
        <v>16.395</v>
      </c>
      <c r="E107" s="2">
        <v>0.16962</v>
      </c>
      <c r="F107" s="2">
        <f t="shared" si="3"/>
        <v>0.9517715199483652</v>
      </c>
      <c r="G107" s="9">
        <f t="shared" si="5"/>
        <v>5.940501350898518E-12</v>
      </c>
      <c r="H107" s="10">
        <f t="shared" si="4"/>
        <v>1.822591643793839E-12</v>
      </c>
    </row>
    <row r="108" spans="1:8" ht="12">
      <c r="A108" s="1">
        <v>61332</v>
      </c>
      <c r="B108" s="8">
        <v>419150</v>
      </c>
      <c r="C108" s="2">
        <v>5.277</v>
      </c>
      <c r="D108" s="2">
        <v>11.415</v>
      </c>
      <c r="E108" s="2">
        <v>0.118079</v>
      </c>
      <c r="F108" s="2">
        <f t="shared" si="3"/>
        <v>0.9077008746178962</v>
      </c>
      <c r="G108" s="9">
        <f t="shared" si="5"/>
        <v>4.3361935376822705E-12</v>
      </c>
      <c r="H108" s="10">
        <f t="shared" si="4"/>
        <v>1.8195441173894017E-12</v>
      </c>
    </row>
    <row r="109" spans="1:8" ht="12">
      <c r="A109" s="1">
        <v>69498</v>
      </c>
      <c r="B109" s="8">
        <v>684983</v>
      </c>
      <c r="C109" s="2">
        <v>5.281</v>
      </c>
      <c r="D109" s="2">
        <v>9.443</v>
      </c>
      <c r="E109" s="2">
        <v>0.095541</v>
      </c>
      <c r="F109" s="2">
        <f t="shared" si="3"/>
        <v>0.8727848423554171</v>
      </c>
      <c r="G109" s="9">
        <f t="shared" si="5"/>
        <v>3.648894716600865E-12</v>
      </c>
      <c r="H109" s="10">
        <f t="shared" si="4"/>
        <v>1.781044233823996E-12</v>
      </c>
    </row>
    <row r="110" spans="1:8" ht="12">
      <c r="A110" s="1">
        <v>63330</v>
      </c>
      <c r="B110" s="8">
        <v>263582</v>
      </c>
      <c r="C110" s="2">
        <v>5.275</v>
      </c>
      <c r="D110" s="2">
        <v>7.963</v>
      </c>
      <c r="E110" s="2">
        <v>0.079309</v>
      </c>
      <c r="F110" s="2">
        <f t="shared" si="3"/>
        <v>0.8336734904528431</v>
      </c>
      <c r="G110" s="9">
        <f t="shared" si="5"/>
        <v>3.1710656073486734E-12</v>
      </c>
      <c r="H110" s="10">
        <f t="shared" si="4"/>
        <v>1.7512452383942401E-12</v>
      </c>
    </row>
    <row r="111" spans="1:8" ht="12">
      <c r="A111" s="1">
        <v>69939</v>
      </c>
      <c r="B111" s="8">
        <v>195544</v>
      </c>
      <c r="C111" s="2">
        <v>5.272</v>
      </c>
      <c r="D111" s="2">
        <v>11.401</v>
      </c>
      <c r="E111" s="2">
        <v>0.112902</v>
      </c>
      <c r="F111" s="2">
        <f t="shared" si="3"/>
        <v>0.9076562334025332</v>
      </c>
      <c r="G111" s="9">
        <f t="shared" si="5"/>
        <v>4.146283429236346E-12</v>
      </c>
      <c r="H111" s="10">
        <f t="shared" si="4"/>
        <v>1.740254784668012E-12</v>
      </c>
    </row>
    <row r="112" spans="1:8" ht="12">
      <c r="A112" s="1">
        <v>67899</v>
      </c>
      <c r="B112" s="8">
        <v>334725</v>
      </c>
      <c r="C112" s="2">
        <v>5.284</v>
      </c>
      <c r="D112" s="2">
        <v>20.153</v>
      </c>
      <c r="E112" s="2">
        <v>0.198355</v>
      </c>
      <c r="F112" s="2">
        <f t="shared" si="3"/>
        <v>0.9673035647702951</v>
      </c>
      <c r="G112" s="9">
        <f t="shared" si="5"/>
        <v>6.835324063861421E-12</v>
      </c>
      <c r="H112" s="10">
        <f t="shared" si="4"/>
        <v>1.7335844456573895E-12</v>
      </c>
    </row>
    <row r="113" spans="1:8" ht="12">
      <c r="A113" s="1">
        <v>61024</v>
      </c>
      <c r="B113" s="8">
        <v>61294</v>
      </c>
      <c r="C113" s="2">
        <v>5.288</v>
      </c>
      <c r="D113" s="2">
        <v>14.135</v>
      </c>
      <c r="E113" s="2">
        <v>0.138204</v>
      </c>
      <c r="F113" s="2">
        <f t="shared" si="3"/>
        <v>0.9366039202431188</v>
      </c>
      <c r="G113" s="9">
        <f t="shared" si="5"/>
        <v>4.918621308785672E-12</v>
      </c>
      <c r="H113" s="10">
        <f t="shared" si="4"/>
        <v>1.7234353307392989E-12</v>
      </c>
    </row>
    <row r="114" spans="1:8" ht="12">
      <c r="A114" s="1">
        <v>61332</v>
      </c>
      <c r="B114" s="8">
        <v>648660</v>
      </c>
      <c r="C114" s="2">
        <v>5.271</v>
      </c>
      <c r="D114" s="2">
        <v>23.145</v>
      </c>
      <c r="E114" s="2">
        <v>0.226143</v>
      </c>
      <c r="F114" s="2">
        <f t="shared" si="3"/>
        <v>0.9750346841470339</v>
      </c>
      <c r="G114" s="9">
        <f t="shared" si="5"/>
        <v>7.731109592880149E-12</v>
      </c>
      <c r="H114" s="10">
        <f t="shared" si="4"/>
        <v>1.7167131173039557E-12</v>
      </c>
    </row>
    <row r="115" spans="1:8" ht="12">
      <c r="A115" s="1">
        <v>59517</v>
      </c>
      <c r="B115" s="8">
        <v>150383</v>
      </c>
      <c r="C115" s="2">
        <v>5.283</v>
      </c>
      <c r="D115" s="2">
        <v>10.074</v>
      </c>
      <c r="E115" s="2">
        <v>0.098078</v>
      </c>
      <c r="F115" s="2">
        <f t="shared" si="3"/>
        <v>0.8856094679617819</v>
      </c>
      <c r="G115" s="9">
        <f t="shared" si="5"/>
        <v>3.691544393931153E-12</v>
      </c>
      <c r="H115" s="10">
        <f t="shared" si="4"/>
        <v>1.7144665276950567E-12</v>
      </c>
    </row>
    <row r="116" spans="1:8" ht="12">
      <c r="A116" s="1">
        <v>64789</v>
      </c>
      <c r="B116" s="8">
        <v>382800</v>
      </c>
      <c r="C116" s="2">
        <v>5.271</v>
      </c>
      <c r="D116" s="2">
        <v>8.239</v>
      </c>
      <c r="E116" s="2">
        <v>0.080373</v>
      </c>
      <c r="F116" s="2">
        <f t="shared" si="3"/>
        <v>0.8423623725770455</v>
      </c>
      <c r="G116" s="9">
        <f t="shared" si="5"/>
        <v>3.1804602000488332E-12</v>
      </c>
      <c r="H116" s="10">
        <f t="shared" si="4"/>
        <v>1.7139866610025486E-12</v>
      </c>
    </row>
    <row r="117" spans="1:8" ht="12">
      <c r="A117" s="1">
        <v>58794</v>
      </c>
      <c r="B117" s="8">
        <v>55134</v>
      </c>
      <c r="C117" s="2">
        <v>5.269</v>
      </c>
      <c r="D117" s="2">
        <v>12.295</v>
      </c>
      <c r="E117" s="2">
        <v>0.117222</v>
      </c>
      <c r="F117" s="2">
        <f t="shared" si="3"/>
        <v>0.9191527634536625</v>
      </c>
      <c r="G117" s="9">
        <f t="shared" si="5"/>
        <v>4.251088780191635E-12</v>
      </c>
      <c r="H117" s="10">
        <f t="shared" si="4"/>
        <v>1.6745091988613262E-12</v>
      </c>
    </row>
    <row r="118" spans="1:8" ht="12">
      <c r="A118" s="1">
        <v>63383</v>
      </c>
      <c r="B118" s="8">
        <v>16515</v>
      </c>
      <c r="C118" s="2">
        <v>5.278</v>
      </c>
      <c r="D118" s="2">
        <v>9.786</v>
      </c>
      <c r="E118" s="2">
        <v>0.09298</v>
      </c>
      <c r="F118" s="2">
        <f t="shared" si="3"/>
        <v>0.8801474430496434</v>
      </c>
      <c r="G118" s="9">
        <f t="shared" si="5"/>
        <v>3.5213796936049495E-12</v>
      </c>
      <c r="H118" s="10">
        <f t="shared" si="4"/>
        <v>1.6716003814973774E-12</v>
      </c>
    </row>
    <row r="119" spans="1:8" ht="12">
      <c r="A119" s="1">
        <v>61024</v>
      </c>
      <c r="B119" s="8">
        <v>447525</v>
      </c>
      <c r="C119" s="2">
        <v>5.277</v>
      </c>
      <c r="D119" s="2">
        <v>14.873</v>
      </c>
      <c r="E119" s="2">
        <v>0.138634</v>
      </c>
      <c r="F119" s="2">
        <f t="shared" si="3"/>
        <v>0.9424380522084146</v>
      </c>
      <c r="G119" s="9">
        <f t="shared" si="5"/>
        <v>4.903381524657917E-12</v>
      </c>
      <c r="H119" s="10">
        <f t="shared" si="4"/>
        <v>1.6395966247562698E-12</v>
      </c>
    </row>
    <row r="120" spans="1:8" ht="12">
      <c r="A120" s="1">
        <v>59433</v>
      </c>
      <c r="B120" s="8">
        <v>32549</v>
      </c>
      <c r="C120" s="2">
        <v>5.261</v>
      </c>
      <c r="D120" s="2">
        <v>40.658</v>
      </c>
      <c r="E120" s="2">
        <v>0.366483</v>
      </c>
      <c r="F120" s="2">
        <f t="shared" si="3"/>
        <v>0.991731964931915</v>
      </c>
      <c r="G120" s="9">
        <f t="shared" si="5"/>
        <v>1.2317945202904364E-11</v>
      </c>
      <c r="H120" s="10">
        <f t="shared" si="4"/>
        <v>1.5807197132175606E-12</v>
      </c>
    </row>
    <row r="121" spans="1:8" ht="12">
      <c r="A121" s="1">
        <v>60347</v>
      </c>
      <c r="B121" s="8">
        <v>2359</v>
      </c>
      <c r="C121" s="2">
        <v>5.275</v>
      </c>
      <c r="D121" s="2">
        <v>13.513</v>
      </c>
      <c r="E121" s="2">
        <v>0.120396</v>
      </c>
      <c r="F121" s="2">
        <f t="shared" si="3"/>
        <v>0.9315394625891992</v>
      </c>
      <c r="G121" s="9">
        <f t="shared" si="5"/>
        <v>4.308137401764359E-12</v>
      </c>
      <c r="H121" s="10">
        <f t="shared" si="4"/>
        <v>1.5666121512617485E-12</v>
      </c>
    </row>
    <row r="122" spans="1:8" ht="12">
      <c r="A122" s="1">
        <v>64811</v>
      </c>
      <c r="B122" s="8">
        <v>180703</v>
      </c>
      <c r="C122" s="2">
        <v>5.271</v>
      </c>
      <c r="D122" s="2">
        <v>18.443</v>
      </c>
      <c r="E122" s="2">
        <v>0.163396</v>
      </c>
      <c r="F122" s="2">
        <f t="shared" si="3"/>
        <v>0.9615023042431915</v>
      </c>
      <c r="G122" s="9">
        <f t="shared" si="5"/>
        <v>5.6646076762347E-12</v>
      </c>
      <c r="H122" s="10">
        <f t="shared" si="4"/>
        <v>1.5566164506858984E-12</v>
      </c>
    </row>
    <row r="123" spans="1:8" ht="12">
      <c r="A123" s="1">
        <v>61188</v>
      </c>
      <c r="B123" s="8">
        <v>478013</v>
      </c>
      <c r="C123" s="2">
        <v>5.278</v>
      </c>
      <c r="D123" s="2">
        <v>8.713</v>
      </c>
      <c r="E123" s="2">
        <v>0.076628</v>
      </c>
      <c r="F123" s="2">
        <f t="shared" si="3"/>
        <v>0.8553112051188106</v>
      </c>
      <c r="G123" s="9">
        <f t="shared" si="5"/>
        <v>2.9863594109138972E-12</v>
      </c>
      <c r="H123" s="10">
        <f t="shared" si="4"/>
        <v>1.5472764222043694E-12</v>
      </c>
    </row>
    <row r="124" spans="1:8" ht="12">
      <c r="A124" s="1">
        <v>65298</v>
      </c>
      <c r="B124" s="8">
        <v>197294</v>
      </c>
      <c r="C124" s="2">
        <v>5.282</v>
      </c>
      <c r="D124" s="2">
        <v>8.784</v>
      </c>
      <c r="E124" s="2">
        <v>0.076374</v>
      </c>
      <c r="F124" s="2">
        <f t="shared" si="3"/>
        <v>0.8569932290246633</v>
      </c>
      <c r="G124" s="9">
        <f t="shared" si="5"/>
        <v>2.9706185694108142E-12</v>
      </c>
      <c r="H124" s="10">
        <f t="shared" si="4"/>
        <v>1.5308419398907108E-12</v>
      </c>
    </row>
    <row r="125" spans="1:8" ht="12">
      <c r="A125" s="1">
        <v>61302</v>
      </c>
      <c r="B125" s="8">
        <v>69367</v>
      </c>
      <c r="C125" s="2">
        <v>5.277</v>
      </c>
      <c r="D125" s="2">
        <v>12.771</v>
      </c>
      <c r="E125" s="2">
        <v>0.110854</v>
      </c>
      <c r="F125" s="2">
        <f t="shared" si="3"/>
        <v>0.9242097934981446</v>
      </c>
      <c r="G125" s="9">
        <f t="shared" si="5"/>
        <v>3.998154271171713E-12</v>
      </c>
      <c r="H125" s="10">
        <f t="shared" si="4"/>
        <v>1.5268356902356906E-12</v>
      </c>
    </row>
    <row r="126" spans="1:8" ht="12">
      <c r="A126" s="1">
        <v>69095</v>
      </c>
      <c r="B126" s="8">
        <v>330296</v>
      </c>
      <c r="C126" s="2">
        <v>5.272</v>
      </c>
      <c r="D126" s="2">
        <v>10.457</v>
      </c>
      <c r="E126" s="2">
        <v>0.090162</v>
      </c>
      <c r="F126" s="2">
        <f t="shared" si="3"/>
        <v>0.8929364465940096</v>
      </c>
      <c r="G126" s="9">
        <f t="shared" si="5"/>
        <v>3.3657490535454223E-12</v>
      </c>
      <c r="H126" s="10">
        <f t="shared" si="4"/>
        <v>1.5152021421057666E-12</v>
      </c>
    </row>
    <row r="127" spans="1:8" ht="12">
      <c r="A127" s="1">
        <v>65042</v>
      </c>
      <c r="B127" s="8">
        <v>80926</v>
      </c>
      <c r="C127" s="2">
        <v>5.284</v>
      </c>
      <c r="D127" s="2">
        <v>10.668</v>
      </c>
      <c r="E127" s="2">
        <v>0.091668</v>
      </c>
      <c r="F127" s="2">
        <f t="shared" si="3"/>
        <v>0.8961008591698687</v>
      </c>
      <c r="G127" s="9">
        <f t="shared" si="5"/>
        <v>3.4098840200093672E-12</v>
      </c>
      <c r="H127" s="10">
        <f t="shared" si="4"/>
        <v>1.5134786651668549E-12</v>
      </c>
    </row>
    <row r="128" spans="1:8" ht="12">
      <c r="A128" s="1">
        <v>60683</v>
      </c>
      <c r="B128" s="8">
        <v>345403</v>
      </c>
      <c r="C128" s="2">
        <v>5.273</v>
      </c>
      <c r="D128" s="2">
        <v>6.443</v>
      </c>
      <c r="E128" s="2">
        <v>0.054162</v>
      </c>
      <c r="F128" s="2">
        <f t="shared" si="3"/>
        <v>0.7738716688326877</v>
      </c>
      <c r="G128" s="9">
        <f t="shared" si="5"/>
        <v>2.3329449477369748E-12</v>
      </c>
      <c r="H128" s="10">
        <f t="shared" si="4"/>
        <v>1.4775530343007916E-12</v>
      </c>
    </row>
    <row r="129" spans="1:8" ht="12">
      <c r="A129" s="1">
        <v>70577</v>
      </c>
      <c r="B129" s="8">
        <v>269313</v>
      </c>
      <c r="C129" s="2">
        <v>5.28</v>
      </c>
      <c r="D129" s="2">
        <v>9.52</v>
      </c>
      <c r="E129" s="2">
        <v>0.079365</v>
      </c>
      <c r="F129" s="2">
        <f t="shared" si="3"/>
        <v>0.8745036935600811</v>
      </c>
      <c r="G129" s="9">
        <f t="shared" si="5"/>
        <v>3.025144455628587E-12</v>
      </c>
      <c r="H129" s="10">
        <f t="shared" si="4"/>
        <v>1.467252100840336E-12</v>
      </c>
    </row>
    <row r="130" spans="1:8" ht="12">
      <c r="A130" s="1">
        <v>64421</v>
      </c>
      <c r="B130" s="8">
        <v>442226</v>
      </c>
      <c r="C130" s="2">
        <v>5.279</v>
      </c>
      <c r="D130" s="2">
        <v>9.396</v>
      </c>
      <c r="E130" s="2">
        <v>0.077826</v>
      </c>
      <c r="F130" s="2">
        <f aca="true" t="shared" si="6" ref="F130:F193">D130/((D130^2+C130^2)^0.5)</f>
        <v>0.8718232239290061</v>
      </c>
      <c r="G130" s="9">
        <f t="shared" si="5"/>
        <v>2.9756032287243244E-12</v>
      </c>
      <c r="H130" s="10">
        <f aca="true" t="shared" si="7" ref="H130:H193">G130*((1-F130^2)^0.5)</f>
        <v>1.4575118986802897E-12</v>
      </c>
    </row>
    <row r="131" spans="1:8" ht="12">
      <c r="A131" s="1">
        <v>58146</v>
      </c>
      <c r="B131" s="8">
        <v>24042</v>
      </c>
      <c r="C131" s="2">
        <v>5.283</v>
      </c>
      <c r="D131" s="2">
        <v>6.776</v>
      </c>
      <c r="E131" s="2">
        <v>0.056081</v>
      </c>
      <c r="F131" s="2">
        <f t="shared" si="6"/>
        <v>0.7886309760960746</v>
      </c>
      <c r="G131" s="9">
        <f t="shared" si="5"/>
        <v>2.3703946754925996E-12</v>
      </c>
      <c r="H131" s="10">
        <f t="shared" si="7"/>
        <v>1.4574769923258555E-12</v>
      </c>
    </row>
    <row r="132" spans="1:8" ht="12">
      <c r="A132" s="1">
        <v>69876</v>
      </c>
      <c r="B132" s="8">
        <v>120827</v>
      </c>
      <c r="C132" s="2">
        <v>5.284</v>
      </c>
      <c r="D132" s="2">
        <v>6.515</v>
      </c>
      <c r="E132" s="2">
        <v>0.053752</v>
      </c>
      <c r="F132" s="2">
        <f t="shared" si="6"/>
        <v>0.7766643221214043</v>
      </c>
      <c r="G132" s="9">
        <f aca="true" t="shared" si="8" ref="G132:G195">E132/((D132*(3*10^10))/((D132^2)+(C132^2))^0.5)</f>
        <v>2.306959753783126E-12</v>
      </c>
      <c r="H132" s="10">
        <f t="shared" si="7"/>
        <v>1.4531878639038115E-12</v>
      </c>
    </row>
    <row r="133" spans="1:8" ht="12">
      <c r="A133" s="1">
        <v>71013</v>
      </c>
      <c r="B133" s="8">
        <v>85239</v>
      </c>
      <c r="C133" s="2">
        <v>5.272</v>
      </c>
      <c r="D133" s="2">
        <v>6.778</v>
      </c>
      <c r="E133" s="2">
        <v>0.054574</v>
      </c>
      <c r="F133" s="2">
        <f t="shared" si="6"/>
        <v>0.7893396757818227</v>
      </c>
      <c r="G133" s="9">
        <f t="shared" si="8"/>
        <v>2.3046267521413054E-12</v>
      </c>
      <c r="H133" s="10">
        <f t="shared" si="7"/>
        <v>1.4149411232418608E-12</v>
      </c>
    </row>
    <row r="134" spans="1:8" ht="12">
      <c r="A134" s="1">
        <v>61548</v>
      </c>
      <c r="B134" s="8">
        <v>384888</v>
      </c>
      <c r="C134" s="2">
        <v>5.281</v>
      </c>
      <c r="D134" s="2">
        <v>10.322</v>
      </c>
      <c r="E134" s="2">
        <v>0.082736</v>
      </c>
      <c r="F134" s="2">
        <f t="shared" si="6"/>
        <v>0.8902489762849046</v>
      </c>
      <c r="G134" s="9">
        <f t="shared" si="8"/>
        <v>3.097859969663219E-12</v>
      </c>
      <c r="H134" s="10">
        <f t="shared" si="7"/>
        <v>1.4109953368210294E-12</v>
      </c>
    </row>
    <row r="135" spans="1:8" ht="12">
      <c r="A135" s="1">
        <v>63551</v>
      </c>
      <c r="B135" s="8">
        <v>186957</v>
      </c>
      <c r="C135" s="2">
        <v>5.269</v>
      </c>
      <c r="D135" s="2">
        <v>14.33</v>
      </c>
      <c r="E135" s="2">
        <v>0.112619</v>
      </c>
      <c r="F135" s="2">
        <f t="shared" si="6"/>
        <v>0.9385654509156685</v>
      </c>
      <c r="G135" s="9">
        <f t="shared" si="8"/>
        <v>3.999685544576865E-12</v>
      </c>
      <c r="H135" s="10">
        <f t="shared" si="7"/>
        <v>1.3802966061874862E-12</v>
      </c>
    </row>
    <row r="136" spans="1:8" ht="12">
      <c r="A136" s="1">
        <v>58483</v>
      </c>
      <c r="B136" s="8">
        <v>46340</v>
      </c>
      <c r="C136" s="2">
        <v>5.278</v>
      </c>
      <c r="D136" s="2">
        <v>11.277</v>
      </c>
      <c r="E136" s="2">
        <v>0.08744</v>
      </c>
      <c r="F136" s="2">
        <f t="shared" si="6"/>
        <v>0.9057085969817867</v>
      </c>
      <c r="G136" s="9">
        <f t="shared" si="8"/>
        <v>3.2181064377434398E-12</v>
      </c>
      <c r="H136" s="10">
        <f t="shared" si="7"/>
        <v>1.364158079867577E-12</v>
      </c>
    </row>
    <row r="137" spans="1:8" ht="12">
      <c r="A137" s="1">
        <v>61570</v>
      </c>
      <c r="B137" s="8">
        <v>652459</v>
      </c>
      <c r="C137" s="2">
        <v>5.275</v>
      </c>
      <c r="D137" s="2">
        <v>7.663</v>
      </c>
      <c r="E137" s="2">
        <v>0.059187</v>
      </c>
      <c r="F137" s="2">
        <f t="shared" si="6"/>
        <v>0.8237061899293767</v>
      </c>
      <c r="G137" s="9">
        <f t="shared" si="8"/>
        <v>2.395150144700446E-12</v>
      </c>
      <c r="H137" s="10">
        <f t="shared" si="7"/>
        <v>1.3580904998042543E-12</v>
      </c>
    </row>
    <row r="138" spans="1:8" ht="12">
      <c r="A138" s="1">
        <v>58304</v>
      </c>
      <c r="B138" s="8">
        <v>65847</v>
      </c>
      <c r="C138" s="2">
        <v>5.276</v>
      </c>
      <c r="D138" s="2">
        <v>12.475</v>
      </c>
      <c r="E138" s="2">
        <v>0.095696</v>
      </c>
      <c r="F138" s="2">
        <f t="shared" si="6"/>
        <v>0.9210171730532017</v>
      </c>
      <c r="G138" s="9">
        <f t="shared" si="8"/>
        <v>3.46341714356113E-12</v>
      </c>
      <c r="H138" s="10">
        <f t="shared" si="7"/>
        <v>1.3490770768203071E-12</v>
      </c>
    </row>
    <row r="139" spans="1:8" ht="12">
      <c r="A139" s="1">
        <v>64312</v>
      </c>
      <c r="B139" s="8">
        <v>63824</v>
      </c>
      <c r="C139" s="2">
        <v>5.277</v>
      </c>
      <c r="D139" s="2">
        <v>16.529</v>
      </c>
      <c r="E139" s="2">
        <v>0.12482</v>
      </c>
      <c r="F139" s="2">
        <f t="shared" si="6"/>
        <v>0.9526293715415106</v>
      </c>
      <c r="G139" s="9">
        <f t="shared" si="8"/>
        <v>4.3675607649321425E-12</v>
      </c>
      <c r="H139" s="10">
        <f t="shared" si="7"/>
        <v>1.328322221550002E-12</v>
      </c>
    </row>
    <row r="140" spans="1:8" ht="12">
      <c r="A140" s="1">
        <v>59436</v>
      </c>
      <c r="B140" s="8">
        <v>52489</v>
      </c>
      <c r="C140" s="2">
        <v>5.276</v>
      </c>
      <c r="D140" s="2">
        <v>7.135</v>
      </c>
      <c r="E140" s="2">
        <v>0.053637</v>
      </c>
      <c r="F140" s="2">
        <f t="shared" si="6"/>
        <v>0.8040519982502069</v>
      </c>
      <c r="G140" s="9">
        <f t="shared" si="8"/>
        <v>2.223612408016971E-12</v>
      </c>
      <c r="H140" s="10">
        <f t="shared" si="7"/>
        <v>1.322068731604765E-12</v>
      </c>
    </row>
    <row r="141" spans="1:8" ht="12">
      <c r="A141" s="1">
        <v>69571</v>
      </c>
      <c r="B141" s="8">
        <v>691669</v>
      </c>
      <c r="C141" s="2">
        <v>5.271</v>
      </c>
      <c r="D141" s="2">
        <v>11.451</v>
      </c>
      <c r="E141" s="2">
        <v>0.085485</v>
      </c>
      <c r="F141" s="2">
        <f t="shared" si="6"/>
        <v>0.9083838057839455</v>
      </c>
      <c r="G141" s="9">
        <f t="shared" si="8"/>
        <v>3.1368899157563135E-12</v>
      </c>
      <c r="H141" s="10">
        <f t="shared" si="7"/>
        <v>1.3116509038511923E-12</v>
      </c>
    </row>
    <row r="142" spans="1:8" ht="12">
      <c r="A142" s="1">
        <v>65769</v>
      </c>
      <c r="B142" s="8">
        <v>52319</v>
      </c>
      <c r="C142" s="2">
        <v>5.279</v>
      </c>
      <c r="D142" s="2">
        <v>6.989</v>
      </c>
      <c r="E142" s="2">
        <v>0.051914</v>
      </c>
      <c r="F142" s="2">
        <f t="shared" si="6"/>
        <v>0.7979539592615796</v>
      </c>
      <c r="G142" s="9">
        <f t="shared" si="8"/>
        <v>2.1686297142607412E-12</v>
      </c>
      <c r="H142" s="10">
        <f t="shared" si="7"/>
        <v>1.3070730481232408E-12</v>
      </c>
    </row>
    <row r="143" spans="1:8" ht="12">
      <c r="A143" s="1">
        <v>69573</v>
      </c>
      <c r="B143" s="8">
        <v>28341</v>
      </c>
      <c r="C143" s="2">
        <v>5.288</v>
      </c>
      <c r="D143" s="2">
        <v>17.246</v>
      </c>
      <c r="E143" s="2">
        <v>0.127367</v>
      </c>
      <c r="F143" s="2">
        <f t="shared" si="6"/>
        <v>0.9560662244444313</v>
      </c>
      <c r="G143" s="9">
        <f t="shared" si="8"/>
        <v>4.440661701163807E-12</v>
      </c>
      <c r="H143" s="10">
        <f t="shared" si="7"/>
        <v>1.3017834009818707E-12</v>
      </c>
    </row>
    <row r="144" spans="1:8" ht="12">
      <c r="A144" s="1">
        <v>66434</v>
      </c>
      <c r="B144" s="8">
        <v>3272</v>
      </c>
      <c r="C144" s="2">
        <v>5.279</v>
      </c>
      <c r="D144" s="2">
        <v>7.993</v>
      </c>
      <c r="E144" s="2">
        <v>0.058872</v>
      </c>
      <c r="F144" s="2">
        <f t="shared" si="6"/>
        <v>0.8344356241415205</v>
      </c>
      <c r="G144" s="9">
        <f t="shared" si="8"/>
        <v>2.3517691997138134E-12</v>
      </c>
      <c r="H144" s="10">
        <f t="shared" si="7"/>
        <v>1.2960727636682094E-12</v>
      </c>
    </row>
    <row r="145" spans="1:8" ht="12">
      <c r="A145" s="1">
        <v>63603</v>
      </c>
      <c r="B145" s="8">
        <v>308008</v>
      </c>
      <c r="C145" s="2">
        <v>5.28</v>
      </c>
      <c r="D145" s="2">
        <v>9.222</v>
      </c>
      <c r="E145" s="2">
        <v>0.067164</v>
      </c>
      <c r="F145" s="2">
        <f t="shared" si="6"/>
        <v>0.8678258829915625</v>
      </c>
      <c r="G145" s="9">
        <f t="shared" si="8"/>
        <v>2.5797801654433564E-12</v>
      </c>
      <c r="H145" s="10">
        <f t="shared" si="7"/>
        <v>1.281811320754717E-12</v>
      </c>
    </row>
    <row r="146" spans="1:8" ht="12">
      <c r="A146" s="1">
        <v>61548</v>
      </c>
      <c r="B146" s="8">
        <v>871609</v>
      </c>
      <c r="C146" s="2">
        <v>5.293</v>
      </c>
      <c r="D146" s="2">
        <v>6.666</v>
      </c>
      <c r="E146" s="2">
        <v>0.047699</v>
      </c>
      <c r="F146" s="2">
        <f t="shared" si="6"/>
        <v>0.7831445020802665</v>
      </c>
      <c r="G146" s="9">
        <f t="shared" si="8"/>
        <v>2.0302340914649068E-12</v>
      </c>
      <c r="H146" s="10">
        <f t="shared" si="7"/>
        <v>1.262480283028303E-12</v>
      </c>
    </row>
    <row r="147" spans="1:8" ht="12">
      <c r="A147" s="1">
        <v>68636</v>
      </c>
      <c r="B147" s="8">
        <v>148183</v>
      </c>
      <c r="C147" s="2">
        <v>5.276</v>
      </c>
      <c r="D147" s="2">
        <v>9.21</v>
      </c>
      <c r="E147" s="2">
        <v>0.065535</v>
      </c>
      <c r="F147" s="2">
        <f t="shared" si="6"/>
        <v>0.8677092452136363</v>
      </c>
      <c r="G147" s="9">
        <f t="shared" si="8"/>
        <v>2.5175483747002837E-12</v>
      </c>
      <c r="H147" s="10">
        <f t="shared" si="7"/>
        <v>1.251403040173724E-12</v>
      </c>
    </row>
    <row r="148" spans="1:8" ht="12">
      <c r="A148" s="1">
        <v>63565</v>
      </c>
      <c r="B148" s="8">
        <v>76436</v>
      </c>
      <c r="C148" s="2">
        <v>5.271</v>
      </c>
      <c r="D148" s="2">
        <v>8.523</v>
      </c>
      <c r="E148" s="2">
        <v>0.059875</v>
      </c>
      <c r="F148" s="2">
        <f t="shared" si="6"/>
        <v>0.8504947421648058</v>
      </c>
      <c r="G148" s="9">
        <f t="shared" si="8"/>
        <v>2.346673335396808E-12</v>
      </c>
      <c r="H148" s="10">
        <f t="shared" si="7"/>
        <v>1.2343115686964684E-12</v>
      </c>
    </row>
    <row r="149" spans="1:8" ht="12">
      <c r="A149" s="1">
        <v>66392</v>
      </c>
      <c r="B149" s="8">
        <v>848371</v>
      </c>
      <c r="C149" s="2">
        <v>5.282</v>
      </c>
      <c r="D149" s="2">
        <v>29.544</v>
      </c>
      <c r="E149" s="2">
        <v>0.205593</v>
      </c>
      <c r="F149" s="2">
        <f t="shared" si="6"/>
        <v>0.9843913108769211</v>
      </c>
      <c r="G149" s="9">
        <f t="shared" si="8"/>
        <v>6.9617640101831886E-12</v>
      </c>
      <c r="H149" s="10">
        <f t="shared" si="7"/>
        <v>1.2252259071215847E-12</v>
      </c>
    </row>
    <row r="150" spans="1:8" ht="12">
      <c r="A150" s="1">
        <v>67824</v>
      </c>
      <c r="B150" s="8">
        <v>245187</v>
      </c>
      <c r="C150" s="2">
        <v>5.279</v>
      </c>
      <c r="D150" s="2">
        <v>12.777</v>
      </c>
      <c r="E150" s="2">
        <v>0.088799</v>
      </c>
      <c r="F150" s="2">
        <f t="shared" si="6"/>
        <v>0.9242220272712905</v>
      </c>
      <c r="G150" s="9">
        <f t="shared" si="8"/>
        <v>3.2026575642281417E-12</v>
      </c>
      <c r="H150" s="10">
        <f t="shared" si="7"/>
        <v>1.222952495369283E-12</v>
      </c>
    </row>
    <row r="151" spans="1:8" ht="12">
      <c r="A151" s="1">
        <v>60683</v>
      </c>
      <c r="B151" s="8">
        <v>106515</v>
      </c>
      <c r="C151" s="2">
        <v>5.284</v>
      </c>
      <c r="D151" s="2">
        <v>15.217</v>
      </c>
      <c r="E151" s="2">
        <v>0.105537</v>
      </c>
      <c r="F151" s="2">
        <f t="shared" si="6"/>
        <v>0.9446675191465052</v>
      </c>
      <c r="G151" s="9">
        <f t="shared" si="8"/>
        <v>3.7239557079070285E-12</v>
      </c>
      <c r="H151" s="10">
        <f t="shared" si="7"/>
        <v>1.2215669054347114E-12</v>
      </c>
    </row>
    <row r="152" spans="1:8" ht="12">
      <c r="A152" s="1">
        <v>60972</v>
      </c>
      <c r="B152" s="8">
        <v>171710</v>
      </c>
      <c r="C152" s="2">
        <v>5.289</v>
      </c>
      <c r="D152" s="2">
        <v>19.747</v>
      </c>
      <c r="E152" s="2">
        <v>0.135906</v>
      </c>
      <c r="F152" s="2">
        <f t="shared" si="6"/>
        <v>0.9659526359019623</v>
      </c>
      <c r="G152" s="9">
        <f t="shared" si="8"/>
        <v>4.6898779832718266E-12</v>
      </c>
      <c r="H152" s="10">
        <f t="shared" si="7"/>
        <v>1.2133603990479557E-12</v>
      </c>
    </row>
    <row r="153" spans="1:8" ht="12">
      <c r="A153" s="1">
        <v>68553</v>
      </c>
      <c r="B153" s="8">
        <v>234581</v>
      </c>
      <c r="C153" s="2">
        <v>5.274</v>
      </c>
      <c r="D153" s="2">
        <v>8.548</v>
      </c>
      <c r="E153" s="2">
        <v>0.058478</v>
      </c>
      <c r="F153" s="2">
        <f t="shared" si="6"/>
        <v>0.8510492655952699</v>
      </c>
      <c r="G153" s="9">
        <f t="shared" si="8"/>
        <v>2.2904275292491373E-12</v>
      </c>
      <c r="H153" s="10">
        <f t="shared" si="7"/>
        <v>1.2026710809546095E-12</v>
      </c>
    </row>
    <row r="154" spans="1:8" ht="12">
      <c r="A154" s="1">
        <v>65259</v>
      </c>
      <c r="B154" s="8">
        <v>3418</v>
      </c>
      <c r="C154" s="2">
        <v>5.262</v>
      </c>
      <c r="D154" s="2">
        <v>30.996</v>
      </c>
      <c r="E154" s="2">
        <v>0.212182</v>
      </c>
      <c r="F154" s="2">
        <f t="shared" si="6"/>
        <v>0.9858942897556708</v>
      </c>
      <c r="G154" s="9">
        <f t="shared" si="8"/>
        <v>7.1739266641722135E-12</v>
      </c>
      <c r="H154" s="10">
        <f t="shared" si="7"/>
        <v>1.2006943734675428E-12</v>
      </c>
    </row>
    <row r="155" spans="1:8" ht="12">
      <c r="A155" s="1">
        <v>68939</v>
      </c>
      <c r="B155" s="8">
        <v>127856</v>
      </c>
      <c r="C155" s="2">
        <v>5.282</v>
      </c>
      <c r="D155" s="2">
        <v>8.628</v>
      </c>
      <c r="E155" s="2">
        <v>0.057377</v>
      </c>
      <c r="F155" s="2">
        <f t="shared" si="6"/>
        <v>0.8528710673202251</v>
      </c>
      <c r="G155" s="9">
        <f t="shared" si="8"/>
        <v>2.242503867174287E-12</v>
      </c>
      <c r="H155" s="10">
        <f t="shared" si="7"/>
        <v>1.1708596584762788E-12</v>
      </c>
    </row>
    <row r="156" spans="1:8" ht="12">
      <c r="A156" s="1">
        <v>60407</v>
      </c>
      <c r="B156" s="8">
        <v>36047</v>
      </c>
      <c r="C156" s="2">
        <v>5.275</v>
      </c>
      <c r="D156" s="2">
        <v>9.178</v>
      </c>
      <c r="E156" s="2">
        <v>0.060726</v>
      </c>
      <c r="F156" s="2">
        <f t="shared" si="6"/>
        <v>0.8670022165045327</v>
      </c>
      <c r="G156" s="9">
        <f t="shared" si="8"/>
        <v>2.334711447637248E-12</v>
      </c>
      <c r="H156" s="10">
        <f t="shared" si="7"/>
        <v>1.1633967095227722E-12</v>
      </c>
    </row>
    <row r="157" spans="1:8" ht="12">
      <c r="A157" s="1">
        <v>68868</v>
      </c>
      <c r="B157" s="8">
        <v>91905</v>
      </c>
      <c r="C157" s="2">
        <v>5.277</v>
      </c>
      <c r="D157" s="2">
        <v>7.409</v>
      </c>
      <c r="E157" s="2">
        <v>0.048702</v>
      </c>
      <c r="F157" s="2">
        <f t="shared" si="6"/>
        <v>0.8145201081580412</v>
      </c>
      <c r="G157" s="9">
        <f t="shared" si="8"/>
        <v>1.993075411816613E-12</v>
      </c>
      <c r="H157" s="10">
        <f t="shared" si="7"/>
        <v>1.1562534485085704E-12</v>
      </c>
    </row>
    <row r="158" spans="1:8" ht="12">
      <c r="A158" s="1">
        <v>68553</v>
      </c>
      <c r="B158" s="8">
        <v>308875</v>
      </c>
      <c r="C158" s="2">
        <v>5.283</v>
      </c>
      <c r="D158" s="2">
        <v>14.084</v>
      </c>
      <c r="E158" s="2">
        <v>0.090278</v>
      </c>
      <c r="F158" s="2">
        <f t="shared" si="6"/>
        <v>0.9362963891077755</v>
      </c>
      <c r="G158" s="9">
        <f t="shared" si="8"/>
        <v>3.214010757356745E-12</v>
      </c>
      <c r="H158" s="10">
        <f t="shared" si="7"/>
        <v>1.128795498437943E-12</v>
      </c>
    </row>
    <row r="159" spans="1:8" ht="12">
      <c r="A159" s="1">
        <v>61124</v>
      </c>
      <c r="B159" s="8">
        <v>376012</v>
      </c>
      <c r="C159" s="2">
        <v>5.272</v>
      </c>
      <c r="D159" s="2">
        <v>14.388</v>
      </c>
      <c r="E159" s="2">
        <v>0.090982</v>
      </c>
      <c r="F159" s="2">
        <f t="shared" si="6"/>
        <v>0.9389522266078488</v>
      </c>
      <c r="G159" s="9">
        <f t="shared" si="8"/>
        <v>3.2299122866875604E-12</v>
      </c>
      <c r="H159" s="10">
        <f t="shared" si="7"/>
        <v>1.1112434065424883E-12</v>
      </c>
    </row>
    <row r="160" spans="1:8" ht="12">
      <c r="A160" s="1">
        <v>60428</v>
      </c>
      <c r="B160" s="8">
        <v>3897</v>
      </c>
      <c r="C160" s="2">
        <v>5.281</v>
      </c>
      <c r="D160" s="2">
        <v>6.66</v>
      </c>
      <c r="E160" s="2">
        <v>0.041754</v>
      </c>
      <c r="F160" s="2">
        <f t="shared" si="6"/>
        <v>0.7835589055854494</v>
      </c>
      <c r="G160" s="9">
        <f t="shared" si="8"/>
        <v>1.7762544590825536E-12</v>
      </c>
      <c r="H160" s="10">
        <f t="shared" si="7"/>
        <v>1.1036179879879878E-12</v>
      </c>
    </row>
    <row r="161" spans="1:8" ht="12">
      <c r="A161" s="1">
        <v>63247</v>
      </c>
      <c r="B161" s="8">
        <v>33740</v>
      </c>
      <c r="C161" s="2">
        <v>5.274</v>
      </c>
      <c r="D161" s="2">
        <v>6.757</v>
      </c>
      <c r="E161" s="2">
        <v>0.042128</v>
      </c>
      <c r="F161" s="2">
        <f t="shared" si="6"/>
        <v>0.7883019819418691</v>
      </c>
      <c r="G161" s="9">
        <f t="shared" si="8"/>
        <v>1.781381626375538E-12</v>
      </c>
      <c r="H161" s="10">
        <f t="shared" si="7"/>
        <v>1.0960636969069114E-12</v>
      </c>
    </row>
    <row r="162" spans="1:8" ht="12">
      <c r="A162" s="1">
        <v>58321</v>
      </c>
      <c r="B162" s="8">
        <v>3253</v>
      </c>
      <c r="C162" s="2">
        <v>5.279</v>
      </c>
      <c r="D162" s="2">
        <v>17.245</v>
      </c>
      <c r="E162" s="2">
        <v>0.107142</v>
      </c>
      <c r="F162" s="2">
        <f t="shared" si="6"/>
        <v>0.9562012223993167</v>
      </c>
      <c r="G162" s="9">
        <f t="shared" si="8"/>
        <v>3.734987904573664E-12</v>
      </c>
      <c r="H162" s="10">
        <f t="shared" si="7"/>
        <v>1.0932688083502475E-12</v>
      </c>
    </row>
    <row r="163" spans="1:8" ht="12">
      <c r="A163" s="1">
        <v>69941</v>
      </c>
      <c r="B163" s="8">
        <v>50101</v>
      </c>
      <c r="C163" s="2">
        <v>5.274</v>
      </c>
      <c r="D163" s="2">
        <v>7.336</v>
      </c>
      <c r="E163" s="2">
        <v>0.045195</v>
      </c>
      <c r="F163" s="2">
        <f t="shared" si="6"/>
        <v>0.8119497990804845</v>
      </c>
      <c r="G163" s="9">
        <f t="shared" si="8"/>
        <v>1.85541027500232E-12</v>
      </c>
      <c r="H163" s="10">
        <f t="shared" si="7"/>
        <v>1.0830535714285715E-12</v>
      </c>
    </row>
    <row r="164" spans="1:8" ht="12">
      <c r="A164" s="1">
        <v>63485</v>
      </c>
      <c r="B164" s="8">
        <v>473784</v>
      </c>
      <c r="C164" s="2">
        <v>5.283</v>
      </c>
      <c r="D164" s="2">
        <v>16.695</v>
      </c>
      <c r="E164" s="2">
        <v>0.101566</v>
      </c>
      <c r="F164" s="2">
        <f t="shared" si="6"/>
        <v>0.9534038396805781</v>
      </c>
      <c r="G164" s="9">
        <f t="shared" si="8"/>
        <v>3.5509961177286635E-12</v>
      </c>
      <c r="H164" s="10">
        <f t="shared" si="7"/>
        <v>1.0713251033243487E-12</v>
      </c>
    </row>
    <row r="165" spans="1:8" ht="12">
      <c r="A165" s="1">
        <v>68592</v>
      </c>
      <c r="B165" s="8">
        <v>104530</v>
      </c>
      <c r="C165" s="2">
        <v>5.287</v>
      </c>
      <c r="D165" s="2">
        <v>13.347</v>
      </c>
      <c r="E165" s="2">
        <v>0.080669</v>
      </c>
      <c r="F165" s="2">
        <f t="shared" si="6"/>
        <v>0.9297157035392268</v>
      </c>
      <c r="G165" s="9">
        <f t="shared" si="8"/>
        <v>2.892246152700607E-12</v>
      </c>
      <c r="H165" s="10">
        <f t="shared" si="7"/>
        <v>1.0651507280037961E-12</v>
      </c>
    </row>
    <row r="166" spans="1:8" ht="12">
      <c r="A166" s="1">
        <v>65042</v>
      </c>
      <c r="B166" s="8">
        <v>402091</v>
      </c>
      <c r="C166" s="2">
        <v>5.272</v>
      </c>
      <c r="D166" s="2">
        <v>10.763</v>
      </c>
      <c r="E166" s="2">
        <v>0.063903</v>
      </c>
      <c r="F166" s="2">
        <f t="shared" si="6"/>
        <v>0.8980519450364176</v>
      </c>
      <c r="G166" s="9">
        <f t="shared" si="8"/>
        <v>2.3719117939370654E-12</v>
      </c>
      <c r="H166" s="10">
        <f t="shared" si="7"/>
        <v>1.0433789092260526E-12</v>
      </c>
    </row>
    <row r="167" spans="1:8" ht="12">
      <c r="A167" s="1">
        <v>67842</v>
      </c>
      <c r="B167" s="8">
        <v>502530</v>
      </c>
      <c r="C167" s="2">
        <v>5.271</v>
      </c>
      <c r="D167" s="2">
        <v>26.659</v>
      </c>
      <c r="E167" s="2">
        <v>0.156832</v>
      </c>
      <c r="F167" s="2">
        <f t="shared" si="6"/>
        <v>0.9810085740624039</v>
      </c>
      <c r="G167" s="9">
        <f t="shared" si="8"/>
        <v>5.328937454323194E-12</v>
      </c>
      <c r="H167" s="10">
        <f t="shared" si="7"/>
        <v>1.0336240069019866E-12</v>
      </c>
    </row>
    <row r="168" spans="1:8" ht="12">
      <c r="A168" s="1">
        <v>61358</v>
      </c>
      <c r="B168" s="8">
        <v>281097</v>
      </c>
      <c r="C168" s="2">
        <v>5.278</v>
      </c>
      <c r="D168" s="2">
        <v>12.795</v>
      </c>
      <c r="E168" s="2">
        <v>0.07424</v>
      </c>
      <c r="F168" s="2">
        <f t="shared" si="6"/>
        <v>0.9244370092581796</v>
      </c>
      <c r="G168" s="9">
        <f t="shared" si="8"/>
        <v>2.6769446072399015E-12</v>
      </c>
      <c r="H168" s="10">
        <f t="shared" si="7"/>
        <v>1.0208120880552298E-12</v>
      </c>
    </row>
    <row r="169" spans="1:8" ht="12">
      <c r="A169" s="1">
        <v>67879</v>
      </c>
      <c r="B169" s="8">
        <v>11672</v>
      </c>
      <c r="C169" s="2">
        <v>5.292</v>
      </c>
      <c r="D169" s="2">
        <v>19.623</v>
      </c>
      <c r="E169" s="2">
        <v>0.11289</v>
      </c>
      <c r="F169" s="2">
        <f t="shared" si="6"/>
        <v>0.9655059333517214</v>
      </c>
      <c r="G169" s="9">
        <f t="shared" si="8"/>
        <v>3.8974385034972E-12</v>
      </c>
      <c r="H169" s="10">
        <f t="shared" si="7"/>
        <v>1.0148191408041584E-12</v>
      </c>
    </row>
    <row r="170" spans="1:8" ht="12">
      <c r="A170" s="1">
        <v>69939</v>
      </c>
      <c r="B170" s="8">
        <v>12359</v>
      </c>
      <c r="C170" s="2">
        <v>5.277</v>
      </c>
      <c r="D170" s="2">
        <v>6.894</v>
      </c>
      <c r="E170" s="2">
        <v>0.039543</v>
      </c>
      <c r="F170" s="2">
        <f t="shared" si="6"/>
        <v>0.7940733086596985</v>
      </c>
      <c r="G170" s="9">
        <f t="shared" si="8"/>
        <v>1.659922308967665E-12</v>
      </c>
      <c r="H170" s="10">
        <f t="shared" si="7"/>
        <v>1.0089372932985201E-12</v>
      </c>
    </row>
    <row r="171" spans="1:8" ht="12">
      <c r="A171" s="1">
        <v>63485</v>
      </c>
      <c r="B171" s="8">
        <v>417014</v>
      </c>
      <c r="C171" s="2">
        <v>5.279</v>
      </c>
      <c r="D171" s="2">
        <v>23.575</v>
      </c>
      <c r="E171" s="2">
        <v>0.132828</v>
      </c>
      <c r="F171" s="2">
        <f t="shared" si="6"/>
        <v>0.9758341830835511</v>
      </c>
      <c r="G171" s="9">
        <f t="shared" si="8"/>
        <v>4.537246262484032E-12</v>
      </c>
      <c r="H171" s="10">
        <f t="shared" si="7"/>
        <v>9.914443435843033E-13</v>
      </c>
    </row>
    <row r="172" spans="1:8" ht="12">
      <c r="A172" s="1">
        <v>61302</v>
      </c>
      <c r="B172" s="8">
        <v>73722</v>
      </c>
      <c r="C172" s="2">
        <v>5.273</v>
      </c>
      <c r="D172" s="2">
        <v>7.13</v>
      </c>
      <c r="E172" s="2">
        <v>0.039642</v>
      </c>
      <c r="F172" s="2">
        <f t="shared" si="6"/>
        <v>0.804014408360205</v>
      </c>
      <c r="G172" s="9">
        <f t="shared" si="8"/>
        <v>1.6435028853463059E-12</v>
      </c>
      <c r="H172" s="10">
        <f t="shared" si="7"/>
        <v>9.77242945301542E-13</v>
      </c>
    </row>
    <row r="173" spans="1:8" ht="12">
      <c r="A173" s="1">
        <v>65795</v>
      </c>
      <c r="B173" s="8">
        <v>509232</v>
      </c>
      <c r="C173" s="2">
        <v>5.28</v>
      </c>
      <c r="D173" s="2">
        <v>6.835</v>
      </c>
      <c r="E173" s="2">
        <v>0.037936</v>
      </c>
      <c r="F173" s="2">
        <f t="shared" si="6"/>
        <v>0.7913741141393388</v>
      </c>
      <c r="G173" s="9">
        <f t="shared" si="8"/>
        <v>1.5978957496083634E-12</v>
      </c>
      <c r="H173" s="10">
        <f t="shared" si="7"/>
        <v>9.768450621799562E-13</v>
      </c>
    </row>
    <row r="174" spans="1:8" ht="12">
      <c r="A174" s="1">
        <v>69428</v>
      </c>
      <c r="B174" s="8">
        <v>33715</v>
      </c>
      <c r="C174" s="2">
        <v>5.281</v>
      </c>
      <c r="D174" s="2">
        <v>9.984</v>
      </c>
      <c r="E174" s="2">
        <v>0.055095</v>
      </c>
      <c r="F174" s="2">
        <f t="shared" si="6"/>
        <v>0.8839579934146428</v>
      </c>
      <c r="G174" s="9">
        <f t="shared" si="8"/>
        <v>2.077587412163989E-12</v>
      </c>
      <c r="H174" s="10">
        <f t="shared" si="7"/>
        <v>9.71409905849359E-13</v>
      </c>
    </row>
    <row r="175" spans="1:8" ht="12">
      <c r="A175" s="1">
        <v>60998</v>
      </c>
      <c r="B175" s="8">
        <v>2282</v>
      </c>
      <c r="C175" s="2">
        <v>5.265</v>
      </c>
      <c r="D175" s="2">
        <v>6.249</v>
      </c>
      <c r="E175" s="2">
        <v>0.034371</v>
      </c>
      <c r="F175" s="2">
        <f t="shared" si="6"/>
        <v>0.7647493236471614</v>
      </c>
      <c r="G175" s="9">
        <f t="shared" si="8"/>
        <v>1.4981379709315059E-12</v>
      </c>
      <c r="H175" s="10">
        <f t="shared" si="7"/>
        <v>9.652921267402784E-13</v>
      </c>
    </row>
    <row r="176" spans="1:8" ht="12">
      <c r="A176" s="1">
        <v>69761</v>
      </c>
      <c r="B176" s="8">
        <v>158864</v>
      </c>
      <c r="C176" s="2">
        <v>5.285</v>
      </c>
      <c r="D176" s="2">
        <v>9.703</v>
      </c>
      <c r="E176" s="2">
        <v>0.052795</v>
      </c>
      <c r="F176" s="2">
        <f t="shared" si="6"/>
        <v>0.8781824987786448</v>
      </c>
      <c r="G176" s="9">
        <f t="shared" si="8"/>
        <v>2.0039494476158056E-12</v>
      </c>
      <c r="H176" s="10">
        <f t="shared" si="7"/>
        <v>9.585405716445087E-13</v>
      </c>
    </row>
    <row r="177" spans="1:8" ht="12">
      <c r="A177" s="1">
        <v>65750</v>
      </c>
      <c r="B177" s="8">
        <v>130227</v>
      </c>
      <c r="C177" s="2">
        <v>5.28</v>
      </c>
      <c r="D177" s="2">
        <v>11.878</v>
      </c>
      <c r="E177" s="2">
        <v>0.06447</v>
      </c>
      <c r="F177" s="2">
        <f t="shared" si="6"/>
        <v>0.9137861675440694</v>
      </c>
      <c r="G177" s="9">
        <f t="shared" si="8"/>
        <v>2.3517536994193552E-12</v>
      </c>
      <c r="H177" s="10">
        <f t="shared" si="7"/>
        <v>9.552719313015658E-13</v>
      </c>
    </row>
    <row r="178" spans="1:8" ht="12">
      <c r="A178" s="1">
        <v>60346</v>
      </c>
      <c r="B178" s="8">
        <v>403123</v>
      </c>
      <c r="C178" s="2">
        <v>5.279</v>
      </c>
      <c r="D178" s="2">
        <v>9.692</v>
      </c>
      <c r="E178" s="2">
        <v>0.052544</v>
      </c>
      <c r="F178" s="2">
        <f t="shared" si="6"/>
        <v>0.8781828243542369</v>
      </c>
      <c r="G178" s="9">
        <f t="shared" si="8"/>
        <v>1.994421455412306E-12</v>
      </c>
      <c r="H178" s="10">
        <f t="shared" si="7"/>
        <v>9.539818957215578E-13</v>
      </c>
    </row>
    <row r="179" spans="1:8" ht="12">
      <c r="A179" s="1">
        <v>67537</v>
      </c>
      <c r="B179" s="8">
        <v>64918</v>
      </c>
      <c r="C179" s="2">
        <v>5.266</v>
      </c>
      <c r="D179" s="2">
        <v>25.534</v>
      </c>
      <c r="E179" s="2">
        <v>0.138343</v>
      </c>
      <c r="F179" s="2">
        <f t="shared" si="6"/>
        <v>0.979388805432606</v>
      </c>
      <c r="G179" s="9">
        <f t="shared" si="8"/>
        <v>4.708480746108198E-12</v>
      </c>
      <c r="H179" s="10">
        <f t="shared" si="7"/>
        <v>9.510381426072426E-13</v>
      </c>
    </row>
    <row r="180" spans="1:8" ht="12">
      <c r="A180" s="1">
        <v>65741</v>
      </c>
      <c r="B180" s="8">
        <v>437802</v>
      </c>
      <c r="C180" s="2">
        <v>5.266</v>
      </c>
      <c r="D180" s="2">
        <v>9.271</v>
      </c>
      <c r="E180" s="2">
        <v>0.049751</v>
      </c>
      <c r="F180" s="2">
        <f t="shared" si="6"/>
        <v>0.8695215542350245</v>
      </c>
      <c r="G180" s="9">
        <f t="shared" si="8"/>
        <v>1.907217433069432E-12</v>
      </c>
      <c r="H180" s="10">
        <f t="shared" si="7"/>
        <v>9.419651457951317E-13</v>
      </c>
    </row>
    <row r="181" spans="1:8" ht="12">
      <c r="A181" s="1">
        <v>68847</v>
      </c>
      <c r="B181" s="8">
        <v>483501</v>
      </c>
      <c r="C181" s="2">
        <v>5.27</v>
      </c>
      <c r="D181" s="2">
        <v>13.818</v>
      </c>
      <c r="E181" s="2">
        <v>0.073087</v>
      </c>
      <c r="F181" s="2">
        <f t="shared" si="6"/>
        <v>0.934352698524493</v>
      </c>
      <c r="G181" s="9">
        <f t="shared" si="8"/>
        <v>2.6074022552517625E-12</v>
      </c>
      <c r="H181" s="10">
        <f t="shared" si="7"/>
        <v>9.291467409658893E-13</v>
      </c>
    </row>
    <row r="182" spans="1:8" ht="12">
      <c r="A182" s="1">
        <v>65895</v>
      </c>
      <c r="B182" s="8">
        <v>51806</v>
      </c>
      <c r="C182" s="2">
        <v>5.272</v>
      </c>
      <c r="D182" s="2">
        <v>28.946</v>
      </c>
      <c r="E182" s="2">
        <v>0.150977</v>
      </c>
      <c r="F182" s="2">
        <f t="shared" si="6"/>
        <v>0.9838154839023231</v>
      </c>
      <c r="G182" s="9">
        <f t="shared" si="8"/>
        <v>5.115356231947981E-12</v>
      </c>
      <c r="H182" s="10">
        <f t="shared" si="7"/>
        <v>9.165926714111335E-13</v>
      </c>
    </row>
    <row r="183" spans="1:8" ht="12">
      <c r="A183" s="1">
        <v>69941</v>
      </c>
      <c r="B183" s="8">
        <v>241036</v>
      </c>
      <c r="C183" s="2">
        <v>5.266</v>
      </c>
      <c r="D183" s="2">
        <v>7.082</v>
      </c>
      <c r="E183" s="2">
        <v>0.036688</v>
      </c>
      <c r="F183" s="2">
        <f t="shared" si="6"/>
        <v>0.8024679057148921</v>
      </c>
      <c r="G183" s="9">
        <f t="shared" si="8"/>
        <v>1.5239654129766877E-12</v>
      </c>
      <c r="H183" s="10">
        <f t="shared" si="7"/>
        <v>9.093429727948794E-13</v>
      </c>
    </row>
    <row r="184" spans="1:8" ht="12">
      <c r="A184" s="1">
        <v>59144</v>
      </c>
      <c r="B184" s="8">
        <v>33696</v>
      </c>
      <c r="C184" s="2">
        <v>5.28</v>
      </c>
      <c r="D184" s="2">
        <v>16.353</v>
      </c>
      <c r="E184" s="2">
        <v>0.084165</v>
      </c>
      <c r="F184" s="2">
        <f t="shared" si="6"/>
        <v>0.9516263129469872</v>
      </c>
      <c r="G184" s="9">
        <f t="shared" si="8"/>
        <v>2.948110998856216E-12</v>
      </c>
      <c r="H184" s="10">
        <f t="shared" si="7"/>
        <v>9.058301229132275E-13</v>
      </c>
    </row>
    <row r="185" spans="1:8" ht="12">
      <c r="A185" s="1">
        <v>63209</v>
      </c>
      <c r="B185" s="8">
        <v>238583</v>
      </c>
      <c r="C185" s="2">
        <v>5.275</v>
      </c>
      <c r="D185" s="2">
        <v>10.109</v>
      </c>
      <c r="E185" s="2">
        <v>0.051797</v>
      </c>
      <c r="F185" s="2">
        <f t="shared" si="6"/>
        <v>0.8865582610772303</v>
      </c>
      <c r="G185" s="9">
        <f t="shared" si="8"/>
        <v>1.947493743466749E-12</v>
      </c>
      <c r="H185" s="10">
        <f t="shared" si="7"/>
        <v>9.009436310878095E-13</v>
      </c>
    </row>
    <row r="186" spans="1:8" ht="12">
      <c r="A186" s="1">
        <v>66518</v>
      </c>
      <c r="B186" s="8">
        <v>276002</v>
      </c>
      <c r="C186" s="2">
        <v>5.259</v>
      </c>
      <c r="D186" s="2">
        <v>7.958</v>
      </c>
      <c r="E186" s="2">
        <v>0.040753</v>
      </c>
      <c r="F186" s="2">
        <f t="shared" si="6"/>
        <v>0.8342853775732434</v>
      </c>
      <c r="G186" s="9">
        <f t="shared" si="8"/>
        <v>1.6282597895755089E-12</v>
      </c>
      <c r="H186" s="10">
        <f t="shared" si="7"/>
        <v>8.977131063081176E-13</v>
      </c>
    </row>
    <row r="187" spans="1:8" ht="12">
      <c r="A187" s="1">
        <v>61570</v>
      </c>
      <c r="B187" s="8">
        <v>17092</v>
      </c>
      <c r="C187" s="2">
        <v>5.279</v>
      </c>
      <c r="D187" s="2">
        <v>15.877</v>
      </c>
      <c r="E187" s="2">
        <v>0.079249</v>
      </c>
      <c r="F187" s="2">
        <f t="shared" si="6"/>
        <v>0.948922095308618</v>
      </c>
      <c r="G187" s="9">
        <f t="shared" si="8"/>
        <v>2.7838252965057104E-12</v>
      </c>
      <c r="H187" s="10">
        <f t="shared" si="7"/>
        <v>8.78326029266654E-13</v>
      </c>
    </row>
    <row r="188" spans="1:8" ht="12">
      <c r="A188" s="1">
        <v>69590</v>
      </c>
      <c r="B188" s="8">
        <v>123984</v>
      </c>
      <c r="C188" s="2">
        <v>5.285</v>
      </c>
      <c r="D188" s="2">
        <v>11.238</v>
      </c>
      <c r="E188" s="2">
        <v>0.055965</v>
      </c>
      <c r="F188" s="2">
        <f t="shared" si="6"/>
        <v>0.904926342476091</v>
      </c>
      <c r="G188" s="9">
        <f t="shared" si="8"/>
        <v>2.061493750856621E-12</v>
      </c>
      <c r="H188" s="10">
        <f t="shared" si="7"/>
        <v>8.773062377647272E-13</v>
      </c>
    </row>
    <row r="189" spans="1:8" ht="12">
      <c r="A189" s="1">
        <v>64934</v>
      </c>
      <c r="B189" s="8">
        <v>43093</v>
      </c>
      <c r="C189" s="2">
        <v>5.304</v>
      </c>
      <c r="D189" s="2">
        <v>6.317</v>
      </c>
      <c r="E189" s="2">
        <v>0.031328</v>
      </c>
      <c r="F189" s="2">
        <f t="shared" si="6"/>
        <v>0.7658409810326384</v>
      </c>
      <c r="G189" s="9">
        <f t="shared" si="8"/>
        <v>1.3635554802233317E-12</v>
      </c>
      <c r="H189" s="10">
        <f t="shared" si="7"/>
        <v>8.768070919740382E-13</v>
      </c>
    </row>
    <row r="190" spans="1:8" ht="12">
      <c r="A190" s="1">
        <v>62816</v>
      </c>
      <c r="B190" s="8">
        <v>109053</v>
      </c>
      <c r="C190" s="2">
        <v>5.277</v>
      </c>
      <c r="D190" s="2">
        <v>7.1</v>
      </c>
      <c r="E190" s="2">
        <v>0.03466</v>
      </c>
      <c r="F190" s="2">
        <f t="shared" si="6"/>
        <v>0.8025969465381596</v>
      </c>
      <c r="G190" s="9">
        <f t="shared" si="8"/>
        <v>1.4394938060961124E-12</v>
      </c>
      <c r="H190" s="10">
        <f t="shared" si="7"/>
        <v>8.58689295774648E-13</v>
      </c>
    </row>
    <row r="191" spans="1:8" ht="12">
      <c r="A191" s="1">
        <v>66020</v>
      </c>
      <c r="B191" s="8">
        <v>253312</v>
      </c>
      <c r="C191" s="2">
        <v>5.275</v>
      </c>
      <c r="D191" s="2">
        <v>7.039</v>
      </c>
      <c r="E191" s="2">
        <v>0.034187</v>
      </c>
      <c r="F191" s="2">
        <f t="shared" si="6"/>
        <v>0.8002318585487052</v>
      </c>
      <c r="G191" s="9">
        <f t="shared" si="8"/>
        <v>1.4240456118972528E-12</v>
      </c>
      <c r="H191" s="10">
        <f t="shared" si="7"/>
        <v>8.539869536392481E-13</v>
      </c>
    </row>
    <row r="192" spans="1:8" ht="12">
      <c r="A192" s="1">
        <v>65160</v>
      </c>
      <c r="B192" s="8">
        <v>101377</v>
      </c>
      <c r="C192" s="2">
        <v>5.279</v>
      </c>
      <c r="D192" s="2">
        <v>9.704</v>
      </c>
      <c r="E192" s="2">
        <v>0.046764</v>
      </c>
      <c r="F192" s="2">
        <f t="shared" si="6"/>
        <v>0.8784312391304677</v>
      </c>
      <c r="G192" s="9">
        <f t="shared" si="8"/>
        <v>1.7745270552342933E-12</v>
      </c>
      <c r="H192" s="10">
        <f t="shared" si="7"/>
        <v>8.479910552349548E-13</v>
      </c>
    </row>
    <row r="193" spans="1:8" ht="12">
      <c r="A193" s="1">
        <v>66539</v>
      </c>
      <c r="B193" s="8">
        <v>207804</v>
      </c>
      <c r="C193" s="2">
        <v>5.28</v>
      </c>
      <c r="D193" s="2">
        <v>8</v>
      </c>
      <c r="E193" s="2">
        <v>0.038545</v>
      </c>
      <c r="F193" s="2">
        <f t="shared" si="6"/>
        <v>0.8346094065617252</v>
      </c>
      <c r="G193" s="9">
        <f t="shared" si="8"/>
        <v>1.5394426701064398E-12</v>
      </c>
      <c r="H193" s="10">
        <f t="shared" si="7"/>
        <v>8.4799E-13</v>
      </c>
    </row>
    <row r="194" spans="1:8" ht="12">
      <c r="A194" s="1">
        <v>65179</v>
      </c>
      <c r="B194" s="8">
        <v>96738</v>
      </c>
      <c r="C194" s="2">
        <v>5.286</v>
      </c>
      <c r="D194" s="2">
        <v>8.759</v>
      </c>
      <c r="E194" s="2">
        <v>0.042097</v>
      </c>
      <c r="F194" s="2">
        <f aca="true" t="shared" si="9" ref="F194:F257">D194/((D194^2+C194^2)^0.5)</f>
        <v>0.8561705137751144</v>
      </c>
      <c r="G194" s="9">
        <f t="shared" si="8"/>
        <v>1.6389647981989635E-12</v>
      </c>
      <c r="H194" s="10">
        <f aca="true" t="shared" si="10" ref="H194:H257">G194*((1-F194^2)^0.5)</f>
        <v>8.468422650987558E-13</v>
      </c>
    </row>
    <row r="195" spans="1:8" ht="12">
      <c r="A195" s="1">
        <v>68616</v>
      </c>
      <c r="B195" s="8">
        <v>244698</v>
      </c>
      <c r="C195" s="2">
        <v>5.287</v>
      </c>
      <c r="D195" s="2">
        <v>9.341</v>
      </c>
      <c r="E195" s="2">
        <v>0.044776</v>
      </c>
      <c r="F195" s="2">
        <f t="shared" si="9"/>
        <v>0.8702711726013193</v>
      </c>
      <c r="G195" s="9">
        <f t="shared" si="8"/>
        <v>1.7150209961247092E-12</v>
      </c>
      <c r="H195" s="10">
        <f t="shared" si="10"/>
        <v>8.447729079684544E-13</v>
      </c>
    </row>
    <row r="196" spans="1:8" ht="12">
      <c r="A196" s="1">
        <v>56914</v>
      </c>
      <c r="B196" s="8">
        <v>19144</v>
      </c>
      <c r="C196" s="2">
        <v>5.271</v>
      </c>
      <c r="D196" s="2">
        <v>20.379</v>
      </c>
      <c r="E196" s="2">
        <v>0.096928</v>
      </c>
      <c r="F196" s="2">
        <f t="shared" si="9"/>
        <v>0.9681403590793384</v>
      </c>
      <c r="G196" s="9">
        <f aca="true" t="shared" si="11" ref="G196:G227">E196/((D196*(3*10^10))/((D196^2)+(C196^2))^0.5)</f>
        <v>3.337257147719591E-12</v>
      </c>
      <c r="H196" s="10">
        <f t="shared" si="10"/>
        <v>8.356764119927374E-13</v>
      </c>
    </row>
    <row r="197" spans="1:8" ht="12">
      <c r="A197" s="1">
        <v>65514</v>
      </c>
      <c r="B197" s="8">
        <v>486083</v>
      </c>
      <c r="C197" s="2">
        <v>5.287</v>
      </c>
      <c r="D197" s="2">
        <v>22.676</v>
      </c>
      <c r="E197" s="2">
        <v>0.10645</v>
      </c>
      <c r="F197" s="2">
        <f t="shared" si="9"/>
        <v>0.9738798439728057</v>
      </c>
      <c r="G197" s="9">
        <f t="shared" si="11"/>
        <v>3.6435021787271074E-12</v>
      </c>
      <c r="H197" s="10">
        <f t="shared" si="10"/>
        <v>8.27308093726114E-13</v>
      </c>
    </row>
    <row r="198" spans="1:8" ht="12">
      <c r="A198" s="1">
        <v>69683</v>
      </c>
      <c r="B198" s="8">
        <v>397969</v>
      </c>
      <c r="C198" s="2">
        <v>5.308</v>
      </c>
      <c r="D198" s="2">
        <v>6.359</v>
      </c>
      <c r="E198" s="2">
        <v>0.029174</v>
      </c>
      <c r="F198" s="2">
        <f t="shared" si="9"/>
        <v>0.7676965564423432</v>
      </c>
      <c r="G198" s="9">
        <f t="shared" si="11"/>
        <v>1.2667331362970655E-12</v>
      </c>
      <c r="H198" s="10">
        <f t="shared" si="10"/>
        <v>8.117397494364942E-13</v>
      </c>
    </row>
    <row r="199" spans="1:8" ht="12">
      <c r="A199" s="1">
        <v>68636</v>
      </c>
      <c r="B199" s="8">
        <v>244830</v>
      </c>
      <c r="C199" s="2">
        <v>5.283</v>
      </c>
      <c r="D199" s="2">
        <v>8.213</v>
      </c>
      <c r="E199" s="2">
        <v>0.037739</v>
      </c>
      <c r="F199" s="2">
        <f t="shared" si="9"/>
        <v>0.8410287216038123</v>
      </c>
      <c r="G199" s="9">
        <f t="shared" si="11"/>
        <v>1.495747570032767E-12</v>
      </c>
      <c r="H199" s="10">
        <f t="shared" si="10"/>
        <v>8.091851820284914E-13</v>
      </c>
    </row>
    <row r="200" spans="1:8" ht="12">
      <c r="A200" s="1">
        <v>65384</v>
      </c>
      <c r="B200" s="8">
        <v>96347</v>
      </c>
      <c r="C200" s="2">
        <v>5.265</v>
      </c>
      <c r="D200" s="2">
        <v>18.541</v>
      </c>
      <c r="E200" s="2">
        <v>0.082359</v>
      </c>
      <c r="F200" s="2">
        <f t="shared" si="9"/>
        <v>0.9619671231877964</v>
      </c>
      <c r="G200" s="9">
        <f t="shared" si="11"/>
        <v>2.8538397350863093E-12</v>
      </c>
      <c r="H200" s="10">
        <f t="shared" si="10"/>
        <v>7.795698452079173E-13</v>
      </c>
    </row>
    <row r="201" spans="1:8" ht="12">
      <c r="A201" s="1">
        <v>70605</v>
      </c>
      <c r="B201" s="8">
        <v>553036</v>
      </c>
      <c r="C201" s="2">
        <v>5.276</v>
      </c>
      <c r="D201" s="2">
        <v>8.118</v>
      </c>
      <c r="E201" s="2">
        <v>0.035929</v>
      </c>
      <c r="F201" s="2">
        <f t="shared" si="9"/>
        <v>0.8384766517939554</v>
      </c>
      <c r="G201" s="9">
        <f t="shared" si="11"/>
        <v>1.428344284567671E-12</v>
      </c>
      <c r="H201" s="10">
        <f t="shared" si="10"/>
        <v>7.783583969779093E-13</v>
      </c>
    </row>
    <row r="202" spans="1:8" ht="12">
      <c r="A202" s="1">
        <v>68847</v>
      </c>
      <c r="B202" s="8">
        <v>202183</v>
      </c>
      <c r="C202" s="2">
        <v>5.264</v>
      </c>
      <c r="D202" s="2">
        <v>18.628</v>
      </c>
      <c r="E202" s="2">
        <v>0.081643</v>
      </c>
      <c r="F202" s="2">
        <f t="shared" si="9"/>
        <v>0.9623152810003694</v>
      </c>
      <c r="G202" s="9">
        <f t="shared" si="11"/>
        <v>2.8280059426098717E-12</v>
      </c>
      <c r="H202" s="10">
        <f t="shared" si="10"/>
        <v>7.690372056402545E-13</v>
      </c>
    </row>
    <row r="203" spans="1:8" ht="12">
      <c r="A203" s="1">
        <v>63230</v>
      </c>
      <c r="B203" s="8">
        <v>136807</v>
      </c>
      <c r="C203" s="2">
        <v>5.252</v>
      </c>
      <c r="D203" s="2">
        <v>37.243</v>
      </c>
      <c r="E203" s="2">
        <v>0.162979</v>
      </c>
      <c r="F203" s="2">
        <f t="shared" si="9"/>
        <v>0.9902025974045461</v>
      </c>
      <c r="G203" s="9">
        <f t="shared" si="11"/>
        <v>5.486385662462404E-12</v>
      </c>
      <c r="H203" s="10">
        <f t="shared" si="10"/>
        <v>7.66108806129118E-13</v>
      </c>
    </row>
    <row r="204" spans="1:8" ht="12">
      <c r="A204" s="1">
        <v>65344</v>
      </c>
      <c r="B204" s="8">
        <v>93935</v>
      </c>
      <c r="C204" s="2">
        <v>5.271</v>
      </c>
      <c r="D204" s="2">
        <v>8.909</v>
      </c>
      <c r="E204" s="2">
        <v>0.037686</v>
      </c>
      <c r="F204" s="2">
        <f t="shared" si="9"/>
        <v>0.8606475335265381</v>
      </c>
      <c r="G204" s="9">
        <f t="shared" si="11"/>
        <v>1.45959867549108E-12</v>
      </c>
      <c r="H204" s="10">
        <f t="shared" si="10"/>
        <v>7.432293411157255E-13</v>
      </c>
    </row>
    <row r="205" spans="1:8" ht="12">
      <c r="A205" s="1">
        <v>67581</v>
      </c>
      <c r="B205" s="8">
        <v>126693</v>
      </c>
      <c r="C205" s="2">
        <v>5.275</v>
      </c>
      <c r="D205" s="2">
        <v>9.021</v>
      </c>
      <c r="E205" s="2">
        <v>0.037764</v>
      </c>
      <c r="F205" s="2">
        <f t="shared" si="9"/>
        <v>0.8632473989122033</v>
      </c>
      <c r="G205" s="9">
        <f t="shared" si="11"/>
        <v>1.4582146457507328E-12</v>
      </c>
      <c r="H205" s="10">
        <f t="shared" si="10"/>
        <v>7.360791486531425E-13</v>
      </c>
    </row>
    <row r="206" spans="1:8" ht="12">
      <c r="A206" s="1">
        <v>68847</v>
      </c>
      <c r="B206" s="8">
        <v>306202</v>
      </c>
      <c r="C206" s="2">
        <v>5.282</v>
      </c>
      <c r="D206" s="2">
        <v>13.641</v>
      </c>
      <c r="E206" s="2">
        <v>0.056818</v>
      </c>
      <c r="F206" s="2">
        <f t="shared" si="9"/>
        <v>0.9325309735096037</v>
      </c>
      <c r="G206" s="9">
        <f t="shared" si="11"/>
        <v>2.0309602438248974E-12</v>
      </c>
      <c r="H206" s="10">
        <f t="shared" si="10"/>
        <v>7.333594213522963E-13</v>
      </c>
    </row>
    <row r="207" spans="1:8" ht="12">
      <c r="A207" s="1">
        <v>65426</v>
      </c>
      <c r="B207" s="8">
        <v>136822</v>
      </c>
      <c r="C207" s="2">
        <v>5.28</v>
      </c>
      <c r="D207" s="2">
        <v>12.301</v>
      </c>
      <c r="E207" s="2">
        <v>0.050955</v>
      </c>
      <c r="F207" s="2">
        <f t="shared" si="9"/>
        <v>0.9189246405720451</v>
      </c>
      <c r="G207" s="9">
        <f t="shared" si="11"/>
        <v>1.848356138260322E-12</v>
      </c>
      <c r="H207" s="10">
        <f t="shared" si="10"/>
        <v>7.290529225266237E-13</v>
      </c>
    </row>
    <row r="208" spans="1:8" ht="12">
      <c r="A208" s="1">
        <v>66046</v>
      </c>
      <c r="B208" s="8">
        <v>137778</v>
      </c>
      <c r="C208" s="2">
        <v>5.275</v>
      </c>
      <c r="D208" s="2">
        <v>10.347</v>
      </c>
      <c r="E208" s="2">
        <v>0.042615</v>
      </c>
      <c r="F208" s="2">
        <f t="shared" si="9"/>
        <v>0.8909040974554573</v>
      </c>
      <c r="G208" s="9">
        <f t="shared" si="11"/>
        <v>1.5944477122253003E-12</v>
      </c>
      <c r="H208" s="10">
        <f t="shared" si="10"/>
        <v>7.241845462452884E-13</v>
      </c>
    </row>
    <row r="209" spans="1:8" ht="12">
      <c r="A209" s="1">
        <v>61513</v>
      </c>
      <c r="B209" s="8">
        <v>167258</v>
      </c>
      <c r="C209" s="2">
        <v>5.27</v>
      </c>
      <c r="D209" s="2">
        <v>14.084</v>
      </c>
      <c r="E209" s="2">
        <v>0.057936</v>
      </c>
      <c r="F209" s="2">
        <f t="shared" si="9"/>
        <v>0.936580360669476</v>
      </c>
      <c r="G209" s="9">
        <f t="shared" si="11"/>
        <v>2.06196935265604E-12</v>
      </c>
      <c r="H209" s="10">
        <f t="shared" si="10"/>
        <v>7.226231184322635E-13</v>
      </c>
    </row>
    <row r="210" spans="1:8" ht="12">
      <c r="A210" s="1">
        <v>69408</v>
      </c>
      <c r="B210" s="8">
        <v>75411</v>
      </c>
      <c r="C210" s="2">
        <v>5.277</v>
      </c>
      <c r="D210" s="2">
        <v>23.064</v>
      </c>
      <c r="E210" s="2">
        <v>0.093815</v>
      </c>
      <c r="F210" s="2">
        <f t="shared" si="9"/>
        <v>0.9748104803596025</v>
      </c>
      <c r="G210" s="9">
        <f t="shared" si="11"/>
        <v>3.207973990506412E-12</v>
      </c>
      <c r="H210" s="10">
        <f t="shared" si="10"/>
        <v>7.154898759972246E-13</v>
      </c>
    </row>
    <row r="211" spans="1:8" ht="12">
      <c r="A211" s="1">
        <v>64378</v>
      </c>
      <c r="B211" s="8">
        <v>521219</v>
      </c>
      <c r="C211" s="2">
        <v>5.274</v>
      </c>
      <c r="D211" s="2">
        <v>6.22</v>
      </c>
      <c r="E211" s="2">
        <v>0.025198</v>
      </c>
      <c r="F211" s="2">
        <f t="shared" si="9"/>
        <v>0.7627254044932712</v>
      </c>
      <c r="G211" s="9">
        <f t="shared" si="11"/>
        <v>1.10122637634098E-12</v>
      </c>
      <c r="H211" s="10">
        <f t="shared" si="10"/>
        <v>7.121878456591641E-13</v>
      </c>
    </row>
    <row r="212" spans="1:8" ht="12">
      <c r="A212" s="1">
        <v>61270</v>
      </c>
      <c r="B212" s="8">
        <v>500882</v>
      </c>
      <c r="C212" s="2">
        <v>5.266</v>
      </c>
      <c r="D212" s="2">
        <v>11.026</v>
      </c>
      <c r="E212" s="2">
        <v>0.044649</v>
      </c>
      <c r="F212" s="2">
        <f t="shared" si="9"/>
        <v>0.9023667675917951</v>
      </c>
      <c r="G212" s="9">
        <f t="shared" si="11"/>
        <v>1.6493293563679468E-12</v>
      </c>
      <c r="H212" s="10">
        <f t="shared" si="10"/>
        <v>7.108097043352077E-13</v>
      </c>
    </row>
    <row r="213" spans="1:8" ht="12">
      <c r="A213" s="1">
        <v>65751</v>
      </c>
      <c r="B213" s="8">
        <v>122037</v>
      </c>
      <c r="C213" s="2">
        <v>5.273</v>
      </c>
      <c r="D213" s="2">
        <v>11.04</v>
      </c>
      <c r="E213" s="2">
        <v>0.044482</v>
      </c>
      <c r="F213" s="2">
        <f t="shared" si="9"/>
        <v>0.9023567984955</v>
      </c>
      <c r="G213" s="9">
        <f t="shared" si="11"/>
        <v>1.6431785473390297E-12</v>
      </c>
      <c r="H213" s="10">
        <f t="shared" si="10"/>
        <v>7.081931944444443E-13</v>
      </c>
    </row>
    <row r="214" spans="1:8" ht="12">
      <c r="A214" s="1">
        <v>67535</v>
      </c>
      <c r="B214" s="8">
        <v>25803</v>
      </c>
      <c r="C214" s="2">
        <v>5.283</v>
      </c>
      <c r="D214" s="2">
        <v>8.586</v>
      </c>
      <c r="E214" s="2">
        <v>0.033163</v>
      </c>
      <c r="F214" s="2">
        <f t="shared" si="9"/>
        <v>0.851688967805232</v>
      </c>
      <c r="G214" s="9">
        <f t="shared" si="11"/>
        <v>1.2979307882571148E-12</v>
      </c>
      <c r="H214" s="10">
        <f t="shared" si="10"/>
        <v>6.801775331935707E-13</v>
      </c>
    </row>
    <row r="215" spans="1:8" ht="12">
      <c r="A215" s="1">
        <v>64378</v>
      </c>
      <c r="B215" s="8">
        <v>411568</v>
      </c>
      <c r="C215" s="2">
        <v>5.287</v>
      </c>
      <c r="D215" s="2">
        <v>39.604</v>
      </c>
      <c r="E215" s="2">
        <v>0.152233</v>
      </c>
      <c r="F215" s="2">
        <f t="shared" si="9"/>
        <v>0.9912066852148139</v>
      </c>
      <c r="G215" s="9">
        <f t="shared" si="11"/>
        <v>5.119450271094171E-12</v>
      </c>
      <c r="H215" s="10">
        <f t="shared" si="10"/>
        <v>6.774196806719826E-13</v>
      </c>
    </row>
    <row r="216" spans="1:8" ht="12">
      <c r="A216" s="1">
        <v>68444</v>
      </c>
      <c r="B216" s="8">
        <v>295816</v>
      </c>
      <c r="C216" s="2">
        <v>5.273</v>
      </c>
      <c r="D216" s="2">
        <v>9.062</v>
      </c>
      <c r="E216" s="2">
        <v>0.034442</v>
      </c>
      <c r="F216" s="2">
        <f t="shared" si="9"/>
        <v>0.8643249690262972</v>
      </c>
      <c r="G216" s="9">
        <f t="shared" si="11"/>
        <v>1.3282812689768965E-12</v>
      </c>
      <c r="H216" s="10">
        <f t="shared" si="10"/>
        <v>6.680374678143159E-13</v>
      </c>
    </row>
    <row r="217" spans="1:8" ht="12">
      <c r="A217" s="1">
        <v>61270</v>
      </c>
      <c r="B217" s="8">
        <v>256008</v>
      </c>
      <c r="C217" s="2">
        <v>5.275</v>
      </c>
      <c r="D217" s="2">
        <v>10.498</v>
      </c>
      <c r="E217" s="2">
        <v>0.039565</v>
      </c>
      <c r="F217" s="2">
        <f t="shared" si="9"/>
        <v>0.8935402399241885</v>
      </c>
      <c r="G217" s="9">
        <f t="shared" si="11"/>
        <v>1.4759641193610133E-12</v>
      </c>
      <c r="H217" s="10">
        <f t="shared" si="10"/>
        <v>6.62682971359624E-13</v>
      </c>
    </row>
    <row r="218" spans="1:8" ht="12">
      <c r="A218" s="1">
        <v>65259</v>
      </c>
      <c r="B218" s="8">
        <v>126901</v>
      </c>
      <c r="C218" s="2">
        <v>5.275</v>
      </c>
      <c r="D218" s="2">
        <v>9.146</v>
      </c>
      <c r="E218" s="2">
        <v>0.034313</v>
      </c>
      <c r="F218" s="2">
        <f t="shared" si="9"/>
        <v>0.8662486513282069</v>
      </c>
      <c r="G218" s="9">
        <f t="shared" si="11"/>
        <v>1.3203676160568276E-12</v>
      </c>
      <c r="H218" s="10">
        <f t="shared" si="10"/>
        <v>6.596729900138495E-13</v>
      </c>
    </row>
    <row r="219" spans="1:8" ht="12">
      <c r="A219" s="1">
        <v>64975</v>
      </c>
      <c r="B219" s="8">
        <v>213939</v>
      </c>
      <c r="C219" s="2">
        <v>5.286</v>
      </c>
      <c r="D219" s="2">
        <v>16.159</v>
      </c>
      <c r="E219" s="2">
        <v>0.059925</v>
      </c>
      <c r="F219" s="2">
        <f t="shared" si="9"/>
        <v>0.9504388497807836</v>
      </c>
      <c r="G219" s="9">
        <f t="shared" si="11"/>
        <v>2.1016607227921275E-12</v>
      </c>
      <c r="H219" s="10">
        <f t="shared" si="10"/>
        <v>6.534305959527206E-13</v>
      </c>
    </row>
    <row r="220" spans="1:8" ht="12">
      <c r="A220" s="1">
        <v>63127</v>
      </c>
      <c r="B220" s="8">
        <v>166432</v>
      </c>
      <c r="C220" s="2">
        <v>5.283</v>
      </c>
      <c r="D220" s="2">
        <v>16.051</v>
      </c>
      <c r="E220" s="2">
        <v>0.059524</v>
      </c>
      <c r="F220" s="2">
        <f t="shared" si="9"/>
        <v>0.9498719226954653</v>
      </c>
      <c r="G220" s="9">
        <f t="shared" si="11"/>
        <v>2.0888430175964455E-12</v>
      </c>
      <c r="H220" s="10">
        <f t="shared" si="10"/>
        <v>6.530544140551998E-13</v>
      </c>
    </row>
    <row r="221" spans="1:8" ht="12">
      <c r="A221" s="1">
        <v>63541</v>
      </c>
      <c r="B221" s="8">
        <v>301935</v>
      </c>
      <c r="C221" s="2">
        <v>5.274</v>
      </c>
      <c r="D221" s="2">
        <v>7.513</v>
      </c>
      <c r="E221" s="2">
        <v>0.027727</v>
      </c>
      <c r="F221" s="2">
        <f t="shared" si="9"/>
        <v>0.8184686139516469</v>
      </c>
      <c r="G221" s="9">
        <f t="shared" si="11"/>
        <v>1.129222694161776E-12</v>
      </c>
      <c r="H221" s="10">
        <f t="shared" si="10"/>
        <v>6.487962997471052E-13</v>
      </c>
    </row>
    <row r="222" spans="1:8" ht="12">
      <c r="A222" s="1">
        <v>64682</v>
      </c>
      <c r="B222" s="8">
        <v>239417</v>
      </c>
      <c r="C222" s="2">
        <v>5.286</v>
      </c>
      <c r="D222" s="2">
        <v>11.645</v>
      </c>
      <c r="E222" s="2">
        <v>0.042228</v>
      </c>
      <c r="F222" s="2">
        <f t="shared" si="9"/>
        <v>0.9105779127919049</v>
      </c>
      <c r="G222" s="9">
        <f t="shared" si="11"/>
        <v>1.5458314771595827E-12</v>
      </c>
      <c r="H222" s="10">
        <f t="shared" si="10"/>
        <v>6.389500729927005E-13</v>
      </c>
    </row>
    <row r="223" spans="1:8" ht="12">
      <c r="A223" s="1">
        <v>63079</v>
      </c>
      <c r="B223" s="8">
        <v>437541</v>
      </c>
      <c r="C223" s="2">
        <v>5.253</v>
      </c>
      <c r="D223" s="2">
        <v>9.822</v>
      </c>
      <c r="E223" s="2">
        <v>0.035509</v>
      </c>
      <c r="F223" s="2">
        <f t="shared" si="9"/>
        <v>0.8818080860428484</v>
      </c>
      <c r="G223" s="9">
        <f t="shared" si="11"/>
        <v>1.3422799723292838E-12</v>
      </c>
      <c r="H223" s="10">
        <f t="shared" si="10"/>
        <v>6.330305334962329E-13</v>
      </c>
    </row>
    <row r="224" spans="1:8" ht="12">
      <c r="A224" s="1">
        <v>64421</v>
      </c>
      <c r="B224" s="8">
        <v>32853</v>
      </c>
      <c r="C224" s="2">
        <v>5.278</v>
      </c>
      <c r="D224" s="2">
        <v>7.596</v>
      </c>
      <c r="E224" s="2">
        <v>0.0271</v>
      </c>
      <c r="F224" s="2">
        <f t="shared" si="9"/>
        <v>0.8212179833121037</v>
      </c>
      <c r="G224" s="9">
        <f t="shared" si="11"/>
        <v>1.0999921478704658E-12</v>
      </c>
      <c r="H224" s="10">
        <f t="shared" si="10"/>
        <v>6.276715815341409E-13</v>
      </c>
    </row>
    <row r="225" spans="1:8" ht="12">
      <c r="A225" s="1">
        <v>61247</v>
      </c>
      <c r="B225" s="8">
        <v>393195</v>
      </c>
      <c r="C225" s="2">
        <v>5.274</v>
      </c>
      <c r="D225" s="2">
        <v>13.155</v>
      </c>
      <c r="E225" s="2">
        <v>0.045432</v>
      </c>
      <c r="F225" s="2">
        <f t="shared" si="9"/>
        <v>0.9281844417485653</v>
      </c>
      <c r="G225" s="9">
        <f t="shared" si="11"/>
        <v>1.6315722736604908E-12</v>
      </c>
      <c r="H225" s="10">
        <f t="shared" si="10"/>
        <v>6.071414367160779E-13</v>
      </c>
    </row>
    <row r="226" spans="1:8" ht="12">
      <c r="A226" s="1">
        <v>62816</v>
      </c>
      <c r="B226" s="8">
        <v>224231</v>
      </c>
      <c r="C226" s="2">
        <v>5.269</v>
      </c>
      <c r="D226" s="2">
        <v>7.04</v>
      </c>
      <c r="E226" s="2">
        <v>0.023639</v>
      </c>
      <c r="F226" s="2">
        <f t="shared" si="9"/>
        <v>0.8006000494367028</v>
      </c>
      <c r="G226" s="9">
        <f t="shared" si="11"/>
        <v>9.842201074320131E-13</v>
      </c>
      <c r="H226" s="10">
        <f t="shared" si="10"/>
        <v>5.897438020833332E-13</v>
      </c>
    </row>
    <row r="227" spans="1:8" ht="12">
      <c r="A227" s="1">
        <v>60454</v>
      </c>
      <c r="B227" s="8">
        <v>94261</v>
      </c>
      <c r="C227" s="2">
        <v>5.264</v>
      </c>
      <c r="D227" s="2">
        <v>6.958</v>
      </c>
      <c r="E227" s="2">
        <v>0.02264</v>
      </c>
      <c r="F227" s="2">
        <f t="shared" si="9"/>
        <v>0.7974898503480399</v>
      </c>
      <c r="G227" s="9">
        <f t="shared" si="11"/>
        <v>9.463025345555379E-13</v>
      </c>
      <c r="H227" s="10">
        <f t="shared" si="10"/>
        <v>5.709349429912808E-13</v>
      </c>
    </row>
    <row r="228" spans="1:8" ht="12">
      <c r="A228" s="1">
        <v>68807</v>
      </c>
      <c r="B228" s="8">
        <v>8950</v>
      </c>
      <c r="C228" s="2">
        <v>5.276</v>
      </c>
      <c r="D228" s="2">
        <v>12.589</v>
      </c>
      <c r="E228" s="2">
        <v>0.040462</v>
      </c>
      <c r="F228" s="2">
        <f t="shared" si="9"/>
        <v>0.9222794845802752</v>
      </c>
      <c r="G228" s="9">
        <f aca="true" t="shared" si="12" ref="G228:G259">E228/((D228*(3*10^10))/((D228^2)+(C228^2))^0.5)</f>
        <v>1.4623911253399884E-12</v>
      </c>
      <c r="H228" s="10">
        <f t="shared" si="10"/>
        <v>5.652487939206185E-13</v>
      </c>
    </row>
    <row r="229" spans="1:8" ht="12">
      <c r="A229" s="1">
        <v>69489</v>
      </c>
      <c r="B229" s="8">
        <v>186513</v>
      </c>
      <c r="C229" s="2">
        <v>5.257</v>
      </c>
      <c r="D229" s="2">
        <v>23.419</v>
      </c>
      <c r="E229" s="2">
        <v>0.075411</v>
      </c>
      <c r="F229" s="2">
        <f t="shared" si="9"/>
        <v>0.9757191595367226</v>
      </c>
      <c r="G229" s="9">
        <f t="shared" si="12"/>
        <v>2.576253602720603E-12</v>
      </c>
      <c r="H229" s="10">
        <f t="shared" si="10"/>
        <v>5.642649515350782E-13</v>
      </c>
    </row>
    <row r="230" spans="1:8" ht="12">
      <c r="A230" s="1">
        <v>63522</v>
      </c>
      <c r="B230" s="8">
        <v>884103</v>
      </c>
      <c r="C230" s="2">
        <v>5.277</v>
      </c>
      <c r="D230" s="2">
        <v>14.412</v>
      </c>
      <c r="E230" s="2">
        <v>0.04563</v>
      </c>
      <c r="F230" s="2">
        <f t="shared" si="9"/>
        <v>0.9390320586626643</v>
      </c>
      <c r="G230" s="9">
        <f t="shared" si="12"/>
        <v>1.6197530062670636E-12</v>
      </c>
      <c r="H230" s="10">
        <f t="shared" si="10"/>
        <v>5.569190258118231E-13</v>
      </c>
    </row>
    <row r="231" spans="1:8" ht="12">
      <c r="A231" s="1">
        <v>58341</v>
      </c>
      <c r="B231" s="8">
        <v>46217</v>
      </c>
      <c r="C231" s="2">
        <v>5.287</v>
      </c>
      <c r="D231" s="2">
        <v>12.013</v>
      </c>
      <c r="E231" s="2">
        <v>0.037576</v>
      </c>
      <c r="F231" s="2">
        <f t="shared" si="9"/>
        <v>0.9152790781966149</v>
      </c>
      <c r="G231" s="9">
        <f t="shared" si="12"/>
        <v>1.3684715003004485E-12</v>
      </c>
      <c r="H231" s="10">
        <f t="shared" si="10"/>
        <v>5.512481256416658E-13</v>
      </c>
    </row>
    <row r="232" spans="1:8" ht="12">
      <c r="A232" s="1">
        <v>61076</v>
      </c>
      <c r="B232" s="8">
        <v>375528</v>
      </c>
      <c r="C232" s="2">
        <v>5.28</v>
      </c>
      <c r="D232" s="2">
        <v>8.174</v>
      </c>
      <c r="E232" s="2">
        <v>0.025149</v>
      </c>
      <c r="F232" s="2">
        <f t="shared" si="9"/>
        <v>0.8399944922798734</v>
      </c>
      <c r="G232" s="9">
        <f t="shared" si="12"/>
        <v>9.979827340590362E-13</v>
      </c>
      <c r="H232" s="10">
        <f t="shared" si="10"/>
        <v>5.415003670173722E-13</v>
      </c>
    </row>
    <row r="233" spans="1:8" ht="12">
      <c r="A233" s="1">
        <v>62843</v>
      </c>
      <c r="B233" s="8">
        <v>86233</v>
      </c>
      <c r="C233" s="2">
        <v>5.29</v>
      </c>
      <c r="D233" s="2">
        <v>14.342</v>
      </c>
      <c r="E233" s="2">
        <v>0.043943</v>
      </c>
      <c r="F233" s="2">
        <f t="shared" si="9"/>
        <v>0.9382134929545419</v>
      </c>
      <c r="G233" s="9">
        <f t="shared" si="12"/>
        <v>1.561229589710918E-12</v>
      </c>
      <c r="H233" s="10">
        <f t="shared" si="10"/>
        <v>5.402744154697161E-13</v>
      </c>
    </row>
    <row r="234" spans="1:8" ht="12">
      <c r="A234" s="1">
        <v>56189</v>
      </c>
      <c r="B234" s="8">
        <v>40085</v>
      </c>
      <c r="C234" s="2">
        <v>5.272</v>
      </c>
      <c r="D234" s="2">
        <v>9.551</v>
      </c>
      <c r="E234" s="2">
        <v>0.029319</v>
      </c>
      <c r="F234" s="2">
        <f t="shared" si="9"/>
        <v>0.8754814070703851</v>
      </c>
      <c r="G234" s="9">
        <f t="shared" si="12"/>
        <v>1.1163001202622104E-12</v>
      </c>
      <c r="H234" s="10">
        <f t="shared" si="10"/>
        <v>5.394540466966813E-13</v>
      </c>
    </row>
    <row r="235" spans="1:8" ht="12">
      <c r="A235" s="1">
        <v>67692</v>
      </c>
      <c r="B235" s="8">
        <v>408313</v>
      </c>
      <c r="C235" s="2">
        <v>5.279</v>
      </c>
      <c r="D235" s="2">
        <v>7.633</v>
      </c>
      <c r="E235" s="2">
        <v>0.023236</v>
      </c>
      <c r="F235" s="2">
        <f t="shared" si="9"/>
        <v>0.8224636306958696</v>
      </c>
      <c r="G235" s="9">
        <f t="shared" si="12"/>
        <v>9.417235053640202E-13</v>
      </c>
      <c r="H235" s="10">
        <f t="shared" si="10"/>
        <v>5.356689986462289E-13</v>
      </c>
    </row>
    <row r="236" spans="1:8" ht="12">
      <c r="A236" s="1">
        <v>63124</v>
      </c>
      <c r="B236" s="8">
        <v>116774</v>
      </c>
      <c r="C236" s="2">
        <v>5.282</v>
      </c>
      <c r="D236" s="2">
        <v>15.403</v>
      </c>
      <c r="E236" s="2">
        <v>0.046755</v>
      </c>
      <c r="F236" s="2">
        <f t="shared" si="9"/>
        <v>0.9459276419860294</v>
      </c>
      <c r="G236" s="9">
        <f t="shared" si="12"/>
        <v>1.6475890235407854E-12</v>
      </c>
      <c r="H236" s="10">
        <f t="shared" si="10"/>
        <v>5.344411478283452E-13</v>
      </c>
    </row>
    <row r="237" spans="1:8" ht="12">
      <c r="A237" s="1">
        <v>60242</v>
      </c>
      <c r="B237" s="8">
        <v>4450</v>
      </c>
      <c r="C237" s="2">
        <v>5.284</v>
      </c>
      <c r="D237" s="2">
        <v>13.949</v>
      </c>
      <c r="E237" s="2">
        <v>0.041561</v>
      </c>
      <c r="F237" s="2">
        <f t="shared" si="9"/>
        <v>0.9351530519611267</v>
      </c>
      <c r="G237" s="9">
        <f t="shared" si="12"/>
        <v>1.4814330806720769E-12</v>
      </c>
      <c r="H237" s="10">
        <f t="shared" si="10"/>
        <v>5.247886921404165E-13</v>
      </c>
    </row>
    <row r="238" spans="1:8" ht="12">
      <c r="A238" s="1">
        <v>58146</v>
      </c>
      <c r="B238" s="8">
        <v>81606</v>
      </c>
      <c r="C238" s="2">
        <v>5.282</v>
      </c>
      <c r="D238" s="2">
        <v>9.191</v>
      </c>
      <c r="E238" s="2">
        <v>0.027056</v>
      </c>
      <c r="F238" s="2">
        <f t="shared" si="9"/>
        <v>0.867021438871047</v>
      </c>
      <c r="G238" s="9">
        <f t="shared" si="12"/>
        <v>1.0401895803649236E-12</v>
      </c>
      <c r="H238" s="10">
        <f t="shared" si="10"/>
        <v>5.18296130272368E-13</v>
      </c>
    </row>
    <row r="239" spans="1:8" ht="12">
      <c r="A239" s="1">
        <v>65495</v>
      </c>
      <c r="B239" s="8">
        <v>153969</v>
      </c>
      <c r="C239" s="2">
        <v>5.265</v>
      </c>
      <c r="D239" s="2">
        <v>14.854</v>
      </c>
      <c r="E239" s="2">
        <v>0.043585</v>
      </c>
      <c r="F239" s="2">
        <f t="shared" si="9"/>
        <v>0.9425431611894451</v>
      </c>
      <c r="G239" s="9">
        <f t="shared" si="12"/>
        <v>1.5413971403706605E-12</v>
      </c>
      <c r="H239" s="10">
        <f t="shared" si="10"/>
        <v>5.149567456577353E-13</v>
      </c>
    </row>
    <row r="240" spans="1:8" ht="12">
      <c r="A240" s="1">
        <v>60683</v>
      </c>
      <c r="B240" s="8">
        <v>47665</v>
      </c>
      <c r="C240" s="2">
        <v>5.283</v>
      </c>
      <c r="D240" s="2">
        <v>16.385</v>
      </c>
      <c r="E240" s="2">
        <v>0.047707</v>
      </c>
      <c r="F240" s="2">
        <f t="shared" si="9"/>
        <v>0.951750764083158</v>
      </c>
      <c r="G240" s="9">
        <f t="shared" si="12"/>
        <v>1.670850598018946E-12</v>
      </c>
      <c r="H240" s="10">
        <f t="shared" si="10"/>
        <v>5.127374244736046E-13</v>
      </c>
    </row>
    <row r="241" spans="1:8" ht="12">
      <c r="A241" s="1">
        <v>61528</v>
      </c>
      <c r="B241" s="8">
        <v>198096</v>
      </c>
      <c r="C241" s="2">
        <v>5.275</v>
      </c>
      <c r="D241" s="2">
        <v>10.447</v>
      </c>
      <c r="E241" s="2">
        <v>0.03043</v>
      </c>
      <c r="F241" s="2">
        <f t="shared" si="9"/>
        <v>0.892660064119967</v>
      </c>
      <c r="G241" s="9">
        <f t="shared" si="12"/>
        <v>1.1363041476861837E-12</v>
      </c>
      <c r="H241" s="10">
        <f t="shared" si="10"/>
        <v>5.12166969783989E-13</v>
      </c>
    </row>
    <row r="242" spans="1:8" ht="12">
      <c r="A242" s="1">
        <v>68915</v>
      </c>
      <c r="B242" s="8">
        <v>79930</v>
      </c>
      <c r="C242" s="2">
        <v>5.229</v>
      </c>
      <c r="D242" s="2">
        <v>7.862</v>
      </c>
      <c r="E242" s="2">
        <v>0.023067</v>
      </c>
      <c r="F242" s="2">
        <f t="shared" si="9"/>
        <v>0.8326526667286762</v>
      </c>
      <c r="G242" s="9">
        <f t="shared" si="12"/>
        <v>9.234342610357E-13</v>
      </c>
      <c r="H242" s="10">
        <f t="shared" si="10"/>
        <v>5.11393805647418E-13</v>
      </c>
    </row>
    <row r="243" spans="1:8" ht="12">
      <c r="A243" s="1">
        <v>66248</v>
      </c>
      <c r="B243" s="8">
        <v>212023</v>
      </c>
      <c r="C243" s="2">
        <v>5.28</v>
      </c>
      <c r="D243" s="2">
        <v>15.805</v>
      </c>
      <c r="E243" s="2">
        <v>0.045836</v>
      </c>
      <c r="F243" s="2">
        <f t="shared" si="9"/>
        <v>0.9484730504676332</v>
      </c>
      <c r="G243" s="9">
        <f t="shared" si="12"/>
        <v>1.6108698775504169E-12</v>
      </c>
      <c r="H243" s="10">
        <f t="shared" si="10"/>
        <v>5.104167035748183E-13</v>
      </c>
    </row>
    <row r="244" spans="1:8" ht="12">
      <c r="A244" s="1">
        <v>67757</v>
      </c>
      <c r="B244" s="8">
        <v>670234</v>
      </c>
      <c r="C244" s="2">
        <v>5.27</v>
      </c>
      <c r="D244" s="2">
        <v>11.09</v>
      </c>
      <c r="E244" s="2">
        <v>0.032055</v>
      </c>
      <c r="F244" s="2">
        <f t="shared" si="9"/>
        <v>0.9032064730687445</v>
      </c>
      <c r="G244" s="9">
        <f t="shared" si="12"/>
        <v>1.1830074649151398E-12</v>
      </c>
      <c r="H244" s="10">
        <f t="shared" si="10"/>
        <v>5.077542831379623E-13</v>
      </c>
    </row>
    <row r="245" spans="1:8" ht="12">
      <c r="A245" s="1">
        <v>70577</v>
      </c>
      <c r="B245" s="8">
        <v>555362</v>
      </c>
      <c r="C245" s="2">
        <v>5.27</v>
      </c>
      <c r="D245" s="2">
        <v>9.742</v>
      </c>
      <c r="E245" s="2">
        <v>0.028005</v>
      </c>
      <c r="F245" s="2">
        <f t="shared" si="9"/>
        <v>0.879553356587754</v>
      </c>
      <c r="G245" s="9">
        <f t="shared" si="12"/>
        <v>1.0613341339762868E-12</v>
      </c>
      <c r="H245" s="10">
        <f t="shared" si="10"/>
        <v>5.049830630260727E-13</v>
      </c>
    </row>
    <row r="246" spans="1:8" ht="12">
      <c r="A246" s="1">
        <v>69960</v>
      </c>
      <c r="B246" s="8">
        <v>26253</v>
      </c>
      <c r="C246" s="2">
        <v>5.276</v>
      </c>
      <c r="D246" s="2">
        <v>11.718</v>
      </c>
      <c r="E246" s="2">
        <v>0.033513</v>
      </c>
      <c r="F246" s="2">
        <f t="shared" si="9"/>
        <v>0.9118370379060395</v>
      </c>
      <c r="G246" s="9">
        <f t="shared" si="12"/>
        <v>1.2251092613712319E-12</v>
      </c>
      <c r="H246" s="10">
        <f t="shared" si="10"/>
        <v>5.029714627069464E-13</v>
      </c>
    </row>
    <row r="247" spans="1:8" ht="12">
      <c r="A247" s="1">
        <v>66450</v>
      </c>
      <c r="B247" s="8">
        <v>44326</v>
      </c>
      <c r="C247" s="2">
        <v>5.283</v>
      </c>
      <c r="D247" s="2">
        <v>6.839</v>
      </c>
      <c r="E247" s="2">
        <v>0.019222</v>
      </c>
      <c r="F247" s="2">
        <f t="shared" si="9"/>
        <v>0.7913791512949323</v>
      </c>
      <c r="G247" s="9">
        <f t="shared" si="12"/>
        <v>8.096414118124069E-13</v>
      </c>
      <c r="H247" s="10">
        <f t="shared" si="10"/>
        <v>4.949545547594678E-13</v>
      </c>
    </row>
    <row r="248" spans="1:8" ht="12">
      <c r="A248" s="1">
        <v>68987</v>
      </c>
      <c r="B248" s="8">
        <v>61532</v>
      </c>
      <c r="C248" s="2">
        <v>5.272</v>
      </c>
      <c r="D248" s="2">
        <v>16.647</v>
      </c>
      <c r="E248" s="2">
        <v>0.046809</v>
      </c>
      <c r="F248" s="2">
        <f t="shared" si="9"/>
        <v>0.9533348081703755</v>
      </c>
      <c r="G248" s="9">
        <f t="shared" si="12"/>
        <v>1.6366757896887266E-12</v>
      </c>
      <c r="H248" s="10">
        <f t="shared" si="10"/>
        <v>4.941371778698873E-13</v>
      </c>
    </row>
    <row r="249" spans="1:8" ht="12">
      <c r="A249" s="1">
        <v>71013</v>
      </c>
      <c r="B249" s="8">
        <v>166237</v>
      </c>
      <c r="C249" s="2">
        <v>5.269</v>
      </c>
      <c r="D249" s="2">
        <v>7.538</v>
      </c>
      <c r="E249" s="2">
        <v>0.020935</v>
      </c>
      <c r="F249" s="2">
        <f t="shared" si="9"/>
        <v>0.8196199562316088</v>
      </c>
      <c r="G249" s="9">
        <f t="shared" si="12"/>
        <v>8.514108618606392E-13</v>
      </c>
      <c r="H249" s="10">
        <f t="shared" si="10"/>
        <v>4.877797603254622E-13</v>
      </c>
    </row>
    <row r="250" spans="1:8" ht="12">
      <c r="A250" s="1">
        <v>64682</v>
      </c>
      <c r="B250" s="8">
        <v>365371</v>
      </c>
      <c r="C250" s="2">
        <v>5.269</v>
      </c>
      <c r="D250" s="2">
        <v>13.279</v>
      </c>
      <c r="E250" s="2">
        <v>0.036418</v>
      </c>
      <c r="F250" s="2">
        <f t="shared" si="9"/>
        <v>0.9295013765387812</v>
      </c>
      <c r="G250" s="9">
        <f t="shared" si="12"/>
        <v>1.3060048795771577E-12</v>
      </c>
      <c r="H250" s="10">
        <f t="shared" si="10"/>
        <v>4.816789467078343E-13</v>
      </c>
    </row>
    <row r="251" spans="1:8" ht="12">
      <c r="A251" s="1">
        <v>66121</v>
      </c>
      <c r="B251" s="8">
        <v>193451</v>
      </c>
      <c r="C251" s="2">
        <v>5.269</v>
      </c>
      <c r="D251" s="2">
        <v>18.974</v>
      </c>
      <c r="E251" s="2">
        <v>0.05178</v>
      </c>
      <c r="F251" s="2">
        <f t="shared" si="9"/>
        <v>0.963538277854823</v>
      </c>
      <c r="G251" s="9">
        <f t="shared" si="12"/>
        <v>1.791314408227441E-12</v>
      </c>
      <c r="H251" s="10">
        <f t="shared" si="10"/>
        <v>4.793029408664495E-13</v>
      </c>
    </row>
    <row r="252" spans="1:8" ht="12">
      <c r="A252" s="1">
        <v>61069</v>
      </c>
      <c r="B252" s="8">
        <v>52955</v>
      </c>
      <c r="C252" s="2">
        <v>5.284</v>
      </c>
      <c r="D252" s="2">
        <v>6.503</v>
      </c>
      <c r="E252" s="2">
        <v>0.017685</v>
      </c>
      <c r="F252" s="2">
        <f t="shared" si="9"/>
        <v>0.7760957471390387</v>
      </c>
      <c r="G252" s="9">
        <f t="shared" si="12"/>
        <v>7.595712283865797E-13</v>
      </c>
      <c r="H252" s="10">
        <f t="shared" si="10"/>
        <v>4.789970782715669E-13</v>
      </c>
    </row>
    <row r="253" spans="1:8" ht="12">
      <c r="A253" s="1">
        <v>68423</v>
      </c>
      <c r="B253" s="8">
        <v>414471</v>
      </c>
      <c r="C253" s="2">
        <v>5.279</v>
      </c>
      <c r="D253" s="2">
        <v>21.218</v>
      </c>
      <c r="E253" s="2">
        <v>0.057637</v>
      </c>
      <c r="F253" s="2">
        <f t="shared" si="9"/>
        <v>0.9704162923124622</v>
      </c>
      <c r="G253" s="9">
        <f t="shared" si="12"/>
        <v>1.9798032540808987E-12</v>
      </c>
      <c r="H253" s="10">
        <f t="shared" si="10"/>
        <v>4.779993763157067E-13</v>
      </c>
    </row>
    <row r="254" spans="1:8" ht="12">
      <c r="A254" s="1">
        <v>65795</v>
      </c>
      <c r="B254" s="8">
        <v>337997</v>
      </c>
      <c r="C254" s="2">
        <v>5.28</v>
      </c>
      <c r="D254" s="2">
        <v>7.499</v>
      </c>
      <c r="E254" s="2">
        <v>0.020273</v>
      </c>
      <c r="F254" s="2">
        <f t="shared" si="9"/>
        <v>0.8176562427589567</v>
      </c>
      <c r="G254" s="9">
        <f t="shared" si="12"/>
        <v>8.264679352125747E-13</v>
      </c>
      <c r="H254" s="10">
        <f t="shared" si="10"/>
        <v>4.758031737565008E-13</v>
      </c>
    </row>
    <row r="255" spans="1:8" ht="12">
      <c r="A255" s="1">
        <v>64811</v>
      </c>
      <c r="B255" s="8">
        <v>569821</v>
      </c>
      <c r="C255" s="2">
        <v>5.272</v>
      </c>
      <c r="D255" s="2">
        <v>8.397</v>
      </c>
      <c r="E255" s="2">
        <v>0.022552</v>
      </c>
      <c r="F255" s="2">
        <f t="shared" si="9"/>
        <v>0.8469142833656869</v>
      </c>
      <c r="G255" s="9">
        <f t="shared" si="12"/>
        <v>8.876144234407066E-13</v>
      </c>
      <c r="H255" s="10">
        <f t="shared" si="10"/>
        <v>4.719707197014805E-13</v>
      </c>
    </row>
    <row r="256" spans="1:8" ht="12">
      <c r="A256" s="1">
        <v>66046</v>
      </c>
      <c r="B256" s="8">
        <v>175039</v>
      </c>
      <c r="C256" s="2">
        <v>5.286</v>
      </c>
      <c r="D256" s="2">
        <v>9.449</v>
      </c>
      <c r="E256" s="2">
        <v>0.025286</v>
      </c>
      <c r="F256" s="2">
        <f t="shared" si="9"/>
        <v>0.8727201288862352</v>
      </c>
      <c r="G256" s="9">
        <f t="shared" si="12"/>
        <v>9.657926278637946E-13</v>
      </c>
      <c r="H256" s="10">
        <f t="shared" si="10"/>
        <v>4.715200761985394E-13</v>
      </c>
    </row>
    <row r="257" spans="1:8" ht="12">
      <c r="A257" s="1">
        <v>66392</v>
      </c>
      <c r="B257" s="8">
        <v>677137</v>
      </c>
      <c r="C257" s="2">
        <v>5.268</v>
      </c>
      <c r="D257" s="2">
        <v>13.616</v>
      </c>
      <c r="E257" s="2">
        <v>0.036169</v>
      </c>
      <c r="F257" s="2">
        <f t="shared" si="9"/>
        <v>0.9326305667991004</v>
      </c>
      <c r="G257" s="9">
        <f t="shared" si="12"/>
        <v>1.2927233743487638E-12</v>
      </c>
      <c r="H257" s="10">
        <f t="shared" si="10"/>
        <v>4.664568448883669E-13</v>
      </c>
    </row>
    <row r="258" spans="1:8" ht="12">
      <c r="A258" s="1">
        <v>67476</v>
      </c>
      <c r="B258" s="8">
        <v>148962</v>
      </c>
      <c r="C258" s="2">
        <v>5.287</v>
      </c>
      <c r="D258" s="2">
        <v>8.27</v>
      </c>
      <c r="E258" s="2">
        <v>0.021772</v>
      </c>
      <c r="F258" s="2">
        <f aca="true" t="shared" si="13" ref="F258:F293">D258/((D258^2+C258^2)^0.5)</f>
        <v>0.842539581646774</v>
      </c>
      <c r="G258" s="9">
        <f t="shared" si="12"/>
        <v>8.613640820468771E-13</v>
      </c>
      <c r="H258" s="10">
        <f aca="true" t="shared" si="14" ref="H258:H293">G258*((1-F258^2)^0.5)</f>
        <v>4.639603546956874E-13</v>
      </c>
    </row>
    <row r="259" spans="1:8" ht="12">
      <c r="A259" s="1">
        <v>69781</v>
      </c>
      <c r="B259" s="8">
        <v>823177</v>
      </c>
      <c r="C259" s="2">
        <v>5.275</v>
      </c>
      <c r="D259" s="2">
        <v>9.627</v>
      </c>
      <c r="E259" s="2">
        <v>0.025263</v>
      </c>
      <c r="F259" s="2">
        <f t="shared" si="13"/>
        <v>0.8769783692270402</v>
      </c>
      <c r="G259" s="9">
        <f t="shared" si="12"/>
        <v>9.602289287274195E-13</v>
      </c>
      <c r="H259" s="10">
        <f t="shared" si="14"/>
        <v>4.614186662511687E-13</v>
      </c>
    </row>
    <row r="260" spans="1:8" ht="12">
      <c r="A260" s="1">
        <v>68265</v>
      </c>
      <c r="B260" s="8">
        <v>645771</v>
      </c>
      <c r="C260" s="2">
        <v>5.271</v>
      </c>
      <c r="D260" s="2">
        <v>6.04</v>
      </c>
      <c r="E260" s="2">
        <v>0.01562</v>
      </c>
      <c r="F260" s="2">
        <f t="shared" si="13"/>
        <v>0.7534415111467357</v>
      </c>
      <c r="G260" s="9">
        <f aca="true" t="shared" si="15" ref="G260:G293">E260/((D260*(3*10^10))/((D260^2)+(C260^2))^0.5)</f>
        <v>6.910512083070835E-13</v>
      </c>
      <c r="H260" s="10">
        <f t="shared" si="14"/>
        <v>4.543764900662251E-13</v>
      </c>
    </row>
    <row r="261" spans="1:8" ht="12">
      <c r="A261" s="1">
        <v>61570</v>
      </c>
      <c r="B261" s="8">
        <v>331955</v>
      </c>
      <c r="C261" s="2">
        <v>5.279</v>
      </c>
      <c r="D261" s="2">
        <v>7.086</v>
      </c>
      <c r="E261" s="2">
        <v>0.018274</v>
      </c>
      <c r="F261" s="2">
        <f t="shared" si="13"/>
        <v>0.8019242887947583</v>
      </c>
      <c r="G261" s="9">
        <f t="shared" si="15"/>
        <v>7.595895795210573E-13</v>
      </c>
      <c r="H261" s="10">
        <f t="shared" si="14"/>
        <v>4.537983159281211E-13</v>
      </c>
    </row>
    <row r="262" spans="1:8" ht="12">
      <c r="A262" s="1">
        <v>57711</v>
      </c>
      <c r="B262" s="8">
        <v>6979</v>
      </c>
      <c r="C262" s="2">
        <v>5.275</v>
      </c>
      <c r="D262" s="2">
        <v>17.842</v>
      </c>
      <c r="E262" s="2">
        <v>0.045922</v>
      </c>
      <c r="F262" s="2">
        <f t="shared" si="13"/>
        <v>0.9589665746814212</v>
      </c>
      <c r="G262" s="9">
        <f t="shared" si="15"/>
        <v>1.5962322084498713E-12</v>
      </c>
      <c r="H262" s="10">
        <f t="shared" si="14"/>
        <v>4.5256239958151105E-13</v>
      </c>
    </row>
    <row r="263" spans="1:8" ht="12">
      <c r="A263" s="1">
        <v>68636</v>
      </c>
      <c r="B263" s="8">
        <v>408183</v>
      </c>
      <c r="C263" s="2">
        <v>5.275</v>
      </c>
      <c r="D263" s="2">
        <v>8.197</v>
      </c>
      <c r="E263" s="2">
        <v>0.021087</v>
      </c>
      <c r="F263" s="2">
        <f t="shared" si="13"/>
        <v>0.8409217230463996</v>
      </c>
      <c r="G263" s="9">
        <f t="shared" si="15"/>
        <v>8.358685246631643E-13</v>
      </c>
      <c r="H263" s="10">
        <f t="shared" si="14"/>
        <v>4.5233591557887033E-13</v>
      </c>
    </row>
    <row r="264" spans="1:8" ht="12">
      <c r="A264" s="1">
        <v>68891</v>
      </c>
      <c r="B264" s="8">
        <v>38925</v>
      </c>
      <c r="C264" s="2">
        <v>5.273</v>
      </c>
      <c r="D264" s="2">
        <v>6.964</v>
      </c>
      <c r="E264" s="2">
        <v>0.017751</v>
      </c>
      <c r="F264" s="2">
        <f t="shared" si="13"/>
        <v>0.7972440737636693</v>
      </c>
      <c r="G264" s="9">
        <f t="shared" si="15"/>
        <v>7.421817476882247E-13</v>
      </c>
      <c r="H264" s="10">
        <f t="shared" si="14"/>
        <v>4.4802327685238365E-13</v>
      </c>
    </row>
    <row r="265" spans="1:8" ht="12">
      <c r="A265" s="1">
        <v>68616</v>
      </c>
      <c r="B265" s="8">
        <v>10885</v>
      </c>
      <c r="C265" s="2">
        <v>5.278</v>
      </c>
      <c r="D265" s="2">
        <v>13.516</v>
      </c>
      <c r="E265" s="2">
        <v>0.034336</v>
      </c>
      <c r="F265" s="2">
        <f t="shared" si="13"/>
        <v>0.9314967591412087</v>
      </c>
      <c r="G265" s="9">
        <f t="shared" si="15"/>
        <v>1.2287035055157177E-12</v>
      </c>
      <c r="H265" s="10">
        <f t="shared" si="14"/>
        <v>4.46940436026438E-13</v>
      </c>
    </row>
    <row r="266" spans="1:8" ht="12">
      <c r="A266" s="1">
        <v>65141</v>
      </c>
      <c r="B266" s="8">
        <v>520</v>
      </c>
      <c r="C266" s="2">
        <v>5.276</v>
      </c>
      <c r="D266" s="2">
        <v>7.668</v>
      </c>
      <c r="E266" s="2">
        <v>0.019453</v>
      </c>
      <c r="F266" s="2">
        <f t="shared" si="13"/>
        <v>0.8238287012783013</v>
      </c>
      <c r="G266" s="9">
        <f t="shared" si="15"/>
        <v>7.870972840921735E-13</v>
      </c>
      <c r="H266" s="10">
        <f t="shared" si="14"/>
        <v>4.461573117718656E-13</v>
      </c>
    </row>
    <row r="267" spans="1:8" ht="12">
      <c r="A267" s="1">
        <v>56597</v>
      </c>
      <c r="B267" s="8">
        <v>1786</v>
      </c>
      <c r="C267" s="2">
        <v>5.269</v>
      </c>
      <c r="D267" s="2">
        <v>22.91</v>
      </c>
      <c r="E267" s="2">
        <v>0.057073</v>
      </c>
      <c r="F267" s="2">
        <f t="shared" si="13"/>
        <v>0.974557974230031</v>
      </c>
      <c r="G267" s="9">
        <f t="shared" si="15"/>
        <v>1.9520986782098713E-12</v>
      </c>
      <c r="H267" s="10">
        <f t="shared" si="14"/>
        <v>4.375347548377718E-13</v>
      </c>
    </row>
    <row r="268" spans="1:8" ht="12">
      <c r="A268" s="1">
        <v>69550</v>
      </c>
      <c r="B268" s="8">
        <v>832579</v>
      </c>
      <c r="C268" s="2">
        <v>5.275</v>
      </c>
      <c r="D268" s="2">
        <v>8.65</v>
      </c>
      <c r="E268" s="2">
        <v>0.02111</v>
      </c>
      <c r="F268" s="2">
        <f t="shared" si="13"/>
        <v>0.8537694233476222</v>
      </c>
      <c r="G268" s="9">
        <f t="shared" si="15"/>
        <v>8.241881794121837E-13</v>
      </c>
      <c r="H268" s="10">
        <f t="shared" si="14"/>
        <v>4.291146435452794E-13</v>
      </c>
    </row>
    <row r="269" spans="1:8" ht="12">
      <c r="A269" s="1">
        <v>62816</v>
      </c>
      <c r="B269" s="8">
        <v>185686</v>
      </c>
      <c r="C269" s="2">
        <v>5.275</v>
      </c>
      <c r="D269" s="2">
        <v>9.382</v>
      </c>
      <c r="E269" s="2">
        <v>0.02272</v>
      </c>
      <c r="F269" s="2">
        <f t="shared" si="13"/>
        <v>0.8716698082150013</v>
      </c>
      <c r="G269" s="9">
        <f t="shared" si="15"/>
        <v>8.688305206809843E-13</v>
      </c>
      <c r="H269" s="10">
        <f t="shared" si="14"/>
        <v>4.258082853691466E-13</v>
      </c>
    </row>
    <row r="270" spans="1:8" ht="12">
      <c r="A270" s="1">
        <v>70627</v>
      </c>
      <c r="B270" s="8">
        <v>541592</v>
      </c>
      <c r="C270" s="2">
        <v>5.279</v>
      </c>
      <c r="D270" s="2">
        <v>11.807</v>
      </c>
      <c r="E270" s="2">
        <v>0.028194</v>
      </c>
      <c r="F270" s="2">
        <f t="shared" si="13"/>
        <v>0.9129069711097526</v>
      </c>
      <c r="G270" s="9">
        <f t="shared" si="15"/>
        <v>1.029458674039432E-12</v>
      </c>
      <c r="H270" s="10">
        <f t="shared" si="14"/>
        <v>4.201917675954939E-13</v>
      </c>
    </row>
    <row r="271" spans="1:8" ht="12">
      <c r="A271" s="1">
        <v>60365</v>
      </c>
      <c r="B271" s="8">
        <v>318355</v>
      </c>
      <c r="C271" s="2">
        <v>5.274</v>
      </c>
      <c r="D271" s="2">
        <v>11.846</v>
      </c>
      <c r="E271" s="2">
        <v>0.027936</v>
      </c>
      <c r="F271" s="2">
        <f t="shared" si="13"/>
        <v>0.913550587037937</v>
      </c>
      <c r="G271" s="9">
        <f t="shared" si="15"/>
        <v>1.0193195792466062E-12</v>
      </c>
      <c r="H271" s="10">
        <f t="shared" si="14"/>
        <v>4.1458288029714674E-13</v>
      </c>
    </row>
    <row r="272" spans="1:8" ht="12">
      <c r="A272" s="1">
        <v>63372</v>
      </c>
      <c r="B272" s="8">
        <v>138449</v>
      </c>
      <c r="C272" s="2">
        <v>5.277</v>
      </c>
      <c r="D272" s="2">
        <v>7.726</v>
      </c>
      <c r="E272" s="2">
        <v>0.018027</v>
      </c>
      <c r="F272" s="2">
        <f t="shared" si="13"/>
        <v>0.825765772270437</v>
      </c>
      <c r="G272" s="9">
        <f t="shared" si="15"/>
        <v>7.27688189773027E-13</v>
      </c>
      <c r="H272" s="10">
        <f t="shared" si="14"/>
        <v>4.1042574424022797E-13</v>
      </c>
    </row>
    <row r="273" spans="1:8" ht="12">
      <c r="A273" s="1">
        <v>69428</v>
      </c>
      <c r="B273" s="8">
        <v>18720</v>
      </c>
      <c r="C273" s="2">
        <v>5.263</v>
      </c>
      <c r="D273" s="2">
        <v>11.16</v>
      </c>
      <c r="E273" s="2">
        <v>0.025362</v>
      </c>
      <c r="F273" s="2">
        <f t="shared" si="13"/>
        <v>0.904467580661684</v>
      </c>
      <c r="G273" s="9">
        <f t="shared" si="15"/>
        <v>9.346935347108055E-13</v>
      </c>
      <c r="H273" s="10">
        <f t="shared" si="14"/>
        <v>3.9868639784946236E-13</v>
      </c>
    </row>
    <row r="274" spans="1:8" ht="12">
      <c r="A274" s="1">
        <v>65277</v>
      </c>
      <c r="B274" s="8">
        <v>233121</v>
      </c>
      <c r="C274" s="2">
        <v>5.273</v>
      </c>
      <c r="D274" s="2">
        <v>15.715</v>
      </c>
      <c r="E274" s="2">
        <v>0.035626</v>
      </c>
      <c r="F274" s="2">
        <f t="shared" si="13"/>
        <v>0.9480540199602648</v>
      </c>
      <c r="G274" s="9">
        <f t="shared" si="15"/>
        <v>1.2526009154869735E-12</v>
      </c>
      <c r="H274" s="10">
        <f t="shared" si="14"/>
        <v>3.9846409587442967E-13</v>
      </c>
    </row>
    <row r="275" spans="1:8" ht="12">
      <c r="A275" s="1">
        <v>61417</v>
      </c>
      <c r="B275" s="8">
        <v>25700</v>
      </c>
      <c r="C275" s="2">
        <v>5.278</v>
      </c>
      <c r="D275" s="2">
        <v>16.17</v>
      </c>
      <c r="E275" s="2">
        <v>0.036582</v>
      </c>
      <c r="F275" s="2">
        <f t="shared" si="13"/>
        <v>0.9506401450530501</v>
      </c>
      <c r="G275" s="9">
        <f t="shared" si="15"/>
        <v>1.282714606936731E-12</v>
      </c>
      <c r="H275" s="10">
        <f t="shared" si="14"/>
        <v>3.980206060606061E-13</v>
      </c>
    </row>
    <row r="276" spans="1:8" ht="12">
      <c r="A276" s="1">
        <v>68592</v>
      </c>
      <c r="B276" s="8">
        <v>286625</v>
      </c>
      <c r="C276" s="2">
        <v>5.284</v>
      </c>
      <c r="D276" s="2">
        <v>6.07</v>
      </c>
      <c r="E276" s="2">
        <v>0.01368</v>
      </c>
      <c r="F276" s="2">
        <f t="shared" si="13"/>
        <v>0.7542522979013871</v>
      </c>
      <c r="G276" s="9">
        <f t="shared" si="15"/>
        <v>6.045722383196751E-13</v>
      </c>
      <c r="H276" s="10">
        <f t="shared" si="14"/>
        <v>3.9695288303130133E-13</v>
      </c>
    </row>
    <row r="277" spans="1:8" ht="12">
      <c r="A277" s="1">
        <v>63127</v>
      </c>
      <c r="B277" s="8">
        <v>153275</v>
      </c>
      <c r="C277" s="2">
        <v>5.284</v>
      </c>
      <c r="D277" s="2">
        <v>17.41</v>
      </c>
      <c r="E277" s="2">
        <v>0.039132</v>
      </c>
      <c r="F277" s="2">
        <f t="shared" si="13"/>
        <v>0.9568985800655425</v>
      </c>
      <c r="G277" s="9">
        <f t="shared" si="15"/>
        <v>1.3631538672684158E-12</v>
      </c>
      <c r="H277" s="10">
        <f t="shared" si="14"/>
        <v>3.9589026995979264E-13</v>
      </c>
    </row>
    <row r="278" spans="1:8" ht="12">
      <c r="A278" s="1">
        <v>65259</v>
      </c>
      <c r="B278" s="8">
        <v>100648</v>
      </c>
      <c r="C278" s="2">
        <v>5.277</v>
      </c>
      <c r="D278" s="2">
        <v>17.075</v>
      </c>
      <c r="E278" s="2">
        <v>0.038089</v>
      </c>
      <c r="F278" s="2">
        <f t="shared" si="13"/>
        <v>0.9554141214626718</v>
      </c>
      <c r="G278" s="9">
        <f t="shared" si="15"/>
        <v>1.3288827376652274E-12</v>
      </c>
      <c r="H278" s="10">
        <f t="shared" si="14"/>
        <v>3.923780439238648E-13</v>
      </c>
    </row>
    <row r="279" spans="1:8" ht="12">
      <c r="A279" s="1">
        <v>69761</v>
      </c>
      <c r="B279" s="8">
        <v>308664</v>
      </c>
      <c r="C279" s="2">
        <v>5.267</v>
      </c>
      <c r="D279" s="2">
        <v>22.118</v>
      </c>
      <c r="E279" s="2">
        <v>0.049318</v>
      </c>
      <c r="F279" s="2">
        <f t="shared" si="13"/>
        <v>0.9727981915984373</v>
      </c>
      <c r="G279" s="9">
        <f t="shared" si="15"/>
        <v>1.6899017160302603E-12</v>
      </c>
      <c r="H279" s="10">
        <f t="shared" si="14"/>
        <v>3.914728667450338E-13</v>
      </c>
    </row>
    <row r="280" spans="1:8" ht="12">
      <c r="A280" s="1">
        <v>64811</v>
      </c>
      <c r="B280" s="8">
        <v>649680</v>
      </c>
      <c r="C280" s="2">
        <v>5.266</v>
      </c>
      <c r="D280" s="2">
        <v>15.579</v>
      </c>
      <c r="E280" s="2">
        <v>0.03455</v>
      </c>
      <c r="F280" s="2">
        <f t="shared" si="13"/>
        <v>0.9473431689488716</v>
      </c>
      <c r="G280" s="9">
        <f t="shared" si="15"/>
        <v>1.2156805521113357E-12</v>
      </c>
      <c r="H280" s="10">
        <f t="shared" si="14"/>
        <v>3.8928536277467586E-13</v>
      </c>
    </row>
    <row r="281" spans="1:8" ht="12">
      <c r="A281" s="1">
        <v>70577</v>
      </c>
      <c r="B281" s="8">
        <v>284311</v>
      </c>
      <c r="C281" s="2">
        <v>5.284</v>
      </c>
      <c r="D281" s="2">
        <v>6.796</v>
      </c>
      <c r="E281" s="2">
        <v>0.01454</v>
      </c>
      <c r="F281" s="2">
        <f t="shared" si="13"/>
        <v>0.7894522868633638</v>
      </c>
      <c r="G281" s="9">
        <f t="shared" si="15"/>
        <v>6.139277505830463E-13</v>
      </c>
      <c r="H281" s="10">
        <f t="shared" si="14"/>
        <v>3.768361781440064E-13</v>
      </c>
    </row>
    <row r="282" spans="1:8" ht="12">
      <c r="A282" s="1">
        <v>63079</v>
      </c>
      <c r="B282" s="8">
        <v>26435</v>
      </c>
      <c r="C282" s="2">
        <v>5.263</v>
      </c>
      <c r="D282" s="2">
        <v>17.646</v>
      </c>
      <c r="E282" s="2">
        <v>0.037061</v>
      </c>
      <c r="F282" s="2">
        <f t="shared" si="13"/>
        <v>0.958285412286055</v>
      </c>
      <c r="G282" s="9">
        <f t="shared" si="15"/>
        <v>1.2891427238985257E-12</v>
      </c>
      <c r="H282" s="10">
        <f t="shared" si="14"/>
        <v>3.684537440024179E-13</v>
      </c>
    </row>
    <row r="283" spans="1:8" ht="12">
      <c r="A283" s="1">
        <v>61441</v>
      </c>
      <c r="B283" s="8">
        <v>137391</v>
      </c>
      <c r="C283" s="2">
        <v>5.286</v>
      </c>
      <c r="D283" s="2">
        <v>16.935</v>
      </c>
      <c r="E283" s="2">
        <v>0.035188</v>
      </c>
      <c r="F283" s="2">
        <f t="shared" si="13"/>
        <v>0.9545792197527041</v>
      </c>
      <c r="G283" s="9">
        <f t="shared" si="15"/>
        <v>1.2287438371403021E-12</v>
      </c>
      <c r="H283" s="10">
        <f t="shared" si="14"/>
        <v>3.661131148509009E-13</v>
      </c>
    </row>
    <row r="284" spans="1:8" ht="12">
      <c r="A284" s="1">
        <v>64421</v>
      </c>
      <c r="B284" s="8">
        <v>271050</v>
      </c>
      <c r="C284" s="2">
        <v>5.274</v>
      </c>
      <c r="D284" s="2">
        <v>9.05</v>
      </c>
      <c r="E284" s="2">
        <v>0.018686</v>
      </c>
      <c r="F284" s="2">
        <f t="shared" si="13"/>
        <v>0.863993503847671</v>
      </c>
      <c r="G284" s="9">
        <f t="shared" si="15"/>
        <v>7.209159141739139E-13</v>
      </c>
      <c r="H284" s="10">
        <f t="shared" si="14"/>
        <v>3.629832928176797E-13</v>
      </c>
    </row>
    <row r="285" spans="1:8" ht="12">
      <c r="A285" s="1">
        <v>61397</v>
      </c>
      <c r="B285" s="8">
        <v>20137</v>
      </c>
      <c r="C285" s="2">
        <v>5.312</v>
      </c>
      <c r="D285" s="2">
        <v>8.285</v>
      </c>
      <c r="E285" s="2">
        <v>0.016863</v>
      </c>
      <c r="F285" s="2">
        <f t="shared" si="13"/>
        <v>0.8418282361640447</v>
      </c>
      <c r="G285" s="9">
        <f t="shared" si="15"/>
        <v>6.677134073826257E-13</v>
      </c>
      <c r="H285" s="10">
        <f t="shared" si="14"/>
        <v>3.6039531683765857E-13</v>
      </c>
    </row>
    <row r="286" spans="1:8" ht="12">
      <c r="A286" s="1">
        <v>67349</v>
      </c>
      <c r="B286" s="8">
        <v>6425</v>
      </c>
      <c r="C286" s="2">
        <v>5.276</v>
      </c>
      <c r="D286" s="2">
        <v>17.404</v>
      </c>
      <c r="E286" s="2">
        <v>0.035215</v>
      </c>
      <c r="F286" s="2">
        <f t="shared" si="13"/>
        <v>0.9569929512636394</v>
      </c>
      <c r="G286" s="9">
        <f t="shared" si="15"/>
        <v>1.2265851402388828E-12</v>
      </c>
      <c r="H286" s="10">
        <f t="shared" si="14"/>
        <v>3.5584605071631063E-13</v>
      </c>
    </row>
    <row r="287" spans="1:8" ht="12">
      <c r="A287" s="1">
        <v>64421</v>
      </c>
      <c r="B287" s="8">
        <v>175214</v>
      </c>
      <c r="C287" s="2">
        <v>5.286</v>
      </c>
      <c r="D287" s="2">
        <v>6.455</v>
      </c>
      <c r="E287" s="2">
        <v>0.012806</v>
      </c>
      <c r="F287" s="2">
        <f t="shared" si="13"/>
        <v>0.7736848764927858</v>
      </c>
      <c r="G287" s="9">
        <f t="shared" si="15"/>
        <v>5.517319513878942E-13</v>
      </c>
      <c r="H287" s="10">
        <f t="shared" si="14"/>
        <v>3.4956114639814096E-13</v>
      </c>
    </row>
    <row r="288" spans="1:8" ht="12">
      <c r="A288" s="1">
        <v>61416</v>
      </c>
      <c r="B288" s="8">
        <v>441003</v>
      </c>
      <c r="C288" s="2">
        <v>5.262</v>
      </c>
      <c r="D288" s="2">
        <v>13.653</v>
      </c>
      <c r="E288" s="2">
        <v>0.026528</v>
      </c>
      <c r="F288" s="2">
        <f t="shared" si="13"/>
        <v>0.9330970202781176</v>
      </c>
      <c r="G288" s="9">
        <f t="shared" si="15"/>
        <v>9.476685140448776E-13</v>
      </c>
      <c r="H288" s="10">
        <f t="shared" si="14"/>
        <v>3.4080503918552696E-13</v>
      </c>
    </row>
    <row r="289" spans="1:8" ht="12">
      <c r="A289" s="1">
        <v>63541</v>
      </c>
      <c r="B289" s="8">
        <v>139158</v>
      </c>
      <c r="C289" s="2">
        <v>5.284</v>
      </c>
      <c r="D289" s="2">
        <v>7.566</v>
      </c>
      <c r="E289" s="2">
        <v>0.014568</v>
      </c>
      <c r="F289" s="2">
        <f t="shared" si="13"/>
        <v>0.8198525107037573</v>
      </c>
      <c r="G289" s="9">
        <f t="shared" si="15"/>
        <v>5.923016562859133E-13</v>
      </c>
      <c r="H289" s="10">
        <f t="shared" si="14"/>
        <v>3.3913698123182654E-13</v>
      </c>
    </row>
    <row r="290" spans="1:8" ht="12">
      <c r="A290" s="1">
        <v>63581</v>
      </c>
      <c r="B290" s="8">
        <v>30752</v>
      </c>
      <c r="C290" s="2">
        <v>5.283</v>
      </c>
      <c r="D290" s="2">
        <v>12.86</v>
      </c>
      <c r="E290" s="2">
        <v>0.024752</v>
      </c>
      <c r="F290" s="2">
        <f t="shared" si="13"/>
        <v>0.9249891210105512</v>
      </c>
      <c r="G290" s="9">
        <f t="shared" si="15"/>
        <v>8.919744545376715E-13</v>
      </c>
      <c r="H290" s="10">
        <f t="shared" si="14"/>
        <v>3.3894457231726287E-13</v>
      </c>
    </row>
    <row r="291" spans="1:8" ht="12">
      <c r="A291" s="1">
        <v>64835</v>
      </c>
      <c r="B291" s="8">
        <v>1617</v>
      </c>
      <c r="C291" s="2">
        <v>5.275</v>
      </c>
      <c r="D291" s="2">
        <v>7.079</v>
      </c>
      <c r="E291" s="2">
        <v>0.013613</v>
      </c>
      <c r="F291" s="2">
        <f t="shared" si="13"/>
        <v>0.8018583521688047</v>
      </c>
      <c r="G291" s="9">
        <f t="shared" si="15"/>
        <v>5.658937958797256E-13</v>
      </c>
      <c r="H291" s="10">
        <f t="shared" si="14"/>
        <v>3.38129561614164E-13</v>
      </c>
    </row>
    <row r="292" spans="1:8" ht="12">
      <c r="A292" s="1">
        <v>64400</v>
      </c>
      <c r="B292" s="8">
        <v>447252</v>
      </c>
      <c r="C292" s="2">
        <v>5.275</v>
      </c>
      <c r="D292" s="2">
        <v>15.861</v>
      </c>
      <c r="E292" s="2">
        <v>0.030457</v>
      </c>
      <c r="F292" s="2">
        <f t="shared" si="13"/>
        <v>0.9488984512304393</v>
      </c>
      <c r="G292" s="9">
        <f t="shared" si="15"/>
        <v>1.0699072508937891E-12</v>
      </c>
      <c r="H292" s="10">
        <f t="shared" si="14"/>
        <v>3.376430132610388E-13</v>
      </c>
    </row>
    <row r="293" spans="1:8" ht="12">
      <c r="A293" s="1">
        <v>64400</v>
      </c>
      <c r="B293" s="8">
        <v>682403</v>
      </c>
      <c r="C293" s="2">
        <v>5.262</v>
      </c>
      <c r="D293" s="2">
        <v>10.308</v>
      </c>
      <c r="E293" s="2">
        <v>0.019715</v>
      </c>
      <c r="F293" s="2">
        <f t="shared" si="13"/>
        <v>0.8906633367360942</v>
      </c>
      <c r="G293" s="9">
        <f t="shared" si="15"/>
        <v>7.378395849041071E-13</v>
      </c>
      <c r="H293" s="10">
        <f t="shared" si="14"/>
        <v>3.354686651144742E-13</v>
      </c>
    </row>
    <row r="294" spans="2:5" ht="12">
      <c r="B294" s="8"/>
      <c r="C294" s="2"/>
      <c r="D294" s="2"/>
      <c r="E294" s="2"/>
    </row>
    <row r="295" ht="12">
      <c r="G295" s="9">
        <f>MAX(F1:F293)</f>
        <v>0.992708815513384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32">
      <selection activeCell="C4" sqref="C4"/>
    </sheetView>
  </sheetViews>
  <sheetFormatPr defaultColWidth="11.421875" defaultRowHeight="12.75"/>
  <sheetData>
    <row r="1" spans="1:2" ht="12">
      <c r="A1" s="26" t="s">
        <v>0</v>
      </c>
      <c r="B1" s="26" t="s">
        <v>1</v>
      </c>
    </row>
    <row r="2" spans="1:3" ht="12">
      <c r="A2" s="27">
        <v>1E-13</v>
      </c>
      <c r="B2" s="24">
        <v>0</v>
      </c>
      <c r="C2">
        <f>SQRT(B2)</f>
        <v>0</v>
      </c>
    </row>
    <row r="3" spans="1:3" ht="12">
      <c r="A3" s="27">
        <v>2E-13</v>
      </c>
      <c r="B3" s="24">
        <v>0</v>
      </c>
      <c r="C3">
        <f aca="true" t="shared" si="0" ref="C3:C59">SQRT(B3)</f>
        <v>0</v>
      </c>
    </row>
    <row r="4" spans="1:3" ht="12">
      <c r="A4" s="27">
        <v>3E-13</v>
      </c>
      <c r="B4" s="24">
        <v>0</v>
      </c>
      <c r="C4">
        <f t="shared" si="0"/>
        <v>0</v>
      </c>
    </row>
    <row r="5" spans="1:3" ht="12">
      <c r="A5" s="27">
        <v>4E-13</v>
      </c>
      <c r="B5" s="24">
        <v>21</v>
      </c>
      <c r="C5">
        <f t="shared" si="0"/>
        <v>4.58257569495584</v>
      </c>
    </row>
    <row r="6" spans="1:3" ht="12">
      <c r="A6" s="27">
        <v>5E-13</v>
      </c>
      <c r="B6" s="24">
        <v>26</v>
      </c>
      <c r="C6">
        <f t="shared" si="0"/>
        <v>5.0990195135927845</v>
      </c>
    </row>
    <row r="7" spans="1:3" ht="12">
      <c r="A7" s="27">
        <v>6E-13</v>
      </c>
      <c r="B7" s="24">
        <v>21</v>
      </c>
      <c r="C7">
        <f t="shared" si="0"/>
        <v>4.58257569495584</v>
      </c>
    </row>
    <row r="8" spans="1:3" ht="12">
      <c r="A8" s="27">
        <v>7E-13</v>
      </c>
      <c r="B8" s="24">
        <v>12</v>
      </c>
      <c r="C8">
        <f t="shared" si="0"/>
        <v>3.4641016151377544</v>
      </c>
    </row>
    <row r="9" spans="1:3" ht="12">
      <c r="A9" s="27">
        <v>8E-13</v>
      </c>
      <c r="B9" s="24">
        <v>14</v>
      </c>
      <c r="C9">
        <f t="shared" si="0"/>
        <v>3.7416573867739413</v>
      </c>
    </row>
    <row r="10" spans="1:3" ht="12">
      <c r="A10" s="27">
        <v>9E-13</v>
      </c>
      <c r="B10" s="24">
        <v>14</v>
      </c>
      <c r="C10">
        <f t="shared" si="0"/>
        <v>3.7416573867739413</v>
      </c>
    </row>
    <row r="11" spans="1:3" ht="12">
      <c r="A11" s="27">
        <v>1E-12</v>
      </c>
      <c r="B11" s="24">
        <v>15</v>
      </c>
      <c r="C11">
        <f t="shared" si="0"/>
        <v>3.872983346207417</v>
      </c>
    </row>
    <row r="12" spans="1:3" ht="12">
      <c r="A12" s="27">
        <v>1.1E-12</v>
      </c>
      <c r="B12" s="24">
        <v>10</v>
      </c>
      <c r="C12">
        <f t="shared" si="0"/>
        <v>3.1622776601683795</v>
      </c>
    </row>
    <row r="13" spans="1:3" ht="12">
      <c r="A13" s="27">
        <v>1.2E-12</v>
      </c>
      <c r="B13" s="24">
        <v>6</v>
      </c>
      <c r="C13">
        <f t="shared" si="0"/>
        <v>2.449489742783178</v>
      </c>
    </row>
    <row r="14" spans="1:3" ht="12">
      <c r="A14" s="27">
        <v>1.3E-12</v>
      </c>
      <c r="B14" s="24">
        <v>11</v>
      </c>
      <c r="C14">
        <f t="shared" si="0"/>
        <v>3.3166247903554</v>
      </c>
    </row>
    <row r="15" spans="1:3" ht="12">
      <c r="A15" s="27">
        <v>1.4E-12</v>
      </c>
      <c r="B15" s="24">
        <v>9</v>
      </c>
      <c r="C15">
        <f t="shared" si="0"/>
        <v>3</v>
      </c>
    </row>
    <row r="16" spans="1:3" ht="12">
      <c r="A16" s="27">
        <v>1.5E-12</v>
      </c>
      <c r="B16" s="24">
        <v>7</v>
      </c>
      <c r="C16">
        <f t="shared" si="0"/>
        <v>2.6457513110645907</v>
      </c>
    </row>
    <row r="17" spans="1:3" ht="12">
      <c r="A17" s="27">
        <v>1.6E-12</v>
      </c>
      <c r="B17" s="24">
        <v>8</v>
      </c>
      <c r="C17">
        <f t="shared" si="0"/>
        <v>2.8284271247461903</v>
      </c>
    </row>
    <row r="18" spans="1:3" ht="12">
      <c r="A18" s="27">
        <v>1.7E-12</v>
      </c>
      <c r="B18" s="24">
        <v>3</v>
      </c>
      <c r="C18">
        <f t="shared" si="0"/>
        <v>1.7320508075688772</v>
      </c>
    </row>
    <row r="19" spans="1:3" ht="12">
      <c r="A19" s="27">
        <v>1.8E-12</v>
      </c>
      <c r="B19" s="24">
        <v>8</v>
      </c>
      <c r="C19">
        <f t="shared" si="0"/>
        <v>2.8284271247461903</v>
      </c>
    </row>
    <row r="20" spans="1:3" ht="12">
      <c r="A20" s="27">
        <v>1.9E-12</v>
      </c>
      <c r="B20" s="24">
        <v>4</v>
      </c>
      <c r="C20">
        <f t="shared" si="0"/>
        <v>2</v>
      </c>
    </row>
    <row r="21" spans="1:3" ht="12">
      <c r="A21" s="27">
        <v>2E-12</v>
      </c>
      <c r="B21" s="24">
        <v>7</v>
      </c>
      <c r="C21">
        <f t="shared" si="0"/>
        <v>2.6457513110645907</v>
      </c>
    </row>
    <row r="22" spans="1:3" ht="12">
      <c r="A22" s="27">
        <v>2.1E-12</v>
      </c>
      <c r="B22" s="24">
        <v>6</v>
      </c>
      <c r="C22">
        <f t="shared" si="0"/>
        <v>2.449489742783178</v>
      </c>
    </row>
    <row r="23" spans="1:3" ht="12">
      <c r="A23" s="27">
        <v>2.2E-12</v>
      </c>
      <c r="B23" s="24">
        <v>4</v>
      </c>
      <c r="C23">
        <f t="shared" si="0"/>
        <v>2</v>
      </c>
    </row>
    <row r="24" spans="1:3" ht="12">
      <c r="A24" s="27">
        <v>2.3E-12</v>
      </c>
      <c r="B24" s="24">
        <v>7</v>
      </c>
      <c r="C24">
        <f t="shared" si="0"/>
        <v>2.6457513110645907</v>
      </c>
    </row>
    <row r="25" spans="1:3" ht="12">
      <c r="A25" s="27">
        <v>2.4E-12</v>
      </c>
      <c r="B25" s="24">
        <v>2</v>
      </c>
      <c r="C25">
        <f t="shared" si="0"/>
        <v>1.4142135623730951</v>
      </c>
    </row>
    <row r="26" spans="1:3" ht="12">
      <c r="A26" s="27">
        <v>2.5E-12</v>
      </c>
      <c r="B26" s="24">
        <v>3</v>
      </c>
      <c r="C26">
        <f t="shared" si="0"/>
        <v>1.7320508075688772</v>
      </c>
    </row>
    <row r="27" spans="1:3" ht="12">
      <c r="A27" s="27">
        <v>2.6E-12</v>
      </c>
      <c r="B27" s="24">
        <v>2</v>
      </c>
      <c r="C27">
        <f t="shared" si="0"/>
        <v>1.4142135623730951</v>
      </c>
    </row>
    <row r="28" spans="1:3" ht="12">
      <c r="A28" s="27">
        <v>2.7E-12</v>
      </c>
      <c r="B28" s="24">
        <v>2</v>
      </c>
      <c r="C28">
        <f t="shared" si="0"/>
        <v>1.4142135623730951</v>
      </c>
    </row>
    <row r="29" spans="1:3" ht="12">
      <c r="A29" s="27">
        <v>2.8E-12</v>
      </c>
      <c r="B29" s="24">
        <v>5</v>
      </c>
      <c r="C29">
        <f t="shared" si="0"/>
        <v>2.23606797749979</v>
      </c>
    </row>
    <row r="30" spans="1:3" ht="12">
      <c r="A30" s="27">
        <v>2.9E-12</v>
      </c>
      <c r="B30" s="24">
        <v>9</v>
      </c>
      <c r="C30">
        <f t="shared" si="0"/>
        <v>3</v>
      </c>
    </row>
    <row r="31" spans="1:3" ht="12">
      <c r="A31" s="27">
        <v>3E-12</v>
      </c>
      <c r="B31" s="24">
        <v>4</v>
      </c>
      <c r="C31">
        <f t="shared" si="0"/>
        <v>2</v>
      </c>
    </row>
    <row r="32" spans="1:3" ht="12">
      <c r="A32" s="27">
        <v>3.1E-12</v>
      </c>
      <c r="B32" s="24">
        <v>2</v>
      </c>
      <c r="C32">
        <f t="shared" si="0"/>
        <v>1.4142135623730951</v>
      </c>
    </row>
    <row r="33" spans="1:3" ht="12">
      <c r="A33" s="27">
        <v>3.2E-12</v>
      </c>
      <c r="B33" s="24">
        <v>3</v>
      </c>
      <c r="C33">
        <f t="shared" si="0"/>
        <v>1.7320508075688772</v>
      </c>
    </row>
    <row r="34" spans="1:3" ht="12">
      <c r="A34" s="27">
        <v>3.3E-12</v>
      </c>
      <c r="B34" s="24">
        <v>3</v>
      </c>
      <c r="C34">
        <f t="shared" si="0"/>
        <v>1.7320508075688772</v>
      </c>
    </row>
    <row r="35" spans="1:3" ht="12">
      <c r="A35" s="27">
        <v>3.4E-12</v>
      </c>
      <c r="B35" s="24">
        <v>3</v>
      </c>
      <c r="C35">
        <f t="shared" si="0"/>
        <v>1.7320508075688772</v>
      </c>
    </row>
    <row r="36" spans="1:3" ht="12">
      <c r="A36" s="27">
        <v>3.5E-12</v>
      </c>
      <c r="B36" s="24">
        <v>2</v>
      </c>
      <c r="C36">
        <f t="shared" si="0"/>
        <v>1.4142135623730951</v>
      </c>
    </row>
    <row r="37" spans="1:3" ht="12">
      <c r="A37" s="27">
        <v>3.6E-12</v>
      </c>
      <c r="B37" s="24">
        <v>2</v>
      </c>
      <c r="C37">
        <f t="shared" si="0"/>
        <v>1.4142135623730951</v>
      </c>
    </row>
    <row r="38" spans="1:3" ht="12">
      <c r="A38" s="27">
        <v>3.7E-12</v>
      </c>
      <c r="B38" s="24">
        <v>3</v>
      </c>
      <c r="C38">
        <f t="shared" si="0"/>
        <v>1.7320508075688772</v>
      </c>
    </row>
    <row r="39" spans="1:3" ht="12">
      <c r="A39" s="27">
        <v>3.8E-12</v>
      </c>
      <c r="B39" s="24">
        <v>2</v>
      </c>
      <c r="C39">
        <f t="shared" si="0"/>
        <v>1.4142135623730951</v>
      </c>
    </row>
    <row r="40" spans="1:3" ht="12">
      <c r="A40" s="27">
        <v>3.9E-12</v>
      </c>
      <c r="B40" s="24">
        <v>2</v>
      </c>
      <c r="C40">
        <f t="shared" si="0"/>
        <v>1.4142135623730951</v>
      </c>
    </row>
    <row r="41" spans="1:3" ht="12">
      <c r="A41" s="27">
        <v>4E-12</v>
      </c>
      <c r="B41" s="24">
        <v>4</v>
      </c>
      <c r="C41">
        <f t="shared" si="0"/>
        <v>2</v>
      </c>
    </row>
    <row r="42" spans="1:3" ht="12">
      <c r="A42" s="27">
        <v>4.1E-12</v>
      </c>
      <c r="B42" s="24">
        <v>4</v>
      </c>
      <c r="C42">
        <f t="shared" si="0"/>
        <v>2</v>
      </c>
    </row>
    <row r="43" spans="1:3" ht="12">
      <c r="A43" s="27">
        <v>4.2E-12</v>
      </c>
      <c r="B43" s="24">
        <v>1</v>
      </c>
      <c r="C43">
        <f t="shared" si="0"/>
        <v>1</v>
      </c>
    </row>
    <row r="44" spans="1:3" ht="12">
      <c r="A44" s="27">
        <v>4.3E-12</v>
      </c>
      <c r="B44" s="24">
        <v>1</v>
      </c>
      <c r="C44">
        <f t="shared" si="0"/>
        <v>1</v>
      </c>
    </row>
    <row r="45" spans="1:3" ht="12">
      <c r="A45" s="27">
        <v>4.4E-12</v>
      </c>
      <c r="B45" s="24">
        <v>3</v>
      </c>
      <c r="C45">
        <f t="shared" si="0"/>
        <v>1.7320508075688772</v>
      </c>
    </row>
    <row r="46" spans="1:3" ht="12">
      <c r="A46" s="27">
        <v>4.5E-12</v>
      </c>
      <c r="B46" s="24">
        <v>1</v>
      </c>
      <c r="C46">
        <f t="shared" si="0"/>
        <v>1</v>
      </c>
    </row>
    <row r="47" spans="1:3" ht="12">
      <c r="A47" s="27">
        <v>4.6E-12</v>
      </c>
      <c r="B47" s="24">
        <v>3</v>
      </c>
      <c r="C47">
        <f t="shared" si="0"/>
        <v>1.7320508075688772</v>
      </c>
    </row>
    <row r="48" spans="1:3" ht="12">
      <c r="A48" s="27">
        <v>4.7E-12</v>
      </c>
      <c r="B48" s="24">
        <v>1</v>
      </c>
      <c r="C48">
        <f t="shared" si="0"/>
        <v>1</v>
      </c>
    </row>
    <row r="49" spans="1:3" ht="12">
      <c r="A49" s="27">
        <v>4.8E-12</v>
      </c>
      <c r="B49" s="24">
        <v>2</v>
      </c>
      <c r="C49">
        <f t="shared" si="0"/>
        <v>1.4142135623730951</v>
      </c>
    </row>
    <row r="50" spans="1:3" ht="12">
      <c r="A50" s="27">
        <v>4.9E-12</v>
      </c>
      <c r="B50" s="24">
        <v>0</v>
      </c>
      <c r="C50">
        <f t="shared" si="0"/>
        <v>0</v>
      </c>
    </row>
    <row r="51" spans="1:3" ht="12">
      <c r="A51" s="27">
        <v>5E-12</v>
      </c>
      <c r="B51" s="24">
        <v>0</v>
      </c>
      <c r="C51">
        <f t="shared" si="0"/>
        <v>0</v>
      </c>
    </row>
    <row r="52" spans="1:3" ht="12">
      <c r="A52" s="27">
        <v>5.1E-12</v>
      </c>
      <c r="B52" s="24">
        <v>0</v>
      </c>
      <c r="C52">
        <f t="shared" si="0"/>
        <v>0</v>
      </c>
    </row>
    <row r="53" spans="1:3" ht="12">
      <c r="A53" s="27">
        <v>5.2E-12</v>
      </c>
      <c r="B53" s="24">
        <v>0</v>
      </c>
      <c r="C53">
        <f t="shared" si="0"/>
        <v>0</v>
      </c>
    </row>
    <row r="54" spans="1:3" ht="12">
      <c r="A54" s="27">
        <v>5.3E-12</v>
      </c>
      <c r="B54" s="24">
        <v>1</v>
      </c>
      <c r="C54">
        <f t="shared" si="0"/>
        <v>1</v>
      </c>
    </row>
    <row r="55" spans="1:3" ht="12">
      <c r="A55" s="27">
        <v>5.4E-12</v>
      </c>
      <c r="B55" s="24">
        <v>1</v>
      </c>
      <c r="C55">
        <f t="shared" si="0"/>
        <v>1</v>
      </c>
    </row>
    <row r="56" spans="1:3" ht="12">
      <c r="A56" s="27">
        <v>5.5E-12</v>
      </c>
      <c r="B56" s="24">
        <v>0</v>
      </c>
      <c r="C56">
        <f t="shared" si="0"/>
        <v>0</v>
      </c>
    </row>
    <row r="57" spans="1:3" ht="12">
      <c r="A57" s="27">
        <v>5.6E-12</v>
      </c>
      <c r="B57" s="24">
        <v>0</v>
      </c>
      <c r="C57">
        <f t="shared" si="0"/>
        <v>0</v>
      </c>
    </row>
    <row r="58" spans="1:3" ht="12">
      <c r="A58" s="27">
        <v>5.7E-12</v>
      </c>
      <c r="B58" s="24">
        <v>0</v>
      </c>
      <c r="C58">
        <f t="shared" si="0"/>
        <v>0</v>
      </c>
    </row>
    <row r="59" spans="1:3" ht="12">
      <c r="A59" s="27">
        <v>5.8E-12</v>
      </c>
      <c r="B59" s="24">
        <v>1</v>
      </c>
      <c r="C59">
        <f t="shared" si="0"/>
        <v>1</v>
      </c>
    </row>
    <row r="60" spans="1:2" ht="12.75" thickBot="1">
      <c r="A60" s="25" t="s">
        <v>10</v>
      </c>
      <c r="B60" s="25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L. Erzberger</dc:creator>
  <cp:keywords/>
  <dc:description/>
  <cp:lastModifiedBy>Marge Bardeen</cp:lastModifiedBy>
  <dcterms:created xsi:type="dcterms:W3CDTF">2001-03-15T01:38:45Z</dcterms:created>
  <cp:category/>
  <cp:version/>
  <cp:contentType/>
  <cp:contentStatus/>
</cp:coreProperties>
</file>