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600" activeTab="0"/>
  </bookViews>
  <sheets>
    <sheet name="Table 013" sheetId="1" r:id="rId1"/>
    <sheet name="2006 US Data" sheetId="2" r:id="rId2"/>
    <sheet name="2006 State Data" sheetId="3" r:id="rId3"/>
  </sheets>
  <definedNames>
    <definedName name="_Regression_Int" localSheetId="0" hidden="1">1</definedName>
    <definedName name="_xlnm.Print_Area" localSheetId="2">'2006 State Data'!$A$2:$F$364</definedName>
    <definedName name="_xlnm.Print_Area" localSheetId="1">'2006 US Data'!$A$2:$L$221</definedName>
    <definedName name="_xlnm.Print_Area" localSheetId="0">'Table 013'!$A$1:$S$38</definedName>
    <definedName name="_xlnm.Print_Area">'Table 013'!$A$1:$S$38</definedName>
    <definedName name="Print_Area_MI" localSheetId="0">'Table 013'!$A$1:$S$38</definedName>
    <definedName name="_xlnm.Print_Titles" localSheetId="2">'2006 State Data'!$3:$7</definedName>
  </definedNames>
  <calcPr fullCalcOnLoad="1"/>
</workbook>
</file>

<file path=xl/sharedStrings.xml><?xml version="1.0" encoding="utf-8"?>
<sst xmlns="http://schemas.openxmlformats.org/spreadsheetml/2006/main" count="717" uniqueCount="139">
  <si>
    <t>State</t>
  </si>
  <si>
    <t>Total</t>
  </si>
  <si>
    <t>Male</t>
  </si>
  <si>
    <t>Female</t>
  </si>
  <si>
    <t>1</t>
  </si>
  <si>
    <t>Alabama ....................</t>
  </si>
  <si>
    <t>Arizona .....................</t>
  </si>
  <si>
    <t>California .................</t>
  </si>
  <si>
    <t>Colorado .................</t>
  </si>
  <si>
    <t>Florida ..................</t>
  </si>
  <si>
    <t>Georgia .................</t>
  </si>
  <si>
    <t>Illinois .................</t>
  </si>
  <si>
    <t>Maryland ....................</t>
  </si>
  <si>
    <t>Massachusetts ..............</t>
  </si>
  <si>
    <t>Michigan .....................</t>
  </si>
  <si>
    <t>Minnesota ...................</t>
  </si>
  <si>
    <t>New Jersey .................</t>
  </si>
  <si>
    <t>New York ..................</t>
  </si>
  <si>
    <t>North Carolina ...........</t>
  </si>
  <si>
    <t>Ohio .......................</t>
  </si>
  <si>
    <t>Pennsylvania ...............</t>
  </si>
  <si>
    <t>Tennessee ...............</t>
  </si>
  <si>
    <t>Texas ....................</t>
  </si>
  <si>
    <t>Virginia ....................</t>
  </si>
  <si>
    <t>Washington ..................</t>
  </si>
  <si>
    <t>Wisconsin ................</t>
  </si>
  <si>
    <t>Kentucky .....................</t>
  </si>
  <si>
    <t>Indiana .....................</t>
  </si>
  <si>
    <t>Missouri ..................</t>
  </si>
  <si>
    <t>Males</t>
  </si>
  <si>
    <t>Females</t>
  </si>
  <si>
    <t xml:space="preserve"> </t>
  </si>
  <si>
    <t xml:space="preserve">   United States\1\ ....................</t>
  </si>
  <si>
    <t>Percent with high school completion or higher</t>
  </si>
  <si>
    <t>Percent with bachelor's or higher degree</t>
  </si>
  <si>
    <t>Number of persons 25 years old and over 
(in thousands)</t>
  </si>
  <si>
    <t>NOTE: Standard errors appear in parentheses. Detail may not sum to totals because of rounding.</t>
  </si>
  <si>
    <t>\1\Total includes all 50 states and the District of Columbia.</t>
  </si>
  <si>
    <t>Table with row headers in column A and column headers in rows 5 through 6.</t>
  </si>
  <si>
    <t>Table 14a.  Educational Attainment of the Population 18 Years and Over, by Age, Sex, Race Alone or in Combination, and Hispanic Origin, for the 25 Largest States:  2006</t>
  </si>
  <si>
    <t>(Numbers in thousands.  Civilian noninstitutionalized population /1.)</t>
  </si>
  <si>
    <t>(leading dots indicate sub-parts)</t>
  </si>
  <si>
    <t>State and Characteristic</t>
  </si>
  <si>
    <t>Population</t>
  </si>
  <si>
    <t>High school graduate or higher</t>
  </si>
  <si>
    <t>Bachelor's degree or higher</t>
  </si>
  <si>
    <t>Percent</t>
  </si>
  <si>
    <t>Margin of error /2</t>
  </si>
  <si>
    <t>Alabama</t>
  </si>
  <si>
    <t>(B)</t>
  </si>
  <si>
    <t>Arizona</t>
  </si>
  <si>
    <t>California</t>
  </si>
  <si>
    <t>Colorado</t>
  </si>
  <si>
    <t>Florida</t>
  </si>
  <si>
    <t>Georgia</t>
  </si>
  <si>
    <t>Illinois</t>
  </si>
  <si>
    <t>Indiana</t>
  </si>
  <si>
    <t>Kentucky</t>
  </si>
  <si>
    <t>Maryland</t>
  </si>
  <si>
    <t>Massachusetts</t>
  </si>
  <si>
    <t>Michigan</t>
  </si>
  <si>
    <t>Minnesota</t>
  </si>
  <si>
    <t>Missouri</t>
  </si>
  <si>
    <t>New Jersey</t>
  </si>
  <si>
    <t>New York</t>
  </si>
  <si>
    <t>North Carolina</t>
  </si>
  <si>
    <t>Ohio</t>
  </si>
  <si>
    <t>Pennsylvania</t>
  </si>
  <si>
    <t>South Carolina</t>
  </si>
  <si>
    <t>Tennessee</t>
  </si>
  <si>
    <t>Texas</t>
  </si>
  <si>
    <t>Virginia</t>
  </si>
  <si>
    <t>Washington</t>
  </si>
  <si>
    <t>Wisconsin</t>
  </si>
  <si>
    <t>Footnotes:</t>
  </si>
  <si>
    <t>/1 Plus armed forces living off post or with their families on post.</t>
  </si>
  <si>
    <t>/2 The margin of error when added to or subtracted from the estimate provides the 90-percent confidence interval.</t>
  </si>
  <si>
    <t>Note: The symbol B means that the base is too small to show the derived measure.</t>
  </si>
  <si>
    <t>Source:  U.S. Census Bureau, Current Population Survey, 2006 Annual Social and Economic Supplement</t>
  </si>
  <si>
    <t>Internet Release date:  March 15, 2007</t>
  </si>
  <si>
    <r>
      <t>.</t>
    </r>
    <r>
      <rPr>
        <sz val="10"/>
        <rFont val="Arial"/>
        <family val="0"/>
      </rPr>
      <t>18 years and over</t>
    </r>
  </si>
  <si>
    <r>
      <t>..</t>
    </r>
    <r>
      <rPr>
        <sz val="10"/>
        <rFont val="Arial"/>
        <family val="0"/>
      </rPr>
      <t>18 to 24 years</t>
    </r>
  </si>
  <si>
    <r>
      <t>..</t>
    </r>
    <r>
      <rPr>
        <sz val="10"/>
        <rFont val="Arial"/>
        <family val="0"/>
      </rPr>
      <t>25 to 44 years</t>
    </r>
  </si>
  <si>
    <r>
      <t>..</t>
    </r>
    <r>
      <rPr>
        <sz val="10"/>
        <rFont val="Arial"/>
        <family val="0"/>
      </rPr>
      <t>45 to 64 years</t>
    </r>
  </si>
  <si>
    <r>
      <t>..</t>
    </r>
    <r>
      <rPr>
        <sz val="10"/>
        <rFont val="Arial"/>
        <family val="0"/>
      </rPr>
      <t>65 years and over</t>
    </r>
  </si>
  <si>
    <r>
      <t>.</t>
    </r>
    <r>
      <rPr>
        <sz val="10"/>
        <rFont val="Arial"/>
        <family val="0"/>
      </rPr>
      <t>25 years and over</t>
    </r>
  </si>
  <si>
    <r>
      <t>..</t>
    </r>
    <r>
      <rPr>
        <sz val="10"/>
        <rFont val="Arial"/>
        <family val="0"/>
      </rPr>
      <t>Male</t>
    </r>
  </si>
  <si>
    <r>
      <t>..</t>
    </r>
    <r>
      <rPr>
        <sz val="10"/>
        <rFont val="Arial"/>
        <family val="0"/>
      </rPr>
      <t>Female</t>
    </r>
  </si>
  <si>
    <r>
      <t>..</t>
    </r>
    <r>
      <rPr>
        <sz val="10"/>
        <rFont val="Arial"/>
        <family val="0"/>
      </rPr>
      <t>White alone or in combination</t>
    </r>
  </si>
  <si>
    <r>
      <t>..</t>
    </r>
    <r>
      <rPr>
        <sz val="10"/>
        <rFont val="Arial"/>
        <family val="0"/>
      </rPr>
      <t>Black alone or in combination</t>
    </r>
  </si>
  <si>
    <r>
      <t>..</t>
    </r>
    <r>
      <rPr>
        <sz val="10"/>
        <rFont val="Arial"/>
        <family val="0"/>
      </rPr>
      <t>Asian alone or in combination</t>
    </r>
  </si>
  <si>
    <r>
      <t>..</t>
    </r>
    <r>
      <rPr>
        <sz val="10"/>
        <rFont val="Arial"/>
        <family val="0"/>
      </rPr>
      <t>Hispanic (of any race)</t>
    </r>
  </si>
  <si>
    <r>
      <t>..</t>
    </r>
    <r>
      <rPr>
        <sz val="10"/>
        <rFont val="Arial"/>
        <family val="0"/>
      </rPr>
      <t>Non-Hispanic White alone or in combination</t>
    </r>
  </si>
  <si>
    <t>Data retreived from: http://www.census.gov/population/www/socdemo/education/cps2006.html</t>
  </si>
  <si>
    <t>Table 13. Educational attainment of persons 25 years old and over for the 25 largest states, by sex: 2006</t>
  </si>
  <si>
    <t>Table with row headers in column A and column headers for both sexes in rows 5 through 6, for male in rows 78 through 79, and for female in rows 151 through 152.</t>
  </si>
  <si>
    <t>Table 10.  Educational Attainment of the Population 25 Years and Over, by Citizenship, Nativity and Period of Entry, Age, Sex, Race, and Hispanic Origin:  2006</t>
  </si>
  <si>
    <t>(Numbers in thousands.  Civilian noninstitutionalized population /1 .)</t>
  </si>
  <si>
    <t>All Races
and Both Sexes</t>
  </si>
  <si>
    <t>Educational Attainment</t>
  </si>
  <si>
    <t>None - 4th grade</t>
  </si>
  <si>
    <t>5th - 8th grade</t>
  </si>
  <si>
    <t>9th - 11th grade</t>
  </si>
  <si>
    <t>High school graduate</t>
  </si>
  <si>
    <t>Some college no degree</t>
  </si>
  <si>
    <t>Associate's degree</t>
  </si>
  <si>
    <t>Bachelor's degree</t>
  </si>
  <si>
    <t>Master's degree</t>
  </si>
  <si>
    <t>Professional degree</t>
  </si>
  <si>
    <t>Doctoral degree</t>
  </si>
  <si>
    <t>25 Years and Over</t>
  </si>
  <si>
    <r>
      <t>..</t>
    </r>
    <r>
      <rPr>
        <sz val="10"/>
        <rFont val="Arial"/>
        <family val="0"/>
      </rPr>
      <t>2000-2006</t>
    </r>
  </si>
  <si>
    <t>25 to 44 years</t>
  </si>
  <si>
    <t>45 to 64 years</t>
  </si>
  <si>
    <t>65 years and over</t>
  </si>
  <si>
    <t>/2  Native Parentage: Both parents born in US.</t>
  </si>
  <si>
    <t>/3  Foreign or Mixed Parentage: One or both parents foreign born.</t>
  </si>
  <si>
    <t>A dash (-) represents zero or rounds to zero.</t>
  </si>
  <si>
    <t>All Races
and Male</t>
  </si>
  <si>
    <t>-</t>
  </si>
  <si>
    <t>All Races
and Female</t>
  </si>
  <si>
    <r>
      <t>.</t>
    </r>
    <r>
      <rPr>
        <sz val="10"/>
        <rFont val="Arial"/>
        <family val="2"/>
      </rPr>
      <t>TOTAL</t>
    </r>
  </si>
  <si>
    <r>
      <t>..</t>
    </r>
    <r>
      <rPr>
        <sz val="10"/>
        <rFont val="Arial"/>
        <family val="2"/>
      </rPr>
      <t>Native</t>
    </r>
  </si>
  <si>
    <r>
      <t>..</t>
    </r>
    <r>
      <rPr>
        <sz val="10"/>
        <rFont val="Arial"/>
        <family val="2"/>
      </rPr>
      <t>Foreign Born</t>
    </r>
  </si>
  <si>
    <r>
      <t>.</t>
    </r>
    <r>
      <rPr>
        <sz val="10"/>
        <rFont val="Arial"/>
        <family val="2"/>
      </rPr>
      <t>NATIVE</t>
    </r>
  </si>
  <si>
    <r>
      <t>..</t>
    </r>
    <r>
      <rPr>
        <sz val="10"/>
        <rFont val="Arial"/>
        <family val="2"/>
      </rPr>
      <t>Native Parentage /2</t>
    </r>
  </si>
  <si>
    <r>
      <t>..</t>
    </r>
    <r>
      <rPr>
        <sz val="10"/>
        <rFont val="Arial"/>
        <family val="2"/>
      </rPr>
      <t>Foreign or Mixed Parentage /3</t>
    </r>
  </si>
  <si>
    <r>
      <t>.</t>
    </r>
    <r>
      <rPr>
        <sz val="10"/>
        <rFont val="Arial"/>
        <family val="2"/>
      </rPr>
      <t>FOREIGN BORN</t>
    </r>
  </si>
  <si>
    <r>
      <t>..</t>
    </r>
    <r>
      <rPr>
        <sz val="10"/>
        <rFont val="Arial"/>
        <family val="2"/>
      </rPr>
      <t>Naturalized Citizen</t>
    </r>
  </si>
  <si>
    <r>
      <t>..</t>
    </r>
    <r>
      <rPr>
        <sz val="10"/>
        <rFont val="Arial"/>
        <family val="2"/>
      </rPr>
      <t>Not a Citizen</t>
    </r>
  </si>
  <si>
    <r>
      <t>..</t>
    </r>
    <r>
      <rPr>
        <sz val="10"/>
        <rFont val="Arial"/>
        <family val="2"/>
      </rPr>
      <t>1990-1999</t>
    </r>
  </si>
  <si>
    <r>
      <t>..</t>
    </r>
    <r>
      <rPr>
        <sz val="10"/>
        <rFont val="Arial"/>
        <family val="2"/>
      </rPr>
      <t>1980-1989</t>
    </r>
  </si>
  <si>
    <r>
      <t>..</t>
    </r>
    <r>
      <rPr>
        <sz val="10"/>
        <rFont val="Arial"/>
        <family val="2"/>
      </rPr>
      <t>1970-1979</t>
    </r>
  </si>
  <si>
    <r>
      <t>..</t>
    </r>
    <r>
      <rPr>
        <sz val="10"/>
        <rFont val="Arial"/>
        <family val="2"/>
      </rPr>
      <t>Before 1970</t>
    </r>
  </si>
  <si>
    <t>a</t>
  </si>
  <si>
    <t>b</t>
  </si>
  <si>
    <t>B factors: From Soure and Accuracy Statement 2006 ASEC</t>
  </si>
  <si>
    <t>South Carolina .......................</t>
  </si>
  <si>
    <r>
      <t xml:space="preserve">SOURCE: U.S. Department of Commerce, Census Bureau, Current Population Reports, </t>
    </r>
    <r>
      <rPr>
        <i/>
        <sz val="10"/>
        <rFont val="Courier New"/>
        <family val="3"/>
      </rPr>
      <t>Educational Attainment in the United States: 2006</t>
    </r>
    <r>
      <rPr>
        <sz val="10"/>
        <rFont val="Courier New"/>
        <family val="3"/>
      </rPr>
      <t xml:space="preserve">. Retrieved August 21, 2007, from </t>
    </r>
    <r>
      <rPr>
        <u val="single"/>
        <sz val="10"/>
        <rFont val="Courier New"/>
        <family val="3"/>
      </rPr>
      <t>http://www.census.gov/population/www/socdemo/education/cps2006.html</t>
    </r>
    <r>
      <rPr>
        <sz val="10"/>
        <rFont val="Courier New"/>
        <family val="3"/>
      </rPr>
      <t>. (This table was prepared August 2007.)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</si>
</sst>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#,##0.0_);\(#,##0.0\)"/>
    <numFmt numFmtId="167" formatCode="#,##0.0"/>
    <numFmt numFmtId="168" formatCode="0.0"/>
    <numFmt numFmtId="169" formatCode="0.00_);\(0.00\)"/>
    <numFmt numFmtId="170" formatCode="[$-409]h:mm:ss\ AM/PM"/>
    <numFmt numFmtId="171" formatCode="[$-409]dddd\,\ mmmm\ dd\,\ yyyy"/>
    <numFmt numFmtId="172" formatCode="0.00_);[Red]\(0.00\)"/>
    <numFmt numFmtId="173" formatCode="0.0%"/>
    <numFmt numFmtId="174" formatCode="0.000_);\(0.000\)"/>
    <numFmt numFmtId="175" formatCode="0.00000_);\(0.00000\)"/>
    <numFmt numFmtId="176" formatCode="0.00000"/>
    <numFmt numFmtId="177" formatCode="0.0000"/>
    <numFmt numFmtId="178" formatCode="0.000"/>
    <numFmt numFmtId="179" formatCode="0.000%"/>
    <numFmt numFmtId="180" formatCode="0_);\(0\)"/>
    <numFmt numFmtId="181" formatCode="0.0_);\(0.0\)"/>
    <numFmt numFmtId="182" formatCode="\(0.0\)"/>
    <numFmt numFmtId="183" formatCode="\(00.0\)"/>
    <numFmt numFmtId="184" formatCode="\(0.00\)"/>
  </numFmts>
  <fonts count="12">
    <font>
      <sz val="10"/>
      <name val="Courier"/>
      <family val="0"/>
    </font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Courier"/>
      <family val="0"/>
    </font>
    <font>
      <i/>
      <sz val="10"/>
      <name val="Courier New"/>
      <family val="3"/>
    </font>
    <font>
      <u val="single"/>
      <sz val="10"/>
      <color indexed="36"/>
      <name val="Courier"/>
      <family val="0"/>
    </font>
    <font>
      <u val="single"/>
      <sz val="10"/>
      <name val="Courier New"/>
      <family val="3"/>
    </font>
    <font>
      <sz val="8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39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/>
    </xf>
    <xf numFmtId="168" fontId="2" fillId="0" borderId="0" xfId="0" applyNumberFormat="1" applyFont="1" applyAlignment="1" applyProtection="1">
      <alignment horizontal="left" vertical="center"/>
      <protection/>
    </xf>
    <xf numFmtId="169" fontId="2" fillId="0" borderId="0" xfId="0" applyNumberFormat="1" applyFont="1" applyAlignment="1" applyProtection="1">
      <alignment horizontal="left" vertical="center"/>
      <protection/>
    </xf>
    <xf numFmtId="169" fontId="2" fillId="0" borderId="0" xfId="0" applyNumberFormat="1" applyFont="1" applyAlignment="1">
      <alignment horizontal="left" vertical="center"/>
    </xf>
    <xf numFmtId="168" fontId="2" fillId="0" borderId="0" xfId="0" applyNumberFormat="1" applyFont="1" applyAlignment="1">
      <alignment horizontal="left" vertical="center"/>
    </xf>
    <xf numFmtId="164" fontId="2" fillId="0" borderId="0" xfId="0" applyNumberFormat="1" applyFont="1" applyAlignment="1" applyProtection="1">
      <alignment horizontal="left" vertical="center"/>
      <protection/>
    </xf>
    <xf numFmtId="37" fontId="2" fillId="0" borderId="0" xfId="0" applyNumberFormat="1" applyFont="1" applyAlignment="1" applyProtection="1">
      <alignment horizontal="left" vertical="center"/>
      <protection/>
    </xf>
    <xf numFmtId="39" fontId="3" fillId="0" borderId="1" xfId="0" applyNumberFormat="1" applyFont="1" applyBorder="1" applyAlignment="1" applyProtection="1">
      <alignment horizontal="left"/>
      <protection/>
    </xf>
    <xf numFmtId="0" fontId="2" fillId="0" borderId="1" xfId="0" applyFont="1" applyBorder="1" applyAlignment="1">
      <alignment/>
    </xf>
    <xf numFmtId="168" fontId="2" fillId="0" borderId="1" xfId="0" applyNumberFormat="1" applyFont="1" applyBorder="1" applyAlignment="1">
      <alignment/>
    </xf>
    <xf numFmtId="169" fontId="2" fillId="0" borderId="1" xfId="0" applyNumberFormat="1" applyFont="1" applyBorder="1" applyAlignment="1">
      <alignment/>
    </xf>
    <xf numFmtId="39" fontId="2" fillId="0" borderId="1" xfId="0" applyNumberFormat="1" applyFont="1" applyBorder="1" applyAlignment="1" applyProtection="1">
      <alignment horizontal="left" vertical="center"/>
      <protection/>
    </xf>
    <xf numFmtId="39" fontId="3" fillId="0" borderId="0" xfId="0" applyNumberFormat="1" applyFont="1" applyAlignment="1" applyProtection="1">
      <alignment horizontal="left" vertical="center"/>
      <protection/>
    </xf>
    <xf numFmtId="3" fontId="3" fillId="0" borderId="2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168" fontId="3" fillId="0" borderId="1" xfId="0" applyNumberFormat="1" applyFont="1" applyBorder="1" applyAlignment="1">
      <alignment vertical="center"/>
    </xf>
    <xf numFmtId="168" fontId="3" fillId="0" borderId="2" xfId="0" applyNumberFormat="1" applyFont="1" applyBorder="1" applyAlignment="1" applyProtection="1">
      <alignment vertical="center"/>
      <protection/>
    </xf>
    <xf numFmtId="167" fontId="3" fillId="0" borderId="1" xfId="0" applyNumberFormat="1" applyFont="1" applyBorder="1" applyAlignment="1" applyProtection="1">
      <alignment vertical="center"/>
      <protection/>
    </xf>
    <xf numFmtId="168" fontId="3" fillId="0" borderId="1" xfId="0" applyNumberFormat="1" applyFont="1" applyBorder="1" applyAlignment="1" applyProtection="1">
      <alignment vertical="center"/>
      <protection/>
    </xf>
    <xf numFmtId="3" fontId="2" fillId="0" borderId="3" xfId="0" applyNumberFormat="1" applyFont="1" applyBorder="1" applyAlignment="1" applyProtection="1">
      <alignment vertical="center"/>
      <protection/>
    </xf>
    <xf numFmtId="3" fontId="2" fillId="0" borderId="0" xfId="0" applyNumberFormat="1" applyFont="1" applyAlignment="1" applyProtection="1">
      <alignment vertical="center"/>
      <protection/>
    </xf>
    <xf numFmtId="168" fontId="2" fillId="0" borderId="0" xfId="0" applyNumberFormat="1" applyFont="1" applyAlignment="1" applyProtection="1">
      <alignment vertical="center"/>
      <protection/>
    </xf>
    <xf numFmtId="167" fontId="2" fillId="0" borderId="0" xfId="0" applyNumberFormat="1" applyFont="1" applyAlignment="1" applyProtection="1">
      <alignment vertical="center"/>
      <protection/>
    </xf>
    <xf numFmtId="168" fontId="2" fillId="0" borderId="3" xfId="0" applyNumberFormat="1" applyFont="1" applyBorder="1" applyAlignment="1" applyProtection="1">
      <alignment vertical="center"/>
      <protection/>
    </xf>
    <xf numFmtId="182" fontId="3" fillId="0" borderId="4" xfId="0" applyNumberFormat="1" applyFont="1" applyBorder="1" applyAlignment="1" applyProtection="1">
      <alignment vertical="center"/>
      <protection/>
    </xf>
    <xf numFmtId="182" fontId="2" fillId="0" borderId="5" xfId="0" applyNumberFormat="1" applyFont="1" applyBorder="1" applyAlignment="1" applyProtection="1">
      <alignment vertical="center"/>
      <protection/>
    </xf>
    <xf numFmtId="182" fontId="3" fillId="0" borderId="1" xfId="0" applyNumberFormat="1" applyFont="1" applyBorder="1" applyAlignment="1" applyProtection="1">
      <alignment vertical="center"/>
      <protection/>
    </xf>
    <xf numFmtId="182" fontId="2" fillId="0" borderId="0" xfId="0" applyNumberFormat="1" applyFont="1" applyAlignment="1" applyProtection="1">
      <alignment vertical="center"/>
      <protection/>
    </xf>
    <xf numFmtId="182" fontId="3" fillId="0" borderId="6" xfId="0" applyNumberFormat="1" applyFont="1" applyBorder="1" applyAlignment="1" applyProtection="1">
      <alignment vertical="center"/>
      <protection/>
    </xf>
    <xf numFmtId="184" fontId="3" fillId="0" borderId="1" xfId="0" applyNumberFormat="1" applyFont="1" applyBorder="1" applyAlignment="1">
      <alignment vertical="center"/>
    </xf>
    <xf numFmtId="0" fontId="8" fillId="0" borderId="0" xfId="22" applyFont="1" applyAlignment="1" applyProtection="1">
      <alignment/>
      <protection locked="0"/>
    </xf>
    <xf numFmtId="0" fontId="9" fillId="0" borderId="0" xfId="22" applyFont="1" applyAlignment="1" applyProtection="1">
      <alignment/>
      <protection locked="0"/>
    </xf>
    <xf numFmtId="168" fontId="9" fillId="0" borderId="0" xfId="22" applyNumberFormat="1" applyFont="1" applyAlignment="1" applyProtection="1">
      <alignment/>
      <protection locked="0"/>
    </xf>
    <xf numFmtId="0" fontId="9" fillId="0" borderId="0" xfId="22" applyFont="1" applyProtection="1">
      <alignment/>
      <protection locked="0"/>
    </xf>
    <xf numFmtId="0" fontId="1" fillId="0" borderId="0" xfId="22" applyProtection="1">
      <alignment/>
      <protection locked="0"/>
    </xf>
    <xf numFmtId="3" fontId="1" fillId="0" borderId="0" xfId="22" applyNumberFormat="1" applyAlignment="1" applyProtection="1">
      <alignment horizontal="right"/>
      <protection locked="0"/>
    </xf>
    <xf numFmtId="168" fontId="1" fillId="0" borderId="0" xfId="22" applyNumberFormat="1" applyAlignment="1" applyProtection="1">
      <alignment horizontal="right"/>
      <protection locked="0"/>
    </xf>
    <xf numFmtId="0" fontId="11" fillId="0" borderId="0" xfId="22" applyFont="1" applyProtection="1">
      <alignment/>
      <protection locked="0"/>
    </xf>
    <xf numFmtId="168" fontId="1" fillId="0" borderId="7" xfId="22" applyNumberFormat="1" applyBorder="1" applyAlignment="1">
      <alignment horizontal="center"/>
      <protection/>
    </xf>
    <xf numFmtId="168" fontId="1" fillId="0" borderId="7" xfId="22" applyNumberFormat="1" applyBorder="1">
      <alignment/>
      <protection/>
    </xf>
    <xf numFmtId="0" fontId="1" fillId="0" borderId="8" xfId="22" applyBorder="1" applyProtection="1">
      <alignment/>
      <protection locked="0"/>
    </xf>
    <xf numFmtId="0" fontId="1" fillId="0" borderId="8" xfId="22" applyBorder="1" applyAlignment="1">
      <alignment horizontal="right"/>
      <protection/>
    </xf>
    <xf numFmtId="168" fontId="1" fillId="0" borderId="8" xfId="22" applyNumberFormat="1" applyBorder="1" applyAlignment="1">
      <alignment horizontal="right"/>
      <protection/>
    </xf>
    <xf numFmtId="0" fontId="11" fillId="0" borderId="8" xfId="22" applyFont="1" applyBorder="1" applyAlignment="1" applyProtection="1">
      <alignment horizontal="left" indent="1"/>
      <protection locked="0"/>
    </xf>
    <xf numFmtId="3" fontId="1" fillId="0" borderId="8" xfId="22" applyNumberFormat="1" applyBorder="1" applyAlignment="1">
      <alignment horizontal="right"/>
      <protection/>
    </xf>
    <xf numFmtId="0" fontId="11" fillId="0" borderId="8" xfId="22" applyFont="1" applyBorder="1" applyAlignment="1" applyProtection="1">
      <alignment horizontal="left" indent="2"/>
      <protection locked="0"/>
    </xf>
    <xf numFmtId="0" fontId="11" fillId="0" borderId="9" xfId="22" applyFont="1" applyBorder="1" applyAlignment="1" applyProtection="1">
      <alignment horizontal="left" indent="2"/>
      <protection locked="0"/>
    </xf>
    <xf numFmtId="3" fontId="1" fillId="0" borderId="9" xfId="22" applyNumberFormat="1" applyBorder="1" applyAlignment="1">
      <alignment horizontal="right"/>
      <protection/>
    </xf>
    <xf numFmtId="168" fontId="1" fillId="0" borderId="9" xfId="22" applyNumberFormat="1" applyBorder="1" applyAlignment="1">
      <alignment horizontal="right"/>
      <protection/>
    </xf>
    <xf numFmtId="0" fontId="11" fillId="0" borderId="0" xfId="22" applyFont="1" applyFill="1" applyBorder="1" applyProtection="1">
      <alignment/>
      <protection locked="0"/>
    </xf>
    <xf numFmtId="0" fontId="1" fillId="0" borderId="0" xfId="22" applyFont="1" applyProtection="1">
      <alignment/>
      <protection locked="0"/>
    </xf>
    <xf numFmtId="3" fontId="1" fillId="0" borderId="0" xfId="22" applyNumberFormat="1" applyFont="1" applyAlignment="1" applyProtection="1">
      <alignment horizontal="right"/>
      <protection locked="0"/>
    </xf>
    <xf numFmtId="168" fontId="1" fillId="0" borderId="0" xfId="22" applyNumberFormat="1" applyFont="1" applyAlignment="1" applyProtection="1">
      <alignment horizontal="right"/>
      <protection locked="0"/>
    </xf>
    <xf numFmtId="0" fontId="1" fillId="0" borderId="0" xfId="22" applyFont="1" applyBorder="1" applyProtection="1">
      <alignment/>
      <protection locked="0"/>
    </xf>
    <xf numFmtId="0" fontId="1" fillId="0" borderId="0" xfId="22" applyFont="1" applyFill="1" applyBorder="1" applyProtection="1">
      <alignment/>
      <protection locked="0"/>
    </xf>
    <xf numFmtId="0" fontId="11" fillId="0" borderId="0" xfId="21" applyFont="1" applyAlignment="1" applyProtection="1">
      <alignment/>
      <protection locked="0"/>
    </xf>
    <xf numFmtId="0" fontId="1" fillId="0" borderId="0" xfId="21" applyFont="1" applyAlignment="1" applyProtection="1">
      <alignment/>
      <protection locked="0"/>
    </xf>
    <xf numFmtId="0" fontId="1" fillId="0" borderId="0" xfId="21" applyFont="1" applyProtection="1">
      <alignment/>
      <protection locked="0"/>
    </xf>
    <xf numFmtId="3" fontId="1" fillId="0" borderId="0" xfId="21" applyNumberFormat="1" applyFont="1" applyAlignment="1" applyProtection="1">
      <alignment horizontal="right"/>
      <protection locked="0"/>
    </xf>
    <xf numFmtId="0" fontId="11" fillId="0" borderId="0" xfId="21" applyFont="1" applyProtection="1">
      <alignment/>
      <protection locked="0"/>
    </xf>
    <xf numFmtId="3" fontId="1" fillId="0" borderId="7" xfId="21" applyNumberFormat="1" applyFont="1" applyBorder="1" applyAlignment="1" applyProtection="1">
      <alignment horizontal="center" wrapText="1"/>
      <protection locked="0"/>
    </xf>
    <xf numFmtId="0" fontId="1" fillId="0" borderId="10" xfId="21" applyFont="1" applyBorder="1" applyProtection="1">
      <alignment/>
      <protection locked="0"/>
    </xf>
    <xf numFmtId="0" fontId="1" fillId="0" borderId="10" xfId="21" applyBorder="1">
      <alignment/>
      <protection/>
    </xf>
    <xf numFmtId="0" fontId="1" fillId="0" borderId="0" xfId="21">
      <alignment/>
      <protection/>
    </xf>
    <xf numFmtId="0" fontId="11" fillId="0" borderId="8" xfId="21" applyFont="1" applyBorder="1" applyAlignment="1" applyProtection="1">
      <alignment horizontal="left" indent="1"/>
      <protection locked="0"/>
    </xf>
    <xf numFmtId="3" fontId="1" fillId="0" borderId="0" xfId="21" applyNumberFormat="1" applyAlignment="1">
      <alignment horizontal="right"/>
      <protection/>
    </xf>
    <xf numFmtId="3" fontId="1" fillId="0" borderId="8" xfId="21" applyNumberFormat="1" applyBorder="1" applyAlignment="1">
      <alignment horizontal="right"/>
      <protection/>
    </xf>
    <xf numFmtId="0" fontId="11" fillId="0" borderId="8" xfId="21" applyFont="1" applyBorder="1" applyAlignment="1" applyProtection="1">
      <alignment horizontal="left" indent="2"/>
      <protection locked="0"/>
    </xf>
    <xf numFmtId="3" fontId="1" fillId="0" borderId="0" xfId="21" applyNumberFormat="1" applyFont="1" applyProtection="1">
      <alignment/>
      <protection locked="0"/>
    </xf>
    <xf numFmtId="0" fontId="1" fillId="0" borderId="8" xfId="21" applyFont="1" applyBorder="1" applyProtection="1">
      <alignment/>
      <protection locked="0"/>
    </xf>
    <xf numFmtId="3" fontId="1" fillId="0" borderId="3" xfId="21" applyNumberFormat="1" applyBorder="1" applyAlignment="1">
      <alignment horizontal="right"/>
      <protection/>
    </xf>
    <xf numFmtId="3" fontId="1" fillId="0" borderId="0" xfId="21" applyNumberFormat="1" applyBorder="1" applyAlignment="1">
      <alignment horizontal="right"/>
      <protection/>
    </xf>
    <xf numFmtId="0" fontId="11" fillId="0" borderId="9" xfId="21" applyFont="1" applyBorder="1" applyAlignment="1" applyProtection="1">
      <alignment horizontal="left" indent="2"/>
      <protection locked="0"/>
    </xf>
    <xf numFmtId="3" fontId="1" fillId="0" borderId="2" xfId="21" applyNumberFormat="1" applyBorder="1" applyAlignment="1">
      <alignment horizontal="right"/>
      <protection/>
    </xf>
    <xf numFmtId="3" fontId="1" fillId="0" borderId="9" xfId="21" applyNumberFormat="1" applyBorder="1" applyAlignment="1">
      <alignment horizontal="right"/>
      <protection/>
    </xf>
    <xf numFmtId="3" fontId="1" fillId="0" borderId="1" xfId="21" applyNumberFormat="1" applyBorder="1" applyAlignment="1">
      <alignment horizontal="right"/>
      <protection/>
    </xf>
    <xf numFmtId="3" fontId="1" fillId="0" borderId="0" xfId="21" applyNumberFormat="1" applyFont="1" applyBorder="1" applyAlignment="1" applyProtection="1">
      <alignment horizontal="right"/>
      <protection locked="0"/>
    </xf>
    <xf numFmtId="0" fontId="1" fillId="0" borderId="0" xfId="22" applyFont="1" applyAlignment="1" applyProtection="1">
      <alignment horizontal="right"/>
      <protection locked="0"/>
    </xf>
    <xf numFmtId="182" fontId="2" fillId="0" borderId="11" xfId="0" applyNumberFormat="1" applyFont="1" applyBorder="1" applyAlignment="1" applyProtection="1">
      <alignment vertical="center"/>
      <protection/>
    </xf>
    <xf numFmtId="182" fontId="2" fillId="0" borderId="4" xfId="0" applyNumberFormat="1" applyFont="1" applyBorder="1" applyAlignment="1" applyProtection="1">
      <alignment vertical="center"/>
      <protection/>
    </xf>
    <xf numFmtId="167" fontId="2" fillId="0" borderId="0" xfId="0" applyNumberFormat="1" applyFont="1" applyBorder="1" applyAlignment="1" applyProtection="1">
      <alignment vertical="center"/>
      <protection/>
    </xf>
    <xf numFmtId="184" fontId="2" fillId="0" borderId="11" xfId="0" applyNumberFormat="1" applyFont="1" applyBorder="1" applyAlignment="1">
      <alignment vertical="center"/>
    </xf>
    <xf numFmtId="184" fontId="2" fillId="0" borderId="5" xfId="0" applyNumberFormat="1" applyFont="1" applyBorder="1" applyAlignment="1">
      <alignment vertical="center"/>
    </xf>
    <xf numFmtId="184" fontId="3" fillId="0" borderId="6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168" fontId="3" fillId="0" borderId="1" xfId="0" applyNumberFormat="1" applyFont="1" applyFill="1" applyBorder="1" applyAlignment="1" applyProtection="1">
      <alignment vertical="center"/>
      <protection/>
    </xf>
    <xf numFmtId="168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/>
    </xf>
    <xf numFmtId="167" fontId="1" fillId="0" borderId="0" xfId="21" applyNumberFormat="1" applyFont="1" applyAlignment="1" applyProtection="1">
      <alignment horizontal="right"/>
      <protection locked="0"/>
    </xf>
    <xf numFmtId="184" fontId="3" fillId="0" borderId="1" xfId="0" applyNumberFormat="1" applyFont="1" applyBorder="1" applyAlignment="1">
      <alignment horizontal="right" vertical="center"/>
    </xf>
    <xf numFmtId="39" fontId="2" fillId="0" borderId="12" xfId="0" applyNumberFormat="1" applyFont="1" applyBorder="1" applyAlignment="1" applyProtection="1">
      <alignment horizontal="right" vertical="center" wrapText="1"/>
      <protection/>
    </xf>
    <xf numFmtId="0" fontId="0" fillId="0" borderId="13" xfId="0" applyBorder="1" applyAlignment="1">
      <alignment horizontal="right" vertical="center" wrapText="1"/>
    </xf>
    <xf numFmtId="39" fontId="2" fillId="0" borderId="0" xfId="0" applyNumberFormat="1" applyFont="1" applyAlignment="1" applyProtection="1">
      <alignment horizontal="left" vertical="distributed" wrapText="1"/>
      <protection/>
    </xf>
    <xf numFmtId="0" fontId="0" fillId="0" borderId="0" xfId="0" applyAlignment="1">
      <alignment horizontal="left" vertical="distributed" wrapText="1"/>
    </xf>
    <xf numFmtId="39" fontId="2" fillId="0" borderId="10" xfId="0" applyNumberFormat="1" applyFont="1" applyBorder="1" applyAlignment="1" applyProtection="1">
      <alignment horizontal="center" wrapText="1"/>
      <protection/>
    </xf>
    <xf numFmtId="39" fontId="2" fillId="0" borderId="9" xfId="0" applyNumberFormat="1" applyFont="1" applyBorder="1" applyAlignment="1" applyProtection="1">
      <alignment horizontal="center" wrapText="1"/>
      <protection/>
    </xf>
    <xf numFmtId="168" fontId="2" fillId="0" borderId="10" xfId="0" applyNumberFormat="1" applyFont="1" applyBorder="1" applyAlignment="1" applyProtection="1">
      <alignment horizontal="center" wrapText="1"/>
      <protection/>
    </xf>
    <xf numFmtId="0" fontId="0" fillId="0" borderId="1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39" fontId="2" fillId="0" borderId="15" xfId="0" applyNumberFormat="1" applyFont="1" applyBorder="1" applyAlignment="1" applyProtection="1">
      <alignment horizontal="left" vertical="distributed" wrapText="1"/>
      <protection/>
    </xf>
    <xf numFmtId="0" fontId="0" fillId="0" borderId="15" xfId="0" applyBorder="1" applyAlignment="1">
      <alignment horizontal="left" vertical="distributed" wrapText="1"/>
    </xf>
    <xf numFmtId="3" fontId="2" fillId="0" borderId="11" xfId="0" applyNumberFormat="1" applyFont="1" applyBorder="1" applyAlignment="1" applyProtection="1">
      <alignment horizontal="left" wrapText="1"/>
      <protection/>
    </xf>
    <xf numFmtId="0" fontId="0" fillId="0" borderId="5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3" fontId="2" fillId="0" borderId="7" xfId="0" applyNumberFormat="1" applyFont="1" applyBorder="1" applyAlignment="1" applyProtection="1">
      <alignment horizontal="right" vertical="center" wrapText="1"/>
      <protection/>
    </xf>
    <xf numFmtId="0" fontId="0" fillId="0" borderId="7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3" fontId="2" fillId="0" borderId="12" xfId="0" applyNumberFormat="1" applyFont="1" applyBorder="1" applyAlignment="1" applyProtection="1">
      <alignment vertical="center" wrapText="1"/>
      <protection/>
    </xf>
    <xf numFmtId="0" fontId="0" fillId="0" borderId="13" xfId="0" applyBorder="1" applyAlignment="1">
      <alignment vertical="center" wrapText="1"/>
    </xf>
    <xf numFmtId="0" fontId="1" fillId="0" borderId="10" xfId="21" applyFont="1" applyBorder="1" applyAlignment="1" applyProtection="1">
      <alignment vertical="top" wrapText="1"/>
      <protection locked="0"/>
    </xf>
    <xf numFmtId="0" fontId="1" fillId="0" borderId="9" xfId="21" applyFont="1" applyBorder="1" applyAlignment="1" applyProtection="1">
      <alignment vertical="top"/>
      <protection locked="0"/>
    </xf>
    <xf numFmtId="3" fontId="1" fillId="0" borderId="10" xfId="21" applyNumberFormat="1" applyFont="1" applyBorder="1" applyAlignment="1" applyProtection="1">
      <alignment horizontal="center"/>
      <protection locked="0"/>
    </xf>
    <xf numFmtId="0" fontId="1" fillId="0" borderId="9" xfId="21" applyFont="1" applyBorder="1" applyAlignment="1" applyProtection="1">
      <alignment horizontal="center"/>
      <protection locked="0"/>
    </xf>
    <xf numFmtId="3" fontId="1" fillId="0" borderId="12" xfId="21" applyNumberFormat="1" applyFont="1" applyBorder="1" applyAlignment="1" applyProtection="1">
      <alignment horizontal="center"/>
      <protection locked="0"/>
    </xf>
    <xf numFmtId="3" fontId="1" fillId="0" borderId="13" xfId="21" applyNumberFormat="1" applyFont="1" applyBorder="1" applyAlignment="1" applyProtection="1">
      <alignment horizontal="center"/>
      <protection locked="0"/>
    </xf>
    <xf numFmtId="3" fontId="1" fillId="0" borderId="6" xfId="21" applyNumberFormat="1" applyFont="1" applyBorder="1" applyAlignment="1" applyProtection="1">
      <alignment horizontal="center"/>
      <protection locked="0"/>
    </xf>
    <xf numFmtId="0" fontId="10" fillId="0" borderId="0" xfId="21" applyFont="1" applyAlignment="1" applyProtection="1">
      <alignment wrapText="1"/>
      <protection locked="0"/>
    </xf>
    <xf numFmtId="0" fontId="1" fillId="0" borderId="0" xfId="21" applyFont="1" applyAlignment="1">
      <alignment wrapText="1"/>
      <protection/>
    </xf>
    <xf numFmtId="0" fontId="1" fillId="0" borderId="0" xfId="22" applyFont="1" applyBorder="1" applyAlignment="1" applyProtection="1">
      <alignment horizontal="center" wrapText="1"/>
      <protection locked="0"/>
    </xf>
    <xf numFmtId="0" fontId="1" fillId="0" borderId="1" xfId="22" applyFont="1" applyBorder="1" applyAlignment="1" applyProtection="1">
      <alignment horizontal="center" wrapText="1"/>
      <protection locked="0"/>
    </xf>
    <xf numFmtId="0" fontId="10" fillId="0" borderId="0" xfId="22" applyFont="1" applyAlignment="1" applyProtection="1">
      <alignment wrapText="1"/>
      <protection locked="0"/>
    </xf>
    <xf numFmtId="0" fontId="1" fillId="0" borderId="0" xfId="22" applyAlignment="1" applyProtection="1">
      <alignment wrapText="1"/>
      <protection locked="0"/>
    </xf>
    <xf numFmtId="0" fontId="1" fillId="0" borderId="10" xfId="22" applyBorder="1" applyAlignment="1" applyProtection="1">
      <alignment horizontal="left"/>
      <protection locked="0"/>
    </xf>
    <xf numFmtId="0" fontId="1" fillId="0" borderId="9" xfId="22" applyBorder="1" applyAlignment="1" applyProtection="1">
      <alignment horizontal="left"/>
      <protection locked="0"/>
    </xf>
    <xf numFmtId="3" fontId="1" fillId="0" borderId="10" xfId="22" applyNumberFormat="1" applyBorder="1" applyAlignment="1" applyProtection="1">
      <alignment horizontal="center"/>
      <protection locked="0"/>
    </xf>
    <xf numFmtId="3" fontId="1" fillId="0" borderId="9" xfId="22" applyNumberFormat="1" applyBorder="1" applyAlignment="1" applyProtection="1">
      <alignment horizontal="center"/>
      <protection locked="0"/>
    </xf>
    <xf numFmtId="168" fontId="1" fillId="0" borderId="12" xfId="22" applyNumberFormat="1" applyBorder="1" applyAlignment="1" applyProtection="1">
      <alignment horizontal="center" wrapText="1"/>
      <protection locked="0"/>
    </xf>
    <xf numFmtId="168" fontId="1" fillId="0" borderId="6" xfId="22" applyNumberFormat="1" applyBorder="1" applyAlignment="1" applyProtection="1">
      <alignment horizontal="center" wrapText="1"/>
      <protection locked="0"/>
    </xf>
    <xf numFmtId="184" fontId="2" fillId="0" borderId="5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>
      <alignment vertical="center"/>
    </xf>
    <xf numFmtId="168" fontId="2" fillId="0" borderId="3" xfId="0" applyNumberFormat="1" applyFont="1" applyFill="1" applyBorder="1" applyAlignment="1" applyProtection="1">
      <alignment vertical="center"/>
      <protection/>
    </xf>
    <xf numFmtId="168" fontId="2" fillId="0" borderId="0" xfId="0" applyNumberFormat="1" applyFont="1" applyAlignment="1">
      <alignment vertical="center"/>
    </xf>
    <xf numFmtId="167" fontId="2" fillId="0" borderId="3" xfId="0" applyNumberFormat="1" applyFont="1" applyBorder="1" applyAlignment="1" applyProtection="1">
      <alignment vertical="center"/>
      <protection/>
    </xf>
    <xf numFmtId="39" fontId="2" fillId="0" borderId="0" xfId="0" applyNumberFormat="1" applyFont="1" applyAlignment="1" applyProtection="1">
      <alignment vertical="center"/>
      <protection/>
    </xf>
    <xf numFmtId="181" fontId="2" fillId="0" borderId="5" xfId="0" applyNumberFormat="1" applyFont="1" applyBorder="1" applyAlignment="1" applyProtection="1">
      <alignment vertical="center"/>
      <protection/>
    </xf>
    <xf numFmtId="181" fontId="2" fillId="0" borderId="0" xfId="0" applyNumberFormat="1" applyFont="1" applyAlignment="1" applyProtection="1">
      <alignment vertical="center"/>
      <protection/>
    </xf>
    <xf numFmtId="169" fontId="2" fillId="0" borderId="5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9" fontId="2" fillId="0" borderId="5" xfId="0" applyNumberFormat="1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2" fillId="0" borderId="3" xfId="0" applyNumberFormat="1" applyFont="1" applyBorder="1" applyAlignment="1">
      <alignment vertical="center"/>
    </xf>
    <xf numFmtId="3" fontId="2" fillId="0" borderId="2" xfId="0" applyNumberFormat="1" applyFont="1" applyBorder="1" applyAlignment="1" applyProtection="1">
      <alignment vertical="center"/>
      <protection/>
    </xf>
    <xf numFmtId="3" fontId="2" fillId="0" borderId="1" xfId="0" applyNumberFormat="1" applyFont="1" applyBorder="1" applyAlignment="1" applyProtection="1">
      <alignment vertical="center"/>
      <protection/>
    </xf>
    <xf numFmtId="168" fontId="2" fillId="0" borderId="1" xfId="0" applyNumberFormat="1" applyFont="1" applyBorder="1" applyAlignment="1" applyProtection="1">
      <alignment vertical="center"/>
      <protection/>
    </xf>
    <xf numFmtId="184" fontId="2" fillId="0" borderId="4" xfId="0" applyNumberFormat="1" applyFont="1" applyBorder="1" applyAlignment="1">
      <alignment vertical="center"/>
    </xf>
    <xf numFmtId="167" fontId="2" fillId="0" borderId="1" xfId="0" applyNumberFormat="1" applyFont="1" applyBorder="1" applyAlignment="1" applyProtection="1">
      <alignment vertical="center"/>
      <protection/>
    </xf>
    <xf numFmtId="184" fontId="2" fillId="0" borderId="4" xfId="0" applyNumberFormat="1" applyFon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10-01(1)" xfId="21"/>
    <cellStyle name="Normal_tab14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Q46"/>
  <sheetViews>
    <sheetView showGridLines="0" tabSelected="1" zoomScaleSheetLayoutView="70" workbookViewId="0" topLeftCell="A1">
      <selection activeCell="A1" sqref="A1"/>
    </sheetView>
  </sheetViews>
  <sheetFormatPr defaultColWidth="8.625" defaultRowHeight="12" customHeight="1"/>
  <cols>
    <col min="1" max="1" width="21.50390625" style="1" customWidth="1"/>
    <col min="2" max="3" width="7.625" style="1" customWidth="1"/>
    <col min="4" max="4" width="6.625" style="1" customWidth="1"/>
    <col min="5" max="5" width="7.625" style="1" customWidth="1"/>
    <col min="6" max="6" width="6.625" style="1" customWidth="1"/>
    <col min="7" max="7" width="7.625" style="1" customWidth="1"/>
    <col min="8" max="8" width="4.625" style="4" customWidth="1"/>
    <col min="9" max="9" width="6.625" style="5" customWidth="1"/>
    <col min="10" max="10" width="4.625" style="1" customWidth="1"/>
    <col min="11" max="11" width="6.625" style="5" customWidth="1"/>
    <col min="12" max="12" width="4.625" style="1" customWidth="1"/>
    <col min="13" max="13" width="6.625" style="5" customWidth="1"/>
    <col min="14" max="14" width="4.625" style="4" customWidth="1"/>
    <col min="15" max="15" width="6.625" style="5" customWidth="1"/>
    <col min="16" max="16" width="4.625" style="4" customWidth="1"/>
    <col min="17" max="17" width="6.625" style="5" customWidth="1"/>
    <col min="18" max="18" width="4.625" style="4" customWidth="1"/>
    <col min="19" max="19" width="6.625" style="5" customWidth="1"/>
    <col min="20" max="20" width="6.625" style="1" customWidth="1"/>
    <col min="38" max="16384" width="9.625" style="1" customWidth="1"/>
  </cols>
  <sheetData>
    <row r="1" spans="1:43" ht="12" customHeight="1">
      <c r="A1" s="14" t="s">
        <v>94</v>
      </c>
      <c r="B1" s="15"/>
      <c r="C1" s="15"/>
      <c r="D1" s="15"/>
      <c r="E1" s="15"/>
      <c r="F1" s="15"/>
      <c r="G1" s="15"/>
      <c r="H1" s="16"/>
      <c r="I1" s="17"/>
      <c r="J1" s="15"/>
      <c r="K1" s="17"/>
      <c r="L1" s="15"/>
      <c r="M1" s="17"/>
      <c r="N1" s="16"/>
      <c r="O1" s="17"/>
      <c r="P1" s="16"/>
      <c r="Q1" s="17"/>
      <c r="R1" s="16"/>
      <c r="S1" s="17"/>
      <c r="AQ1" s="2"/>
    </row>
    <row r="2" spans="1:43" ht="12.75" customHeight="1">
      <c r="A2" s="111" t="s">
        <v>0</v>
      </c>
      <c r="B2" s="102" t="s">
        <v>35</v>
      </c>
      <c r="C2" s="102"/>
      <c r="D2" s="102"/>
      <c r="E2" s="102"/>
      <c r="F2" s="102"/>
      <c r="G2" s="102"/>
      <c r="H2" s="104" t="s">
        <v>33</v>
      </c>
      <c r="I2" s="105"/>
      <c r="J2" s="105"/>
      <c r="K2" s="105"/>
      <c r="L2" s="105"/>
      <c r="M2" s="105"/>
      <c r="N2" s="104" t="s">
        <v>34</v>
      </c>
      <c r="O2" s="105"/>
      <c r="P2" s="105"/>
      <c r="Q2" s="105"/>
      <c r="R2" s="105"/>
      <c r="S2" s="107"/>
      <c r="AQ2" s="2"/>
    </row>
    <row r="3" spans="1:43" ht="13.5" customHeight="1">
      <c r="A3" s="112"/>
      <c r="B3" s="103"/>
      <c r="C3" s="103"/>
      <c r="D3" s="103"/>
      <c r="E3" s="103"/>
      <c r="F3" s="103"/>
      <c r="G3" s="103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8"/>
      <c r="AQ3" s="2"/>
    </row>
    <row r="4" spans="1:19" ht="12.75" customHeight="1">
      <c r="A4" s="113"/>
      <c r="B4" s="98" t="s">
        <v>1</v>
      </c>
      <c r="C4" s="99"/>
      <c r="D4" s="98" t="s">
        <v>29</v>
      </c>
      <c r="E4" s="99"/>
      <c r="F4" s="98" t="s">
        <v>30</v>
      </c>
      <c r="G4" s="99"/>
      <c r="H4" s="98" t="s">
        <v>1</v>
      </c>
      <c r="I4" s="99"/>
      <c r="J4" s="98" t="s">
        <v>2</v>
      </c>
      <c r="K4" s="99"/>
      <c r="L4" s="98" t="s">
        <v>3</v>
      </c>
      <c r="M4" s="99"/>
      <c r="N4" s="98" t="s">
        <v>1</v>
      </c>
      <c r="O4" s="99"/>
      <c r="P4" s="98" t="s">
        <v>2</v>
      </c>
      <c r="Q4" s="99"/>
      <c r="R4" s="98" t="s">
        <v>3</v>
      </c>
      <c r="S4" s="99"/>
    </row>
    <row r="5" spans="1:19" ht="12.75" customHeight="1">
      <c r="A5" s="18" t="s">
        <v>4</v>
      </c>
      <c r="B5" s="114">
        <v>2</v>
      </c>
      <c r="C5" s="115"/>
      <c r="D5" s="114">
        <v>3</v>
      </c>
      <c r="E5" s="115"/>
      <c r="F5" s="114">
        <v>4</v>
      </c>
      <c r="G5" s="115"/>
      <c r="H5" s="114">
        <v>5</v>
      </c>
      <c r="I5" s="115"/>
      <c r="J5" s="114">
        <v>6</v>
      </c>
      <c r="K5" s="115"/>
      <c r="L5" s="114">
        <v>7</v>
      </c>
      <c r="M5" s="115"/>
      <c r="N5" s="114">
        <v>8</v>
      </c>
      <c r="O5" s="115"/>
      <c r="P5" s="114">
        <v>9</v>
      </c>
      <c r="Q5" s="116"/>
      <c r="R5" s="117">
        <v>10</v>
      </c>
      <c r="S5" s="118"/>
    </row>
    <row r="6" spans="1:19" ht="12.75" customHeight="1">
      <c r="A6" s="19" t="s">
        <v>32</v>
      </c>
      <c r="B6" s="20">
        <f>'2006 US Data'!B8</f>
        <v>191884</v>
      </c>
      <c r="C6" s="31">
        <f>SQRT('2006 US Data'!N6*(B6*1000)^2+'2006 US Data'!O6*B6*1000)/1000</f>
        <v>217.51955479910305</v>
      </c>
      <c r="D6" s="21">
        <f>'2006 US Data'!B81</f>
        <v>92233</v>
      </c>
      <c r="E6" s="33">
        <f>SQRT('2006 US Data'!N6*(D6*1000)^2+'2006 US Data'!O6*D6*1000)/1000</f>
        <v>262.1037324324093</v>
      </c>
      <c r="F6" s="20">
        <f>'2006 US Data'!B154</f>
        <v>99651</v>
      </c>
      <c r="G6" s="35">
        <f>SQRT('2006 US Data'!N6*(F6*1000)^2+'2006 US Data'!O6*F6*1000)/1000</f>
        <v>265.57013573630604</v>
      </c>
      <c r="H6" s="22">
        <f>SUM('2006 US Data'!F8:L8)/B6*100</f>
        <v>85.46257113672844</v>
      </c>
      <c r="I6" s="36">
        <f>SQRT('2006 US Data'!$O$6/(B6*1000)*H6*(100-H6))</f>
        <v>0.08836617381949793</v>
      </c>
      <c r="J6" s="23">
        <f>SUM('2006 US Data'!F81:L81)/D6*100</f>
        <v>85.03030368740039</v>
      </c>
      <c r="K6" s="90">
        <f>SQRT('2006 US Data'!$O$6/(D6*1000)*J6*(100-J6))</f>
        <v>0.12901014000606328</v>
      </c>
      <c r="L6" s="24">
        <f>SUM('2006 US Data'!F154:L154)/F6*100</f>
        <v>85.86266068579343</v>
      </c>
      <c r="M6" s="90">
        <f>SQRT('2006 US Data'!$O$6/(F6*1000)*L6*(100-L6))</f>
        <v>0.12120452537165094</v>
      </c>
      <c r="N6" s="93">
        <f>SUM('2006 US Data'!I8:L8)/B6*100</f>
        <v>27.996080965583374</v>
      </c>
      <c r="O6" s="90">
        <f>SQRT('2006 US Data'!$O$6/(B6*1000)*N6*(100-N6))</f>
        <v>0.1125591902647614</v>
      </c>
      <c r="P6" s="25">
        <f>SUM('2006 US Data'!I81:L81)/D6*100</f>
        <v>29.176108334327193</v>
      </c>
      <c r="Q6" s="36">
        <f>SQRT('2006 US Data'!$O$6/(D6*1000)*P6*(100-P6))</f>
        <v>0.1643743548818713</v>
      </c>
      <c r="R6" s="23">
        <f>SUM('2006 US Data'!I154:L154)/F6*100</f>
        <v>26.90389459212652</v>
      </c>
      <c r="S6" s="97">
        <f>SQRT('2006 US Data'!$O$6/(F6*1000)*R6*(100-R6))</f>
        <v>0.15427214527463712</v>
      </c>
    </row>
    <row r="7" spans="1:42" ht="12.75" customHeight="1">
      <c r="A7" s="6" t="s">
        <v>5</v>
      </c>
      <c r="B7" s="26">
        <f>D7+F7</f>
        <v>3009</v>
      </c>
      <c r="C7" s="32">
        <f>SQRT('2006 State Data'!$H$8*(B7*1000)^2+'2006 State Data'!$I$8*B7*1000)/1000</f>
        <v>59.8630403086913</v>
      </c>
      <c r="D7" s="27">
        <f>'2006 State Data'!B15</f>
        <v>1437</v>
      </c>
      <c r="E7" s="34">
        <f>SQRT('2006 State Data'!$H$8*(D7*1000)^2+'2006 State Data'!$I$8*D7*1000)/1000</f>
        <v>41.505387059994995</v>
      </c>
      <c r="F7" s="26">
        <f>'2006 State Data'!B16</f>
        <v>1572</v>
      </c>
      <c r="G7" s="85">
        <f>SQRT('2006 State Data'!$H$8*(F7*1000)^2+'2006 State Data'!$I$8*F7*1000)/1000</f>
        <v>43.399033168954354</v>
      </c>
      <c r="H7" s="28">
        <f>'2006 State Data'!C14</f>
        <v>82.1</v>
      </c>
      <c r="I7" s="88">
        <f>'2006 State Data'!D14/1.645</f>
        <v>0.729483282674772</v>
      </c>
      <c r="J7" s="87">
        <f>'2006 State Data'!C15</f>
        <v>79.8</v>
      </c>
      <c r="K7" s="89">
        <f>'2006 State Data'!D15/1.645</f>
        <v>1.094224924012158</v>
      </c>
      <c r="L7" s="29">
        <f>'2006 State Data'!C16</f>
        <v>84.1</v>
      </c>
      <c r="M7" s="138">
        <f>'2006 State Data'!D16/1.645</f>
        <v>0.9726443768996961</v>
      </c>
      <c r="N7" s="94">
        <f>'2006 State Data'!E14</f>
        <v>20.8</v>
      </c>
      <c r="O7" s="138">
        <f>'2006 State Data'!F14/1.645</f>
        <v>0.790273556231003</v>
      </c>
      <c r="P7" s="28">
        <f>'2006 State Data'!E15</f>
        <v>21.3</v>
      </c>
      <c r="Q7" s="138">
        <f>'2006 State Data'!F15/1.645</f>
        <v>1.094224924012158</v>
      </c>
      <c r="R7" s="30">
        <f>'2006 State Data'!E16</f>
        <v>20.4</v>
      </c>
      <c r="S7" s="139">
        <f>'2006 State Data'!F16/1.645</f>
        <v>1.033434650455927</v>
      </c>
      <c r="T7" s="95"/>
      <c r="U7" s="91"/>
      <c r="AL7" s="3"/>
      <c r="AM7" s="3"/>
      <c r="AN7" s="3"/>
      <c r="AO7" s="3"/>
      <c r="AP7" s="3"/>
    </row>
    <row r="8" spans="1:42" ht="12" customHeight="1">
      <c r="A8" s="6" t="s">
        <v>6</v>
      </c>
      <c r="B8" s="26">
        <f>D8+F8-1</f>
        <v>3821</v>
      </c>
      <c r="C8" s="32">
        <f>SQRT('2006 State Data'!$H$8*(B8*1000)^2+'2006 State Data'!$I$8*B8*1000)/1000</f>
        <v>67.34334261825738</v>
      </c>
      <c r="D8" s="27">
        <f>'2006 State Data'!B29</f>
        <v>1862</v>
      </c>
      <c r="E8" s="34">
        <f>SQRT('2006 State Data'!$H$8*(D8*1000)^2+'2006 State Data'!$I$8*D8*1000)/1000</f>
        <v>47.20420299083547</v>
      </c>
      <c r="F8" s="26">
        <f>'2006 State Data'!B30</f>
        <v>1960</v>
      </c>
      <c r="G8" s="32">
        <f>SQRT('2006 State Data'!$H$8*(F8*1000)^2+'2006 State Data'!$I$8*F8*1000)/1000</f>
        <v>48.420574139512226</v>
      </c>
      <c r="H8" s="28">
        <f>'2006 State Data'!C28</f>
        <v>83.1</v>
      </c>
      <c r="I8" s="89">
        <f>'2006 State Data'!D28/1.645</f>
        <v>0.790273556231003</v>
      </c>
      <c r="J8" s="87">
        <f>'2006 State Data'!C29</f>
        <v>81.8</v>
      </c>
      <c r="K8" s="89">
        <f>'2006 State Data'!D29/1.645</f>
        <v>1.1550151975683889</v>
      </c>
      <c r="L8" s="29">
        <f>'2006 State Data'!C30</f>
        <v>84.3</v>
      </c>
      <c r="M8" s="138">
        <f>'2006 State Data'!D30/1.645</f>
        <v>1.033434650455927</v>
      </c>
      <c r="N8" s="94">
        <f>'2006 State Data'!E28</f>
        <v>24.5</v>
      </c>
      <c r="O8" s="138">
        <f>'2006 State Data'!F28/1.645</f>
        <v>0.9118541033434651</v>
      </c>
      <c r="P8" s="140">
        <f>'2006 State Data'!E29</f>
        <v>26.2</v>
      </c>
      <c r="Q8" s="138">
        <f>'2006 State Data'!F29/1.645</f>
        <v>1.2765957446808511</v>
      </c>
      <c r="R8" s="140">
        <f>'2006 State Data'!E30</f>
        <v>22.8</v>
      </c>
      <c r="S8" s="139">
        <f>'2006 State Data'!F30/1.645</f>
        <v>1.21580547112462</v>
      </c>
      <c r="T8" s="95"/>
      <c r="U8" s="91"/>
      <c r="AL8" s="3"/>
      <c r="AM8" s="3"/>
      <c r="AN8" s="3"/>
      <c r="AO8" s="3"/>
      <c r="AP8" s="3"/>
    </row>
    <row r="9" spans="1:42" ht="12" customHeight="1">
      <c r="A9" s="6" t="s">
        <v>7</v>
      </c>
      <c r="B9" s="26">
        <f>D9+F9+1</f>
        <v>22710</v>
      </c>
      <c r="C9" s="32">
        <f>SQRT('2006 State Data'!$H$8*(B9*1000)^2+'2006 State Data'!$I$8*B9*1000)/1000</f>
        <v>157.51044251096496</v>
      </c>
      <c r="D9" s="27">
        <f>'2006 State Data'!B43</f>
        <v>11112</v>
      </c>
      <c r="E9" s="34">
        <f>SQRT('2006 State Data'!$H$8*(D9*1000)^2+'2006 State Data'!$I$8*D9*1000)/1000</f>
        <v>113.06497813204582</v>
      </c>
      <c r="F9" s="26">
        <f>'2006 State Data'!B44</f>
        <v>11597</v>
      </c>
      <c r="G9" s="32">
        <f>SQRT('2006 State Data'!$H$8*(F9*1000)^2+'2006 State Data'!$I$8*F9*1000)/1000</f>
        <v>115.38427083012658</v>
      </c>
      <c r="H9" s="28">
        <f>'2006 State Data'!C42</f>
        <v>80.8</v>
      </c>
      <c r="I9" s="89">
        <f>'2006 State Data'!D42/1.645</f>
        <v>0.364741641337386</v>
      </c>
      <c r="J9" s="87">
        <f>'2006 State Data'!C43</f>
        <v>81.2</v>
      </c>
      <c r="K9" s="89">
        <f>'2006 State Data'!D43/1.645</f>
        <v>0.547112462006079</v>
      </c>
      <c r="L9" s="29">
        <f>'2006 State Data'!C44</f>
        <v>80.4</v>
      </c>
      <c r="M9" s="138">
        <f>'2006 State Data'!D44/1.645</f>
        <v>0.547112462006079</v>
      </c>
      <c r="N9" s="141">
        <f>'2006 State Data'!E42</f>
        <v>29.8</v>
      </c>
      <c r="O9" s="138">
        <f>'2006 State Data'!F42/1.645</f>
        <v>0.42553191489361697</v>
      </c>
      <c r="P9" s="141">
        <f>'2006 State Data'!E43</f>
        <v>30.8</v>
      </c>
      <c r="Q9" s="138">
        <f>'2006 State Data'!F43/1.645</f>
        <v>0.60790273556231</v>
      </c>
      <c r="R9" s="141">
        <f>'2006 State Data'!E44</f>
        <v>28.8</v>
      </c>
      <c r="S9" s="139">
        <f>'2006 State Data'!F44/1.645</f>
        <v>0.60790273556231</v>
      </c>
      <c r="T9" s="95"/>
      <c r="U9" s="91"/>
      <c r="AL9" s="3"/>
      <c r="AM9" s="3"/>
      <c r="AN9" s="3"/>
      <c r="AO9" s="3"/>
      <c r="AP9" s="3"/>
    </row>
    <row r="10" spans="1:42" ht="12" customHeight="1">
      <c r="A10" s="6" t="s">
        <v>8</v>
      </c>
      <c r="B10" s="26">
        <f>D10+F10</f>
        <v>3034</v>
      </c>
      <c r="C10" s="32">
        <f>SQRT('2006 State Data'!$H$8*(B10*1000)^2+'2006 State Data'!$I$8*B10*1000)/1000</f>
        <v>60.10805453514529</v>
      </c>
      <c r="D10" s="27">
        <f>'2006 State Data'!B57</f>
        <v>1506</v>
      </c>
      <c r="E10" s="34">
        <f>SQRT('2006 State Data'!$H$8*(D10*1000)^2+'2006 State Data'!$I$8*D10*1000)/1000</f>
        <v>42.48406548342567</v>
      </c>
      <c r="F10" s="26">
        <f>'2006 State Data'!B58</f>
        <v>1528</v>
      </c>
      <c r="G10" s="32">
        <f>SQRT('2006 State Data'!$H$8*(F10*1000)^2+'2006 State Data'!$I$8*F10*1000)/1000</f>
        <v>42.79128509404689</v>
      </c>
      <c r="H10" s="28">
        <f>'2006 State Data'!C56</f>
        <v>90</v>
      </c>
      <c r="I10" s="89">
        <f>'2006 State Data'!D56/1.645</f>
        <v>0.48632218844984804</v>
      </c>
      <c r="J10" s="87">
        <f>'2006 State Data'!C57</f>
        <v>90.7</v>
      </c>
      <c r="K10" s="89">
        <f>'2006 State Data'!D57/1.645</f>
        <v>0.6686930091185411</v>
      </c>
      <c r="L10" s="29">
        <f>'2006 State Data'!C58</f>
        <v>89.4</v>
      </c>
      <c r="M10" s="138">
        <f>'2006 State Data'!D58/1.645</f>
        <v>0.729483282674772</v>
      </c>
      <c r="N10" s="141">
        <f>'2006 State Data'!E56</f>
        <v>36.4</v>
      </c>
      <c r="O10" s="138">
        <f>'2006 State Data'!F56/1.645</f>
        <v>0.790273556231003</v>
      </c>
      <c r="P10" s="141">
        <f>'2006 State Data'!E57</f>
        <v>38.8</v>
      </c>
      <c r="Q10" s="138">
        <f>'2006 State Data'!F57/1.645</f>
        <v>1.1550151975683889</v>
      </c>
      <c r="R10" s="141">
        <f>'2006 State Data'!E58</f>
        <v>34.1</v>
      </c>
      <c r="S10" s="139">
        <f>'2006 State Data'!F58/1.645</f>
        <v>1.094224924012158</v>
      </c>
      <c r="T10" s="95"/>
      <c r="U10" s="91"/>
      <c r="AL10" s="3"/>
      <c r="AM10" s="3"/>
      <c r="AN10" s="3"/>
      <c r="AO10" s="3"/>
      <c r="AP10" s="3"/>
    </row>
    <row r="11" spans="1:42" ht="12" customHeight="1">
      <c r="A11" s="6" t="s">
        <v>9</v>
      </c>
      <c r="B11" s="26">
        <f>D11+F11-1</f>
        <v>12282</v>
      </c>
      <c r="C11" s="32">
        <f>SQRT('2006 State Data'!$H$8*(B11*1000)^2+'2006 State Data'!$I$8*B11*1000)/1000</f>
        <v>118.56582298453462</v>
      </c>
      <c r="D11" s="27">
        <f>'2006 State Data'!B71</f>
        <v>5911</v>
      </c>
      <c r="E11" s="34">
        <f>SQRT('2006 State Data'!$H$8*(D11*1000)^2+'2006 State Data'!$I$8*D11*1000)/1000</f>
        <v>83.39044546589255</v>
      </c>
      <c r="F11" s="26">
        <f>'2006 State Data'!B72</f>
        <v>6372</v>
      </c>
      <c r="G11" s="32">
        <f>SQRT('2006 State Data'!$H$8*(F11*1000)^2+'2006 State Data'!$I$8*F11*1000)/1000</f>
        <v>86.49635876729147</v>
      </c>
      <c r="H11" s="28">
        <f>'2006 State Data'!C70</f>
        <v>86.7</v>
      </c>
      <c r="I11" s="89">
        <f>'2006 State Data'!D70/1.645</f>
        <v>0.364741641337386</v>
      </c>
      <c r="J11" s="87">
        <f>'2006 State Data'!C71</f>
        <v>85.6</v>
      </c>
      <c r="K11" s="89">
        <f>'2006 State Data'!D71/1.645</f>
        <v>0.547112462006079</v>
      </c>
      <c r="L11" s="142">
        <f>'2006 State Data'!C72</f>
        <v>87.7</v>
      </c>
      <c r="M11" s="138">
        <f>'2006 State Data'!D72/1.645</f>
        <v>0.48632218844984804</v>
      </c>
      <c r="N11" s="141">
        <f>'2006 State Data'!E70</f>
        <v>27.2</v>
      </c>
      <c r="O11" s="138">
        <f>'2006 State Data'!F70/1.645</f>
        <v>0.48632218844984804</v>
      </c>
      <c r="P11" s="141">
        <f>'2006 State Data'!E71</f>
        <v>28.5</v>
      </c>
      <c r="Q11" s="138">
        <f>'2006 State Data'!F71/1.645</f>
        <v>0.729483282674772</v>
      </c>
      <c r="R11" s="141">
        <f>'2006 State Data'!E72</f>
        <v>26</v>
      </c>
      <c r="S11" s="139">
        <f>'2006 State Data'!F72/1.645</f>
        <v>0.6686930091185411</v>
      </c>
      <c r="T11" s="95"/>
      <c r="U11" s="91"/>
      <c r="AL11" s="3"/>
      <c r="AM11" s="3"/>
      <c r="AN11" s="3"/>
      <c r="AO11" s="3"/>
      <c r="AP11" s="3"/>
    </row>
    <row r="12" spans="1:42" ht="12" customHeight="1">
      <c r="A12" s="143"/>
      <c r="B12" s="26"/>
      <c r="C12" s="144"/>
      <c r="D12" s="27"/>
      <c r="E12" s="145"/>
      <c r="F12" s="26"/>
      <c r="G12" s="32"/>
      <c r="H12" s="28"/>
      <c r="I12" s="146"/>
      <c r="J12" s="147"/>
      <c r="K12" s="146"/>
      <c r="L12" s="29"/>
      <c r="M12" s="148"/>
      <c r="N12" s="141"/>
      <c r="O12" s="138"/>
      <c r="P12" s="28"/>
      <c r="Q12" s="138"/>
      <c r="R12" s="30"/>
      <c r="S12" s="139"/>
      <c r="T12" s="95"/>
      <c r="U12" s="91"/>
      <c r="AL12" s="3"/>
      <c r="AM12" s="3"/>
      <c r="AN12" s="3"/>
      <c r="AO12" s="3"/>
      <c r="AP12" s="3"/>
    </row>
    <row r="13" spans="1:42" ht="12" customHeight="1">
      <c r="A13" s="6" t="s">
        <v>10</v>
      </c>
      <c r="B13" s="26">
        <f>D13+F13</f>
        <v>5708</v>
      </c>
      <c r="C13" s="32">
        <f>SQRT('2006 State Data'!$H$8*(B13*1000)^2+'2006 State Data'!$I$8*B13*1000)/1000</f>
        <v>81.98134958635409</v>
      </c>
      <c r="D13" s="27">
        <f>'2006 State Data'!B85</f>
        <v>2715</v>
      </c>
      <c r="E13" s="34">
        <f>SQRT('2006 State Data'!$H$8*(D13*1000)^2+'2006 State Data'!$I$8*D13*1000)/1000</f>
        <v>56.898452307597964</v>
      </c>
      <c r="F13" s="26">
        <f>'2006 State Data'!B86</f>
        <v>2993</v>
      </c>
      <c r="G13" s="32">
        <f>SQRT('2006 State Data'!$H$8*(F13*1000)^2+'2006 State Data'!$I$8*F13*1000)/1000</f>
        <v>59.705676070202905</v>
      </c>
      <c r="H13" s="28">
        <f>'2006 State Data'!C84</f>
        <v>84.2</v>
      </c>
      <c r="I13" s="89">
        <f>'2006 State Data'!D84/1.645</f>
        <v>0.729483282674772</v>
      </c>
      <c r="J13" s="87">
        <f>'2006 State Data'!C85</f>
        <v>81.6</v>
      </c>
      <c r="K13" s="89">
        <f>'2006 State Data'!D85/1.645</f>
        <v>1.094224924012158</v>
      </c>
      <c r="L13" s="142">
        <f>'2006 State Data'!C86</f>
        <v>86.5</v>
      </c>
      <c r="M13" s="138">
        <f>'2006 State Data'!D86/1.645</f>
        <v>0.9118541033434651</v>
      </c>
      <c r="N13" s="141">
        <f>'2006 State Data'!E84</f>
        <v>28.1</v>
      </c>
      <c r="O13" s="138">
        <f>'2006 State Data'!F84/1.645</f>
        <v>0.8510638297872339</v>
      </c>
      <c r="P13" s="141">
        <f>'2006 State Data'!E85</f>
        <v>28.8</v>
      </c>
      <c r="Q13" s="138">
        <f>'2006 State Data'!F85/1.645</f>
        <v>1.2765957446808511</v>
      </c>
      <c r="R13" s="141">
        <f>'2006 State Data'!E86</f>
        <v>27.4</v>
      </c>
      <c r="S13" s="139">
        <f>'2006 State Data'!F86/1.645</f>
        <v>1.1550151975683889</v>
      </c>
      <c r="T13" s="95"/>
      <c r="U13" s="91"/>
      <c r="AL13" s="3"/>
      <c r="AM13" s="3"/>
      <c r="AN13" s="3"/>
      <c r="AO13" s="3"/>
      <c r="AP13" s="3"/>
    </row>
    <row r="14" spans="1:42" ht="12" customHeight="1">
      <c r="A14" s="6" t="s">
        <v>11</v>
      </c>
      <c r="B14" s="26">
        <f>D14+F14</f>
        <v>8094</v>
      </c>
      <c r="C14" s="32">
        <f>SQRT('2006 State Data'!$H$8*(B14*1000)^2+'2006 State Data'!$I$8*B14*1000)/1000</f>
        <v>97.12774999967826</v>
      </c>
      <c r="D14" s="27">
        <f>'2006 State Data'!B99</f>
        <v>3903</v>
      </c>
      <c r="E14" s="34">
        <f>SQRT('2006 State Data'!$H$8*(D14*1000)^2+'2006 State Data'!$I$8*D14*1000)/1000</f>
        <v>68.05035602405032</v>
      </c>
      <c r="F14" s="26">
        <f>'2006 State Data'!B100</f>
        <v>4191</v>
      </c>
      <c r="G14" s="32">
        <f>SQRT('2006 State Data'!$H$8*(F14*1000)^2+'2006 State Data'!$I$8*F14*1000)/1000</f>
        <v>70.47356664026591</v>
      </c>
      <c r="H14" s="28">
        <f>'2006 State Data'!C98</f>
        <v>87.6</v>
      </c>
      <c r="I14" s="89">
        <f>'2006 State Data'!D98/1.645</f>
        <v>0.42553191489361697</v>
      </c>
      <c r="J14" s="147">
        <f>'2006 State Data'!C99</f>
        <v>87.9</v>
      </c>
      <c r="K14" s="89">
        <f>'2006 State Data'!D99/1.645</f>
        <v>0.60790273556231</v>
      </c>
      <c r="L14" s="147">
        <f>'2006 State Data'!C100</f>
        <v>87.4</v>
      </c>
      <c r="M14" s="138">
        <f>'2006 State Data'!D100/1.645</f>
        <v>0.60790273556231</v>
      </c>
      <c r="N14" s="141">
        <f>'2006 State Data'!E98</f>
        <v>31.2</v>
      </c>
      <c r="O14" s="138">
        <f>'2006 State Data'!F98/1.645</f>
        <v>0.60790273556231</v>
      </c>
      <c r="P14" s="141">
        <f>'2006 State Data'!E99</f>
        <v>33.2</v>
      </c>
      <c r="Q14" s="138">
        <f>'2006 State Data'!F99/1.645</f>
        <v>0.8510638297872339</v>
      </c>
      <c r="R14" s="141">
        <f>'2006 State Data'!E100</f>
        <v>29.2</v>
      </c>
      <c r="S14" s="139">
        <f>'2006 State Data'!F100/1.645</f>
        <v>0.790273556231003</v>
      </c>
      <c r="T14" s="95"/>
      <c r="U14" s="91"/>
      <c r="AL14" s="3"/>
      <c r="AM14" s="3"/>
      <c r="AN14" s="3"/>
      <c r="AO14" s="3"/>
      <c r="AP14" s="3"/>
    </row>
    <row r="15" spans="1:42" ht="12" customHeight="1">
      <c r="A15" s="6" t="s">
        <v>27</v>
      </c>
      <c r="B15" s="26">
        <f>D15+F15</f>
        <v>3956</v>
      </c>
      <c r="C15" s="32">
        <f>SQRT('2006 State Data'!$H$8*(B15*1000)^2+'2006 State Data'!$I$8*B15*1000)/1000</f>
        <v>68.50318474348472</v>
      </c>
      <c r="D15" s="27">
        <f>'2006 State Data'!B113</f>
        <v>1876</v>
      </c>
      <c r="E15" s="34">
        <f>SQRT('2006 State Data'!$H$8*(D15*1000)^2+'2006 State Data'!$I$8*D15*1000)/1000</f>
        <v>47.37994428025428</v>
      </c>
      <c r="F15" s="26">
        <f>'2006 State Data'!B114</f>
        <v>2080</v>
      </c>
      <c r="G15" s="32">
        <f>SQRT('2006 State Data'!$H$8*(F15*1000)^2+'2006 State Data'!$I$8*F15*1000)/1000</f>
        <v>49.86830656840074</v>
      </c>
      <c r="H15" s="28">
        <f>'2006 State Data'!C112</f>
        <v>88.2</v>
      </c>
      <c r="I15" s="89">
        <f>'2006 State Data'!D112/1.645</f>
        <v>0.547112462006079</v>
      </c>
      <c r="J15" s="147">
        <f>'2006 State Data'!C113</f>
        <v>88.3</v>
      </c>
      <c r="K15" s="89">
        <f>'2006 State Data'!D113/1.645</f>
        <v>0.790273556231003</v>
      </c>
      <c r="L15" s="147">
        <f>'2006 State Data'!C114</f>
        <v>88.1</v>
      </c>
      <c r="M15" s="138">
        <f>'2006 State Data'!D114/1.645</f>
        <v>0.729483282674772</v>
      </c>
      <c r="N15" s="141">
        <f>'2006 State Data'!E112</f>
        <v>21.9</v>
      </c>
      <c r="O15" s="138">
        <f>'2006 State Data'!F112/1.645</f>
        <v>0.6686930091185411</v>
      </c>
      <c r="P15" s="141">
        <f>'2006 State Data'!E113</f>
        <v>23.2</v>
      </c>
      <c r="Q15" s="138">
        <f>'2006 State Data'!F113/1.645</f>
        <v>1.033434650455927</v>
      </c>
      <c r="R15" s="141">
        <f>'2006 State Data'!E114</f>
        <v>20.7</v>
      </c>
      <c r="S15" s="139">
        <f>'2006 State Data'!F114/1.645</f>
        <v>0.9118541033434651</v>
      </c>
      <c r="T15" s="95"/>
      <c r="U15" s="91"/>
      <c r="AL15" s="3"/>
      <c r="AM15" s="3"/>
      <c r="AN15" s="3"/>
      <c r="AO15" s="3"/>
      <c r="AP15" s="3"/>
    </row>
    <row r="16" spans="1:42" ht="12" customHeight="1">
      <c r="A16" s="6" t="s">
        <v>26</v>
      </c>
      <c r="B16" s="26">
        <f>D16+F16</f>
        <v>2658</v>
      </c>
      <c r="C16" s="32">
        <f>SQRT('2006 State Data'!$H$8*(B16*1000)^2+'2006 State Data'!$I$8*B16*1000)/1000</f>
        <v>56.30473496962755</v>
      </c>
      <c r="D16" s="27">
        <f>'2006 State Data'!B127</f>
        <v>1242</v>
      </c>
      <c r="E16" s="34">
        <f>SQRT('2006 State Data'!$H$8*(D16*1000)^2+'2006 State Data'!$I$8*D16*1000)/1000</f>
        <v>38.60232091468077</v>
      </c>
      <c r="F16" s="26">
        <f>'2006 State Data'!B128</f>
        <v>1416</v>
      </c>
      <c r="G16" s="32">
        <f>SQRT('2006 State Data'!$H$8*(F16*1000)^2+'2006 State Data'!$I$8*F16*1000)/1000</f>
        <v>41.20279990486083</v>
      </c>
      <c r="H16" s="28">
        <f>'2006 State Data'!C126</f>
        <v>79.9</v>
      </c>
      <c r="I16" s="89">
        <f>'2006 State Data'!D126/1.645</f>
        <v>0.790273556231003</v>
      </c>
      <c r="J16" s="147">
        <f>'2006 State Data'!C127</f>
        <v>77.3</v>
      </c>
      <c r="K16" s="89">
        <f>'2006 State Data'!D127/1.645</f>
        <v>1.21580547112462</v>
      </c>
      <c r="L16" s="147">
        <f>'2006 State Data'!C128</f>
        <v>82.1</v>
      </c>
      <c r="M16" s="138">
        <f>'2006 State Data'!D128/1.645</f>
        <v>1.033434650455927</v>
      </c>
      <c r="N16" s="141">
        <f>'2006 State Data'!E126</f>
        <v>20.2</v>
      </c>
      <c r="O16" s="138">
        <f>'2006 State Data'!F126/1.645</f>
        <v>0.790273556231003</v>
      </c>
      <c r="P16" s="141">
        <f>'2006 State Data'!E127</f>
        <v>21</v>
      </c>
      <c r="Q16" s="138">
        <f>'2006 State Data'!F127/1.645</f>
        <v>1.1550151975683889</v>
      </c>
      <c r="R16" s="141">
        <f>'2006 State Data'!E128</f>
        <v>19.5</v>
      </c>
      <c r="S16" s="139">
        <f>'2006 State Data'!F128/1.645</f>
        <v>1.033434650455927</v>
      </c>
      <c r="T16" s="95"/>
      <c r="U16" s="91"/>
      <c r="AL16" s="3"/>
      <c r="AM16" s="3"/>
      <c r="AN16" s="3"/>
      <c r="AO16" s="3"/>
      <c r="AP16" s="3"/>
    </row>
    <row r="17" spans="1:42" ht="12" customHeight="1">
      <c r="A17" s="6" t="s">
        <v>12</v>
      </c>
      <c r="B17" s="26">
        <f>D17+F17</f>
        <v>3681</v>
      </c>
      <c r="C17" s="32">
        <f>SQRT('2006 State Data'!$H$8*(B17*1000)^2+'2006 State Data'!$I$8*B17*1000)/1000</f>
        <v>66.11760124959162</v>
      </c>
      <c r="D17" s="27">
        <f>'2006 State Data'!B141</f>
        <v>1737</v>
      </c>
      <c r="E17" s="34">
        <f>SQRT('2006 State Data'!$H$8*(D17*1000)^2+'2006 State Data'!$I$8*D17*1000)/1000</f>
        <v>45.604124320065615</v>
      </c>
      <c r="F17" s="26">
        <f>'2006 State Data'!B142</f>
        <v>1944</v>
      </c>
      <c r="G17" s="32">
        <f>SQRT('2006 State Data'!$H$8*(F17*1000)^2+'2006 State Data'!$I$8*F17*1000)/1000</f>
        <v>48.22414664874849</v>
      </c>
      <c r="H17" s="28">
        <f>'2006 State Data'!C140</f>
        <v>87.2</v>
      </c>
      <c r="I17" s="89">
        <f>'2006 State Data'!D140/1.645</f>
        <v>0.60790273556231</v>
      </c>
      <c r="J17" s="147">
        <f>'2006 State Data'!C141</f>
        <v>86.2</v>
      </c>
      <c r="K17" s="89">
        <f>'2006 State Data'!D141/1.645</f>
        <v>0.9118541033434651</v>
      </c>
      <c r="L17" s="147">
        <f>'2006 State Data'!C142</f>
        <v>88.1</v>
      </c>
      <c r="M17" s="138">
        <f>'2006 State Data'!D142/1.645</f>
        <v>0.8510638297872339</v>
      </c>
      <c r="N17" s="141">
        <f>'2006 State Data'!E140</f>
        <v>35.7</v>
      </c>
      <c r="O17" s="138">
        <f>'2006 State Data'!F140/1.645</f>
        <v>0.9118541033434651</v>
      </c>
      <c r="P17" s="141">
        <f>'2006 State Data'!E141</f>
        <v>36.5</v>
      </c>
      <c r="Q17" s="138">
        <f>'2006 State Data'!F141/1.645</f>
        <v>1.2765957446808511</v>
      </c>
      <c r="R17" s="141">
        <f>'2006 State Data'!E142</f>
        <v>35</v>
      </c>
      <c r="S17" s="139">
        <f>'2006 State Data'!F142/1.645</f>
        <v>1.21580547112462</v>
      </c>
      <c r="T17" s="95"/>
      <c r="U17" s="91"/>
      <c r="AL17" s="3"/>
      <c r="AM17" s="3"/>
      <c r="AN17" s="3"/>
      <c r="AO17" s="3"/>
      <c r="AP17" s="3"/>
    </row>
    <row r="18" spans="1:21" ht="12" customHeight="1">
      <c r="A18" s="147"/>
      <c r="B18" s="26"/>
      <c r="C18" s="144"/>
      <c r="D18" s="147"/>
      <c r="E18" s="145"/>
      <c r="F18" s="149"/>
      <c r="G18" s="32"/>
      <c r="H18" s="141"/>
      <c r="I18" s="146"/>
      <c r="J18" s="147"/>
      <c r="K18" s="146"/>
      <c r="L18" s="147"/>
      <c r="M18" s="148"/>
      <c r="N18" s="141"/>
      <c r="O18" s="138"/>
      <c r="P18" s="141"/>
      <c r="Q18" s="138"/>
      <c r="R18" s="150"/>
      <c r="S18" s="139"/>
      <c r="T18" s="95"/>
      <c r="U18" s="91"/>
    </row>
    <row r="19" spans="1:42" ht="12" customHeight="1">
      <c r="A19" s="6" t="s">
        <v>13</v>
      </c>
      <c r="B19" s="26">
        <f>D19+F19</f>
        <v>4243</v>
      </c>
      <c r="C19" s="32">
        <f>SQRT('2006 State Data'!$H$8*(B19*1000)^2+'2006 State Data'!$I$8*B19*1000)/1000</f>
        <v>70.90164141259353</v>
      </c>
      <c r="D19" s="27">
        <f>'2006 State Data'!B155</f>
        <v>2004</v>
      </c>
      <c r="E19" s="34">
        <f>SQRT('2006 State Data'!$H$8*(D19*1000)^2+'2006 State Data'!$I$8*D19*1000)/1000</f>
        <v>48.956551349129974</v>
      </c>
      <c r="F19" s="26">
        <f>'2006 State Data'!B156</f>
        <v>2239</v>
      </c>
      <c r="G19" s="32">
        <f>SQRT('2006 State Data'!$H$8*(F19*1000)^2+'2006 State Data'!$I$8*F19*1000)/1000</f>
        <v>51.722030074234326</v>
      </c>
      <c r="H19" s="28">
        <f>'2006 State Data'!C154</f>
        <v>89.9</v>
      </c>
      <c r="I19" s="89">
        <f>'2006 State Data'!D154/1.645</f>
        <v>0.48632218844984804</v>
      </c>
      <c r="J19" s="87">
        <f>'2006 State Data'!C155</f>
        <v>89.6</v>
      </c>
      <c r="K19" s="89">
        <f>'2006 State Data'!D155/1.645</f>
        <v>0.729483282674772</v>
      </c>
      <c r="L19" s="142">
        <f>'2006 State Data'!C156</f>
        <v>90.2</v>
      </c>
      <c r="M19" s="138">
        <f>'2006 State Data'!D156/1.645</f>
        <v>0.6686930091185411</v>
      </c>
      <c r="N19" s="141">
        <f>'2006 State Data'!E154</f>
        <v>40.4</v>
      </c>
      <c r="O19" s="138">
        <f>'2006 State Data'!F154/1.645</f>
        <v>0.790273556231003</v>
      </c>
      <c r="P19" s="141">
        <f>'2006 State Data'!E155</f>
        <v>42.9</v>
      </c>
      <c r="Q19" s="138">
        <f>'2006 State Data'!F155/1.645</f>
        <v>1.21580547112462</v>
      </c>
      <c r="R19" s="141">
        <f>'2006 State Data'!E156</f>
        <v>38.2</v>
      </c>
      <c r="S19" s="139">
        <f>'2006 State Data'!F156/1.645</f>
        <v>1.094224924012158</v>
      </c>
      <c r="T19" s="95"/>
      <c r="U19" s="91"/>
      <c r="AL19" s="3"/>
      <c r="AM19" s="3"/>
      <c r="AN19" s="3"/>
      <c r="AO19" s="3"/>
      <c r="AP19" s="3"/>
    </row>
    <row r="20" spans="1:42" ht="12" customHeight="1">
      <c r="A20" s="6" t="s">
        <v>14</v>
      </c>
      <c r="B20" s="26">
        <f>D20+F20</f>
        <v>6534</v>
      </c>
      <c r="C20" s="32">
        <f>SQRT('2006 State Data'!$H$8*(B20*1000)^2+'2006 State Data'!$I$8*B20*1000)/1000</f>
        <v>87.55877009186459</v>
      </c>
      <c r="D20" s="27">
        <f>'2006 State Data'!B169</f>
        <v>3110</v>
      </c>
      <c r="E20" s="34">
        <f>SQRT('2006 State Data'!$H$8*(D20*1000)^2+'2006 State Data'!$I$8*D20*1000)/1000</f>
        <v>60.846524140660655</v>
      </c>
      <c r="F20" s="26">
        <f>'2006 State Data'!B170</f>
        <v>3424</v>
      </c>
      <c r="G20" s="32">
        <f>SQRT('2006 State Data'!$H$8*(F20*1000)^2+'2006 State Data'!$I$8*F20*1000)/1000</f>
        <v>63.80223444363058</v>
      </c>
      <c r="H20" s="28">
        <f>'2006 State Data'!C168</f>
        <v>89.7</v>
      </c>
      <c r="I20" s="89">
        <f>'2006 State Data'!D168/1.645</f>
        <v>0.42553191489361697</v>
      </c>
      <c r="J20" s="147">
        <f>'2006 State Data'!C169</f>
        <v>89.1</v>
      </c>
      <c r="K20" s="89">
        <f>'2006 State Data'!D169/1.645</f>
        <v>0.60790273556231</v>
      </c>
      <c r="L20" s="147">
        <f>'2006 State Data'!C170</f>
        <v>90.2</v>
      </c>
      <c r="M20" s="138">
        <f>'2006 State Data'!D170/1.645</f>
        <v>0.547112462006079</v>
      </c>
      <c r="N20" s="141">
        <f>'2006 State Data'!E168</f>
        <v>26.1</v>
      </c>
      <c r="O20" s="138">
        <f>'2006 State Data'!F168/1.645</f>
        <v>0.60790273556231</v>
      </c>
      <c r="P20" s="141">
        <f>'2006 State Data'!E169</f>
        <v>27.7</v>
      </c>
      <c r="Q20" s="138">
        <f>'2006 State Data'!F169/1.645</f>
        <v>0.9118541033434651</v>
      </c>
      <c r="R20" s="141">
        <f>'2006 State Data'!E170</f>
        <v>24.6</v>
      </c>
      <c r="S20" s="139">
        <f>'2006 State Data'!F170/1.645</f>
        <v>0.790273556231003</v>
      </c>
      <c r="T20" s="95"/>
      <c r="U20" s="91"/>
      <c r="AL20" s="3"/>
      <c r="AM20" s="3"/>
      <c r="AN20" s="3"/>
      <c r="AO20" s="3"/>
      <c r="AP20" s="3"/>
    </row>
    <row r="21" spans="1:42" ht="12" customHeight="1">
      <c r="A21" s="6" t="s">
        <v>15</v>
      </c>
      <c r="B21" s="26">
        <f>D21+F21</f>
        <v>3386</v>
      </c>
      <c r="C21" s="32">
        <f>SQRT('2006 State Data'!$H$8*(B21*1000)^2+'2006 State Data'!$I$8*B21*1000)/1000</f>
        <v>63.45227356052736</v>
      </c>
      <c r="D21" s="27">
        <f>'2006 State Data'!B183</f>
        <v>1667</v>
      </c>
      <c r="E21" s="34">
        <f>SQRT('2006 State Data'!$H$8*(D21*1000)^2+'2006 State Data'!$I$8*D21*1000)/1000</f>
        <v>44.68229576689183</v>
      </c>
      <c r="F21" s="26">
        <f>'2006 State Data'!B184</f>
        <v>1719</v>
      </c>
      <c r="G21" s="32">
        <f>SQRT('2006 State Data'!$H$8*(F21*1000)^2+'2006 State Data'!$I$8*F21*1000)/1000</f>
        <v>45.368923229453</v>
      </c>
      <c r="H21" s="28">
        <f>'2006 State Data'!C182</f>
        <v>93</v>
      </c>
      <c r="I21" s="89">
        <f>'2006 State Data'!D182/1.645</f>
        <v>0.42553191489361697</v>
      </c>
      <c r="J21" s="147">
        <f>'2006 State Data'!C183</f>
        <v>92.7</v>
      </c>
      <c r="K21" s="89">
        <f>'2006 State Data'!D183/1.645</f>
        <v>0.60790273556231</v>
      </c>
      <c r="L21" s="147">
        <f>'2006 State Data'!C184</f>
        <v>93.3</v>
      </c>
      <c r="M21" s="138">
        <f>'2006 State Data'!D184/1.645</f>
        <v>0.60790273556231</v>
      </c>
      <c r="N21" s="141">
        <f>'2006 State Data'!E182</f>
        <v>33.5</v>
      </c>
      <c r="O21" s="138">
        <f>'2006 State Data'!F182/1.645</f>
        <v>0.790273556231003</v>
      </c>
      <c r="P21" s="141">
        <f>'2006 State Data'!E183</f>
        <v>35.2</v>
      </c>
      <c r="Q21" s="138">
        <f>'2006 State Data'!F183/1.645</f>
        <v>1.1550151975683889</v>
      </c>
      <c r="R21" s="141">
        <f>'2006 State Data'!E184</f>
        <v>31.7</v>
      </c>
      <c r="S21" s="139">
        <f>'2006 State Data'!F184/1.645</f>
        <v>1.094224924012158</v>
      </c>
      <c r="T21" s="95"/>
      <c r="U21" s="91"/>
      <c r="AL21" s="3"/>
      <c r="AM21" s="3"/>
      <c r="AN21" s="3"/>
      <c r="AO21" s="3"/>
      <c r="AP21" s="3"/>
    </row>
    <row r="22" spans="1:42" ht="12" customHeight="1">
      <c r="A22" s="6" t="s">
        <v>28</v>
      </c>
      <c r="B22" s="26">
        <f>D22+F22+1</f>
        <v>3792</v>
      </c>
      <c r="C22" s="32">
        <f>SQRT('2006 State Data'!$H$8*(B22*1000)^2+'2006 State Data'!$I$8*B22*1000)/1000</f>
        <v>67.09139795830758</v>
      </c>
      <c r="D22" s="27">
        <f>'2006 State Data'!B197</f>
        <v>1810</v>
      </c>
      <c r="E22" s="34">
        <f>SQRT('2006 State Data'!$H$8*(D22*1000)^2+'2006 State Data'!$I$8*D22*1000)/1000</f>
        <v>46.545456276633494</v>
      </c>
      <c r="F22" s="26">
        <f>'2006 State Data'!B198</f>
        <v>1981</v>
      </c>
      <c r="G22" s="32">
        <f>SQRT('2006 State Data'!$H$8*(F22*1000)^2+'2006 State Data'!$I$8*F22*1000)/1000</f>
        <v>48.67714242845403</v>
      </c>
      <c r="H22" s="28">
        <f>'2006 State Data'!C196</f>
        <v>87.1</v>
      </c>
      <c r="I22" s="89">
        <f>'2006 State Data'!D196/1.645</f>
        <v>0.60790273556231</v>
      </c>
      <c r="J22" s="147">
        <f>'2006 State Data'!C197</f>
        <v>86.7</v>
      </c>
      <c r="K22" s="89">
        <f>'2006 State Data'!D197/1.645</f>
        <v>0.8510638297872339</v>
      </c>
      <c r="L22" s="147">
        <f>'2006 State Data'!C198</f>
        <v>87.6</v>
      </c>
      <c r="M22" s="138">
        <f>'2006 State Data'!D198/1.645</f>
        <v>0.790273556231003</v>
      </c>
      <c r="N22" s="141">
        <f>'2006 State Data'!E196</f>
        <v>24.3</v>
      </c>
      <c r="O22" s="138">
        <f>'2006 State Data'!F196/1.645</f>
        <v>0.729483282674772</v>
      </c>
      <c r="P22" s="141">
        <f>'2006 State Data'!E197</f>
        <v>26.4</v>
      </c>
      <c r="Q22" s="138">
        <f>'2006 State Data'!F197/1.645</f>
        <v>1.1550151975683889</v>
      </c>
      <c r="R22" s="141">
        <f>'2006 State Data'!E198</f>
        <v>22.3</v>
      </c>
      <c r="S22" s="139">
        <f>'2006 State Data'!F198/1.645</f>
        <v>1.033434650455927</v>
      </c>
      <c r="T22" s="95"/>
      <c r="U22" s="91"/>
      <c r="AL22" s="3"/>
      <c r="AM22" s="3"/>
      <c r="AN22" s="3"/>
      <c r="AO22" s="3"/>
      <c r="AP22" s="3"/>
    </row>
    <row r="23" spans="1:42" ht="12" customHeight="1">
      <c r="A23" s="6" t="s">
        <v>16</v>
      </c>
      <c r="B23" s="26">
        <f>D23+F23</f>
        <v>5788</v>
      </c>
      <c r="C23" s="32">
        <f>SQRT('2006 State Data'!$H$8*(B23*1000)^2+'2006 State Data'!$I$8*B23*1000)/1000</f>
        <v>82.53982844663538</v>
      </c>
      <c r="D23" s="27">
        <f>'2006 State Data'!B211</f>
        <v>2788</v>
      </c>
      <c r="E23" s="34">
        <f>SQRT('2006 State Data'!$H$8*(D23*1000)^2+'2006 State Data'!$I$8*D23*1000)/1000</f>
        <v>57.6494863810598</v>
      </c>
      <c r="F23" s="26">
        <f>'2006 State Data'!B212</f>
        <v>3000</v>
      </c>
      <c r="G23" s="32">
        <f>SQRT('2006 State Data'!$H$8*(F23*1000)^2+'2006 State Data'!$I$8*F23*1000)/1000</f>
        <v>59.77457653551383</v>
      </c>
      <c r="H23" s="28">
        <f>'2006 State Data'!C210</f>
        <v>86.7</v>
      </c>
      <c r="I23" s="89">
        <f>'2006 State Data'!D210/1.645</f>
        <v>0.48632218844984804</v>
      </c>
      <c r="J23" s="147">
        <f>'2006 State Data'!C211</f>
        <v>86.3</v>
      </c>
      <c r="K23" s="89">
        <f>'2006 State Data'!D211/1.645</f>
        <v>0.6686930091185411</v>
      </c>
      <c r="L23" s="147">
        <f>'2006 State Data'!C212</f>
        <v>87.1</v>
      </c>
      <c r="M23" s="138">
        <f>'2006 State Data'!D212/1.645</f>
        <v>0.6686930091185411</v>
      </c>
      <c r="N23" s="141">
        <f>'2006 State Data'!E210</f>
        <v>35.6</v>
      </c>
      <c r="O23" s="138">
        <f>'2006 State Data'!F210/1.645</f>
        <v>0.6686930091185411</v>
      </c>
      <c r="P23" s="141">
        <f>'2006 State Data'!E211</f>
        <v>37</v>
      </c>
      <c r="Q23" s="138">
        <f>'2006 State Data'!F211/1.645</f>
        <v>0.9726443768996961</v>
      </c>
      <c r="R23" s="141">
        <f>'2006 State Data'!E212</f>
        <v>34.3</v>
      </c>
      <c r="S23" s="139">
        <f>'2006 State Data'!F212/1.645</f>
        <v>0.9118541033434651</v>
      </c>
      <c r="T23" s="95"/>
      <c r="U23" s="91"/>
      <c r="AL23" s="3"/>
      <c r="AM23" s="3"/>
      <c r="AN23" s="3"/>
      <c r="AO23" s="3"/>
      <c r="AP23" s="3"/>
    </row>
    <row r="24" spans="1:21" ht="12" customHeight="1">
      <c r="A24" s="147"/>
      <c r="B24" s="26"/>
      <c r="C24" s="144"/>
      <c r="D24" s="147"/>
      <c r="E24" s="145"/>
      <c r="F24" s="149"/>
      <c r="G24" s="32"/>
      <c r="H24" s="141"/>
      <c r="I24" s="146"/>
      <c r="J24" s="147"/>
      <c r="K24" s="146"/>
      <c r="L24" s="147"/>
      <c r="M24" s="148"/>
      <c r="N24" s="141"/>
      <c r="O24" s="138"/>
      <c r="P24" s="141"/>
      <c r="Q24" s="138"/>
      <c r="R24" s="150"/>
      <c r="S24" s="139"/>
      <c r="T24" s="95"/>
      <c r="U24" s="91"/>
    </row>
    <row r="25" spans="1:42" ht="12" customHeight="1">
      <c r="A25" s="6" t="s">
        <v>17</v>
      </c>
      <c r="B25" s="26">
        <f>D25+F25-1</f>
        <v>12693</v>
      </c>
      <c r="C25" s="32">
        <f>SQRT('2006 State Data'!$H$8*(B25*1000)^2+'2006 State Data'!$I$8*B25*1000)/1000</f>
        <v>120.42506697112525</v>
      </c>
      <c r="D25" s="27">
        <f>'2006 State Data'!B225</f>
        <v>6038</v>
      </c>
      <c r="E25" s="34">
        <f>SQRT('2006 State Data'!$H$8*(D25*1000)^2+'2006 State Data'!$I$8*D25*1000)/1000</f>
        <v>84.25877271833478</v>
      </c>
      <c r="F25" s="26">
        <f>'2006 State Data'!B226</f>
        <v>6656</v>
      </c>
      <c r="G25" s="32">
        <f>SQRT('2006 State Data'!$H$8*(F25*1000)^2+'2006 State Data'!$I$8*F25*1000)/1000</f>
        <v>88.3494443672398</v>
      </c>
      <c r="H25" s="28">
        <f>'2006 State Data'!C224</f>
        <v>85.1</v>
      </c>
      <c r="I25" s="89">
        <f>'2006 State Data'!D224/1.645</f>
        <v>0.364741641337386</v>
      </c>
      <c r="J25" s="87">
        <f>'2006 State Data'!C225</f>
        <v>85.5</v>
      </c>
      <c r="K25" s="89">
        <f>'2006 State Data'!D225/1.645</f>
        <v>0.547112462006079</v>
      </c>
      <c r="L25" s="87">
        <f>'2006 State Data'!C226</f>
        <v>84.8</v>
      </c>
      <c r="M25" s="138">
        <f>'2006 State Data'!D226/1.645</f>
        <v>0.48632218844984804</v>
      </c>
      <c r="N25" s="141">
        <f>'2006 State Data'!E224</f>
        <v>32.2</v>
      </c>
      <c r="O25" s="138">
        <f>'2006 State Data'!F224/1.645</f>
        <v>0.48632218844984804</v>
      </c>
      <c r="P25" s="141">
        <f>'2006 State Data'!E225</f>
        <v>32.9</v>
      </c>
      <c r="Q25" s="138">
        <f>'2006 State Data'!F225/1.645</f>
        <v>0.729483282674772</v>
      </c>
      <c r="R25" s="141">
        <f>'2006 State Data'!E226</f>
        <v>31.5</v>
      </c>
      <c r="S25" s="139">
        <f>'2006 State Data'!F226/1.645</f>
        <v>0.6686930091185411</v>
      </c>
      <c r="T25" s="95"/>
      <c r="U25" s="91"/>
      <c r="AL25" s="3"/>
      <c r="AM25" s="3"/>
      <c r="AN25" s="3"/>
      <c r="AO25" s="3"/>
      <c r="AP25" s="3"/>
    </row>
    <row r="26" spans="1:42" ht="12" customHeight="1">
      <c r="A26" s="6" t="s">
        <v>18</v>
      </c>
      <c r="B26" s="26">
        <f>D26+F26</f>
        <v>5666</v>
      </c>
      <c r="C26" s="32">
        <f>SQRT('2006 State Data'!$H$8*(B26*1000)^2+'2006 State Data'!$I$8*B26*1000)/1000</f>
        <v>81.6864628931869</v>
      </c>
      <c r="D26" s="27">
        <f>'2006 State Data'!B239</f>
        <v>2661</v>
      </c>
      <c r="E26" s="34">
        <f>SQRT('2006 State Data'!$H$8*(D26*1000)^2+'2006 State Data'!$I$8*D26*1000)/1000</f>
        <v>56.33614643370631</v>
      </c>
      <c r="F26" s="26">
        <f>'2006 State Data'!B240</f>
        <v>3005</v>
      </c>
      <c r="G26" s="32">
        <f>SQRT('2006 State Data'!$H$8*(F26*1000)^2+'2006 State Data'!$I$8*F26*1000)/1000</f>
        <v>59.823740061951995</v>
      </c>
      <c r="H26" s="28">
        <f>'2006 State Data'!C238</f>
        <v>84.2</v>
      </c>
      <c r="I26" s="89">
        <f>'2006 State Data'!D238/1.645</f>
        <v>0.60790273556231</v>
      </c>
      <c r="J26" s="147">
        <f>'2006 State Data'!C239</f>
        <v>83.2</v>
      </c>
      <c r="K26" s="89">
        <f>'2006 State Data'!D239/1.645</f>
        <v>0.9118541033434651</v>
      </c>
      <c r="L26" s="147">
        <f>'2006 State Data'!C240</f>
        <v>85.2</v>
      </c>
      <c r="M26" s="138">
        <f>'2006 State Data'!D240/1.645</f>
        <v>0.8510638297872339</v>
      </c>
      <c r="N26" s="141">
        <f>'2006 State Data'!E238</f>
        <v>25.6</v>
      </c>
      <c r="O26" s="138">
        <f>'2006 State Data'!F238/1.645</f>
        <v>0.729483282674772</v>
      </c>
      <c r="P26" s="141">
        <f>'2006 State Data'!E239</f>
        <v>26.1</v>
      </c>
      <c r="Q26" s="138">
        <f>'2006 State Data'!F239/1.645</f>
        <v>1.094224924012158</v>
      </c>
      <c r="R26" s="141">
        <f>'2006 State Data'!E240</f>
        <v>25.1</v>
      </c>
      <c r="S26" s="139">
        <f>'2006 State Data'!F240/1.645</f>
        <v>0.9726443768996961</v>
      </c>
      <c r="T26" s="95"/>
      <c r="U26" s="91"/>
      <c r="AL26" s="3"/>
      <c r="AM26" s="3"/>
      <c r="AN26" s="3"/>
      <c r="AO26" s="3"/>
      <c r="AP26" s="3"/>
    </row>
    <row r="27" spans="1:42" ht="12" customHeight="1">
      <c r="A27" s="6" t="s">
        <v>19</v>
      </c>
      <c r="B27" s="26">
        <f>D27+F27+1</f>
        <v>7467</v>
      </c>
      <c r="C27" s="32">
        <f>SQRT('2006 State Data'!$H$8*(B27*1000)^2+'2006 State Data'!$I$8*B27*1000)/1000</f>
        <v>93.4153175608797</v>
      </c>
      <c r="D27" s="27">
        <f>'2006 State Data'!B253</f>
        <v>3539</v>
      </c>
      <c r="E27" s="34">
        <f>SQRT('2006 State Data'!$H$8*(D27*1000)^2+'2006 State Data'!$I$8*D27*1000)/1000</f>
        <v>64.84914336365593</v>
      </c>
      <c r="F27" s="26">
        <f>'2006 State Data'!B254</f>
        <v>3927</v>
      </c>
      <c r="G27" s="32">
        <f>SQRT('2006 State Data'!$H$8*(F27*1000)^2+'2006 State Data'!$I$8*F27*1000)/1000</f>
        <v>68.25580821439301</v>
      </c>
      <c r="H27" s="28">
        <f>'2006 State Data'!C252</f>
        <v>88.1</v>
      </c>
      <c r="I27" s="89">
        <f>'2006 State Data'!D252/1.645</f>
        <v>0.42553191489361697</v>
      </c>
      <c r="J27" s="147">
        <f>'2006 State Data'!C253</f>
        <v>87.2</v>
      </c>
      <c r="K27" s="89">
        <f>'2006 State Data'!D253/1.645</f>
        <v>0.6686930091185411</v>
      </c>
      <c r="L27" s="147">
        <f>'2006 State Data'!C254</f>
        <v>88.9</v>
      </c>
      <c r="M27" s="138">
        <f>'2006 State Data'!D254/1.645</f>
        <v>0.547112462006079</v>
      </c>
      <c r="N27" s="141">
        <f>'2006 State Data'!E252</f>
        <v>23.3</v>
      </c>
      <c r="O27" s="138">
        <f>'2006 State Data'!F252/1.645</f>
        <v>0.547112462006079</v>
      </c>
      <c r="P27" s="141">
        <f>'2006 State Data'!E253</f>
        <v>23.3</v>
      </c>
      <c r="Q27" s="138">
        <f>'2006 State Data'!F253/1.645</f>
        <v>0.790273556231003</v>
      </c>
      <c r="R27" s="141">
        <f>'2006 State Data'!E254</f>
        <v>23.3</v>
      </c>
      <c r="S27" s="139">
        <f>'2006 State Data'!F254/1.645</f>
        <v>0.790273556231003</v>
      </c>
      <c r="T27" s="95"/>
      <c r="U27" s="91"/>
      <c r="AL27" s="3"/>
      <c r="AM27" s="3"/>
      <c r="AN27" s="3"/>
      <c r="AO27" s="3"/>
      <c r="AP27" s="3"/>
    </row>
    <row r="28" spans="1:42" ht="12" customHeight="1">
      <c r="A28" s="6" t="s">
        <v>20</v>
      </c>
      <c r="B28" s="26">
        <f>D28+F28</f>
        <v>8266</v>
      </c>
      <c r="C28" s="32">
        <f>SQRT('2006 State Data'!$H$8*(B28*1000)^2+'2006 State Data'!$I$8*B28*1000)/1000</f>
        <v>98.11810342643196</v>
      </c>
      <c r="D28" s="27">
        <f>'2006 State Data'!B267</f>
        <v>3972</v>
      </c>
      <c r="E28" s="34">
        <f>SQRT('2006 State Data'!$H$8*(D28*1000)^2+'2006 State Data'!$I$8*D28*1000)/1000</f>
        <v>68.6392604855268</v>
      </c>
      <c r="F28" s="26">
        <f>'2006 State Data'!B268</f>
        <v>4294</v>
      </c>
      <c r="G28" s="32">
        <f>SQRT('2006 State Data'!$H$8*(F28*1000)^2+'2006 State Data'!$I$8*F28*1000)/1000</f>
        <v>71.31880411223956</v>
      </c>
      <c r="H28" s="28">
        <f>'2006 State Data'!C266</f>
        <v>87.5</v>
      </c>
      <c r="I28" s="89">
        <f>'2006 State Data'!D266/1.645</f>
        <v>0.42553191489361697</v>
      </c>
      <c r="J28" s="147">
        <f>'2006 State Data'!C267</f>
        <v>87.6</v>
      </c>
      <c r="K28" s="89">
        <f>'2006 State Data'!D267/1.645</f>
        <v>0.547112462006079</v>
      </c>
      <c r="L28" s="147">
        <f>'2006 State Data'!C268</f>
        <v>87.5</v>
      </c>
      <c r="M28" s="138">
        <f>'2006 State Data'!D268/1.645</f>
        <v>0.547112462006079</v>
      </c>
      <c r="N28" s="141">
        <f>'2006 State Data'!E266</f>
        <v>26.6</v>
      </c>
      <c r="O28" s="138">
        <f>'2006 State Data'!F266/1.645</f>
        <v>0.547112462006079</v>
      </c>
      <c r="P28" s="141">
        <f>'2006 State Data'!E267</f>
        <v>27.2</v>
      </c>
      <c r="Q28" s="138">
        <f>'2006 State Data'!F267/1.645</f>
        <v>0.790273556231003</v>
      </c>
      <c r="R28" s="141">
        <f>'2006 State Data'!E268</f>
        <v>26.1</v>
      </c>
      <c r="S28" s="139">
        <f>'2006 State Data'!F268/1.645</f>
        <v>0.729483282674772</v>
      </c>
      <c r="T28" s="95"/>
      <c r="U28" s="91"/>
      <c r="AL28" s="3"/>
      <c r="AM28" s="3"/>
      <c r="AN28" s="3"/>
      <c r="AO28" s="3"/>
      <c r="AP28" s="3"/>
    </row>
    <row r="29" spans="1:42" ht="12" customHeight="1">
      <c r="A29" s="6" t="s">
        <v>137</v>
      </c>
      <c r="B29" s="26">
        <f>D29+F29</f>
        <v>2759</v>
      </c>
      <c r="C29" s="32">
        <f>SQRT('2006 State Data'!$H$8*(B29*1000)^2+'2006 State Data'!$I$8*B29*1000)/1000</f>
        <v>57.35236346481285</v>
      </c>
      <c r="D29" s="27">
        <f>'2006 State Data'!B281</f>
        <v>1266</v>
      </c>
      <c r="E29" s="34">
        <f>SQRT('2006 State Data'!$H$8*(D29*1000)^2+'2006 State Data'!$I$8*D29*1000)/1000</f>
        <v>38.97155655090005</v>
      </c>
      <c r="F29" s="26">
        <f>'2006 State Data'!B282</f>
        <v>1493</v>
      </c>
      <c r="G29" s="32">
        <f>SQRT('2006 State Data'!$H$8*(F29*1000)^2+'2006 State Data'!$I$8*F29*1000)/1000</f>
        <v>42.301450979842286</v>
      </c>
      <c r="H29" s="28">
        <f>'2006 State Data'!C280</f>
        <v>83.1</v>
      </c>
      <c r="I29" s="89">
        <f>'2006 State Data'!D280/1.645</f>
        <v>0.729483282674772</v>
      </c>
      <c r="J29" s="147">
        <f>'2006 State Data'!C281</f>
        <v>83.2</v>
      </c>
      <c r="K29" s="89">
        <f>'2006 State Data'!D281/1.645</f>
        <v>1.094224924012158</v>
      </c>
      <c r="L29" s="147">
        <f>'2006 State Data'!C282</f>
        <v>83.1</v>
      </c>
      <c r="M29" s="138">
        <f>'2006 State Data'!D282/1.645</f>
        <v>1.033434650455927</v>
      </c>
      <c r="N29" s="141">
        <f>'2006 State Data'!E280</f>
        <v>22.6</v>
      </c>
      <c r="O29" s="138">
        <f>'2006 State Data'!F280/1.645</f>
        <v>0.8510638297872339</v>
      </c>
      <c r="P29" s="141">
        <f>'2006 State Data'!E281</f>
        <v>22.4</v>
      </c>
      <c r="Q29" s="138">
        <f>'2006 State Data'!F281/1.645</f>
        <v>1.21580547112462</v>
      </c>
      <c r="R29" s="141">
        <f>'2006 State Data'!E282</f>
        <v>22.8</v>
      </c>
      <c r="S29" s="139">
        <f>'2006 State Data'!F282/1.645</f>
        <v>1.1550151975683889</v>
      </c>
      <c r="T29" s="95"/>
      <c r="U29" s="91"/>
      <c r="AL29" s="3"/>
      <c r="AM29" s="3"/>
      <c r="AN29" s="3"/>
      <c r="AO29" s="3"/>
      <c r="AP29" s="3"/>
    </row>
    <row r="30" spans="1:42" ht="12" customHeight="1">
      <c r="A30" s="143"/>
      <c r="B30" s="26"/>
      <c r="C30" s="144"/>
      <c r="D30" s="27"/>
      <c r="E30" s="145"/>
      <c r="F30" s="26"/>
      <c r="G30" s="32"/>
      <c r="H30" s="28"/>
      <c r="I30" s="146"/>
      <c r="J30" s="147"/>
      <c r="K30" s="146"/>
      <c r="L30" s="29"/>
      <c r="M30" s="148"/>
      <c r="N30" s="141"/>
      <c r="O30" s="138"/>
      <c r="P30" s="28"/>
      <c r="Q30" s="138"/>
      <c r="R30" s="30"/>
      <c r="S30" s="139"/>
      <c r="T30" s="95"/>
      <c r="U30" s="91"/>
      <c r="AL30" s="3"/>
      <c r="AM30" s="3"/>
      <c r="AN30" s="3"/>
      <c r="AO30" s="3"/>
      <c r="AP30" s="3"/>
    </row>
    <row r="31" spans="1:42" ht="12" customHeight="1">
      <c r="A31" s="6" t="s">
        <v>21</v>
      </c>
      <c r="B31" s="26">
        <f>D31+F31</f>
        <v>3869</v>
      </c>
      <c r="C31" s="32">
        <f>SQRT('2006 State Data'!$H$8*(B31*1000)^2+'2006 State Data'!$I$8*B31*1000)/1000</f>
        <v>67.7581596193403</v>
      </c>
      <c r="D31" s="27">
        <f>'2006 State Data'!B295</f>
        <v>1806</v>
      </c>
      <c r="E31" s="34">
        <f>SQRT('2006 State Data'!$H$8*(D31*1000)^2+'2006 State Data'!$I$8*D31*1000)/1000</f>
        <v>46.49438482225568</v>
      </c>
      <c r="F31" s="26">
        <f>'2006 State Data'!B296</f>
        <v>2063</v>
      </c>
      <c r="G31" s="32">
        <f>SQRT('2006 State Data'!$H$8*(F31*1000)^2+'2006 State Data'!$I$8*F31*1000)/1000</f>
        <v>49.665865088609905</v>
      </c>
      <c r="H31" s="28">
        <f>'2006 State Data'!C294</f>
        <v>80.7</v>
      </c>
      <c r="I31" s="89">
        <f>'2006 State Data'!D294/1.645</f>
        <v>0.790273556231003</v>
      </c>
      <c r="J31" s="87">
        <f>'2006 State Data'!C295</f>
        <v>80.5</v>
      </c>
      <c r="K31" s="89">
        <f>'2006 State Data'!D295/1.645</f>
        <v>1.1550151975683889</v>
      </c>
      <c r="L31" s="87">
        <f>'2006 State Data'!C296</f>
        <v>80.8</v>
      </c>
      <c r="M31" s="138">
        <f>'2006 State Data'!D296/1.645</f>
        <v>1.094224924012158</v>
      </c>
      <c r="N31" s="141">
        <f>'2006 State Data'!E294</f>
        <v>22</v>
      </c>
      <c r="O31" s="138">
        <f>'2006 State Data'!F294/1.645</f>
        <v>0.8510638297872339</v>
      </c>
      <c r="P31" s="141">
        <f>'2006 State Data'!E295</f>
        <v>22.3</v>
      </c>
      <c r="Q31" s="138">
        <f>'2006 State Data'!F295/1.645</f>
        <v>1.21580547112462</v>
      </c>
      <c r="R31" s="141">
        <f>'2006 State Data'!E296</f>
        <v>21.7</v>
      </c>
      <c r="S31" s="139">
        <f>'2006 State Data'!F296/1.645</f>
        <v>1.1550151975683889</v>
      </c>
      <c r="T31" s="95"/>
      <c r="U31" s="91"/>
      <c r="AL31" s="3"/>
      <c r="AM31" s="3"/>
      <c r="AN31" s="3"/>
      <c r="AO31" s="3"/>
      <c r="AP31" s="3"/>
    </row>
    <row r="32" spans="1:42" ht="12" customHeight="1">
      <c r="A32" s="6" t="s">
        <v>22</v>
      </c>
      <c r="B32" s="26">
        <f>D32+F32</f>
        <v>14190</v>
      </c>
      <c r="C32" s="32">
        <f>SQRT('2006 State Data'!$H$8*(B32*1000)^2+'2006 State Data'!$I$8*B32*1000)/1000</f>
        <v>126.91083287095708</v>
      </c>
      <c r="D32" s="27">
        <f>'2006 State Data'!B309</f>
        <v>6855</v>
      </c>
      <c r="E32" s="34">
        <f>SQRT('2006 State Data'!$H$8*(D32*1000)^2+'2006 State Data'!$I$8*D32*1000)/1000</f>
        <v>89.62240163597492</v>
      </c>
      <c r="F32" s="26">
        <f>'2006 State Data'!B310</f>
        <v>7335</v>
      </c>
      <c r="G32" s="32">
        <f>SQRT('2006 State Data'!$H$8*(F32*1000)^2+'2006 State Data'!$I$8*F32*1000)/1000</f>
        <v>92.61208816887783</v>
      </c>
      <c r="H32" s="28">
        <f>'2006 State Data'!C308</f>
        <v>78.7</v>
      </c>
      <c r="I32" s="89">
        <f>'2006 State Data'!D308/1.645</f>
        <v>0.42553191489361697</v>
      </c>
      <c r="J32" s="147">
        <f>'2006 State Data'!C309</f>
        <v>78.7</v>
      </c>
      <c r="K32" s="89">
        <f>'2006 State Data'!D309/1.645</f>
        <v>0.6686930091185411</v>
      </c>
      <c r="L32" s="147">
        <f>'2006 State Data'!C310</f>
        <v>78.7</v>
      </c>
      <c r="M32" s="138">
        <f>'2006 State Data'!D310/1.645</f>
        <v>0.60790273556231</v>
      </c>
      <c r="N32" s="141">
        <f>'2006 State Data'!E308</f>
        <v>25.5</v>
      </c>
      <c r="O32" s="138">
        <f>'2006 State Data'!F308/1.645</f>
        <v>0.48632218844984804</v>
      </c>
      <c r="P32" s="141">
        <f>'2006 State Data'!E309</f>
        <v>26.8</v>
      </c>
      <c r="Q32" s="138">
        <f>'2006 State Data'!F309/1.645</f>
        <v>0.729483282674772</v>
      </c>
      <c r="R32" s="141">
        <f>'2006 State Data'!E310</f>
        <v>24.2</v>
      </c>
      <c r="S32" s="139">
        <f>'2006 State Data'!F310/1.645</f>
        <v>0.6686930091185411</v>
      </c>
      <c r="T32" s="95"/>
      <c r="U32" s="91"/>
      <c r="AL32" s="3"/>
      <c r="AM32" s="3"/>
      <c r="AN32" s="3"/>
      <c r="AO32" s="3"/>
      <c r="AP32" s="3"/>
    </row>
    <row r="33" spans="1:42" ht="12" customHeight="1">
      <c r="A33" s="6" t="s">
        <v>23</v>
      </c>
      <c r="B33" s="26">
        <f>D33+F33</f>
        <v>4923</v>
      </c>
      <c r="C33" s="32">
        <f>SQRT('2006 State Data'!$H$8*(B33*1000)^2+'2006 State Data'!$I$8*B33*1000)/1000</f>
        <v>76.26243082278457</v>
      </c>
      <c r="D33" s="27">
        <f>'2006 State Data'!B323</f>
        <v>2334</v>
      </c>
      <c r="E33" s="34">
        <f>SQRT('2006 State Data'!$H$8*(D33*1000)^2+'2006 State Data'!$I$8*D33*1000)/1000</f>
        <v>52.797407322708565</v>
      </c>
      <c r="F33" s="26">
        <f>'2006 State Data'!B324</f>
        <v>2589</v>
      </c>
      <c r="G33" s="32">
        <f>SQRT('2006 State Data'!$H$8*(F33*1000)^2+'2006 State Data'!$I$8*F33*1000)/1000</f>
        <v>55.577148136621766</v>
      </c>
      <c r="H33" s="28">
        <f>'2006 State Data'!C322</f>
        <v>86.5</v>
      </c>
      <c r="I33" s="89">
        <f>'2006 State Data'!D322/1.645</f>
        <v>0.60790273556231</v>
      </c>
      <c r="J33" s="147">
        <f>'2006 State Data'!C323</f>
        <v>85.1</v>
      </c>
      <c r="K33" s="89">
        <f>'2006 State Data'!D323/1.645</f>
        <v>0.9726443768996961</v>
      </c>
      <c r="L33" s="147">
        <f>'2006 State Data'!C324</f>
        <v>87.7</v>
      </c>
      <c r="M33" s="138">
        <f>'2006 State Data'!D324/1.645</f>
        <v>0.8510638297872339</v>
      </c>
      <c r="N33" s="141">
        <f>'2006 State Data'!E322</f>
        <v>32.1</v>
      </c>
      <c r="O33" s="138">
        <f>'2006 State Data'!F322/1.645</f>
        <v>0.8510638297872339</v>
      </c>
      <c r="P33" s="141">
        <f>'2006 State Data'!E323</f>
        <v>34.2</v>
      </c>
      <c r="Q33" s="138">
        <f>'2006 State Data'!F323/1.645</f>
        <v>1.2765957446808511</v>
      </c>
      <c r="R33" s="141">
        <f>'2006 State Data'!E324</f>
        <v>30.2</v>
      </c>
      <c r="S33" s="139">
        <f>'2006 State Data'!F324/1.645</f>
        <v>1.1550151975683889</v>
      </c>
      <c r="T33" s="95"/>
      <c r="U33" s="91"/>
      <c r="AL33" s="3"/>
      <c r="AM33" s="3"/>
      <c r="AN33" s="3"/>
      <c r="AO33" s="3"/>
      <c r="AP33" s="3"/>
    </row>
    <row r="34" spans="1:42" ht="12" customHeight="1">
      <c r="A34" s="6" t="s">
        <v>24</v>
      </c>
      <c r="B34" s="26">
        <f>D34+F34</f>
        <v>4145</v>
      </c>
      <c r="C34" s="32">
        <f>SQRT('2006 State Data'!$H$8*(B34*1000)^2+'2006 State Data'!$I$8*B34*1000)/1000</f>
        <v>70.09254507435152</v>
      </c>
      <c r="D34" s="27">
        <f>'2006 State Data'!B337</f>
        <v>1992</v>
      </c>
      <c r="E34" s="34">
        <f>SQRT('2006 State Data'!$H$8*(D34*1000)^2+'2006 State Data'!$I$8*D34*1000)/1000</f>
        <v>48.810979092822954</v>
      </c>
      <c r="F34" s="26">
        <f>'2006 State Data'!B338</f>
        <v>2153</v>
      </c>
      <c r="G34" s="32">
        <f>SQRT('2006 State Data'!$H$8*(F34*1000)^2+'2006 State Data'!$I$8*F34*1000)/1000</f>
        <v>50.72810813543119</v>
      </c>
      <c r="H34" s="28">
        <f>'2006 State Data'!C336</f>
        <v>91.1</v>
      </c>
      <c r="I34" s="89">
        <f>'2006 State Data'!D336/1.645</f>
        <v>0.547112462006079</v>
      </c>
      <c r="J34" s="147">
        <f>'2006 State Data'!C337</f>
        <v>91.3</v>
      </c>
      <c r="K34" s="89">
        <f>'2006 State Data'!D337/1.645</f>
        <v>0.790273556231003</v>
      </c>
      <c r="L34" s="147">
        <f>'2006 State Data'!C338</f>
        <v>90.9</v>
      </c>
      <c r="M34" s="138">
        <f>'2006 State Data'!D338/1.645</f>
        <v>0.790273556231003</v>
      </c>
      <c r="N34" s="147">
        <f>'2006 State Data'!E336</f>
        <v>31.4</v>
      </c>
      <c r="O34" s="138">
        <f>'2006 State Data'!F336/1.645</f>
        <v>0.9118541033434651</v>
      </c>
      <c r="P34" s="141">
        <f>'2006 State Data'!E337</f>
        <v>34.6</v>
      </c>
      <c r="Q34" s="138">
        <f>'2006 State Data'!F337/1.645</f>
        <v>1.3373860182370823</v>
      </c>
      <c r="R34" s="147">
        <f>'2006 State Data'!E338</f>
        <v>28.4</v>
      </c>
      <c r="S34" s="139">
        <f>'2006 State Data'!F338/1.645</f>
        <v>1.21580547112462</v>
      </c>
      <c r="T34" s="95"/>
      <c r="U34" s="91"/>
      <c r="AL34" s="3"/>
      <c r="AM34" s="3"/>
      <c r="AN34" s="3"/>
      <c r="AO34" s="3"/>
      <c r="AP34" s="3"/>
    </row>
    <row r="35" spans="1:42" ht="12" customHeight="1">
      <c r="A35" s="18" t="s">
        <v>25</v>
      </c>
      <c r="B35" s="151">
        <f>D35+F35</f>
        <v>3652</v>
      </c>
      <c r="C35" s="32">
        <f>SQRT('2006 State Data'!$H$8*(B35*1000)^2+'2006 State Data'!$I$8*B35*1000)/1000</f>
        <v>65.86065957762646</v>
      </c>
      <c r="D35" s="152">
        <f>'2006 State Data'!B351</f>
        <v>1756</v>
      </c>
      <c r="E35" s="34">
        <f>SQRT('2006 State Data'!$H$8*(D35*1000)^2+'2006 State Data'!$I$8*D35*1000)/1000</f>
        <v>45.851044917209904</v>
      </c>
      <c r="F35" s="151">
        <f>'2006 State Data'!B352</f>
        <v>1896</v>
      </c>
      <c r="G35" s="86">
        <f>SQRT('2006 State Data'!$H$8*(F35*1000)^2+'2006 State Data'!$I$8*F35*1000)/1000</f>
        <v>47.62984274590879</v>
      </c>
      <c r="H35" s="153">
        <f>'2006 State Data'!C350</f>
        <v>91.1</v>
      </c>
      <c r="I35" s="154">
        <f>'2006 State Data'!D350/1.645</f>
        <v>0.48632218844984804</v>
      </c>
      <c r="J35" s="147">
        <f>'2006 State Data'!C351</f>
        <v>91.4</v>
      </c>
      <c r="K35" s="89">
        <f>'2006 State Data'!D351/1.645</f>
        <v>0.6686930091185411</v>
      </c>
      <c r="L35" s="155">
        <f>'2006 State Data'!C352</f>
        <v>90.8</v>
      </c>
      <c r="M35" s="156">
        <f>'2006 State Data'!D352/1.645</f>
        <v>0.6686930091185411</v>
      </c>
      <c r="N35" s="147">
        <f>'2006 State Data'!E350</f>
        <v>24.6</v>
      </c>
      <c r="O35" s="138">
        <f>'2006 State Data'!F350/1.645</f>
        <v>0.729483282674772</v>
      </c>
      <c r="P35" s="141">
        <f>'2006 State Data'!E351</f>
        <v>26</v>
      </c>
      <c r="Q35" s="138">
        <f>'2006 State Data'!F351/1.645</f>
        <v>1.033434650455927</v>
      </c>
      <c r="R35" s="147">
        <f>'2006 State Data'!E352</f>
        <v>23.4</v>
      </c>
      <c r="S35" s="139">
        <f>'2006 State Data'!F352/1.645</f>
        <v>0.9726443768996961</v>
      </c>
      <c r="T35" s="95"/>
      <c r="U35" s="91"/>
      <c r="AL35" s="3"/>
      <c r="AM35" s="3"/>
      <c r="AN35" s="3"/>
      <c r="AO35" s="3"/>
      <c r="AP35" s="3"/>
    </row>
    <row r="36" spans="1:43" s="7" customFormat="1" ht="12" customHeight="1">
      <c r="A36" s="109" t="s">
        <v>37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92"/>
      <c r="U36" s="92"/>
      <c r="AQ36" s="12"/>
    </row>
    <row r="37" spans="1:43" s="7" customFormat="1" ht="12" customHeight="1">
      <c r="A37" s="100" t="s">
        <v>36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92"/>
      <c r="U37" s="92"/>
      <c r="AQ37" s="12"/>
    </row>
    <row r="38" spans="1:43" s="7" customFormat="1" ht="40.5" customHeight="1">
      <c r="A38" s="100" t="s">
        <v>138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AQ38" s="12"/>
    </row>
    <row r="39" spans="1:43" s="7" customFormat="1" ht="12.75" customHeight="1">
      <c r="A39" s="6"/>
      <c r="B39" s="13"/>
      <c r="C39" s="13"/>
      <c r="D39" s="13"/>
      <c r="E39" s="13"/>
      <c r="F39" s="13"/>
      <c r="G39" s="13"/>
      <c r="H39" s="8"/>
      <c r="I39" s="10"/>
      <c r="K39" s="9"/>
      <c r="M39" s="10"/>
      <c r="N39" s="11"/>
      <c r="O39" s="9"/>
      <c r="P39" s="11"/>
      <c r="Q39" s="10"/>
      <c r="R39" s="11"/>
      <c r="S39" s="10"/>
      <c r="AQ39" s="12"/>
    </row>
    <row r="40" spans="1:19" s="7" customFormat="1" ht="12" customHeight="1">
      <c r="A40" s="1" t="s">
        <v>31</v>
      </c>
      <c r="H40" s="11"/>
      <c r="I40" s="10"/>
      <c r="K40" s="10"/>
      <c r="M40" s="10"/>
      <c r="N40" s="11"/>
      <c r="O40" s="10"/>
      <c r="P40" s="11"/>
      <c r="Q40" s="10"/>
      <c r="R40" s="11"/>
      <c r="S40" s="10"/>
    </row>
    <row r="41" ht="12" customHeight="1">
      <c r="A41" s="6"/>
    </row>
    <row r="42" ht="12" customHeight="1">
      <c r="A42" s="6"/>
    </row>
    <row r="46" spans="8:9" ht="12" customHeight="1">
      <c r="H46" s="1"/>
      <c r="I46" s="1"/>
    </row>
  </sheetData>
  <mergeCells count="25">
    <mergeCell ref="P5:Q5"/>
    <mergeCell ref="R5:S5"/>
    <mergeCell ref="H5:I5"/>
    <mergeCell ref="J5:K5"/>
    <mergeCell ref="L5:M5"/>
    <mergeCell ref="N5:O5"/>
    <mergeCell ref="A37:S37"/>
    <mergeCell ref="A38:S38"/>
    <mergeCell ref="B2:G3"/>
    <mergeCell ref="H2:M3"/>
    <mergeCell ref="N2:S3"/>
    <mergeCell ref="A36:S36"/>
    <mergeCell ref="A2:A4"/>
    <mergeCell ref="B5:C5"/>
    <mergeCell ref="D5:E5"/>
    <mergeCell ref="F5:G5"/>
    <mergeCell ref="B4:C4"/>
    <mergeCell ref="D4:E4"/>
    <mergeCell ref="F4:G4"/>
    <mergeCell ref="H4:I4"/>
    <mergeCell ref="R4:S4"/>
    <mergeCell ref="J4:K4"/>
    <mergeCell ref="L4:M4"/>
    <mergeCell ref="N4:O4"/>
    <mergeCell ref="P4:Q4"/>
  </mergeCells>
  <printOptions/>
  <pageMargins left="0.75" right="0.75" top="1" bottom="1" header="0.5" footer="0.5"/>
  <pageSetup cellComments="asDisplayed" fitToHeight="1" fitToWidth="1" horizontalDpi="600" verticalDpi="600" orientation="landscape" scale="84" r:id="rId1"/>
  <headerFooter alignWithMargins="0">
    <oddHeader xml:space="preserve">&amp;R&amp;"Courier New,Regular"&amp;9&amp;08 &amp;A
 Page &amp;P of &amp;N </oddHeader>
    <oddFooter>&amp;R&amp;"Courier New,Regular"&amp;9Printed: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20"/>
  <sheetViews>
    <sheetView workbookViewId="0" topLeftCell="A1">
      <selection activeCell="A8" sqref="A8:IV67"/>
    </sheetView>
  </sheetViews>
  <sheetFormatPr defaultColWidth="9.00390625" defaultRowHeight="12.75"/>
  <cols>
    <col min="1" max="1" width="27.00390625" style="64" customWidth="1"/>
    <col min="2" max="6" width="7.625" style="65" customWidth="1"/>
    <col min="7" max="7" width="8.50390625" style="65" customWidth="1"/>
    <col min="8" max="8" width="9.125" style="65" customWidth="1"/>
    <col min="9" max="9" width="8.50390625" style="65" customWidth="1"/>
    <col min="10" max="10" width="7.625" style="65" customWidth="1"/>
    <col min="11" max="11" width="10.25390625" style="65" customWidth="1"/>
    <col min="12" max="12" width="8.50390625" style="65" customWidth="1"/>
    <col min="13" max="13" width="8.00390625" style="64" customWidth="1"/>
    <col min="14" max="14" width="11.125" style="64" customWidth="1"/>
    <col min="15" max="16384" width="8.00390625" style="64" customWidth="1"/>
  </cols>
  <sheetData>
    <row r="1" spans="1:12" ht="1.5" customHeight="1">
      <c r="A1" s="62" t="s">
        <v>95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5" ht="25.5" customHeight="1">
      <c r="A2" s="126" t="s">
        <v>96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N2" s="128" t="s">
        <v>136</v>
      </c>
      <c r="O2" s="128"/>
    </row>
    <row r="3" spans="1:15" ht="12.75">
      <c r="A3" s="64" t="s">
        <v>97</v>
      </c>
      <c r="N3" s="128"/>
      <c r="O3" s="128"/>
    </row>
    <row r="4" spans="1:15" ht="12.75">
      <c r="A4" s="66" t="s">
        <v>41</v>
      </c>
      <c r="N4" s="129"/>
      <c r="O4" s="129"/>
    </row>
    <row r="5" spans="1:15" ht="12.75">
      <c r="A5" s="119" t="s">
        <v>98</v>
      </c>
      <c r="B5" s="121" t="s">
        <v>1</v>
      </c>
      <c r="C5" s="123" t="s">
        <v>99</v>
      </c>
      <c r="D5" s="124"/>
      <c r="E5" s="124"/>
      <c r="F5" s="124"/>
      <c r="G5" s="124"/>
      <c r="H5" s="124"/>
      <c r="I5" s="124"/>
      <c r="J5" s="124"/>
      <c r="K5" s="124"/>
      <c r="L5" s="125"/>
      <c r="N5" s="84" t="s">
        <v>134</v>
      </c>
      <c r="O5" s="84" t="s">
        <v>135</v>
      </c>
    </row>
    <row r="6" spans="1:15" ht="38.25">
      <c r="A6" s="120"/>
      <c r="B6" s="122"/>
      <c r="C6" s="67" t="s">
        <v>100</v>
      </c>
      <c r="D6" s="67" t="s">
        <v>101</v>
      </c>
      <c r="E6" s="67" t="s">
        <v>102</v>
      </c>
      <c r="F6" s="67" t="s">
        <v>103</v>
      </c>
      <c r="G6" s="67" t="s">
        <v>104</v>
      </c>
      <c r="H6" s="67" t="s">
        <v>105</v>
      </c>
      <c r="I6" s="67" t="s">
        <v>106</v>
      </c>
      <c r="J6" s="67" t="s">
        <v>107</v>
      </c>
      <c r="K6" s="67" t="s">
        <v>108</v>
      </c>
      <c r="L6" s="67" t="s">
        <v>109</v>
      </c>
      <c r="N6" s="41">
        <v>-5E-06</v>
      </c>
      <c r="O6" s="41">
        <v>1206</v>
      </c>
    </row>
    <row r="7" spans="1:12" ht="12.75">
      <c r="A7" s="68" t="s">
        <v>110</v>
      </c>
      <c r="B7" s="69"/>
      <c r="C7" s="69"/>
      <c r="D7" s="70"/>
      <c r="E7" s="69"/>
      <c r="F7" s="70"/>
      <c r="G7" s="69"/>
      <c r="H7" s="70"/>
      <c r="I7" s="69"/>
      <c r="J7" s="70"/>
      <c r="K7" s="69"/>
      <c r="L7" s="69"/>
    </row>
    <row r="8" spans="1:12" ht="12.75">
      <c r="A8" s="71" t="s">
        <v>121</v>
      </c>
      <c r="B8" s="72">
        <v>191884</v>
      </c>
      <c r="C8" s="73">
        <v>2951</v>
      </c>
      <c r="D8" s="72">
        <v>8791</v>
      </c>
      <c r="E8" s="73">
        <v>16154</v>
      </c>
      <c r="F8" s="72">
        <v>60898</v>
      </c>
      <c r="G8" s="73">
        <v>32611</v>
      </c>
      <c r="H8" s="72">
        <v>16760</v>
      </c>
      <c r="I8" s="73">
        <v>35153</v>
      </c>
      <c r="J8" s="72">
        <v>13053</v>
      </c>
      <c r="K8" s="73">
        <v>3050</v>
      </c>
      <c r="L8" s="73">
        <v>2464</v>
      </c>
    </row>
    <row r="9" spans="1:13" ht="12.75" hidden="1">
      <c r="A9" s="74" t="s">
        <v>122</v>
      </c>
      <c r="B9" s="72">
        <v>162678</v>
      </c>
      <c r="C9" s="73">
        <v>998</v>
      </c>
      <c r="D9" s="72">
        <v>4625</v>
      </c>
      <c r="E9" s="73">
        <v>12945</v>
      </c>
      <c r="F9" s="72">
        <v>53616</v>
      </c>
      <c r="G9" s="73">
        <v>29806</v>
      </c>
      <c r="H9" s="72">
        <v>15090</v>
      </c>
      <c r="I9" s="73">
        <v>30108</v>
      </c>
      <c r="J9" s="72">
        <v>11098</v>
      </c>
      <c r="K9" s="73">
        <v>2519</v>
      </c>
      <c r="L9" s="73">
        <v>1872</v>
      </c>
      <c r="M9" s="75"/>
    </row>
    <row r="10" spans="1:13" ht="12.75" hidden="1">
      <c r="A10" s="74" t="s">
        <v>123</v>
      </c>
      <c r="B10" s="72">
        <v>29206</v>
      </c>
      <c r="C10" s="73">
        <v>1953</v>
      </c>
      <c r="D10" s="72">
        <v>4166</v>
      </c>
      <c r="E10" s="73">
        <v>3209</v>
      </c>
      <c r="F10" s="72">
        <v>7282</v>
      </c>
      <c r="G10" s="73">
        <v>2805</v>
      </c>
      <c r="H10" s="72">
        <v>1669</v>
      </c>
      <c r="I10" s="73">
        <v>5045</v>
      </c>
      <c r="J10" s="72">
        <v>1955</v>
      </c>
      <c r="K10" s="73">
        <v>531</v>
      </c>
      <c r="L10" s="73">
        <v>592</v>
      </c>
      <c r="M10" s="75"/>
    </row>
    <row r="11" spans="1:12" ht="12.75" hidden="1">
      <c r="A11" s="71" t="s">
        <v>124</v>
      </c>
      <c r="B11" s="72"/>
      <c r="C11" s="73"/>
      <c r="D11" s="72"/>
      <c r="E11" s="73"/>
      <c r="F11" s="72"/>
      <c r="G11" s="73"/>
      <c r="H11" s="72"/>
      <c r="I11" s="73"/>
      <c r="J11" s="72"/>
      <c r="K11" s="73"/>
      <c r="L11" s="73"/>
    </row>
    <row r="12" spans="1:12" ht="12.75" hidden="1">
      <c r="A12" s="74" t="s">
        <v>125</v>
      </c>
      <c r="B12" s="72">
        <v>148510</v>
      </c>
      <c r="C12" s="73">
        <v>820</v>
      </c>
      <c r="D12" s="72">
        <v>4093</v>
      </c>
      <c r="E12" s="73">
        <v>11787</v>
      </c>
      <c r="F12" s="72">
        <v>49430</v>
      </c>
      <c r="G12" s="73">
        <v>27256</v>
      </c>
      <c r="H12" s="72">
        <v>13844</v>
      </c>
      <c r="I12" s="73">
        <v>27392</v>
      </c>
      <c r="J12" s="72">
        <v>10036</v>
      </c>
      <c r="K12" s="73">
        <v>2190</v>
      </c>
      <c r="L12" s="73">
        <v>1664</v>
      </c>
    </row>
    <row r="13" spans="1:13" ht="12.75" hidden="1">
      <c r="A13" s="74" t="s">
        <v>126</v>
      </c>
      <c r="B13" s="72">
        <v>14168</v>
      </c>
      <c r="C13" s="73">
        <v>178</v>
      </c>
      <c r="D13" s="72">
        <v>533</v>
      </c>
      <c r="E13" s="73">
        <v>1158</v>
      </c>
      <c r="F13" s="72">
        <v>4186</v>
      </c>
      <c r="G13" s="73">
        <v>2551</v>
      </c>
      <c r="H13" s="72">
        <v>1247</v>
      </c>
      <c r="I13" s="73">
        <v>2717</v>
      </c>
      <c r="J13" s="72">
        <v>1062</v>
      </c>
      <c r="K13" s="73">
        <v>329</v>
      </c>
      <c r="L13" s="73">
        <v>208</v>
      </c>
      <c r="M13" s="75"/>
    </row>
    <row r="14" spans="1:12" ht="12.75" hidden="1">
      <c r="A14" s="71" t="s">
        <v>127</v>
      </c>
      <c r="B14" s="72"/>
      <c r="C14" s="73"/>
      <c r="D14" s="72"/>
      <c r="E14" s="73"/>
      <c r="F14" s="72"/>
      <c r="G14" s="73"/>
      <c r="H14" s="72"/>
      <c r="I14" s="73"/>
      <c r="J14" s="72"/>
      <c r="K14" s="73"/>
      <c r="L14" s="73"/>
    </row>
    <row r="15" spans="1:12" ht="12.75" hidden="1">
      <c r="A15" s="74" t="s">
        <v>128</v>
      </c>
      <c r="B15" s="72">
        <v>12712</v>
      </c>
      <c r="C15" s="73">
        <v>533</v>
      </c>
      <c r="D15" s="72">
        <v>1179</v>
      </c>
      <c r="E15" s="73">
        <v>1002</v>
      </c>
      <c r="F15" s="72">
        <v>3211</v>
      </c>
      <c r="G15" s="73">
        <v>1491</v>
      </c>
      <c r="H15" s="72">
        <v>947</v>
      </c>
      <c r="I15" s="73">
        <v>2752</v>
      </c>
      <c r="J15" s="72">
        <v>976</v>
      </c>
      <c r="K15" s="73">
        <v>329</v>
      </c>
      <c r="L15" s="73">
        <v>293</v>
      </c>
    </row>
    <row r="16" spans="1:12" ht="12.75" hidden="1">
      <c r="A16" s="74" t="s">
        <v>129</v>
      </c>
      <c r="B16" s="72">
        <v>16494</v>
      </c>
      <c r="C16" s="73">
        <v>1419</v>
      </c>
      <c r="D16" s="72">
        <v>2986</v>
      </c>
      <c r="E16" s="73">
        <v>2207</v>
      </c>
      <c r="F16" s="72">
        <v>4071</v>
      </c>
      <c r="G16" s="73">
        <v>1314</v>
      </c>
      <c r="H16" s="72">
        <v>722</v>
      </c>
      <c r="I16" s="73">
        <v>2293</v>
      </c>
      <c r="J16" s="72">
        <v>979</v>
      </c>
      <c r="K16" s="73">
        <v>202</v>
      </c>
      <c r="L16" s="73">
        <v>299</v>
      </c>
    </row>
    <row r="17" spans="1:12" ht="12.75" hidden="1">
      <c r="A17" s="74" t="s">
        <v>111</v>
      </c>
      <c r="B17" s="72">
        <v>5480</v>
      </c>
      <c r="C17" s="73">
        <v>328</v>
      </c>
      <c r="D17" s="72">
        <v>841</v>
      </c>
      <c r="E17" s="73">
        <v>631</v>
      </c>
      <c r="F17" s="72">
        <v>1316</v>
      </c>
      <c r="G17" s="73">
        <v>455</v>
      </c>
      <c r="H17" s="72">
        <v>221</v>
      </c>
      <c r="I17" s="73">
        <v>1064</v>
      </c>
      <c r="J17" s="72">
        <v>443</v>
      </c>
      <c r="K17" s="73">
        <v>78</v>
      </c>
      <c r="L17" s="73">
        <v>102</v>
      </c>
    </row>
    <row r="18" spans="1:12" ht="12.75" hidden="1">
      <c r="A18" s="74" t="s">
        <v>130</v>
      </c>
      <c r="B18" s="72">
        <v>8793</v>
      </c>
      <c r="C18" s="73">
        <v>569</v>
      </c>
      <c r="D18" s="72">
        <v>1276</v>
      </c>
      <c r="E18" s="73">
        <v>1108</v>
      </c>
      <c r="F18" s="72">
        <v>2239</v>
      </c>
      <c r="G18" s="73">
        <v>711</v>
      </c>
      <c r="H18" s="72">
        <v>438</v>
      </c>
      <c r="I18" s="73">
        <v>1508</v>
      </c>
      <c r="J18" s="72">
        <v>605</v>
      </c>
      <c r="K18" s="73">
        <v>156</v>
      </c>
      <c r="L18" s="73">
        <v>184</v>
      </c>
    </row>
    <row r="19" spans="1:12" ht="12.75" hidden="1">
      <c r="A19" s="74" t="s">
        <v>131</v>
      </c>
      <c r="B19" s="72">
        <v>6951</v>
      </c>
      <c r="C19" s="73">
        <v>484</v>
      </c>
      <c r="D19" s="72">
        <v>975</v>
      </c>
      <c r="E19" s="73">
        <v>824</v>
      </c>
      <c r="F19" s="72">
        <v>1767</v>
      </c>
      <c r="G19" s="73">
        <v>665</v>
      </c>
      <c r="H19" s="72">
        <v>453</v>
      </c>
      <c r="I19" s="73">
        <v>1168</v>
      </c>
      <c r="J19" s="72">
        <v>390</v>
      </c>
      <c r="K19" s="73">
        <v>103</v>
      </c>
      <c r="L19" s="73">
        <v>122</v>
      </c>
    </row>
    <row r="20" spans="1:12" ht="12.75" hidden="1">
      <c r="A20" s="74" t="s">
        <v>132</v>
      </c>
      <c r="B20" s="72">
        <v>4130</v>
      </c>
      <c r="C20" s="73">
        <v>312</v>
      </c>
      <c r="D20" s="72">
        <v>612</v>
      </c>
      <c r="E20" s="73">
        <v>367</v>
      </c>
      <c r="F20" s="72">
        <v>935</v>
      </c>
      <c r="G20" s="73">
        <v>449</v>
      </c>
      <c r="H20" s="72">
        <v>289</v>
      </c>
      <c r="I20" s="73">
        <v>708</v>
      </c>
      <c r="J20" s="72">
        <v>293</v>
      </c>
      <c r="K20" s="73">
        <v>91</v>
      </c>
      <c r="L20" s="73">
        <v>75</v>
      </c>
    </row>
    <row r="21" spans="1:12" ht="12.75" hidden="1">
      <c r="A21" s="74" t="s">
        <v>133</v>
      </c>
      <c r="B21" s="72">
        <v>3853</v>
      </c>
      <c r="C21" s="73">
        <v>259</v>
      </c>
      <c r="D21" s="72">
        <v>462</v>
      </c>
      <c r="E21" s="73">
        <v>278</v>
      </c>
      <c r="F21" s="72">
        <v>1025</v>
      </c>
      <c r="G21" s="73">
        <v>525</v>
      </c>
      <c r="H21" s="72">
        <v>269</v>
      </c>
      <c r="I21" s="73">
        <v>596</v>
      </c>
      <c r="J21" s="72">
        <v>224</v>
      </c>
      <c r="K21" s="73">
        <v>104</v>
      </c>
      <c r="L21" s="73">
        <v>110</v>
      </c>
    </row>
    <row r="22" spans="1:12" ht="12.75" hidden="1">
      <c r="A22" s="76" t="s">
        <v>112</v>
      </c>
      <c r="B22" s="72"/>
      <c r="C22" s="73"/>
      <c r="D22" s="72"/>
      <c r="E22" s="73"/>
      <c r="F22" s="72"/>
      <c r="G22" s="73"/>
      <c r="H22" s="72"/>
      <c r="I22" s="73"/>
      <c r="J22" s="72"/>
      <c r="K22" s="73"/>
      <c r="L22" s="73"/>
    </row>
    <row r="23" spans="1:12" ht="12.75" hidden="1">
      <c r="A23" s="71" t="s">
        <v>121</v>
      </c>
      <c r="B23" s="72">
        <v>82602</v>
      </c>
      <c r="C23" s="73">
        <v>841</v>
      </c>
      <c r="D23" s="72">
        <v>2845</v>
      </c>
      <c r="E23" s="73">
        <v>6574</v>
      </c>
      <c r="F23" s="72">
        <v>24438</v>
      </c>
      <c r="G23" s="73">
        <v>14790</v>
      </c>
      <c r="H23" s="72">
        <v>7920</v>
      </c>
      <c r="I23" s="73">
        <v>17705</v>
      </c>
      <c r="J23" s="72">
        <v>5421</v>
      </c>
      <c r="K23" s="73">
        <v>1223</v>
      </c>
      <c r="L23" s="73">
        <v>844</v>
      </c>
    </row>
    <row r="24" spans="1:12" ht="12.75" hidden="1">
      <c r="A24" s="74" t="s">
        <v>122</v>
      </c>
      <c r="B24" s="72">
        <v>66716</v>
      </c>
      <c r="C24" s="73">
        <v>149</v>
      </c>
      <c r="D24" s="72">
        <v>655</v>
      </c>
      <c r="E24" s="73">
        <v>4503</v>
      </c>
      <c r="F24" s="72">
        <v>20513</v>
      </c>
      <c r="G24" s="73">
        <v>13220</v>
      </c>
      <c r="H24" s="72">
        <v>7007</v>
      </c>
      <c r="I24" s="73">
        <v>14862</v>
      </c>
      <c r="J24" s="72">
        <v>4275</v>
      </c>
      <c r="K24" s="73">
        <v>978</v>
      </c>
      <c r="L24" s="73">
        <v>555</v>
      </c>
    </row>
    <row r="25" spans="1:12" ht="12.75" hidden="1">
      <c r="A25" s="74" t="s">
        <v>123</v>
      </c>
      <c r="B25" s="72">
        <v>15886</v>
      </c>
      <c r="C25" s="73">
        <v>692</v>
      </c>
      <c r="D25" s="72">
        <v>2190</v>
      </c>
      <c r="E25" s="73">
        <v>2071</v>
      </c>
      <c r="F25" s="72">
        <v>3924</v>
      </c>
      <c r="G25" s="73">
        <v>1570</v>
      </c>
      <c r="H25" s="72">
        <v>913</v>
      </c>
      <c r="I25" s="73">
        <v>2844</v>
      </c>
      <c r="J25" s="72">
        <v>1146</v>
      </c>
      <c r="K25" s="73">
        <v>246</v>
      </c>
      <c r="L25" s="73">
        <v>289</v>
      </c>
    </row>
    <row r="26" spans="1:12" ht="12.75" hidden="1">
      <c r="A26" s="71" t="s">
        <v>124</v>
      </c>
      <c r="B26" s="72"/>
      <c r="C26" s="73"/>
      <c r="D26" s="72"/>
      <c r="E26" s="73"/>
      <c r="F26" s="72"/>
      <c r="G26" s="73"/>
      <c r="H26" s="72"/>
      <c r="I26" s="73"/>
      <c r="J26" s="72"/>
      <c r="K26" s="73"/>
      <c r="L26" s="73"/>
    </row>
    <row r="27" spans="1:12" ht="12.75" hidden="1">
      <c r="A27" s="74" t="s">
        <v>125</v>
      </c>
      <c r="B27" s="72">
        <v>61233</v>
      </c>
      <c r="C27" s="73">
        <v>123</v>
      </c>
      <c r="D27" s="72">
        <v>569</v>
      </c>
      <c r="E27" s="73">
        <v>4135</v>
      </c>
      <c r="F27" s="72">
        <v>19229</v>
      </c>
      <c r="G27" s="73">
        <v>12112</v>
      </c>
      <c r="H27" s="72">
        <v>6455</v>
      </c>
      <c r="I27" s="73">
        <v>13468</v>
      </c>
      <c r="J27" s="72">
        <v>3826</v>
      </c>
      <c r="K27" s="73">
        <v>830</v>
      </c>
      <c r="L27" s="73">
        <v>487</v>
      </c>
    </row>
    <row r="28" spans="1:12" ht="12.75" hidden="1">
      <c r="A28" s="74" t="s">
        <v>126</v>
      </c>
      <c r="B28" s="72">
        <v>5483</v>
      </c>
      <c r="C28" s="73">
        <v>26</v>
      </c>
      <c r="D28" s="72">
        <v>86</v>
      </c>
      <c r="E28" s="73">
        <v>368</v>
      </c>
      <c r="F28" s="72">
        <v>1284</v>
      </c>
      <c r="G28" s="73">
        <v>1109</v>
      </c>
      <c r="H28" s="72">
        <v>552</v>
      </c>
      <c r="I28" s="73">
        <v>1394</v>
      </c>
      <c r="J28" s="72">
        <v>449</v>
      </c>
      <c r="K28" s="73">
        <v>147</v>
      </c>
      <c r="L28" s="73">
        <v>68</v>
      </c>
    </row>
    <row r="29" spans="1:12" ht="12.75" hidden="1">
      <c r="A29" s="71" t="s">
        <v>127</v>
      </c>
      <c r="B29" s="72"/>
      <c r="C29" s="73"/>
      <c r="D29" s="72"/>
      <c r="E29" s="73"/>
      <c r="F29" s="72"/>
      <c r="G29" s="73"/>
      <c r="H29" s="72"/>
      <c r="I29" s="73"/>
      <c r="J29" s="72"/>
      <c r="K29" s="73"/>
      <c r="L29" s="73"/>
    </row>
    <row r="30" spans="1:12" ht="12.75" hidden="1">
      <c r="A30" s="74" t="s">
        <v>128</v>
      </c>
      <c r="B30" s="72">
        <v>4775</v>
      </c>
      <c r="C30" s="73">
        <v>65</v>
      </c>
      <c r="D30" s="72">
        <v>252</v>
      </c>
      <c r="E30" s="73">
        <v>403</v>
      </c>
      <c r="F30" s="72">
        <v>1129</v>
      </c>
      <c r="G30" s="73">
        <v>633</v>
      </c>
      <c r="H30" s="72">
        <v>464</v>
      </c>
      <c r="I30" s="73">
        <v>1256</v>
      </c>
      <c r="J30" s="72">
        <v>381</v>
      </c>
      <c r="K30" s="73">
        <v>122</v>
      </c>
      <c r="L30" s="73">
        <v>71</v>
      </c>
    </row>
    <row r="31" spans="1:12" ht="12.75" hidden="1">
      <c r="A31" s="74" t="s">
        <v>129</v>
      </c>
      <c r="B31" s="72">
        <v>11111</v>
      </c>
      <c r="C31" s="73">
        <v>627</v>
      </c>
      <c r="D31" s="72">
        <v>1937</v>
      </c>
      <c r="E31" s="73">
        <v>1669</v>
      </c>
      <c r="F31" s="72">
        <v>2796</v>
      </c>
      <c r="G31" s="73">
        <v>937</v>
      </c>
      <c r="H31" s="72">
        <v>450</v>
      </c>
      <c r="I31" s="73">
        <v>1588</v>
      </c>
      <c r="J31" s="72">
        <v>766</v>
      </c>
      <c r="K31" s="73">
        <v>123</v>
      </c>
      <c r="L31" s="73">
        <v>218</v>
      </c>
    </row>
    <row r="32" spans="1:12" ht="12.75" hidden="1">
      <c r="A32" s="74" t="s">
        <v>111</v>
      </c>
      <c r="B32" s="72">
        <v>4322</v>
      </c>
      <c r="C32" s="73">
        <v>204</v>
      </c>
      <c r="D32" s="72">
        <v>663</v>
      </c>
      <c r="E32" s="73">
        <v>522</v>
      </c>
      <c r="F32" s="72">
        <v>1022</v>
      </c>
      <c r="G32" s="73">
        <v>381</v>
      </c>
      <c r="H32" s="72">
        <v>159</v>
      </c>
      <c r="I32" s="73">
        <v>849</v>
      </c>
      <c r="J32" s="72">
        <v>380</v>
      </c>
      <c r="K32" s="73">
        <v>54</v>
      </c>
      <c r="L32" s="73">
        <v>89</v>
      </c>
    </row>
    <row r="33" spans="1:12" ht="12.75" hidden="1">
      <c r="A33" s="74" t="s">
        <v>130</v>
      </c>
      <c r="B33" s="72">
        <v>6249</v>
      </c>
      <c r="C33" s="73">
        <v>293</v>
      </c>
      <c r="D33" s="72">
        <v>916</v>
      </c>
      <c r="E33" s="73">
        <v>866</v>
      </c>
      <c r="F33" s="72">
        <v>1599</v>
      </c>
      <c r="G33" s="73">
        <v>540</v>
      </c>
      <c r="H33" s="72">
        <v>317</v>
      </c>
      <c r="I33" s="73">
        <v>1022</v>
      </c>
      <c r="J33" s="72">
        <v>459</v>
      </c>
      <c r="K33" s="73">
        <v>97</v>
      </c>
      <c r="L33" s="73">
        <v>138</v>
      </c>
    </row>
    <row r="34" spans="1:12" ht="12.75" hidden="1">
      <c r="A34" s="74" t="s">
        <v>131</v>
      </c>
      <c r="B34" s="72">
        <v>3773</v>
      </c>
      <c r="C34" s="73">
        <v>155</v>
      </c>
      <c r="D34" s="72">
        <v>511</v>
      </c>
      <c r="E34" s="73">
        <v>539</v>
      </c>
      <c r="F34" s="72">
        <v>958</v>
      </c>
      <c r="G34" s="73">
        <v>396</v>
      </c>
      <c r="H34" s="72">
        <v>284</v>
      </c>
      <c r="I34" s="73">
        <v>642</v>
      </c>
      <c r="J34" s="72">
        <v>196</v>
      </c>
      <c r="K34" s="73">
        <v>50</v>
      </c>
      <c r="L34" s="73">
        <v>42</v>
      </c>
    </row>
    <row r="35" spans="1:12" ht="12.75" hidden="1">
      <c r="A35" s="74" t="s">
        <v>132</v>
      </c>
      <c r="B35" s="72">
        <v>1286</v>
      </c>
      <c r="C35" s="73">
        <v>38</v>
      </c>
      <c r="D35" s="72">
        <v>93</v>
      </c>
      <c r="E35" s="73">
        <v>125</v>
      </c>
      <c r="F35" s="72">
        <v>282</v>
      </c>
      <c r="G35" s="73">
        <v>203</v>
      </c>
      <c r="H35" s="72">
        <v>130</v>
      </c>
      <c r="I35" s="73">
        <v>274</v>
      </c>
      <c r="J35" s="72">
        <v>90</v>
      </c>
      <c r="K35" s="73">
        <v>35</v>
      </c>
      <c r="L35" s="73">
        <v>16</v>
      </c>
    </row>
    <row r="36" spans="1:12" ht="12.75" hidden="1">
      <c r="A36" s="74" t="s">
        <v>133</v>
      </c>
      <c r="B36" s="72">
        <v>256</v>
      </c>
      <c r="C36" s="73">
        <v>1</v>
      </c>
      <c r="D36" s="72">
        <v>7</v>
      </c>
      <c r="E36" s="73">
        <v>20</v>
      </c>
      <c r="F36" s="72">
        <v>64</v>
      </c>
      <c r="G36" s="73">
        <v>50</v>
      </c>
      <c r="H36" s="72">
        <v>24</v>
      </c>
      <c r="I36" s="73">
        <v>56</v>
      </c>
      <c r="J36" s="72">
        <v>22</v>
      </c>
      <c r="K36" s="73">
        <v>9</v>
      </c>
      <c r="L36" s="73">
        <v>4</v>
      </c>
    </row>
    <row r="37" spans="1:12" ht="12.75" hidden="1">
      <c r="A37" s="76" t="s">
        <v>113</v>
      </c>
      <c r="B37" s="72"/>
      <c r="C37" s="73"/>
      <c r="D37" s="72"/>
      <c r="E37" s="73"/>
      <c r="F37" s="72"/>
      <c r="G37" s="73"/>
      <c r="H37" s="72"/>
      <c r="I37" s="73"/>
      <c r="J37" s="72"/>
      <c r="K37" s="73"/>
      <c r="L37" s="73"/>
    </row>
    <row r="38" spans="1:12" ht="12.75" hidden="1">
      <c r="A38" s="71" t="s">
        <v>121</v>
      </c>
      <c r="B38" s="72">
        <v>73778</v>
      </c>
      <c r="C38" s="73">
        <v>944</v>
      </c>
      <c r="D38" s="72">
        <v>2512</v>
      </c>
      <c r="E38" s="73">
        <v>5369</v>
      </c>
      <c r="F38" s="72">
        <v>23425</v>
      </c>
      <c r="G38" s="73">
        <v>12894</v>
      </c>
      <c r="H38" s="72">
        <v>7028</v>
      </c>
      <c r="I38" s="73">
        <v>13295</v>
      </c>
      <c r="J38" s="72">
        <v>5852</v>
      </c>
      <c r="K38" s="73">
        <v>1289</v>
      </c>
      <c r="L38" s="73">
        <v>1169</v>
      </c>
    </row>
    <row r="39" spans="1:12" ht="12.75" hidden="1">
      <c r="A39" s="74" t="s">
        <v>122</v>
      </c>
      <c r="B39" s="72">
        <v>64400</v>
      </c>
      <c r="C39" s="73">
        <v>294</v>
      </c>
      <c r="D39" s="72">
        <v>1229</v>
      </c>
      <c r="E39" s="73">
        <v>4520</v>
      </c>
      <c r="F39" s="72">
        <v>21074</v>
      </c>
      <c r="G39" s="73">
        <v>11983</v>
      </c>
      <c r="H39" s="72">
        <v>6436</v>
      </c>
      <c r="I39" s="73">
        <v>11622</v>
      </c>
      <c r="J39" s="72">
        <v>5189</v>
      </c>
      <c r="K39" s="73">
        <v>1107</v>
      </c>
      <c r="L39" s="73">
        <v>947</v>
      </c>
    </row>
    <row r="40" spans="1:12" ht="12.75" hidden="1">
      <c r="A40" s="74" t="s">
        <v>123</v>
      </c>
      <c r="B40" s="72">
        <v>9377</v>
      </c>
      <c r="C40" s="73">
        <v>649</v>
      </c>
      <c r="D40" s="72">
        <v>1283</v>
      </c>
      <c r="E40" s="73">
        <v>849</v>
      </c>
      <c r="F40" s="72">
        <v>2351</v>
      </c>
      <c r="G40" s="73">
        <v>912</v>
      </c>
      <c r="H40" s="72">
        <v>592</v>
      </c>
      <c r="I40" s="73">
        <v>1673</v>
      </c>
      <c r="J40" s="72">
        <v>663</v>
      </c>
      <c r="K40" s="73">
        <v>182</v>
      </c>
      <c r="L40" s="73">
        <v>223</v>
      </c>
    </row>
    <row r="41" spans="1:12" ht="12.75" hidden="1">
      <c r="A41" s="71" t="s">
        <v>124</v>
      </c>
      <c r="B41" s="72"/>
      <c r="C41" s="73"/>
      <c r="D41" s="72"/>
      <c r="E41" s="73"/>
      <c r="F41" s="72"/>
      <c r="G41" s="73"/>
      <c r="H41" s="72"/>
      <c r="I41" s="73"/>
      <c r="J41" s="72"/>
      <c r="K41" s="73"/>
      <c r="L41" s="73"/>
    </row>
    <row r="42" spans="1:12" ht="12.75" hidden="1">
      <c r="A42" s="74" t="s">
        <v>125</v>
      </c>
      <c r="B42" s="72">
        <v>60620</v>
      </c>
      <c r="C42" s="73">
        <v>253</v>
      </c>
      <c r="D42" s="72">
        <v>1140</v>
      </c>
      <c r="E42" s="73">
        <v>4292</v>
      </c>
      <c r="F42" s="72">
        <v>20083</v>
      </c>
      <c r="G42" s="73">
        <v>11264</v>
      </c>
      <c r="H42" s="72">
        <v>6029</v>
      </c>
      <c r="I42" s="73">
        <v>10856</v>
      </c>
      <c r="J42" s="72">
        <v>4828</v>
      </c>
      <c r="K42" s="73">
        <v>1008</v>
      </c>
      <c r="L42" s="73">
        <v>869</v>
      </c>
    </row>
    <row r="43" spans="1:12" ht="12.75" hidden="1">
      <c r="A43" s="74" t="s">
        <v>126</v>
      </c>
      <c r="B43" s="72">
        <v>3780</v>
      </c>
      <c r="C43" s="73">
        <v>42</v>
      </c>
      <c r="D43" s="72">
        <v>89</v>
      </c>
      <c r="E43" s="73">
        <v>228</v>
      </c>
      <c r="F43" s="72">
        <v>991</v>
      </c>
      <c r="G43" s="73">
        <v>719</v>
      </c>
      <c r="H43" s="72">
        <v>407</v>
      </c>
      <c r="I43" s="73">
        <v>767</v>
      </c>
      <c r="J43" s="72">
        <v>361</v>
      </c>
      <c r="K43" s="73">
        <v>99</v>
      </c>
      <c r="L43" s="73">
        <v>77</v>
      </c>
    </row>
    <row r="44" spans="1:12" ht="12.75" hidden="1">
      <c r="A44" s="71" t="s">
        <v>127</v>
      </c>
      <c r="B44" s="72"/>
      <c r="C44" s="73"/>
      <c r="D44" s="72"/>
      <c r="E44" s="73"/>
      <c r="F44" s="72"/>
      <c r="G44" s="73"/>
      <c r="H44" s="72"/>
      <c r="I44" s="73"/>
      <c r="J44" s="72"/>
      <c r="K44" s="73"/>
      <c r="L44" s="73"/>
    </row>
    <row r="45" spans="1:12" ht="12.75" hidden="1">
      <c r="A45" s="74" t="s">
        <v>128</v>
      </c>
      <c r="B45" s="72">
        <v>5132</v>
      </c>
      <c r="C45" s="73">
        <v>156</v>
      </c>
      <c r="D45" s="72">
        <v>469</v>
      </c>
      <c r="E45" s="73">
        <v>372</v>
      </c>
      <c r="F45" s="72">
        <v>1346</v>
      </c>
      <c r="G45" s="73">
        <v>618</v>
      </c>
      <c r="H45" s="72">
        <v>368</v>
      </c>
      <c r="I45" s="73">
        <v>1063</v>
      </c>
      <c r="J45" s="72">
        <v>473</v>
      </c>
      <c r="K45" s="73">
        <v>119</v>
      </c>
      <c r="L45" s="73">
        <v>149</v>
      </c>
    </row>
    <row r="46" spans="1:12" ht="12.75" hidden="1">
      <c r="A46" s="74" t="s">
        <v>129</v>
      </c>
      <c r="B46" s="72">
        <v>4246</v>
      </c>
      <c r="C46" s="73">
        <v>493</v>
      </c>
      <c r="D46" s="72">
        <v>814</v>
      </c>
      <c r="E46" s="73">
        <v>477</v>
      </c>
      <c r="F46" s="72">
        <v>1006</v>
      </c>
      <c r="G46" s="73">
        <v>294</v>
      </c>
      <c r="H46" s="72">
        <v>225</v>
      </c>
      <c r="I46" s="73">
        <v>610</v>
      </c>
      <c r="J46" s="72">
        <v>190</v>
      </c>
      <c r="K46" s="73">
        <v>63</v>
      </c>
      <c r="L46" s="73">
        <v>73</v>
      </c>
    </row>
    <row r="47" spans="1:12" ht="12.75" hidden="1">
      <c r="A47" s="74" t="s">
        <v>111</v>
      </c>
      <c r="B47" s="72">
        <v>931</v>
      </c>
      <c r="C47" s="73">
        <v>73</v>
      </c>
      <c r="D47" s="72">
        <v>124</v>
      </c>
      <c r="E47" s="73">
        <v>94</v>
      </c>
      <c r="F47" s="72">
        <v>238</v>
      </c>
      <c r="G47" s="73">
        <v>73</v>
      </c>
      <c r="H47" s="72">
        <v>55</v>
      </c>
      <c r="I47" s="73">
        <v>183</v>
      </c>
      <c r="J47" s="72">
        <v>58</v>
      </c>
      <c r="K47" s="73">
        <v>20</v>
      </c>
      <c r="L47" s="73">
        <v>12</v>
      </c>
    </row>
    <row r="48" spans="1:12" ht="12.75" hidden="1">
      <c r="A48" s="74" t="s">
        <v>130</v>
      </c>
      <c r="B48" s="72">
        <v>2034</v>
      </c>
      <c r="C48" s="73">
        <v>145</v>
      </c>
      <c r="D48" s="72">
        <v>248</v>
      </c>
      <c r="E48" s="73">
        <v>210</v>
      </c>
      <c r="F48" s="72">
        <v>551</v>
      </c>
      <c r="G48" s="73">
        <v>138</v>
      </c>
      <c r="H48" s="72">
        <v>116</v>
      </c>
      <c r="I48" s="73">
        <v>416</v>
      </c>
      <c r="J48" s="72">
        <v>126</v>
      </c>
      <c r="K48" s="73">
        <v>45</v>
      </c>
      <c r="L48" s="73">
        <v>40</v>
      </c>
    </row>
    <row r="49" spans="1:12" ht="12.75" hidden="1">
      <c r="A49" s="74" t="s">
        <v>131</v>
      </c>
      <c r="B49" s="72">
        <v>2634</v>
      </c>
      <c r="C49" s="73">
        <v>220</v>
      </c>
      <c r="D49" s="72">
        <v>369</v>
      </c>
      <c r="E49" s="73">
        <v>224</v>
      </c>
      <c r="F49" s="72">
        <v>662</v>
      </c>
      <c r="G49" s="73">
        <v>237</v>
      </c>
      <c r="H49" s="72">
        <v>157</v>
      </c>
      <c r="I49" s="73">
        <v>467</v>
      </c>
      <c r="J49" s="72">
        <v>180</v>
      </c>
      <c r="K49" s="73">
        <v>46</v>
      </c>
      <c r="L49" s="73">
        <v>72</v>
      </c>
    </row>
    <row r="50" spans="1:12" ht="12.75" hidden="1">
      <c r="A50" s="74" t="s">
        <v>132</v>
      </c>
      <c r="B50" s="72">
        <v>2214</v>
      </c>
      <c r="C50" s="73">
        <v>143</v>
      </c>
      <c r="D50" s="72">
        <v>403</v>
      </c>
      <c r="E50" s="73">
        <v>210</v>
      </c>
      <c r="F50" s="72">
        <v>510</v>
      </c>
      <c r="G50" s="73">
        <v>200</v>
      </c>
      <c r="H50" s="72">
        <v>137</v>
      </c>
      <c r="I50" s="73">
        <v>354</v>
      </c>
      <c r="J50" s="72">
        <v>176</v>
      </c>
      <c r="K50" s="73">
        <v>36</v>
      </c>
      <c r="L50" s="73">
        <v>45</v>
      </c>
    </row>
    <row r="51" spans="1:12" ht="12.75" hidden="1">
      <c r="A51" s="74" t="s">
        <v>133</v>
      </c>
      <c r="B51" s="72">
        <v>1565</v>
      </c>
      <c r="C51" s="73">
        <v>68</v>
      </c>
      <c r="D51" s="72">
        <v>138</v>
      </c>
      <c r="E51" s="73">
        <v>111</v>
      </c>
      <c r="F51" s="72">
        <v>391</v>
      </c>
      <c r="G51" s="73">
        <v>264</v>
      </c>
      <c r="H51" s="72">
        <v>127</v>
      </c>
      <c r="I51" s="73">
        <v>254</v>
      </c>
      <c r="J51" s="72">
        <v>122</v>
      </c>
      <c r="K51" s="73">
        <v>35</v>
      </c>
      <c r="L51" s="73">
        <v>54</v>
      </c>
    </row>
    <row r="52" spans="1:12" ht="12.75" hidden="1">
      <c r="A52" s="76" t="s">
        <v>114</v>
      </c>
      <c r="B52" s="72"/>
      <c r="C52" s="73"/>
      <c r="D52" s="72"/>
      <c r="E52" s="73"/>
      <c r="F52" s="72"/>
      <c r="G52" s="73"/>
      <c r="H52" s="72"/>
      <c r="I52" s="73"/>
      <c r="J52" s="72"/>
      <c r="K52" s="73"/>
      <c r="L52" s="73"/>
    </row>
    <row r="53" spans="1:12" ht="12.75" hidden="1">
      <c r="A53" s="71" t="s">
        <v>121</v>
      </c>
      <c r="B53" s="72">
        <v>35505</v>
      </c>
      <c r="C53" s="73">
        <v>1167</v>
      </c>
      <c r="D53" s="72">
        <v>3435</v>
      </c>
      <c r="E53" s="73">
        <v>4211</v>
      </c>
      <c r="F53" s="72">
        <v>13035</v>
      </c>
      <c r="G53" s="73">
        <v>4926</v>
      </c>
      <c r="H53" s="72">
        <v>1811</v>
      </c>
      <c r="I53" s="73">
        <v>4153</v>
      </c>
      <c r="J53" s="72">
        <v>1780</v>
      </c>
      <c r="K53" s="73">
        <v>538</v>
      </c>
      <c r="L53" s="73">
        <v>451</v>
      </c>
    </row>
    <row r="54" spans="1:12" ht="12.75" hidden="1">
      <c r="A54" s="74" t="s">
        <v>122</v>
      </c>
      <c r="B54" s="72">
        <v>31562</v>
      </c>
      <c r="C54" s="73">
        <v>555</v>
      </c>
      <c r="D54" s="72">
        <v>2741</v>
      </c>
      <c r="E54" s="73">
        <v>3922</v>
      </c>
      <c r="F54" s="72">
        <v>12029</v>
      </c>
      <c r="G54" s="73">
        <v>4603</v>
      </c>
      <c r="H54" s="72">
        <v>1647</v>
      </c>
      <c r="I54" s="73">
        <v>3624</v>
      </c>
      <c r="J54" s="72">
        <v>1634</v>
      </c>
      <c r="K54" s="73">
        <v>434</v>
      </c>
      <c r="L54" s="73">
        <v>371</v>
      </c>
    </row>
    <row r="55" spans="1:12" ht="12.75" hidden="1">
      <c r="A55" s="74" t="s">
        <v>123</v>
      </c>
      <c r="B55" s="72">
        <v>3943</v>
      </c>
      <c r="C55" s="73">
        <v>611</v>
      </c>
      <c r="D55" s="72">
        <v>693</v>
      </c>
      <c r="E55" s="73">
        <v>289</v>
      </c>
      <c r="F55" s="72">
        <v>1006</v>
      </c>
      <c r="G55" s="73">
        <v>323</v>
      </c>
      <c r="H55" s="72">
        <v>163</v>
      </c>
      <c r="I55" s="73">
        <v>528</v>
      </c>
      <c r="J55" s="72">
        <v>146</v>
      </c>
      <c r="K55" s="73">
        <v>103</v>
      </c>
      <c r="L55" s="73">
        <v>80</v>
      </c>
    </row>
    <row r="56" spans="1:12" ht="12.75" hidden="1">
      <c r="A56" s="71" t="s">
        <v>124</v>
      </c>
      <c r="B56" s="72"/>
      <c r="C56" s="73"/>
      <c r="D56" s="72"/>
      <c r="E56" s="73"/>
      <c r="F56" s="72"/>
      <c r="G56" s="73"/>
      <c r="H56" s="72"/>
      <c r="I56" s="73"/>
      <c r="J56" s="72"/>
      <c r="K56" s="73"/>
      <c r="L56" s="73"/>
    </row>
    <row r="57" spans="1:12" ht="12.75" hidden="1">
      <c r="A57" s="74" t="s">
        <v>125</v>
      </c>
      <c r="B57" s="72">
        <v>26657</v>
      </c>
      <c r="C57" s="73">
        <v>445</v>
      </c>
      <c r="D57" s="72">
        <v>2384</v>
      </c>
      <c r="E57" s="73">
        <v>3360</v>
      </c>
      <c r="F57" s="72">
        <v>10118</v>
      </c>
      <c r="G57" s="73">
        <v>3881</v>
      </c>
      <c r="H57" s="72">
        <v>1360</v>
      </c>
      <c r="I57" s="73">
        <v>3068</v>
      </c>
      <c r="J57" s="72">
        <v>1383</v>
      </c>
      <c r="K57" s="73">
        <v>352</v>
      </c>
      <c r="L57" s="73">
        <v>307</v>
      </c>
    </row>
    <row r="58" spans="1:12" ht="12.75" hidden="1">
      <c r="A58" s="74" t="s">
        <v>126</v>
      </c>
      <c r="B58" s="72">
        <v>4905</v>
      </c>
      <c r="C58" s="73">
        <v>111</v>
      </c>
      <c r="D58" s="72">
        <v>357</v>
      </c>
      <c r="E58" s="73">
        <v>562</v>
      </c>
      <c r="F58" s="72">
        <v>1911</v>
      </c>
      <c r="G58" s="73">
        <v>723</v>
      </c>
      <c r="H58" s="72">
        <v>287</v>
      </c>
      <c r="I58" s="73">
        <v>556</v>
      </c>
      <c r="J58" s="72">
        <v>252</v>
      </c>
      <c r="K58" s="73">
        <v>82</v>
      </c>
      <c r="L58" s="73">
        <v>63</v>
      </c>
    </row>
    <row r="59" spans="1:12" ht="12.75" hidden="1">
      <c r="A59" s="71" t="s">
        <v>127</v>
      </c>
      <c r="B59" s="72"/>
      <c r="C59" s="73"/>
      <c r="D59" s="72"/>
      <c r="E59" s="73"/>
      <c r="F59" s="72"/>
      <c r="G59" s="73"/>
      <c r="H59" s="72"/>
      <c r="I59" s="73"/>
      <c r="J59" s="72"/>
      <c r="K59" s="73"/>
      <c r="L59" s="73"/>
    </row>
    <row r="60" spans="1:12" ht="12.75" hidden="1">
      <c r="A60" s="74" t="s">
        <v>128</v>
      </c>
      <c r="B60" s="72">
        <v>2806</v>
      </c>
      <c r="C60" s="73">
        <v>313</v>
      </c>
      <c r="D60" s="72">
        <v>458</v>
      </c>
      <c r="E60" s="73">
        <v>228</v>
      </c>
      <c r="F60" s="72">
        <v>736</v>
      </c>
      <c r="G60" s="73">
        <v>240</v>
      </c>
      <c r="H60" s="72">
        <v>116</v>
      </c>
      <c r="I60" s="73">
        <v>433</v>
      </c>
      <c r="J60" s="72">
        <v>123</v>
      </c>
      <c r="K60" s="73">
        <v>88</v>
      </c>
      <c r="L60" s="73">
        <v>73</v>
      </c>
    </row>
    <row r="61" spans="1:12" ht="12.75" hidden="1">
      <c r="A61" s="74" t="s">
        <v>129</v>
      </c>
      <c r="B61" s="72">
        <v>1137</v>
      </c>
      <c r="C61" s="73">
        <v>299</v>
      </c>
      <c r="D61" s="72">
        <v>236</v>
      </c>
      <c r="E61" s="73">
        <v>61</v>
      </c>
      <c r="F61" s="72">
        <v>270</v>
      </c>
      <c r="G61" s="73">
        <v>83</v>
      </c>
      <c r="H61" s="72">
        <v>48</v>
      </c>
      <c r="I61" s="73">
        <v>96</v>
      </c>
      <c r="J61" s="72">
        <v>23</v>
      </c>
      <c r="K61" s="73">
        <v>15</v>
      </c>
      <c r="L61" s="73">
        <v>7</v>
      </c>
    </row>
    <row r="62" spans="1:12" ht="12.75" hidden="1">
      <c r="A62" s="74" t="s">
        <v>111</v>
      </c>
      <c r="B62" s="72">
        <v>227</v>
      </c>
      <c r="C62" s="73">
        <v>51</v>
      </c>
      <c r="D62" s="72">
        <v>54</v>
      </c>
      <c r="E62" s="73">
        <v>16</v>
      </c>
      <c r="F62" s="72">
        <v>56</v>
      </c>
      <c r="G62" s="73">
        <v>1</v>
      </c>
      <c r="H62" s="72">
        <v>7</v>
      </c>
      <c r="I62" s="73">
        <v>32</v>
      </c>
      <c r="J62" s="72">
        <v>4</v>
      </c>
      <c r="K62" s="73">
        <v>4</v>
      </c>
      <c r="L62" s="73">
        <v>2</v>
      </c>
    </row>
    <row r="63" spans="1:12" ht="12.75" hidden="1">
      <c r="A63" s="74" t="s">
        <v>130</v>
      </c>
      <c r="B63" s="72">
        <v>509</v>
      </c>
      <c r="C63" s="73">
        <v>131</v>
      </c>
      <c r="D63" s="72">
        <v>111</v>
      </c>
      <c r="E63" s="73">
        <v>32</v>
      </c>
      <c r="F63" s="72">
        <v>89</v>
      </c>
      <c r="G63" s="73">
        <v>33</v>
      </c>
      <c r="H63" s="72">
        <v>4</v>
      </c>
      <c r="I63" s="73">
        <v>70</v>
      </c>
      <c r="J63" s="72">
        <v>20</v>
      </c>
      <c r="K63" s="73">
        <v>13</v>
      </c>
      <c r="L63" s="73">
        <v>6</v>
      </c>
    </row>
    <row r="64" spans="1:12" ht="12.75" hidden="1">
      <c r="A64" s="74" t="s">
        <v>131</v>
      </c>
      <c r="B64" s="72">
        <v>544</v>
      </c>
      <c r="C64" s="73">
        <v>109</v>
      </c>
      <c r="D64" s="72">
        <v>95</v>
      </c>
      <c r="E64" s="73">
        <v>61</v>
      </c>
      <c r="F64" s="72">
        <v>147</v>
      </c>
      <c r="G64" s="73">
        <v>31</v>
      </c>
      <c r="H64" s="72">
        <v>13</v>
      </c>
      <c r="I64" s="73">
        <v>60</v>
      </c>
      <c r="J64" s="72">
        <v>14</v>
      </c>
      <c r="K64" s="73">
        <v>6</v>
      </c>
      <c r="L64" s="73">
        <v>8</v>
      </c>
    </row>
    <row r="65" spans="1:12" ht="12.75" hidden="1">
      <c r="A65" s="74" t="s">
        <v>132</v>
      </c>
      <c r="B65" s="77">
        <v>631</v>
      </c>
      <c r="C65" s="73">
        <v>131</v>
      </c>
      <c r="D65" s="78">
        <v>115</v>
      </c>
      <c r="E65" s="73">
        <v>33</v>
      </c>
      <c r="F65" s="78">
        <v>143</v>
      </c>
      <c r="G65" s="73">
        <v>46</v>
      </c>
      <c r="H65" s="78">
        <v>22</v>
      </c>
      <c r="I65" s="73">
        <v>80</v>
      </c>
      <c r="J65" s="78">
        <v>27</v>
      </c>
      <c r="K65" s="73">
        <v>19</v>
      </c>
      <c r="L65" s="73">
        <v>14</v>
      </c>
    </row>
    <row r="66" spans="1:12" ht="12.75" hidden="1">
      <c r="A66" s="79" t="s">
        <v>133</v>
      </c>
      <c r="B66" s="80">
        <v>2031</v>
      </c>
      <c r="C66" s="81">
        <v>189</v>
      </c>
      <c r="D66" s="82">
        <v>317</v>
      </c>
      <c r="E66" s="81">
        <v>147</v>
      </c>
      <c r="F66" s="82">
        <v>571</v>
      </c>
      <c r="G66" s="81">
        <v>211</v>
      </c>
      <c r="H66" s="82">
        <v>117</v>
      </c>
      <c r="I66" s="81">
        <v>287</v>
      </c>
      <c r="J66" s="82">
        <v>80</v>
      </c>
      <c r="K66" s="81">
        <v>60</v>
      </c>
      <c r="L66" s="81">
        <v>52</v>
      </c>
    </row>
    <row r="67" ht="12.75">
      <c r="A67" s="66" t="s">
        <v>74</v>
      </c>
    </row>
    <row r="68" ht="12.75">
      <c r="A68" s="64" t="s">
        <v>75</v>
      </c>
    </row>
    <row r="69" spans="1:6" ht="12.75">
      <c r="A69" s="64" t="s">
        <v>115</v>
      </c>
      <c r="E69" s="96"/>
      <c r="F69" s="96"/>
    </row>
    <row r="70" ht="12.75">
      <c r="A70" s="64" t="s">
        <v>116</v>
      </c>
    </row>
    <row r="71" ht="12.75">
      <c r="A71" s="64" t="s">
        <v>117</v>
      </c>
    </row>
    <row r="73" ht="12.75">
      <c r="A73" s="64" t="s">
        <v>78</v>
      </c>
    </row>
    <row r="74" ht="12.75">
      <c r="A74" s="64" t="s">
        <v>79</v>
      </c>
    </row>
    <row r="75" spans="1:12" ht="25.5" customHeight="1">
      <c r="A75" s="126" t="s">
        <v>96</v>
      </c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</row>
    <row r="76" ht="12.75">
      <c r="A76" s="64" t="s">
        <v>97</v>
      </c>
    </row>
    <row r="78" spans="1:12" ht="12.75">
      <c r="A78" s="119" t="s">
        <v>118</v>
      </c>
      <c r="B78" s="121" t="s">
        <v>1</v>
      </c>
      <c r="C78" s="123" t="s">
        <v>99</v>
      </c>
      <c r="D78" s="124"/>
      <c r="E78" s="124"/>
      <c r="F78" s="124"/>
      <c r="G78" s="124"/>
      <c r="H78" s="124"/>
      <c r="I78" s="124"/>
      <c r="J78" s="124"/>
      <c r="K78" s="124"/>
      <c r="L78" s="125"/>
    </row>
    <row r="79" spans="1:12" ht="38.25">
      <c r="A79" s="120"/>
      <c r="B79" s="122"/>
      <c r="C79" s="67" t="s">
        <v>100</v>
      </c>
      <c r="D79" s="67" t="s">
        <v>101</v>
      </c>
      <c r="E79" s="67" t="s">
        <v>102</v>
      </c>
      <c r="F79" s="67" t="s">
        <v>103</v>
      </c>
      <c r="G79" s="67" t="s">
        <v>104</v>
      </c>
      <c r="H79" s="67" t="s">
        <v>105</v>
      </c>
      <c r="I79" s="67" t="s">
        <v>106</v>
      </c>
      <c r="J79" s="67" t="s">
        <v>107</v>
      </c>
      <c r="K79" s="67" t="s">
        <v>108</v>
      </c>
      <c r="L79" s="67" t="s">
        <v>109</v>
      </c>
    </row>
    <row r="80" spans="1:12" ht="12.75">
      <c r="A80" s="68" t="s">
        <v>110</v>
      </c>
      <c r="B80" s="70"/>
      <c r="C80" s="69"/>
      <c r="D80" s="69"/>
      <c r="E80" s="70"/>
      <c r="F80" s="69"/>
      <c r="G80" s="70"/>
      <c r="H80" s="69"/>
      <c r="I80" s="70"/>
      <c r="J80" s="69"/>
      <c r="K80" s="70"/>
      <c r="L80" s="69"/>
    </row>
    <row r="81" spans="1:12" ht="12.75">
      <c r="A81" s="71" t="s">
        <v>121</v>
      </c>
      <c r="B81" s="72">
        <v>92233</v>
      </c>
      <c r="C81" s="73">
        <v>1472</v>
      </c>
      <c r="D81" s="73">
        <v>4396</v>
      </c>
      <c r="E81" s="72">
        <v>7940</v>
      </c>
      <c r="F81" s="73">
        <v>29380</v>
      </c>
      <c r="G81" s="72">
        <v>15001</v>
      </c>
      <c r="H81" s="73">
        <v>7135</v>
      </c>
      <c r="I81" s="72">
        <v>17082</v>
      </c>
      <c r="J81" s="73">
        <v>6205</v>
      </c>
      <c r="K81" s="72">
        <v>1937</v>
      </c>
      <c r="L81" s="73">
        <v>1686</v>
      </c>
    </row>
    <row r="82" spans="1:12" ht="12.75" hidden="1">
      <c r="A82" s="74" t="s">
        <v>122</v>
      </c>
      <c r="B82" s="72">
        <v>77641</v>
      </c>
      <c r="C82" s="73">
        <v>516</v>
      </c>
      <c r="D82" s="73">
        <v>2261</v>
      </c>
      <c r="E82" s="72">
        <v>6237</v>
      </c>
      <c r="F82" s="73">
        <v>25774</v>
      </c>
      <c r="G82" s="72">
        <v>13635</v>
      </c>
      <c r="H82" s="73">
        <v>6448</v>
      </c>
      <c r="I82" s="72">
        <v>14742</v>
      </c>
      <c r="J82" s="73">
        <v>5137</v>
      </c>
      <c r="K82" s="72">
        <v>1619</v>
      </c>
      <c r="L82" s="73">
        <v>1270</v>
      </c>
    </row>
    <row r="83" spans="1:12" ht="12.75" hidden="1">
      <c r="A83" s="74" t="s">
        <v>123</v>
      </c>
      <c r="B83" s="72">
        <v>14592</v>
      </c>
      <c r="C83" s="73">
        <v>956</v>
      </c>
      <c r="D83" s="73">
        <v>2135</v>
      </c>
      <c r="E83" s="72">
        <v>1702</v>
      </c>
      <c r="F83" s="73">
        <v>3606</v>
      </c>
      <c r="G83" s="72">
        <v>1366</v>
      </c>
      <c r="H83" s="73">
        <v>686</v>
      </c>
      <c r="I83" s="72">
        <v>2340</v>
      </c>
      <c r="J83" s="73">
        <v>1068</v>
      </c>
      <c r="K83" s="72">
        <v>318</v>
      </c>
      <c r="L83" s="73">
        <v>415</v>
      </c>
    </row>
    <row r="84" spans="1:12" ht="12.75" hidden="1">
      <c r="A84" s="71" t="s">
        <v>124</v>
      </c>
      <c r="B84" s="72"/>
      <c r="C84" s="73"/>
      <c r="D84" s="73"/>
      <c r="E84" s="72"/>
      <c r="F84" s="73"/>
      <c r="G84" s="72"/>
      <c r="H84" s="73"/>
      <c r="I84" s="72"/>
      <c r="J84" s="73"/>
      <c r="K84" s="72"/>
      <c r="L84" s="73"/>
    </row>
    <row r="85" spans="1:12" ht="12.75" hidden="1">
      <c r="A85" s="74" t="s">
        <v>125</v>
      </c>
      <c r="B85" s="72">
        <v>70824</v>
      </c>
      <c r="C85" s="73">
        <v>422</v>
      </c>
      <c r="D85" s="73">
        <v>2046</v>
      </c>
      <c r="E85" s="72">
        <v>5659</v>
      </c>
      <c r="F85" s="73">
        <v>23835</v>
      </c>
      <c r="G85" s="72">
        <v>12401</v>
      </c>
      <c r="H85" s="73">
        <v>5871</v>
      </c>
      <c r="I85" s="72">
        <v>13421</v>
      </c>
      <c r="J85" s="73">
        <v>4611</v>
      </c>
      <c r="K85" s="72">
        <v>1426</v>
      </c>
      <c r="L85" s="73">
        <v>1131</v>
      </c>
    </row>
    <row r="86" spans="1:12" ht="12.75" hidden="1">
      <c r="A86" s="74" t="s">
        <v>126</v>
      </c>
      <c r="B86" s="72">
        <v>6817</v>
      </c>
      <c r="C86" s="73">
        <v>94</v>
      </c>
      <c r="D86" s="73">
        <v>215</v>
      </c>
      <c r="E86" s="72">
        <v>578</v>
      </c>
      <c r="F86" s="73">
        <v>1939</v>
      </c>
      <c r="G86" s="72">
        <v>1234</v>
      </c>
      <c r="H86" s="73">
        <v>578</v>
      </c>
      <c r="I86" s="72">
        <v>1320</v>
      </c>
      <c r="J86" s="73">
        <v>526</v>
      </c>
      <c r="K86" s="72">
        <v>194</v>
      </c>
      <c r="L86" s="73">
        <v>139</v>
      </c>
    </row>
    <row r="87" spans="1:12" ht="12.75" hidden="1">
      <c r="A87" s="71" t="s">
        <v>127</v>
      </c>
      <c r="B87" s="72"/>
      <c r="C87" s="73"/>
      <c r="D87" s="73"/>
      <c r="E87" s="72"/>
      <c r="F87" s="73"/>
      <c r="G87" s="72"/>
      <c r="H87" s="73"/>
      <c r="I87" s="72"/>
      <c r="J87" s="73"/>
      <c r="K87" s="72"/>
      <c r="L87" s="73"/>
    </row>
    <row r="88" spans="1:12" ht="12.75" hidden="1">
      <c r="A88" s="74" t="s">
        <v>128</v>
      </c>
      <c r="B88" s="72">
        <v>6004</v>
      </c>
      <c r="C88" s="73">
        <v>223</v>
      </c>
      <c r="D88" s="73">
        <v>489</v>
      </c>
      <c r="E88" s="72">
        <v>486</v>
      </c>
      <c r="F88" s="73">
        <v>1470</v>
      </c>
      <c r="G88" s="72">
        <v>712</v>
      </c>
      <c r="H88" s="73">
        <v>391</v>
      </c>
      <c r="I88" s="72">
        <v>1254</v>
      </c>
      <c r="J88" s="73">
        <v>551</v>
      </c>
      <c r="K88" s="72">
        <v>206</v>
      </c>
      <c r="L88" s="73">
        <v>221</v>
      </c>
    </row>
    <row r="89" spans="1:12" ht="12.75" hidden="1">
      <c r="A89" s="74" t="s">
        <v>129</v>
      </c>
      <c r="B89" s="72">
        <v>8589</v>
      </c>
      <c r="C89" s="73">
        <v>733</v>
      </c>
      <c r="D89" s="73">
        <v>1646</v>
      </c>
      <c r="E89" s="72">
        <v>1216</v>
      </c>
      <c r="F89" s="73">
        <v>2136</v>
      </c>
      <c r="G89" s="72">
        <v>654</v>
      </c>
      <c r="H89" s="73">
        <v>295</v>
      </c>
      <c r="I89" s="72">
        <v>1087</v>
      </c>
      <c r="J89" s="73">
        <v>517</v>
      </c>
      <c r="K89" s="72">
        <v>112</v>
      </c>
      <c r="L89" s="73">
        <v>194</v>
      </c>
    </row>
    <row r="90" spans="1:12" ht="12.75" hidden="1">
      <c r="A90" s="74" t="s">
        <v>111</v>
      </c>
      <c r="B90" s="72">
        <v>2925</v>
      </c>
      <c r="C90" s="73">
        <v>186</v>
      </c>
      <c r="D90" s="73">
        <v>525</v>
      </c>
      <c r="E90" s="72">
        <v>373</v>
      </c>
      <c r="F90" s="73">
        <v>688</v>
      </c>
      <c r="G90" s="72">
        <v>219</v>
      </c>
      <c r="H90" s="73">
        <v>79</v>
      </c>
      <c r="I90" s="72">
        <v>509</v>
      </c>
      <c r="J90" s="73">
        <v>233</v>
      </c>
      <c r="K90" s="72">
        <v>43</v>
      </c>
      <c r="L90" s="73">
        <v>69</v>
      </c>
    </row>
    <row r="91" spans="1:12" ht="12.75" hidden="1">
      <c r="A91" s="74" t="s">
        <v>130</v>
      </c>
      <c r="B91" s="72">
        <v>4437</v>
      </c>
      <c r="C91" s="73">
        <v>264</v>
      </c>
      <c r="D91" s="73">
        <v>651</v>
      </c>
      <c r="E91" s="72">
        <v>596</v>
      </c>
      <c r="F91" s="73">
        <v>1133</v>
      </c>
      <c r="G91" s="72">
        <v>380</v>
      </c>
      <c r="H91" s="73">
        <v>197</v>
      </c>
      <c r="I91" s="72">
        <v>703</v>
      </c>
      <c r="J91" s="73">
        <v>315</v>
      </c>
      <c r="K91" s="72">
        <v>86</v>
      </c>
      <c r="L91" s="73">
        <v>112</v>
      </c>
    </row>
    <row r="92" spans="1:12" ht="12.75" hidden="1">
      <c r="A92" s="74" t="s">
        <v>131</v>
      </c>
      <c r="B92" s="72">
        <v>3488</v>
      </c>
      <c r="C92" s="73">
        <v>242</v>
      </c>
      <c r="D92" s="73">
        <v>475</v>
      </c>
      <c r="E92" s="72">
        <v>428</v>
      </c>
      <c r="F92" s="73">
        <v>908</v>
      </c>
      <c r="G92" s="72">
        <v>335</v>
      </c>
      <c r="H92" s="73">
        <v>194</v>
      </c>
      <c r="I92" s="72">
        <v>530</v>
      </c>
      <c r="J92" s="73">
        <v>232</v>
      </c>
      <c r="K92" s="72">
        <v>57</v>
      </c>
      <c r="L92" s="73">
        <v>87</v>
      </c>
    </row>
    <row r="93" spans="1:12" ht="12.75" hidden="1">
      <c r="A93" s="74" t="s">
        <v>132</v>
      </c>
      <c r="B93" s="72">
        <v>2010</v>
      </c>
      <c r="C93" s="73">
        <v>155</v>
      </c>
      <c r="D93" s="73">
        <v>293</v>
      </c>
      <c r="E93" s="72">
        <v>180</v>
      </c>
      <c r="F93" s="73">
        <v>456</v>
      </c>
      <c r="G93" s="72">
        <v>207</v>
      </c>
      <c r="H93" s="73">
        <v>114</v>
      </c>
      <c r="I93" s="72">
        <v>327</v>
      </c>
      <c r="J93" s="73">
        <v>163</v>
      </c>
      <c r="K93" s="72">
        <v>55</v>
      </c>
      <c r="L93" s="73">
        <v>60</v>
      </c>
    </row>
    <row r="94" spans="1:12" ht="12.75" hidden="1">
      <c r="A94" s="74" t="s">
        <v>133</v>
      </c>
      <c r="B94" s="72">
        <v>1732</v>
      </c>
      <c r="C94" s="73">
        <v>110</v>
      </c>
      <c r="D94" s="73">
        <v>191</v>
      </c>
      <c r="E94" s="72">
        <v>125</v>
      </c>
      <c r="F94" s="73">
        <v>420</v>
      </c>
      <c r="G94" s="72">
        <v>225</v>
      </c>
      <c r="H94" s="73">
        <v>103</v>
      </c>
      <c r="I94" s="72">
        <v>271</v>
      </c>
      <c r="J94" s="73">
        <v>124</v>
      </c>
      <c r="K94" s="72">
        <v>76</v>
      </c>
      <c r="L94" s="73">
        <v>87</v>
      </c>
    </row>
    <row r="95" spans="1:12" ht="12.75" hidden="1">
      <c r="A95" s="76" t="s">
        <v>112</v>
      </c>
      <c r="B95" s="72"/>
      <c r="C95" s="73"/>
      <c r="D95" s="73"/>
      <c r="E95" s="72"/>
      <c r="F95" s="73"/>
      <c r="G95" s="72"/>
      <c r="H95" s="73"/>
      <c r="I95" s="72"/>
      <c r="J95" s="73"/>
      <c r="K95" s="72"/>
      <c r="L95" s="73"/>
    </row>
    <row r="96" spans="1:12" ht="12.75" hidden="1">
      <c r="A96" s="71" t="s">
        <v>121</v>
      </c>
      <c r="B96" s="72">
        <v>41199</v>
      </c>
      <c r="C96" s="73">
        <v>492</v>
      </c>
      <c r="D96" s="73">
        <v>1654</v>
      </c>
      <c r="E96" s="72">
        <v>3602</v>
      </c>
      <c r="F96" s="73">
        <v>13154</v>
      </c>
      <c r="G96" s="72">
        <v>7036</v>
      </c>
      <c r="H96" s="73">
        <v>3549</v>
      </c>
      <c r="I96" s="72">
        <v>8220</v>
      </c>
      <c r="J96" s="73">
        <v>2356</v>
      </c>
      <c r="K96" s="72">
        <v>636</v>
      </c>
      <c r="L96" s="73">
        <v>501</v>
      </c>
    </row>
    <row r="97" spans="1:12" ht="12.75" hidden="1">
      <c r="A97" s="74" t="s">
        <v>122</v>
      </c>
      <c r="B97" s="72">
        <v>32834</v>
      </c>
      <c r="C97" s="73">
        <v>82</v>
      </c>
      <c r="D97" s="73">
        <v>350</v>
      </c>
      <c r="E97" s="72">
        <v>2443</v>
      </c>
      <c r="F97" s="73">
        <v>11080</v>
      </c>
      <c r="G97" s="72">
        <v>6208</v>
      </c>
      <c r="H97" s="73">
        <v>3165</v>
      </c>
      <c r="I97" s="72">
        <v>6908</v>
      </c>
      <c r="J97" s="73">
        <v>1771</v>
      </c>
      <c r="K97" s="72">
        <v>505</v>
      </c>
      <c r="L97" s="73">
        <v>323</v>
      </c>
    </row>
    <row r="98" spans="1:12" ht="12.75" hidden="1">
      <c r="A98" s="74" t="s">
        <v>123</v>
      </c>
      <c r="B98" s="72">
        <v>8365</v>
      </c>
      <c r="C98" s="73">
        <v>410</v>
      </c>
      <c r="D98" s="73">
        <v>1304</v>
      </c>
      <c r="E98" s="72">
        <v>1159</v>
      </c>
      <c r="F98" s="73">
        <v>2074</v>
      </c>
      <c r="G98" s="72">
        <v>828</v>
      </c>
      <c r="H98" s="73">
        <v>384</v>
      </c>
      <c r="I98" s="72">
        <v>1312</v>
      </c>
      <c r="J98" s="73">
        <v>585</v>
      </c>
      <c r="K98" s="72">
        <v>130</v>
      </c>
      <c r="L98" s="73">
        <v>178</v>
      </c>
    </row>
    <row r="99" spans="1:12" ht="12.75" hidden="1">
      <c r="A99" s="71" t="s">
        <v>124</v>
      </c>
      <c r="B99" s="72"/>
      <c r="C99" s="73"/>
      <c r="D99" s="73"/>
      <c r="E99" s="72"/>
      <c r="F99" s="73"/>
      <c r="G99" s="72"/>
      <c r="H99" s="73"/>
      <c r="I99" s="72"/>
      <c r="J99" s="73"/>
      <c r="K99" s="72"/>
      <c r="L99" s="73"/>
    </row>
    <row r="100" spans="1:12" ht="12.75" hidden="1">
      <c r="A100" s="74" t="s">
        <v>125</v>
      </c>
      <c r="B100" s="72">
        <v>30045</v>
      </c>
      <c r="C100" s="73">
        <v>65</v>
      </c>
      <c r="D100" s="73">
        <v>311</v>
      </c>
      <c r="E100" s="72">
        <v>2237</v>
      </c>
      <c r="F100" s="73">
        <v>10345</v>
      </c>
      <c r="G100" s="72">
        <v>5650</v>
      </c>
      <c r="H100" s="73">
        <v>2879</v>
      </c>
      <c r="I100" s="72">
        <v>6268</v>
      </c>
      <c r="J100" s="73">
        <v>1570</v>
      </c>
      <c r="K100" s="72">
        <v>430</v>
      </c>
      <c r="L100" s="73">
        <v>288</v>
      </c>
    </row>
    <row r="101" spans="1:12" ht="12.75" hidden="1">
      <c r="A101" s="74" t="s">
        <v>126</v>
      </c>
      <c r="B101" s="72">
        <v>2789</v>
      </c>
      <c r="C101" s="73">
        <v>17</v>
      </c>
      <c r="D101" s="73">
        <v>38</v>
      </c>
      <c r="E101" s="72">
        <v>205</v>
      </c>
      <c r="F101" s="73">
        <v>735</v>
      </c>
      <c r="G101" s="72">
        <v>558</v>
      </c>
      <c r="H101" s="73">
        <v>286</v>
      </c>
      <c r="I101" s="72">
        <v>640</v>
      </c>
      <c r="J101" s="73">
        <v>200</v>
      </c>
      <c r="K101" s="72">
        <v>75</v>
      </c>
      <c r="L101" s="73">
        <v>34</v>
      </c>
    </row>
    <row r="102" spans="1:12" ht="12.75" hidden="1">
      <c r="A102" s="71" t="s">
        <v>127</v>
      </c>
      <c r="B102" s="72"/>
      <c r="C102" s="73"/>
      <c r="D102" s="73"/>
      <c r="E102" s="72"/>
      <c r="F102" s="73"/>
      <c r="G102" s="72"/>
      <c r="H102" s="73"/>
      <c r="I102" s="72"/>
      <c r="J102" s="73"/>
      <c r="K102" s="72"/>
      <c r="L102" s="73"/>
    </row>
    <row r="103" spans="1:12" ht="12.75" hidden="1">
      <c r="A103" s="74" t="s">
        <v>128</v>
      </c>
      <c r="B103" s="72">
        <v>2336</v>
      </c>
      <c r="C103" s="73">
        <v>39</v>
      </c>
      <c r="D103" s="73">
        <v>133</v>
      </c>
      <c r="E103" s="72">
        <v>213</v>
      </c>
      <c r="F103" s="73">
        <v>551</v>
      </c>
      <c r="G103" s="72">
        <v>332</v>
      </c>
      <c r="H103" s="73">
        <v>199</v>
      </c>
      <c r="I103" s="72">
        <v>569</v>
      </c>
      <c r="J103" s="73">
        <v>192</v>
      </c>
      <c r="K103" s="72">
        <v>63</v>
      </c>
      <c r="L103" s="73">
        <v>45</v>
      </c>
    </row>
    <row r="104" spans="1:12" ht="12.75" hidden="1">
      <c r="A104" s="74" t="s">
        <v>129</v>
      </c>
      <c r="B104" s="72">
        <v>6029</v>
      </c>
      <c r="C104" s="73">
        <v>371</v>
      </c>
      <c r="D104" s="73">
        <v>1171</v>
      </c>
      <c r="E104" s="72">
        <v>946</v>
      </c>
      <c r="F104" s="73">
        <v>1524</v>
      </c>
      <c r="G104" s="72">
        <v>497</v>
      </c>
      <c r="H104" s="73">
        <v>185</v>
      </c>
      <c r="I104" s="72">
        <v>743</v>
      </c>
      <c r="J104" s="73">
        <v>393</v>
      </c>
      <c r="K104" s="72">
        <v>67</v>
      </c>
      <c r="L104" s="73">
        <v>133</v>
      </c>
    </row>
    <row r="105" spans="1:12" ht="12.75" hidden="1">
      <c r="A105" s="74" t="s">
        <v>111</v>
      </c>
      <c r="B105" s="72">
        <v>2384</v>
      </c>
      <c r="C105" s="73">
        <v>137</v>
      </c>
      <c r="D105" s="73">
        <v>443</v>
      </c>
      <c r="E105" s="72">
        <v>326</v>
      </c>
      <c r="F105" s="73">
        <v>551</v>
      </c>
      <c r="G105" s="72">
        <v>184</v>
      </c>
      <c r="H105" s="73">
        <v>58</v>
      </c>
      <c r="I105" s="72">
        <v>401</v>
      </c>
      <c r="J105" s="73">
        <v>200</v>
      </c>
      <c r="K105" s="72">
        <v>27</v>
      </c>
      <c r="L105" s="73">
        <v>57</v>
      </c>
    </row>
    <row r="106" spans="1:12" ht="12.75" hidden="1">
      <c r="A106" s="74" t="s">
        <v>130</v>
      </c>
      <c r="B106" s="72">
        <v>3224</v>
      </c>
      <c r="C106" s="73">
        <v>151</v>
      </c>
      <c r="D106" s="73">
        <v>522</v>
      </c>
      <c r="E106" s="72">
        <v>464</v>
      </c>
      <c r="F106" s="73">
        <v>826</v>
      </c>
      <c r="G106" s="72">
        <v>294</v>
      </c>
      <c r="H106" s="73">
        <v>145</v>
      </c>
      <c r="I106" s="72">
        <v>461</v>
      </c>
      <c r="J106" s="73">
        <v>228</v>
      </c>
      <c r="K106" s="72">
        <v>51</v>
      </c>
      <c r="L106" s="73">
        <v>82</v>
      </c>
    </row>
    <row r="107" spans="1:12" ht="12.75" hidden="1">
      <c r="A107" s="74" t="s">
        <v>131</v>
      </c>
      <c r="B107" s="72">
        <v>1965</v>
      </c>
      <c r="C107" s="73">
        <v>93</v>
      </c>
      <c r="D107" s="73">
        <v>282</v>
      </c>
      <c r="E107" s="72">
        <v>302</v>
      </c>
      <c r="F107" s="73">
        <v>512</v>
      </c>
      <c r="G107" s="72">
        <v>216</v>
      </c>
      <c r="H107" s="73">
        <v>117</v>
      </c>
      <c r="I107" s="72">
        <v>294</v>
      </c>
      <c r="J107" s="73">
        <v>98</v>
      </c>
      <c r="K107" s="72">
        <v>24</v>
      </c>
      <c r="L107" s="73">
        <v>27</v>
      </c>
    </row>
    <row r="108" spans="1:12" ht="12.75" hidden="1">
      <c r="A108" s="74" t="s">
        <v>132</v>
      </c>
      <c r="B108" s="72">
        <v>654</v>
      </c>
      <c r="C108" s="73">
        <v>28</v>
      </c>
      <c r="D108" s="73">
        <v>53</v>
      </c>
      <c r="E108" s="72">
        <v>55</v>
      </c>
      <c r="F108" s="73">
        <v>154</v>
      </c>
      <c r="G108" s="72">
        <v>95</v>
      </c>
      <c r="H108" s="73">
        <v>56</v>
      </c>
      <c r="I108" s="72">
        <v>132</v>
      </c>
      <c r="J108" s="73">
        <v>49</v>
      </c>
      <c r="K108" s="72">
        <v>22</v>
      </c>
      <c r="L108" s="73">
        <v>10</v>
      </c>
    </row>
    <row r="109" spans="1:12" ht="12.75" hidden="1">
      <c r="A109" s="74" t="s">
        <v>133</v>
      </c>
      <c r="B109" s="72">
        <v>138</v>
      </c>
      <c r="C109" s="73">
        <v>1</v>
      </c>
      <c r="D109" s="73">
        <v>4</v>
      </c>
      <c r="E109" s="72">
        <v>12</v>
      </c>
      <c r="F109" s="73">
        <v>32</v>
      </c>
      <c r="G109" s="72">
        <v>38</v>
      </c>
      <c r="H109" s="73">
        <v>8</v>
      </c>
      <c r="I109" s="72">
        <v>25</v>
      </c>
      <c r="J109" s="73">
        <v>9</v>
      </c>
      <c r="K109" s="72">
        <v>6</v>
      </c>
      <c r="L109" s="73">
        <v>3</v>
      </c>
    </row>
    <row r="110" spans="1:12" ht="12.75" hidden="1">
      <c r="A110" s="76" t="s">
        <v>113</v>
      </c>
      <c r="B110" s="72"/>
      <c r="C110" s="73"/>
      <c r="D110" s="73"/>
      <c r="E110" s="72"/>
      <c r="F110" s="73"/>
      <c r="G110" s="72"/>
      <c r="H110" s="73"/>
      <c r="I110" s="72"/>
      <c r="J110" s="73"/>
      <c r="K110" s="72"/>
      <c r="L110" s="73"/>
    </row>
    <row r="111" spans="1:12" ht="12.75" hidden="1">
      <c r="A111" s="71" t="s">
        <v>121</v>
      </c>
      <c r="B111" s="72">
        <v>35849</v>
      </c>
      <c r="C111" s="73">
        <v>489</v>
      </c>
      <c r="D111" s="73">
        <v>1253</v>
      </c>
      <c r="E111" s="72">
        <v>2660</v>
      </c>
      <c r="F111" s="73">
        <v>11226</v>
      </c>
      <c r="G111" s="72">
        <v>5941</v>
      </c>
      <c r="H111" s="73">
        <v>2969</v>
      </c>
      <c r="I111" s="72">
        <v>6753</v>
      </c>
      <c r="J111" s="73">
        <v>2867</v>
      </c>
      <c r="K111" s="72">
        <v>871</v>
      </c>
      <c r="L111" s="73">
        <v>821</v>
      </c>
    </row>
    <row r="112" spans="1:12" ht="12.75" hidden="1">
      <c r="A112" s="74" t="s">
        <v>122</v>
      </c>
      <c r="B112" s="72">
        <v>31291</v>
      </c>
      <c r="C112" s="73">
        <v>177</v>
      </c>
      <c r="D112" s="73">
        <v>669</v>
      </c>
      <c r="E112" s="72">
        <v>2219</v>
      </c>
      <c r="F112" s="73">
        <v>10104</v>
      </c>
      <c r="G112" s="72">
        <v>5540</v>
      </c>
      <c r="H112" s="73">
        <v>2725</v>
      </c>
      <c r="I112" s="72">
        <v>5978</v>
      </c>
      <c r="J112" s="73">
        <v>2470</v>
      </c>
      <c r="K112" s="72">
        <v>762</v>
      </c>
      <c r="L112" s="73">
        <v>647</v>
      </c>
    </row>
    <row r="113" spans="1:12" ht="12.75" hidden="1">
      <c r="A113" s="74" t="s">
        <v>123</v>
      </c>
      <c r="B113" s="72">
        <v>4559</v>
      </c>
      <c r="C113" s="73">
        <v>312</v>
      </c>
      <c r="D113" s="73">
        <v>584</v>
      </c>
      <c r="E113" s="72">
        <v>441</v>
      </c>
      <c r="F113" s="73">
        <v>1122</v>
      </c>
      <c r="G113" s="72">
        <v>401</v>
      </c>
      <c r="H113" s="73">
        <v>244</v>
      </c>
      <c r="I113" s="72">
        <v>775</v>
      </c>
      <c r="J113" s="73">
        <v>397</v>
      </c>
      <c r="K113" s="72">
        <v>109</v>
      </c>
      <c r="L113" s="73">
        <v>173</v>
      </c>
    </row>
    <row r="114" spans="1:12" ht="12.75" hidden="1">
      <c r="A114" s="71" t="s">
        <v>124</v>
      </c>
      <c r="B114" s="72"/>
      <c r="C114" s="73"/>
      <c r="D114" s="73"/>
      <c r="E114" s="72"/>
      <c r="F114" s="73"/>
      <c r="G114" s="72"/>
      <c r="H114" s="73"/>
      <c r="I114" s="72"/>
      <c r="J114" s="73"/>
      <c r="K114" s="72"/>
      <c r="L114" s="73"/>
    </row>
    <row r="115" spans="1:12" ht="12.75" hidden="1">
      <c r="A115" s="74" t="s">
        <v>125</v>
      </c>
      <c r="B115" s="72">
        <v>29389</v>
      </c>
      <c r="C115" s="73">
        <v>146</v>
      </c>
      <c r="D115" s="73">
        <v>628</v>
      </c>
      <c r="E115" s="72">
        <v>2092</v>
      </c>
      <c r="F115" s="73">
        <v>9607</v>
      </c>
      <c r="G115" s="72">
        <v>5199</v>
      </c>
      <c r="H115" s="73">
        <v>2543</v>
      </c>
      <c r="I115" s="72">
        <v>5588</v>
      </c>
      <c r="J115" s="73">
        <v>2283</v>
      </c>
      <c r="K115" s="72">
        <v>705</v>
      </c>
      <c r="L115" s="73">
        <v>600</v>
      </c>
    </row>
    <row r="116" spans="1:12" ht="12.75" hidden="1">
      <c r="A116" s="74" t="s">
        <v>126</v>
      </c>
      <c r="B116" s="72">
        <v>1902</v>
      </c>
      <c r="C116" s="73">
        <v>32</v>
      </c>
      <c r="D116" s="73">
        <v>41</v>
      </c>
      <c r="E116" s="72">
        <v>127</v>
      </c>
      <c r="F116" s="73">
        <v>498</v>
      </c>
      <c r="G116" s="72">
        <v>341</v>
      </c>
      <c r="H116" s="73">
        <v>182</v>
      </c>
      <c r="I116" s="72">
        <v>390</v>
      </c>
      <c r="J116" s="73">
        <v>187</v>
      </c>
      <c r="K116" s="72">
        <v>57</v>
      </c>
      <c r="L116" s="73">
        <v>47</v>
      </c>
    </row>
    <row r="117" spans="1:12" ht="12.75" hidden="1">
      <c r="A117" s="71" t="s">
        <v>127</v>
      </c>
      <c r="B117" s="72"/>
      <c r="C117" s="73"/>
      <c r="D117" s="73"/>
      <c r="E117" s="72"/>
      <c r="F117" s="73"/>
      <c r="G117" s="72"/>
      <c r="H117" s="73"/>
      <c r="I117" s="72"/>
      <c r="J117" s="73"/>
      <c r="K117" s="72"/>
      <c r="L117" s="73"/>
    </row>
    <row r="118" spans="1:12" ht="12.75" hidden="1">
      <c r="A118" s="74" t="s">
        <v>128</v>
      </c>
      <c r="B118" s="72">
        <v>2429</v>
      </c>
      <c r="C118" s="73">
        <v>69</v>
      </c>
      <c r="D118" s="73">
        <v>190</v>
      </c>
      <c r="E118" s="72">
        <v>190</v>
      </c>
      <c r="F118" s="73">
        <v>613</v>
      </c>
      <c r="G118" s="72">
        <v>266</v>
      </c>
      <c r="H118" s="73">
        <v>144</v>
      </c>
      <c r="I118" s="72">
        <v>484</v>
      </c>
      <c r="J118" s="73">
        <v>285</v>
      </c>
      <c r="K118" s="72">
        <v>72</v>
      </c>
      <c r="L118" s="73">
        <v>116</v>
      </c>
    </row>
    <row r="119" spans="1:12" ht="12.75" hidden="1">
      <c r="A119" s="74" t="s">
        <v>129</v>
      </c>
      <c r="B119" s="72">
        <v>2129</v>
      </c>
      <c r="C119" s="73">
        <v>243</v>
      </c>
      <c r="D119" s="73">
        <v>394</v>
      </c>
      <c r="E119" s="72">
        <v>251</v>
      </c>
      <c r="F119" s="73">
        <v>510</v>
      </c>
      <c r="G119" s="72">
        <v>135</v>
      </c>
      <c r="H119" s="73">
        <v>100</v>
      </c>
      <c r="I119" s="72">
        <v>292</v>
      </c>
      <c r="J119" s="73">
        <v>112</v>
      </c>
      <c r="K119" s="72">
        <v>36</v>
      </c>
      <c r="L119" s="73">
        <v>57</v>
      </c>
    </row>
    <row r="120" spans="1:12" ht="12.75" hidden="1">
      <c r="A120" s="74" t="s">
        <v>111</v>
      </c>
      <c r="B120" s="72">
        <v>445</v>
      </c>
      <c r="C120" s="73">
        <v>34</v>
      </c>
      <c r="D120" s="73">
        <v>59</v>
      </c>
      <c r="E120" s="72">
        <v>41</v>
      </c>
      <c r="F120" s="73">
        <v>111</v>
      </c>
      <c r="G120" s="72">
        <v>34</v>
      </c>
      <c r="H120" s="73">
        <v>20</v>
      </c>
      <c r="I120" s="72">
        <v>93</v>
      </c>
      <c r="J120" s="73">
        <v>31</v>
      </c>
      <c r="K120" s="72">
        <v>11</v>
      </c>
      <c r="L120" s="73">
        <v>11</v>
      </c>
    </row>
    <row r="121" spans="1:12" ht="12.75" hidden="1">
      <c r="A121" s="74" t="s">
        <v>130</v>
      </c>
      <c r="B121" s="72">
        <v>992</v>
      </c>
      <c r="C121" s="73">
        <v>69</v>
      </c>
      <c r="D121" s="73">
        <v>103</v>
      </c>
      <c r="E121" s="72">
        <v>116</v>
      </c>
      <c r="F121" s="73">
        <v>262</v>
      </c>
      <c r="G121" s="72">
        <v>63</v>
      </c>
      <c r="H121" s="73">
        <v>49</v>
      </c>
      <c r="I121" s="72">
        <v>199</v>
      </c>
      <c r="J121" s="73">
        <v>76</v>
      </c>
      <c r="K121" s="72">
        <v>27</v>
      </c>
      <c r="L121" s="73">
        <v>28</v>
      </c>
    </row>
    <row r="122" spans="1:12" ht="12.75" hidden="1">
      <c r="A122" s="74" t="s">
        <v>131</v>
      </c>
      <c r="B122" s="72">
        <v>1312</v>
      </c>
      <c r="C122" s="73">
        <v>112</v>
      </c>
      <c r="D122" s="73">
        <v>164</v>
      </c>
      <c r="E122" s="72">
        <v>111</v>
      </c>
      <c r="F122" s="73">
        <v>335</v>
      </c>
      <c r="G122" s="72">
        <v>105</v>
      </c>
      <c r="H122" s="73">
        <v>69</v>
      </c>
      <c r="I122" s="72">
        <v>208</v>
      </c>
      <c r="J122" s="73">
        <v>123</v>
      </c>
      <c r="K122" s="72">
        <v>28</v>
      </c>
      <c r="L122" s="73">
        <v>57</v>
      </c>
    </row>
    <row r="123" spans="1:12" ht="12.75" hidden="1">
      <c r="A123" s="74" t="s">
        <v>132</v>
      </c>
      <c r="B123" s="72">
        <v>1062</v>
      </c>
      <c r="C123" s="73">
        <v>78</v>
      </c>
      <c r="D123" s="73">
        <v>195</v>
      </c>
      <c r="E123" s="72">
        <v>113</v>
      </c>
      <c r="F123" s="73">
        <v>234</v>
      </c>
      <c r="G123" s="72">
        <v>92</v>
      </c>
      <c r="H123" s="73">
        <v>48</v>
      </c>
      <c r="I123" s="72">
        <v>153</v>
      </c>
      <c r="J123" s="73">
        <v>94</v>
      </c>
      <c r="K123" s="72">
        <v>17</v>
      </c>
      <c r="L123" s="73">
        <v>36</v>
      </c>
    </row>
    <row r="124" spans="1:12" ht="12.75" hidden="1">
      <c r="A124" s="74" t="s">
        <v>133</v>
      </c>
      <c r="B124" s="72">
        <v>747</v>
      </c>
      <c r="C124" s="73">
        <v>20</v>
      </c>
      <c r="D124" s="73">
        <v>62</v>
      </c>
      <c r="E124" s="72">
        <v>60</v>
      </c>
      <c r="F124" s="73">
        <v>180</v>
      </c>
      <c r="G124" s="72">
        <v>106</v>
      </c>
      <c r="H124" s="73">
        <v>58</v>
      </c>
      <c r="I124" s="72">
        <v>121</v>
      </c>
      <c r="J124" s="73">
        <v>74</v>
      </c>
      <c r="K124" s="72">
        <v>25</v>
      </c>
      <c r="L124" s="73">
        <v>41</v>
      </c>
    </row>
    <row r="125" spans="1:12" ht="12.75" hidden="1">
      <c r="A125" s="76" t="s">
        <v>114</v>
      </c>
      <c r="B125" s="72"/>
      <c r="C125" s="73"/>
      <c r="D125" s="73"/>
      <c r="E125" s="72"/>
      <c r="F125" s="73"/>
      <c r="G125" s="72"/>
      <c r="H125" s="73"/>
      <c r="I125" s="72"/>
      <c r="J125" s="73"/>
      <c r="K125" s="72"/>
      <c r="L125" s="73"/>
    </row>
    <row r="126" spans="1:12" ht="12.75" hidden="1">
      <c r="A126" s="71" t="s">
        <v>121</v>
      </c>
      <c r="B126" s="72">
        <v>15185</v>
      </c>
      <c r="C126" s="73">
        <v>491</v>
      </c>
      <c r="D126" s="73">
        <v>1489</v>
      </c>
      <c r="E126" s="72">
        <v>1678</v>
      </c>
      <c r="F126" s="73">
        <v>4999</v>
      </c>
      <c r="G126" s="72">
        <v>2023</v>
      </c>
      <c r="H126" s="73">
        <v>616</v>
      </c>
      <c r="I126" s="72">
        <v>2109</v>
      </c>
      <c r="J126" s="73">
        <v>983</v>
      </c>
      <c r="K126" s="72">
        <v>431</v>
      </c>
      <c r="L126" s="73">
        <v>364</v>
      </c>
    </row>
    <row r="127" spans="1:12" ht="12.75" hidden="1">
      <c r="A127" s="74" t="s">
        <v>122</v>
      </c>
      <c r="B127" s="72">
        <v>13516</v>
      </c>
      <c r="C127" s="73">
        <v>257</v>
      </c>
      <c r="D127" s="73">
        <v>1242</v>
      </c>
      <c r="E127" s="72">
        <v>1576</v>
      </c>
      <c r="F127" s="73">
        <v>4590</v>
      </c>
      <c r="G127" s="72">
        <v>1886</v>
      </c>
      <c r="H127" s="73">
        <v>559</v>
      </c>
      <c r="I127" s="72">
        <v>1856</v>
      </c>
      <c r="J127" s="73">
        <v>897</v>
      </c>
      <c r="K127" s="72">
        <v>352</v>
      </c>
      <c r="L127" s="73">
        <v>300</v>
      </c>
    </row>
    <row r="128" spans="1:12" ht="12.75" hidden="1">
      <c r="A128" s="74" t="s">
        <v>123</v>
      </c>
      <c r="B128" s="72">
        <v>1669</v>
      </c>
      <c r="C128" s="73">
        <v>234</v>
      </c>
      <c r="D128" s="73">
        <v>247</v>
      </c>
      <c r="E128" s="72">
        <v>102</v>
      </c>
      <c r="F128" s="73">
        <v>409</v>
      </c>
      <c r="G128" s="72">
        <v>137</v>
      </c>
      <c r="H128" s="73">
        <v>58</v>
      </c>
      <c r="I128" s="72">
        <v>253</v>
      </c>
      <c r="J128" s="73">
        <v>86</v>
      </c>
      <c r="K128" s="72">
        <v>78</v>
      </c>
      <c r="L128" s="73">
        <v>64</v>
      </c>
    </row>
    <row r="129" spans="1:12" ht="12.75" hidden="1">
      <c r="A129" s="71" t="s">
        <v>124</v>
      </c>
      <c r="B129" s="72"/>
      <c r="C129" s="73"/>
      <c r="D129" s="73"/>
      <c r="E129" s="72"/>
      <c r="F129" s="73"/>
      <c r="G129" s="72"/>
      <c r="H129" s="73"/>
      <c r="I129" s="72"/>
      <c r="J129" s="73"/>
      <c r="K129" s="72"/>
      <c r="L129" s="73"/>
    </row>
    <row r="130" spans="1:12" ht="12.75" hidden="1">
      <c r="A130" s="74" t="s">
        <v>125</v>
      </c>
      <c r="B130" s="72">
        <v>11390</v>
      </c>
      <c r="C130" s="73">
        <v>211</v>
      </c>
      <c r="D130" s="73">
        <v>1107</v>
      </c>
      <c r="E130" s="72">
        <v>1330</v>
      </c>
      <c r="F130" s="73">
        <v>3884</v>
      </c>
      <c r="G130" s="72">
        <v>1552</v>
      </c>
      <c r="H130" s="73">
        <v>449</v>
      </c>
      <c r="I130" s="72">
        <v>1566</v>
      </c>
      <c r="J130" s="73">
        <v>758</v>
      </c>
      <c r="K130" s="72">
        <v>291</v>
      </c>
      <c r="L130" s="73">
        <v>243</v>
      </c>
    </row>
    <row r="131" spans="1:12" ht="12.75" hidden="1">
      <c r="A131" s="74" t="s">
        <v>126</v>
      </c>
      <c r="B131" s="72">
        <v>2126</v>
      </c>
      <c r="C131" s="73">
        <v>45</v>
      </c>
      <c r="D131" s="73">
        <v>136</v>
      </c>
      <c r="E131" s="72">
        <v>246</v>
      </c>
      <c r="F131" s="73">
        <v>706</v>
      </c>
      <c r="G131" s="72">
        <v>334</v>
      </c>
      <c r="H131" s="73">
        <v>110</v>
      </c>
      <c r="I131" s="72">
        <v>291</v>
      </c>
      <c r="J131" s="73">
        <v>138</v>
      </c>
      <c r="K131" s="72">
        <v>61</v>
      </c>
      <c r="L131" s="73">
        <v>58</v>
      </c>
    </row>
    <row r="132" spans="1:12" ht="12.75" hidden="1">
      <c r="A132" s="71" t="s">
        <v>127</v>
      </c>
      <c r="B132" s="72"/>
      <c r="C132" s="73"/>
      <c r="D132" s="73"/>
      <c r="E132" s="72"/>
      <c r="F132" s="73"/>
      <c r="G132" s="72"/>
      <c r="H132" s="73"/>
      <c r="I132" s="72"/>
      <c r="J132" s="73"/>
      <c r="K132" s="72"/>
      <c r="L132" s="73"/>
    </row>
    <row r="133" spans="1:12" ht="12.75" hidden="1">
      <c r="A133" s="74" t="s">
        <v>128</v>
      </c>
      <c r="B133" s="72">
        <v>1239</v>
      </c>
      <c r="C133" s="73">
        <v>115</v>
      </c>
      <c r="D133" s="73">
        <v>166</v>
      </c>
      <c r="E133" s="72">
        <v>83</v>
      </c>
      <c r="F133" s="73">
        <v>307</v>
      </c>
      <c r="G133" s="72">
        <v>114</v>
      </c>
      <c r="H133" s="73">
        <v>48</v>
      </c>
      <c r="I133" s="72">
        <v>201</v>
      </c>
      <c r="J133" s="73">
        <v>74</v>
      </c>
      <c r="K133" s="72">
        <v>71</v>
      </c>
      <c r="L133" s="73">
        <v>60</v>
      </c>
    </row>
    <row r="134" spans="1:12" ht="12.75" hidden="1">
      <c r="A134" s="74" t="s">
        <v>129</v>
      </c>
      <c r="B134" s="72">
        <v>430</v>
      </c>
      <c r="C134" s="73">
        <v>119</v>
      </c>
      <c r="D134" s="73">
        <v>81</v>
      </c>
      <c r="E134" s="72">
        <v>19</v>
      </c>
      <c r="F134" s="73">
        <v>102</v>
      </c>
      <c r="G134" s="72">
        <v>23</v>
      </c>
      <c r="H134" s="73">
        <v>10</v>
      </c>
      <c r="I134" s="72">
        <v>52</v>
      </c>
      <c r="J134" s="73">
        <v>12</v>
      </c>
      <c r="K134" s="72">
        <v>8</v>
      </c>
      <c r="L134" s="73">
        <v>4</v>
      </c>
    </row>
    <row r="135" spans="1:12" ht="12.75" hidden="1">
      <c r="A135" s="74" t="s">
        <v>111</v>
      </c>
      <c r="B135" s="72">
        <v>95</v>
      </c>
      <c r="C135" s="73">
        <v>16</v>
      </c>
      <c r="D135" s="73">
        <v>23</v>
      </c>
      <c r="E135" s="72">
        <v>5</v>
      </c>
      <c r="F135" s="73">
        <v>27</v>
      </c>
      <c r="G135" s="72" t="s">
        <v>119</v>
      </c>
      <c r="H135" s="73">
        <v>1</v>
      </c>
      <c r="I135" s="72">
        <v>15</v>
      </c>
      <c r="J135" s="73">
        <v>2</v>
      </c>
      <c r="K135" s="72">
        <v>4</v>
      </c>
      <c r="L135" s="73">
        <v>2</v>
      </c>
    </row>
    <row r="136" spans="1:12" ht="12.75" hidden="1">
      <c r="A136" s="74" t="s">
        <v>130</v>
      </c>
      <c r="B136" s="72">
        <v>221</v>
      </c>
      <c r="C136" s="73">
        <v>44</v>
      </c>
      <c r="D136" s="73">
        <v>27</v>
      </c>
      <c r="E136" s="72">
        <v>16</v>
      </c>
      <c r="F136" s="73">
        <v>46</v>
      </c>
      <c r="G136" s="72">
        <v>23</v>
      </c>
      <c r="H136" s="73">
        <v>2</v>
      </c>
      <c r="I136" s="72">
        <v>43</v>
      </c>
      <c r="J136" s="73">
        <v>11</v>
      </c>
      <c r="K136" s="72">
        <v>8</v>
      </c>
      <c r="L136" s="73">
        <v>2</v>
      </c>
    </row>
    <row r="137" spans="1:12" ht="12.75" hidden="1">
      <c r="A137" s="74" t="s">
        <v>131</v>
      </c>
      <c r="B137" s="72">
        <v>211</v>
      </c>
      <c r="C137" s="73">
        <v>37</v>
      </c>
      <c r="D137" s="73">
        <v>28</v>
      </c>
      <c r="E137" s="72">
        <v>16</v>
      </c>
      <c r="F137" s="73">
        <v>60</v>
      </c>
      <c r="G137" s="72">
        <v>14</v>
      </c>
      <c r="H137" s="73">
        <v>8</v>
      </c>
      <c r="I137" s="72">
        <v>28</v>
      </c>
      <c r="J137" s="73">
        <v>11</v>
      </c>
      <c r="K137" s="72">
        <v>5</v>
      </c>
      <c r="L137" s="73">
        <v>3</v>
      </c>
    </row>
    <row r="138" spans="1:12" ht="12.75" hidden="1">
      <c r="A138" s="74" t="s">
        <v>132</v>
      </c>
      <c r="B138" s="72">
        <v>294</v>
      </c>
      <c r="C138" s="73">
        <v>49</v>
      </c>
      <c r="D138" s="73">
        <v>44</v>
      </c>
      <c r="E138" s="72">
        <v>12</v>
      </c>
      <c r="F138" s="73">
        <v>68</v>
      </c>
      <c r="G138" s="72">
        <v>20</v>
      </c>
      <c r="H138" s="73">
        <v>9</v>
      </c>
      <c r="I138" s="72">
        <v>41</v>
      </c>
      <c r="J138" s="73">
        <v>20</v>
      </c>
      <c r="K138" s="72">
        <v>16</v>
      </c>
      <c r="L138" s="73">
        <v>14</v>
      </c>
    </row>
    <row r="139" spans="1:12" ht="12.75" hidden="1">
      <c r="A139" s="79" t="s">
        <v>133</v>
      </c>
      <c r="B139" s="80">
        <v>847</v>
      </c>
      <c r="C139" s="81">
        <v>88</v>
      </c>
      <c r="D139" s="81">
        <v>124</v>
      </c>
      <c r="E139" s="82">
        <v>53</v>
      </c>
      <c r="F139" s="81">
        <v>208</v>
      </c>
      <c r="G139" s="82">
        <v>81</v>
      </c>
      <c r="H139" s="81">
        <v>36</v>
      </c>
      <c r="I139" s="82">
        <v>125</v>
      </c>
      <c r="J139" s="81">
        <v>42</v>
      </c>
      <c r="K139" s="82">
        <v>45</v>
      </c>
      <c r="L139" s="81">
        <v>43</v>
      </c>
    </row>
    <row r="140" ht="12.75">
      <c r="A140" s="66" t="s">
        <v>74</v>
      </c>
    </row>
    <row r="141" ht="12.75">
      <c r="A141" s="64" t="s">
        <v>75</v>
      </c>
    </row>
    <row r="142" spans="1:6" ht="12.75">
      <c r="A142" s="64" t="s">
        <v>115</v>
      </c>
      <c r="E142" s="96"/>
      <c r="F142" s="96"/>
    </row>
    <row r="143" ht="12.75">
      <c r="A143" s="64" t="s">
        <v>116</v>
      </c>
    </row>
    <row r="144" ht="12.75">
      <c r="A144" s="64" t="s">
        <v>117</v>
      </c>
    </row>
    <row r="146" ht="12.75">
      <c r="A146" s="64" t="s">
        <v>78</v>
      </c>
    </row>
    <row r="147" ht="12.75">
      <c r="A147" s="64" t="s">
        <v>79</v>
      </c>
    </row>
    <row r="148" spans="1:12" ht="25.5" customHeight="1">
      <c r="A148" s="126" t="s">
        <v>96</v>
      </c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</row>
    <row r="149" ht="12.75">
      <c r="A149" s="64" t="s">
        <v>97</v>
      </c>
    </row>
    <row r="151" spans="1:12" ht="12.75">
      <c r="A151" s="119" t="s">
        <v>120</v>
      </c>
      <c r="B151" s="121" t="s">
        <v>1</v>
      </c>
      <c r="C151" s="123" t="s">
        <v>99</v>
      </c>
      <c r="D151" s="124"/>
      <c r="E151" s="124"/>
      <c r="F151" s="124"/>
      <c r="G151" s="124"/>
      <c r="H151" s="124"/>
      <c r="I151" s="124"/>
      <c r="J151" s="124"/>
      <c r="K151" s="124"/>
      <c r="L151" s="125"/>
    </row>
    <row r="152" spans="1:12" ht="38.25">
      <c r="A152" s="120"/>
      <c r="B152" s="122"/>
      <c r="C152" s="67" t="s">
        <v>100</v>
      </c>
      <c r="D152" s="67" t="s">
        <v>101</v>
      </c>
      <c r="E152" s="67" t="s">
        <v>102</v>
      </c>
      <c r="F152" s="67" t="s">
        <v>103</v>
      </c>
      <c r="G152" s="67" t="s">
        <v>104</v>
      </c>
      <c r="H152" s="67" t="s">
        <v>105</v>
      </c>
      <c r="I152" s="67" t="s">
        <v>106</v>
      </c>
      <c r="J152" s="67" t="s">
        <v>107</v>
      </c>
      <c r="K152" s="67" t="s">
        <v>108</v>
      </c>
      <c r="L152" s="67" t="s">
        <v>109</v>
      </c>
    </row>
    <row r="153" spans="1:12" ht="12.75">
      <c r="A153" s="68" t="s">
        <v>110</v>
      </c>
      <c r="B153" s="70"/>
      <c r="C153" s="69"/>
      <c r="D153" s="70"/>
      <c r="E153" s="69"/>
      <c r="F153" s="70"/>
      <c r="G153" s="69"/>
      <c r="H153" s="70"/>
      <c r="I153" s="69"/>
      <c r="J153" s="70"/>
      <c r="K153" s="69"/>
      <c r="L153" s="69"/>
    </row>
    <row r="154" spans="1:12" ht="12.75">
      <c r="A154" s="71" t="s">
        <v>121</v>
      </c>
      <c r="B154" s="72">
        <v>99651</v>
      </c>
      <c r="C154" s="73">
        <v>1479</v>
      </c>
      <c r="D154" s="72">
        <v>4395</v>
      </c>
      <c r="E154" s="73">
        <v>8215</v>
      </c>
      <c r="F154" s="72">
        <v>31518</v>
      </c>
      <c r="G154" s="73">
        <v>17610</v>
      </c>
      <c r="H154" s="72">
        <v>9625</v>
      </c>
      <c r="I154" s="73">
        <v>18071</v>
      </c>
      <c r="J154" s="72">
        <v>6848</v>
      </c>
      <c r="K154" s="73">
        <v>1113</v>
      </c>
      <c r="L154" s="73">
        <v>778</v>
      </c>
    </row>
    <row r="155" spans="1:12" ht="12.75" hidden="1">
      <c r="A155" s="74" t="s">
        <v>122</v>
      </c>
      <c r="B155" s="72">
        <v>85038</v>
      </c>
      <c r="C155" s="73">
        <v>482</v>
      </c>
      <c r="D155" s="72">
        <v>2364</v>
      </c>
      <c r="E155" s="73">
        <v>6708</v>
      </c>
      <c r="F155" s="72">
        <v>27841</v>
      </c>
      <c r="G155" s="73">
        <v>16172</v>
      </c>
      <c r="H155" s="72">
        <v>8642</v>
      </c>
      <c r="I155" s="73">
        <v>15367</v>
      </c>
      <c r="J155" s="72">
        <v>5961</v>
      </c>
      <c r="K155" s="73">
        <v>900</v>
      </c>
      <c r="L155" s="73">
        <v>601</v>
      </c>
    </row>
    <row r="156" spans="1:12" ht="12.75" hidden="1">
      <c r="A156" s="74" t="s">
        <v>123</v>
      </c>
      <c r="B156" s="72">
        <v>14614</v>
      </c>
      <c r="C156" s="73">
        <v>996</v>
      </c>
      <c r="D156" s="72">
        <v>2031</v>
      </c>
      <c r="E156" s="73">
        <v>1507</v>
      </c>
      <c r="F156" s="72">
        <v>3676</v>
      </c>
      <c r="G156" s="73">
        <v>1439</v>
      </c>
      <c r="H156" s="72">
        <v>983</v>
      </c>
      <c r="I156" s="73">
        <v>2704</v>
      </c>
      <c r="J156" s="72">
        <v>887</v>
      </c>
      <c r="K156" s="73">
        <v>214</v>
      </c>
      <c r="L156" s="73">
        <v>177</v>
      </c>
    </row>
    <row r="157" spans="1:12" ht="12.75" hidden="1">
      <c r="A157" s="71" t="s">
        <v>124</v>
      </c>
      <c r="B157" s="72"/>
      <c r="C157" s="73"/>
      <c r="D157" s="72"/>
      <c r="E157" s="73"/>
      <c r="F157" s="72"/>
      <c r="G157" s="73"/>
      <c r="H157" s="72"/>
      <c r="I157" s="73"/>
      <c r="J157" s="72"/>
      <c r="K157" s="73"/>
      <c r="L157" s="73"/>
    </row>
    <row r="158" spans="1:12" ht="12.75" hidden="1">
      <c r="A158" s="74" t="s">
        <v>125</v>
      </c>
      <c r="B158" s="72">
        <v>77686</v>
      </c>
      <c r="C158" s="73">
        <v>398</v>
      </c>
      <c r="D158" s="72">
        <v>2046</v>
      </c>
      <c r="E158" s="73">
        <v>6128</v>
      </c>
      <c r="F158" s="72">
        <v>25595</v>
      </c>
      <c r="G158" s="73">
        <v>14855</v>
      </c>
      <c r="H158" s="72">
        <v>7973</v>
      </c>
      <c r="I158" s="73">
        <v>13971</v>
      </c>
      <c r="J158" s="72">
        <v>5425</v>
      </c>
      <c r="K158" s="73">
        <v>764</v>
      </c>
      <c r="L158" s="73">
        <v>533</v>
      </c>
    </row>
    <row r="159" spans="1:12" ht="12.75" hidden="1">
      <c r="A159" s="74" t="s">
        <v>126</v>
      </c>
      <c r="B159" s="72">
        <v>7351</v>
      </c>
      <c r="C159" s="73">
        <v>84</v>
      </c>
      <c r="D159" s="72">
        <v>318</v>
      </c>
      <c r="E159" s="73">
        <v>580</v>
      </c>
      <c r="F159" s="72">
        <v>2247</v>
      </c>
      <c r="G159" s="73">
        <v>1317</v>
      </c>
      <c r="H159" s="72">
        <v>669</v>
      </c>
      <c r="I159" s="73">
        <v>1396</v>
      </c>
      <c r="J159" s="72">
        <v>536</v>
      </c>
      <c r="K159" s="73">
        <v>135</v>
      </c>
      <c r="L159" s="73">
        <v>69</v>
      </c>
    </row>
    <row r="160" spans="1:12" ht="12.75" hidden="1">
      <c r="A160" s="71" t="s">
        <v>127</v>
      </c>
      <c r="B160" s="72"/>
      <c r="C160" s="73"/>
      <c r="D160" s="72"/>
      <c r="E160" s="73"/>
      <c r="F160" s="72"/>
      <c r="G160" s="73"/>
      <c r="H160" s="72"/>
      <c r="I160" s="73"/>
      <c r="J160" s="72"/>
      <c r="K160" s="73"/>
      <c r="L160" s="73"/>
    </row>
    <row r="161" spans="1:12" ht="12.75" hidden="1">
      <c r="A161" s="74" t="s">
        <v>128</v>
      </c>
      <c r="B161" s="72">
        <v>6709</v>
      </c>
      <c r="C161" s="73">
        <v>310</v>
      </c>
      <c r="D161" s="72">
        <v>691</v>
      </c>
      <c r="E161" s="73">
        <v>515</v>
      </c>
      <c r="F161" s="72">
        <v>1741</v>
      </c>
      <c r="G161" s="73">
        <v>779</v>
      </c>
      <c r="H161" s="72">
        <v>556</v>
      </c>
      <c r="I161" s="73">
        <v>1498</v>
      </c>
      <c r="J161" s="72">
        <v>425</v>
      </c>
      <c r="K161" s="73">
        <v>123</v>
      </c>
      <c r="L161" s="73">
        <v>72</v>
      </c>
    </row>
    <row r="162" spans="1:12" ht="12.75" hidden="1">
      <c r="A162" s="74" t="s">
        <v>129</v>
      </c>
      <c r="B162" s="72">
        <v>7905</v>
      </c>
      <c r="C162" s="73">
        <v>686</v>
      </c>
      <c r="D162" s="72">
        <v>1341</v>
      </c>
      <c r="E162" s="73">
        <v>991</v>
      </c>
      <c r="F162" s="72">
        <v>1936</v>
      </c>
      <c r="G162" s="73">
        <v>660</v>
      </c>
      <c r="H162" s="72">
        <v>427</v>
      </c>
      <c r="I162" s="73">
        <v>1207</v>
      </c>
      <c r="J162" s="72">
        <v>463</v>
      </c>
      <c r="K162" s="73">
        <v>90</v>
      </c>
      <c r="L162" s="73">
        <v>105</v>
      </c>
    </row>
    <row r="163" spans="1:12" ht="12.75" hidden="1">
      <c r="A163" s="74" t="s">
        <v>111</v>
      </c>
      <c r="B163" s="72">
        <v>2556</v>
      </c>
      <c r="C163" s="73">
        <v>142</v>
      </c>
      <c r="D163" s="72">
        <v>316</v>
      </c>
      <c r="E163" s="73">
        <v>259</v>
      </c>
      <c r="F163" s="72">
        <v>628</v>
      </c>
      <c r="G163" s="73">
        <v>236</v>
      </c>
      <c r="H163" s="72">
        <v>141</v>
      </c>
      <c r="I163" s="73">
        <v>555</v>
      </c>
      <c r="J163" s="72">
        <v>210</v>
      </c>
      <c r="K163" s="73">
        <v>35</v>
      </c>
      <c r="L163" s="73">
        <v>33</v>
      </c>
    </row>
    <row r="164" spans="1:12" ht="12.75" hidden="1">
      <c r="A164" s="74" t="s">
        <v>130</v>
      </c>
      <c r="B164" s="72">
        <v>4355</v>
      </c>
      <c r="C164" s="73">
        <v>305</v>
      </c>
      <c r="D164" s="72">
        <v>624</v>
      </c>
      <c r="E164" s="73">
        <v>512</v>
      </c>
      <c r="F164" s="72">
        <v>1106</v>
      </c>
      <c r="G164" s="73">
        <v>331</v>
      </c>
      <c r="H164" s="72">
        <v>241</v>
      </c>
      <c r="I164" s="73">
        <v>805</v>
      </c>
      <c r="J164" s="72">
        <v>290</v>
      </c>
      <c r="K164" s="73">
        <v>70</v>
      </c>
      <c r="L164" s="73">
        <v>72</v>
      </c>
    </row>
    <row r="165" spans="1:12" ht="12.75" hidden="1">
      <c r="A165" s="74" t="s">
        <v>131</v>
      </c>
      <c r="B165" s="72">
        <v>3463</v>
      </c>
      <c r="C165" s="73">
        <v>243</v>
      </c>
      <c r="D165" s="72">
        <v>500</v>
      </c>
      <c r="E165" s="73">
        <v>396</v>
      </c>
      <c r="F165" s="72">
        <v>859</v>
      </c>
      <c r="G165" s="73">
        <v>330</v>
      </c>
      <c r="H165" s="72">
        <v>259</v>
      </c>
      <c r="I165" s="73">
        <v>638</v>
      </c>
      <c r="J165" s="72">
        <v>158</v>
      </c>
      <c r="K165" s="73">
        <v>46</v>
      </c>
      <c r="L165" s="73">
        <v>34</v>
      </c>
    </row>
    <row r="166" spans="1:12" ht="12.75" hidden="1">
      <c r="A166" s="74" t="s">
        <v>132</v>
      </c>
      <c r="B166" s="72">
        <v>2120</v>
      </c>
      <c r="C166" s="73">
        <v>157</v>
      </c>
      <c r="D166" s="72">
        <v>319</v>
      </c>
      <c r="E166" s="73">
        <v>188</v>
      </c>
      <c r="F166" s="72">
        <v>479</v>
      </c>
      <c r="G166" s="73">
        <v>242</v>
      </c>
      <c r="H166" s="72">
        <v>175</v>
      </c>
      <c r="I166" s="73">
        <v>381</v>
      </c>
      <c r="J166" s="72">
        <v>130</v>
      </c>
      <c r="K166" s="73">
        <v>35</v>
      </c>
      <c r="L166" s="73">
        <v>15</v>
      </c>
    </row>
    <row r="167" spans="1:12" ht="12.75" hidden="1">
      <c r="A167" s="74" t="s">
        <v>133</v>
      </c>
      <c r="B167" s="72">
        <v>2120</v>
      </c>
      <c r="C167" s="73">
        <v>149</v>
      </c>
      <c r="D167" s="72">
        <v>272</v>
      </c>
      <c r="E167" s="73">
        <v>153</v>
      </c>
      <c r="F167" s="72">
        <v>605</v>
      </c>
      <c r="G167" s="73">
        <v>300</v>
      </c>
      <c r="H167" s="72">
        <v>166</v>
      </c>
      <c r="I167" s="73">
        <v>325</v>
      </c>
      <c r="J167" s="72">
        <v>100</v>
      </c>
      <c r="K167" s="73">
        <v>27</v>
      </c>
      <c r="L167" s="73">
        <v>23</v>
      </c>
    </row>
    <row r="168" spans="1:12" ht="12.75" hidden="1">
      <c r="A168" s="76" t="s">
        <v>112</v>
      </c>
      <c r="B168" s="72"/>
      <c r="C168" s="73"/>
      <c r="D168" s="72"/>
      <c r="E168" s="73"/>
      <c r="F168" s="72"/>
      <c r="G168" s="73"/>
      <c r="H168" s="72"/>
      <c r="I168" s="73"/>
      <c r="J168" s="72"/>
      <c r="K168" s="73"/>
      <c r="L168" s="73"/>
    </row>
    <row r="169" spans="1:12" ht="12.75" hidden="1">
      <c r="A169" s="71" t="s">
        <v>121</v>
      </c>
      <c r="B169" s="72">
        <v>41403</v>
      </c>
      <c r="C169" s="73">
        <v>349</v>
      </c>
      <c r="D169" s="72">
        <v>1191</v>
      </c>
      <c r="E169" s="73">
        <v>2973</v>
      </c>
      <c r="F169" s="72">
        <v>11283</v>
      </c>
      <c r="G169" s="73">
        <v>7754</v>
      </c>
      <c r="H169" s="72">
        <v>4371</v>
      </c>
      <c r="I169" s="73">
        <v>9486</v>
      </c>
      <c r="J169" s="72">
        <v>3065</v>
      </c>
      <c r="K169" s="73">
        <v>588</v>
      </c>
      <c r="L169" s="73">
        <v>343</v>
      </c>
    </row>
    <row r="170" spans="1:12" ht="12.75" hidden="1">
      <c r="A170" s="74" t="s">
        <v>122</v>
      </c>
      <c r="B170" s="72">
        <v>33882</v>
      </c>
      <c r="C170" s="73">
        <v>67</v>
      </c>
      <c r="D170" s="72">
        <v>305</v>
      </c>
      <c r="E170" s="73">
        <v>2060</v>
      </c>
      <c r="F170" s="72">
        <v>9433</v>
      </c>
      <c r="G170" s="73">
        <v>7012</v>
      </c>
      <c r="H170" s="72">
        <v>3842</v>
      </c>
      <c r="I170" s="73">
        <v>7954</v>
      </c>
      <c r="J170" s="72">
        <v>2504</v>
      </c>
      <c r="K170" s="73">
        <v>472</v>
      </c>
      <c r="L170" s="73">
        <v>232</v>
      </c>
    </row>
    <row r="171" spans="1:12" ht="12.75" hidden="1">
      <c r="A171" s="74" t="s">
        <v>123</v>
      </c>
      <c r="B171" s="72">
        <v>7521</v>
      </c>
      <c r="C171" s="73">
        <v>282</v>
      </c>
      <c r="D171" s="72">
        <v>886</v>
      </c>
      <c r="E171" s="73">
        <v>912</v>
      </c>
      <c r="F171" s="72">
        <v>1850</v>
      </c>
      <c r="G171" s="73">
        <v>742</v>
      </c>
      <c r="H171" s="72">
        <v>529</v>
      </c>
      <c r="I171" s="73">
        <v>1531</v>
      </c>
      <c r="J171" s="72">
        <v>561</v>
      </c>
      <c r="K171" s="73">
        <v>115</v>
      </c>
      <c r="L171" s="73">
        <v>111</v>
      </c>
    </row>
    <row r="172" spans="1:12" ht="12.75" hidden="1">
      <c r="A172" s="71" t="s">
        <v>124</v>
      </c>
      <c r="B172" s="72"/>
      <c r="C172" s="73"/>
      <c r="D172" s="72"/>
      <c r="E172" s="73"/>
      <c r="F172" s="72"/>
      <c r="G172" s="73"/>
      <c r="H172" s="72"/>
      <c r="I172" s="73"/>
      <c r="J172" s="72"/>
      <c r="K172" s="73"/>
      <c r="L172" s="73"/>
    </row>
    <row r="173" spans="1:12" ht="12.75" hidden="1">
      <c r="A173" s="74" t="s">
        <v>125</v>
      </c>
      <c r="B173" s="72">
        <v>31188</v>
      </c>
      <c r="C173" s="73">
        <v>58</v>
      </c>
      <c r="D173" s="72">
        <v>258</v>
      </c>
      <c r="E173" s="73">
        <v>1897</v>
      </c>
      <c r="F173" s="72">
        <v>8884</v>
      </c>
      <c r="G173" s="73">
        <v>6461</v>
      </c>
      <c r="H173" s="72">
        <v>3576</v>
      </c>
      <c r="I173" s="73">
        <v>7200</v>
      </c>
      <c r="J173" s="72">
        <v>2255</v>
      </c>
      <c r="K173" s="73">
        <v>400</v>
      </c>
      <c r="L173" s="73">
        <v>199</v>
      </c>
    </row>
    <row r="174" spans="1:12" ht="12.75" hidden="1">
      <c r="A174" s="74" t="s">
        <v>126</v>
      </c>
      <c r="B174" s="72">
        <v>2694</v>
      </c>
      <c r="C174" s="73">
        <v>9</v>
      </c>
      <c r="D174" s="72">
        <v>48</v>
      </c>
      <c r="E174" s="73">
        <v>163</v>
      </c>
      <c r="F174" s="72">
        <v>549</v>
      </c>
      <c r="G174" s="73">
        <v>551</v>
      </c>
      <c r="H174" s="72">
        <v>266</v>
      </c>
      <c r="I174" s="73">
        <v>754</v>
      </c>
      <c r="J174" s="72">
        <v>249</v>
      </c>
      <c r="K174" s="73">
        <v>72</v>
      </c>
      <c r="L174" s="73">
        <v>33</v>
      </c>
    </row>
    <row r="175" spans="1:12" ht="12.75" hidden="1">
      <c r="A175" s="71" t="s">
        <v>127</v>
      </c>
      <c r="B175" s="72"/>
      <c r="C175" s="73"/>
      <c r="D175" s="72"/>
      <c r="E175" s="73"/>
      <c r="F175" s="72"/>
      <c r="G175" s="73"/>
      <c r="H175" s="72"/>
      <c r="I175" s="73"/>
      <c r="J175" s="72"/>
      <c r="K175" s="73"/>
      <c r="L175" s="73"/>
    </row>
    <row r="176" spans="1:12" ht="12.75" hidden="1">
      <c r="A176" s="74" t="s">
        <v>128</v>
      </c>
      <c r="B176" s="72">
        <v>2439</v>
      </c>
      <c r="C176" s="73">
        <v>26</v>
      </c>
      <c r="D176" s="72">
        <v>120</v>
      </c>
      <c r="E176" s="73">
        <v>189</v>
      </c>
      <c r="F176" s="72">
        <v>578</v>
      </c>
      <c r="G176" s="73">
        <v>302</v>
      </c>
      <c r="H176" s="72">
        <v>264</v>
      </c>
      <c r="I176" s="73">
        <v>687</v>
      </c>
      <c r="J176" s="72">
        <v>189</v>
      </c>
      <c r="K176" s="73">
        <v>59</v>
      </c>
      <c r="L176" s="73">
        <v>26</v>
      </c>
    </row>
    <row r="177" spans="1:12" ht="12.75" hidden="1">
      <c r="A177" s="74" t="s">
        <v>129</v>
      </c>
      <c r="B177" s="72">
        <v>5081</v>
      </c>
      <c r="C177" s="73">
        <v>256</v>
      </c>
      <c r="D177" s="72">
        <v>766</v>
      </c>
      <c r="E177" s="73">
        <v>723</v>
      </c>
      <c r="F177" s="72">
        <v>1272</v>
      </c>
      <c r="G177" s="73">
        <v>440</v>
      </c>
      <c r="H177" s="72">
        <v>265</v>
      </c>
      <c r="I177" s="73">
        <v>845</v>
      </c>
      <c r="J177" s="72">
        <v>373</v>
      </c>
      <c r="K177" s="73">
        <v>56</v>
      </c>
      <c r="L177" s="73">
        <v>85</v>
      </c>
    </row>
    <row r="178" spans="1:12" ht="12.75" hidden="1">
      <c r="A178" s="74" t="s">
        <v>111</v>
      </c>
      <c r="B178" s="72">
        <v>1938</v>
      </c>
      <c r="C178" s="73">
        <v>67</v>
      </c>
      <c r="D178" s="72">
        <v>220</v>
      </c>
      <c r="E178" s="73">
        <v>195</v>
      </c>
      <c r="F178" s="72">
        <v>471</v>
      </c>
      <c r="G178" s="73">
        <v>197</v>
      </c>
      <c r="H178" s="72">
        <v>101</v>
      </c>
      <c r="I178" s="73">
        <v>449</v>
      </c>
      <c r="J178" s="72">
        <v>180</v>
      </c>
      <c r="K178" s="73">
        <v>27</v>
      </c>
      <c r="L178" s="73">
        <v>32</v>
      </c>
    </row>
    <row r="179" spans="1:12" ht="12.75" hidden="1">
      <c r="A179" s="74" t="s">
        <v>130</v>
      </c>
      <c r="B179" s="72">
        <v>3025</v>
      </c>
      <c r="C179" s="73">
        <v>142</v>
      </c>
      <c r="D179" s="72">
        <v>395</v>
      </c>
      <c r="E179" s="73">
        <v>402</v>
      </c>
      <c r="F179" s="72">
        <v>773</v>
      </c>
      <c r="G179" s="73">
        <v>246</v>
      </c>
      <c r="H179" s="72">
        <v>172</v>
      </c>
      <c r="I179" s="73">
        <v>561</v>
      </c>
      <c r="J179" s="72">
        <v>230</v>
      </c>
      <c r="K179" s="73">
        <v>46</v>
      </c>
      <c r="L179" s="73">
        <v>57</v>
      </c>
    </row>
    <row r="180" spans="1:12" ht="12.75" hidden="1">
      <c r="A180" s="74" t="s">
        <v>131</v>
      </c>
      <c r="B180" s="72">
        <v>1808</v>
      </c>
      <c r="C180" s="73">
        <v>63</v>
      </c>
      <c r="D180" s="72">
        <v>228</v>
      </c>
      <c r="E180" s="73">
        <v>237</v>
      </c>
      <c r="F180" s="72">
        <v>446</v>
      </c>
      <c r="G180" s="73">
        <v>180</v>
      </c>
      <c r="H180" s="72">
        <v>167</v>
      </c>
      <c r="I180" s="73">
        <v>348</v>
      </c>
      <c r="J180" s="72">
        <v>98</v>
      </c>
      <c r="K180" s="73">
        <v>26</v>
      </c>
      <c r="L180" s="73">
        <v>16</v>
      </c>
    </row>
    <row r="181" spans="1:12" ht="12.75" hidden="1">
      <c r="A181" s="74" t="s">
        <v>132</v>
      </c>
      <c r="B181" s="72">
        <v>631</v>
      </c>
      <c r="C181" s="73">
        <v>10</v>
      </c>
      <c r="D181" s="72">
        <v>41</v>
      </c>
      <c r="E181" s="73">
        <v>70</v>
      </c>
      <c r="F181" s="72">
        <v>128</v>
      </c>
      <c r="G181" s="73">
        <v>108</v>
      </c>
      <c r="H181" s="72">
        <v>73</v>
      </c>
      <c r="I181" s="73">
        <v>142</v>
      </c>
      <c r="J181" s="72">
        <v>40</v>
      </c>
      <c r="K181" s="73">
        <v>13</v>
      </c>
      <c r="L181" s="73">
        <v>6</v>
      </c>
    </row>
    <row r="182" spans="1:12" ht="12.75" hidden="1">
      <c r="A182" s="74" t="s">
        <v>133</v>
      </c>
      <c r="B182" s="72">
        <v>119</v>
      </c>
      <c r="C182" s="73" t="s">
        <v>119</v>
      </c>
      <c r="D182" s="72">
        <v>3</v>
      </c>
      <c r="E182" s="73">
        <v>8</v>
      </c>
      <c r="F182" s="72">
        <v>32</v>
      </c>
      <c r="G182" s="73">
        <v>11</v>
      </c>
      <c r="H182" s="72">
        <v>16</v>
      </c>
      <c r="I182" s="73">
        <v>32</v>
      </c>
      <c r="J182" s="72">
        <v>13</v>
      </c>
      <c r="K182" s="73">
        <v>3</v>
      </c>
      <c r="L182" s="73">
        <v>1</v>
      </c>
    </row>
    <row r="183" spans="1:12" ht="12.75" hidden="1">
      <c r="A183" s="76" t="s">
        <v>113</v>
      </c>
      <c r="B183" s="72"/>
      <c r="C183" s="73"/>
      <c r="D183" s="72"/>
      <c r="E183" s="73"/>
      <c r="F183" s="72"/>
      <c r="G183" s="73"/>
      <c r="H183" s="72"/>
      <c r="I183" s="73"/>
      <c r="J183" s="72"/>
      <c r="K183" s="73"/>
      <c r="L183" s="73"/>
    </row>
    <row r="184" spans="1:12" ht="12.75" hidden="1">
      <c r="A184" s="71" t="s">
        <v>121</v>
      </c>
      <c r="B184" s="72">
        <v>37928</v>
      </c>
      <c r="C184" s="73">
        <v>455</v>
      </c>
      <c r="D184" s="72">
        <v>1259</v>
      </c>
      <c r="E184" s="73">
        <v>2709</v>
      </c>
      <c r="F184" s="72">
        <v>12199</v>
      </c>
      <c r="G184" s="73">
        <v>6953</v>
      </c>
      <c r="H184" s="72">
        <v>4059</v>
      </c>
      <c r="I184" s="73">
        <v>6542</v>
      </c>
      <c r="J184" s="72">
        <v>2986</v>
      </c>
      <c r="K184" s="73">
        <v>419</v>
      </c>
      <c r="L184" s="73">
        <v>348</v>
      </c>
    </row>
    <row r="185" spans="1:12" ht="12.75" hidden="1">
      <c r="A185" s="74" t="s">
        <v>122</v>
      </c>
      <c r="B185" s="72">
        <v>33109</v>
      </c>
      <c r="C185" s="73">
        <v>117</v>
      </c>
      <c r="D185" s="72">
        <v>560</v>
      </c>
      <c r="E185" s="73">
        <v>2301</v>
      </c>
      <c r="F185" s="72">
        <v>10969</v>
      </c>
      <c r="G185" s="73">
        <v>6442</v>
      </c>
      <c r="H185" s="72">
        <v>3711</v>
      </c>
      <c r="I185" s="73">
        <v>5645</v>
      </c>
      <c r="J185" s="72">
        <v>2719</v>
      </c>
      <c r="K185" s="73">
        <v>345</v>
      </c>
      <c r="L185" s="73">
        <v>299</v>
      </c>
    </row>
    <row r="186" spans="1:12" ht="12.75" hidden="1">
      <c r="A186" s="74" t="s">
        <v>123</v>
      </c>
      <c r="B186" s="72">
        <v>4819</v>
      </c>
      <c r="C186" s="73">
        <v>337</v>
      </c>
      <c r="D186" s="72">
        <v>699</v>
      </c>
      <c r="E186" s="73">
        <v>408</v>
      </c>
      <c r="F186" s="72">
        <v>1229</v>
      </c>
      <c r="G186" s="73">
        <v>511</v>
      </c>
      <c r="H186" s="72">
        <v>348</v>
      </c>
      <c r="I186" s="73">
        <v>897</v>
      </c>
      <c r="J186" s="72">
        <v>266</v>
      </c>
      <c r="K186" s="73">
        <v>73</v>
      </c>
      <c r="L186" s="73">
        <v>49</v>
      </c>
    </row>
    <row r="187" spans="1:12" ht="12.75" hidden="1">
      <c r="A187" s="71" t="s">
        <v>124</v>
      </c>
      <c r="B187" s="72"/>
      <c r="C187" s="73"/>
      <c r="D187" s="72"/>
      <c r="E187" s="73"/>
      <c r="F187" s="72"/>
      <c r="G187" s="73"/>
      <c r="H187" s="72"/>
      <c r="I187" s="73"/>
      <c r="J187" s="72"/>
      <c r="K187" s="73"/>
      <c r="L187" s="73"/>
    </row>
    <row r="188" spans="1:12" ht="12.75" hidden="1">
      <c r="A188" s="74" t="s">
        <v>125</v>
      </c>
      <c r="B188" s="72">
        <v>31231</v>
      </c>
      <c r="C188" s="73">
        <v>107</v>
      </c>
      <c r="D188" s="72">
        <v>512</v>
      </c>
      <c r="E188" s="73">
        <v>2200</v>
      </c>
      <c r="F188" s="72">
        <v>10476</v>
      </c>
      <c r="G188" s="73">
        <v>6065</v>
      </c>
      <c r="H188" s="72">
        <v>3486</v>
      </c>
      <c r="I188" s="73">
        <v>5268</v>
      </c>
      <c r="J188" s="72">
        <v>2545</v>
      </c>
      <c r="K188" s="73">
        <v>303</v>
      </c>
      <c r="L188" s="73">
        <v>269</v>
      </c>
    </row>
    <row r="189" spans="1:12" ht="12.75" hidden="1">
      <c r="A189" s="74" t="s">
        <v>126</v>
      </c>
      <c r="B189" s="72">
        <v>1879</v>
      </c>
      <c r="C189" s="73">
        <v>10</v>
      </c>
      <c r="D189" s="72">
        <v>48</v>
      </c>
      <c r="E189" s="73">
        <v>101</v>
      </c>
      <c r="F189" s="72">
        <v>493</v>
      </c>
      <c r="G189" s="73">
        <v>378</v>
      </c>
      <c r="H189" s="72">
        <v>225</v>
      </c>
      <c r="I189" s="73">
        <v>377</v>
      </c>
      <c r="J189" s="72">
        <v>174</v>
      </c>
      <c r="K189" s="73">
        <v>42</v>
      </c>
      <c r="L189" s="73">
        <v>30</v>
      </c>
    </row>
    <row r="190" spans="1:12" ht="12.75" hidden="1">
      <c r="A190" s="71" t="s">
        <v>127</v>
      </c>
      <c r="B190" s="72"/>
      <c r="C190" s="73"/>
      <c r="D190" s="72"/>
      <c r="E190" s="73"/>
      <c r="F190" s="72"/>
      <c r="G190" s="73"/>
      <c r="H190" s="72"/>
      <c r="I190" s="73"/>
      <c r="J190" s="72"/>
      <c r="K190" s="73"/>
      <c r="L190" s="73"/>
    </row>
    <row r="191" spans="1:12" ht="12.75" hidden="1">
      <c r="A191" s="74" t="s">
        <v>128</v>
      </c>
      <c r="B191" s="72">
        <v>2703</v>
      </c>
      <c r="C191" s="73">
        <v>87</v>
      </c>
      <c r="D191" s="72">
        <v>279</v>
      </c>
      <c r="E191" s="73">
        <v>182</v>
      </c>
      <c r="F191" s="72">
        <v>733</v>
      </c>
      <c r="G191" s="73">
        <v>351</v>
      </c>
      <c r="H191" s="72">
        <v>223</v>
      </c>
      <c r="I191" s="73">
        <v>580</v>
      </c>
      <c r="J191" s="72">
        <v>188</v>
      </c>
      <c r="K191" s="73">
        <v>47</v>
      </c>
      <c r="L191" s="73">
        <v>33</v>
      </c>
    </row>
    <row r="192" spans="1:12" ht="12.75" hidden="1">
      <c r="A192" s="74" t="s">
        <v>129</v>
      </c>
      <c r="B192" s="72">
        <v>2116</v>
      </c>
      <c r="C192" s="73">
        <v>250</v>
      </c>
      <c r="D192" s="72">
        <v>420</v>
      </c>
      <c r="E192" s="73">
        <v>226</v>
      </c>
      <c r="F192" s="72">
        <v>496</v>
      </c>
      <c r="G192" s="73">
        <v>159</v>
      </c>
      <c r="H192" s="72">
        <v>125</v>
      </c>
      <c r="I192" s="73">
        <v>318</v>
      </c>
      <c r="J192" s="72">
        <v>79</v>
      </c>
      <c r="K192" s="73">
        <v>27</v>
      </c>
      <c r="L192" s="73">
        <v>16</v>
      </c>
    </row>
    <row r="193" spans="1:12" ht="12.75" hidden="1">
      <c r="A193" s="74" t="s">
        <v>111</v>
      </c>
      <c r="B193" s="72">
        <v>486</v>
      </c>
      <c r="C193" s="73">
        <v>40</v>
      </c>
      <c r="D193" s="72">
        <v>65</v>
      </c>
      <c r="E193" s="73">
        <v>52</v>
      </c>
      <c r="F193" s="72">
        <v>127</v>
      </c>
      <c r="G193" s="73">
        <v>39</v>
      </c>
      <c r="H193" s="72">
        <v>35</v>
      </c>
      <c r="I193" s="73">
        <v>89</v>
      </c>
      <c r="J193" s="72">
        <v>28</v>
      </c>
      <c r="K193" s="73">
        <v>9</v>
      </c>
      <c r="L193" s="73">
        <v>1</v>
      </c>
    </row>
    <row r="194" spans="1:12" ht="12.75" hidden="1">
      <c r="A194" s="74" t="s">
        <v>130</v>
      </c>
      <c r="B194" s="72">
        <v>1042</v>
      </c>
      <c r="C194" s="73">
        <v>76</v>
      </c>
      <c r="D194" s="72">
        <v>145</v>
      </c>
      <c r="E194" s="73">
        <v>94</v>
      </c>
      <c r="F194" s="72">
        <v>289</v>
      </c>
      <c r="G194" s="73">
        <v>75</v>
      </c>
      <c r="H194" s="72">
        <v>67</v>
      </c>
      <c r="I194" s="73">
        <v>216</v>
      </c>
      <c r="J194" s="72">
        <v>50</v>
      </c>
      <c r="K194" s="73">
        <v>18</v>
      </c>
      <c r="L194" s="73">
        <v>12</v>
      </c>
    </row>
    <row r="195" spans="1:12" ht="12.75" hidden="1">
      <c r="A195" s="74" t="s">
        <v>131</v>
      </c>
      <c r="B195" s="72">
        <v>1322</v>
      </c>
      <c r="C195" s="73">
        <v>108</v>
      </c>
      <c r="D195" s="72">
        <v>205</v>
      </c>
      <c r="E195" s="73">
        <v>114</v>
      </c>
      <c r="F195" s="72">
        <v>327</v>
      </c>
      <c r="G195" s="73">
        <v>132</v>
      </c>
      <c r="H195" s="72">
        <v>88</v>
      </c>
      <c r="I195" s="73">
        <v>259</v>
      </c>
      <c r="J195" s="72">
        <v>57</v>
      </c>
      <c r="K195" s="73">
        <v>18</v>
      </c>
      <c r="L195" s="73">
        <v>15</v>
      </c>
    </row>
    <row r="196" spans="1:12" ht="12.75" hidden="1">
      <c r="A196" s="74" t="s">
        <v>132</v>
      </c>
      <c r="B196" s="72">
        <v>1152</v>
      </c>
      <c r="C196" s="73">
        <v>65</v>
      </c>
      <c r="D196" s="72">
        <v>208</v>
      </c>
      <c r="E196" s="73">
        <v>96</v>
      </c>
      <c r="F196" s="72">
        <v>275</v>
      </c>
      <c r="G196" s="73">
        <v>108</v>
      </c>
      <c r="H196" s="72">
        <v>89</v>
      </c>
      <c r="I196" s="73">
        <v>201</v>
      </c>
      <c r="J196" s="72">
        <v>82</v>
      </c>
      <c r="K196" s="73">
        <v>19</v>
      </c>
      <c r="L196" s="73">
        <v>8</v>
      </c>
    </row>
    <row r="197" spans="1:12" ht="12.75" hidden="1">
      <c r="A197" s="74" t="s">
        <v>133</v>
      </c>
      <c r="B197" s="72">
        <v>818</v>
      </c>
      <c r="C197" s="73">
        <v>48</v>
      </c>
      <c r="D197" s="72">
        <v>76</v>
      </c>
      <c r="E197" s="73">
        <v>51</v>
      </c>
      <c r="F197" s="72">
        <v>211</v>
      </c>
      <c r="G197" s="73">
        <v>158</v>
      </c>
      <c r="H197" s="72">
        <v>69</v>
      </c>
      <c r="I197" s="73">
        <v>133</v>
      </c>
      <c r="J197" s="72">
        <v>49</v>
      </c>
      <c r="K197" s="73">
        <v>10</v>
      </c>
      <c r="L197" s="73">
        <v>13</v>
      </c>
    </row>
    <row r="198" spans="1:12" ht="12.75" hidden="1">
      <c r="A198" s="76" t="s">
        <v>114</v>
      </c>
      <c r="B198" s="72"/>
      <c r="C198" s="73"/>
      <c r="D198" s="72"/>
      <c r="E198" s="73"/>
      <c r="F198" s="72"/>
      <c r="G198" s="73"/>
      <c r="H198" s="72"/>
      <c r="I198" s="73"/>
      <c r="J198" s="72"/>
      <c r="K198" s="73"/>
      <c r="L198" s="73"/>
    </row>
    <row r="199" spans="1:12" ht="12.75" hidden="1">
      <c r="A199" s="71" t="s">
        <v>121</v>
      </c>
      <c r="B199" s="72">
        <v>20320</v>
      </c>
      <c r="C199" s="73">
        <v>675</v>
      </c>
      <c r="D199" s="72">
        <v>1945</v>
      </c>
      <c r="E199" s="73">
        <v>2533</v>
      </c>
      <c r="F199" s="72">
        <v>8036</v>
      </c>
      <c r="G199" s="73">
        <v>2903</v>
      </c>
      <c r="H199" s="72">
        <v>1194</v>
      </c>
      <c r="I199" s="73">
        <v>2043</v>
      </c>
      <c r="J199" s="72">
        <v>797</v>
      </c>
      <c r="K199" s="73">
        <v>107</v>
      </c>
      <c r="L199" s="73">
        <v>86</v>
      </c>
    </row>
    <row r="200" spans="1:12" ht="12.75" hidden="1">
      <c r="A200" s="74" t="s">
        <v>122</v>
      </c>
      <c r="B200" s="72">
        <v>18046</v>
      </c>
      <c r="C200" s="73">
        <v>298</v>
      </c>
      <c r="D200" s="72">
        <v>1499</v>
      </c>
      <c r="E200" s="73">
        <v>2347</v>
      </c>
      <c r="F200" s="72">
        <v>7439</v>
      </c>
      <c r="G200" s="73">
        <v>2717</v>
      </c>
      <c r="H200" s="72">
        <v>1089</v>
      </c>
      <c r="I200" s="73">
        <v>1768</v>
      </c>
      <c r="J200" s="72">
        <v>737</v>
      </c>
      <c r="K200" s="73">
        <v>82</v>
      </c>
      <c r="L200" s="73">
        <v>70</v>
      </c>
    </row>
    <row r="201" spans="1:12" ht="12.75" hidden="1">
      <c r="A201" s="74" t="s">
        <v>123</v>
      </c>
      <c r="B201" s="72">
        <v>2274</v>
      </c>
      <c r="C201" s="73">
        <v>377</v>
      </c>
      <c r="D201" s="72">
        <v>446</v>
      </c>
      <c r="E201" s="73">
        <v>187</v>
      </c>
      <c r="F201" s="72">
        <v>597</v>
      </c>
      <c r="G201" s="73">
        <v>186</v>
      </c>
      <c r="H201" s="72">
        <v>106</v>
      </c>
      <c r="I201" s="73">
        <v>275</v>
      </c>
      <c r="J201" s="72">
        <v>59</v>
      </c>
      <c r="K201" s="73">
        <v>25</v>
      </c>
      <c r="L201" s="73">
        <v>16</v>
      </c>
    </row>
    <row r="202" spans="1:12" ht="12.75" hidden="1">
      <c r="A202" s="71" t="s">
        <v>124</v>
      </c>
      <c r="B202" s="72"/>
      <c r="C202" s="73"/>
      <c r="D202" s="72"/>
      <c r="E202" s="73"/>
      <c r="F202" s="72"/>
      <c r="G202" s="73"/>
      <c r="H202" s="72"/>
      <c r="I202" s="73"/>
      <c r="J202" s="72"/>
      <c r="K202" s="73"/>
      <c r="L202" s="73"/>
    </row>
    <row r="203" spans="1:12" ht="12.75" hidden="1">
      <c r="A203" s="74" t="s">
        <v>125</v>
      </c>
      <c r="B203" s="72">
        <v>15267</v>
      </c>
      <c r="C203" s="73">
        <v>233</v>
      </c>
      <c r="D203" s="72">
        <v>1277</v>
      </c>
      <c r="E203" s="73">
        <v>2030</v>
      </c>
      <c r="F203" s="72">
        <v>6234</v>
      </c>
      <c r="G203" s="73">
        <v>2329</v>
      </c>
      <c r="H203" s="72">
        <v>911</v>
      </c>
      <c r="I203" s="73">
        <v>1503</v>
      </c>
      <c r="J203" s="72">
        <v>624</v>
      </c>
      <c r="K203" s="73">
        <v>61</v>
      </c>
      <c r="L203" s="73">
        <v>65</v>
      </c>
    </row>
    <row r="204" spans="1:12" ht="12.75" hidden="1">
      <c r="A204" s="74" t="s">
        <v>126</v>
      </c>
      <c r="B204" s="72">
        <v>2778</v>
      </c>
      <c r="C204" s="73">
        <v>65</v>
      </c>
      <c r="D204" s="72">
        <v>222</v>
      </c>
      <c r="E204" s="73">
        <v>316</v>
      </c>
      <c r="F204" s="72">
        <v>1205</v>
      </c>
      <c r="G204" s="73">
        <v>388</v>
      </c>
      <c r="H204" s="72">
        <v>177</v>
      </c>
      <c r="I204" s="73">
        <v>265</v>
      </c>
      <c r="J204" s="72">
        <v>113</v>
      </c>
      <c r="K204" s="73">
        <v>21</v>
      </c>
      <c r="L204" s="73">
        <v>6</v>
      </c>
    </row>
    <row r="205" spans="1:12" ht="12.75" hidden="1">
      <c r="A205" s="71" t="s">
        <v>127</v>
      </c>
      <c r="B205" s="72"/>
      <c r="C205" s="73"/>
      <c r="D205" s="72"/>
      <c r="E205" s="73"/>
      <c r="F205" s="72"/>
      <c r="G205" s="73"/>
      <c r="H205" s="72"/>
      <c r="I205" s="73"/>
      <c r="J205" s="72"/>
      <c r="K205" s="73"/>
      <c r="L205" s="73"/>
    </row>
    <row r="206" spans="1:12" ht="12.75" hidden="1">
      <c r="A206" s="74" t="s">
        <v>128</v>
      </c>
      <c r="B206" s="72">
        <v>1567</v>
      </c>
      <c r="C206" s="73">
        <v>197</v>
      </c>
      <c r="D206" s="72">
        <v>292</v>
      </c>
      <c r="E206" s="73">
        <v>144</v>
      </c>
      <c r="F206" s="72">
        <v>430</v>
      </c>
      <c r="G206" s="73">
        <v>126</v>
      </c>
      <c r="H206" s="72">
        <v>68</v>
      </c>
      <c r="I206" s="73">
        <v>231</v>
      </c>
      <c r="J206" s="72">
        <v>48</v>
      </c>
      <c r="K206" s="73">
        <v>17</v>
      </c>
      <c r="L206" s="73">
        <v>12</v>
      </c>
    </row>
    <row r="207" spans="1:12" ht="12.75" hidden="1">
      <c r="A207" s="74" t="s">
        <v>129</v>
      </c>
      <c r="B207" s="72">
        <v>707</v>
      </c>
      <c r="C207" s="73">
        <v>180</v>
      </c>
      <c r="D207" s="72">
        <v>154</v>
      </c>
      <c r="E207" s="73">
        <v>42</v>
      </c>
      <c r="F207" s="72">
        <v>167</v>
      </c>
      <c r="G207" s="73">
        <v>60</v>
      </c>
      <c r="H207" s="72">
        <v>38</v>
      </c>
      <c r="I207" s="73">
        <v>44</v>
      </c>
      <c r="J207" s="72">
        <v>11</v>
      </c>
      <c r="K207" s="73">
        <v>8</v>
      </c>
      <c r="L207" s="73">
        <v>4</v>
      </c>
    </row>
    <row r="208" spans="1:12" ht="12.75" hidden="1">
      <c r="A208" s="74" t="s">
        <v>111</v>
      </c>
      <c r="B208" s="72">
        <v>132</v>
      </c>
      <c r="C208" s="73">
        <v>36</v>
      </c>
      <c r="D208" s="72">
        <v>31</v>
      </c>
      <c r="E208" s="73">
        <v>11</v>
      </c>
      <c r="F208" s="72">
        <v>29</v>
      </c>
      <c r="G208" s="73">
        <v>1</v>
      </c>
      <c r="H208" s="72">
        <v>5</v>
      </c>
      <c r="I208" s="73">
        <v>17</v>
      </c>
      <c r="J208" s="72">
        <v>2</v>
      </c>
      <c r="K208" s="73" t="s">
        <v>119</v>
      </c>
      <c r="L208" s="73" t="s">
        <v>119</v>
      </c>
    </row>
    <row r="209" spans="1:12" ht="12.75" hidden="1">
      <c r="A209" s="74" t="s">
        <v>130</v>
      </c>
      <c r="B209" s="72">
        <v>289</v>
      </c>
      <c r="C209" s="73">
        <v>87</v>
      </c>
      <c r="D209" s="72">
        <v>85</v>
      </c>
      <c r="E209" s="73">
        <v>16</v>
      </c>
      <c r="F209" s="72">
        <v>43</v>
      </c>
      <c r="G209" s="73">
        <v>10</v>
      </c>
      <c r="H209" s="72">
        <v>2</v>
      </c>
      <c r="I209" s="73">
        <v>28</v>
      </c>
      <c r="J209" s="72">
        <v>9</v>
      </c>
      <c r="K209" s="73">
        <v>6</v>
      </c>
      <c r="L209" s="73">
        <v>3</v>
      </c>
    </row>
    <row r="210" spans="1:12" ht="12.75" hidden="1">
      <c r="A210" s="74" t="s">
        <v>131</v>
      </c>
      <c r="B210" s="72">
        <v>333</v>
      </c>
      <c r="C210" s="73">
        <v>72</v>
      </c>
      <c r="D210" s="72">
        <v>67</v>
      </c>
      <c r="E210" s="73">
        <v>45</v>
      </c>
      <c r="F210" s="72">
        <v>86</v>
      </c>
      <c r="G210" s="73">
        <v>18</v>
      </c>
      <c r="H210" s="72">
        <v>4</v>
      </c>
      <c r="I210" s="73">
        <v>31</v>
      </c>
      <c r="J210" s="72">
        <v>3</v>
      </c>
      <c r="K210" s="73">
        <v>1</v>
      </c>
      <c r="L210" s="73">
        <v>4</v>
      </c>
    </row>
    <row r="211" spans="1:12" ht="12.75" hidden="1">
      <c r="A211" s="74" t="s">
        <v>132</v>
      </c>
      <c r="B211" s="77">
        <v>337</v>
      </c>
      <c r="C211" s="73">
        <v>82</v>
      </c>
      <c r="D211" s="78">
        <v>70</v>
      </c>
      <c r="E211" s="73">
        <v>21</v>
      </c>
      <c r="F211" s="78">
        <v>76</v>
      </c>
      <c r="G211" s="73">
        <v>26</v>
      </c>
      <c r="H211" s="78">
        <v>13</v>
      </c>
      <c r="I211" s="73">
        <v>38</v>
      </c>
      <c r="J211" s="78">
        <v>7</v>
      </c>
      <c r="K211" s="73">
        <v>3</v>
      </c>
      <c r="L211" s="73" t="s">
        <v>119</v>
      </c>
    </row>
    <row r="212" spans="1:12" ht="12.75" hidden="1">
      <c r="A212" s="79" t="s">
        <v>133</v>
      </c>
      <c r="B212" s="80">
        <v>1184</v>
      </c>
      <c r="C212" s="81">
        <v>101</v>
      </c>
      <c r="D212" s="82">
        <v>193</v>
      </c>
      <c r="E212" s="81">
        <v>94</v>
      </c>
      <c r="F212" s="82">
        <v>362</v>
      </c>
      <c r="G212" s="81">
        <v>131</v>
      </c>
      <c r="H212" s="82">
        <v>81</v>
      </c>
      <c r="I212" s="81">
        <v>161</v>
      </c>
      <c r="J212" s="82">
        <v>38</v>
      </c>
      <c r="K212" s="81">
        <v>15</v>
      </c>
      <c r="L212" s="81">
        <v>8</v>
      </c>
    </row>
    <row r="213" spans="1:11" ht="12.75">
      <c r="A213" s="66" t="s">
        <v>74</v>
      </c>
      <c r="K213" s="83"/>
    </row>
    <row r="214" ht="12.75">
      <c r="A214" s="64" t="s">
        <v>75</v>
      </c>
    </row>
    <row r="215" spans="1:6" ht="12.75">
      <c r="A215" s="64" t="s">
        <v>115</v>
      </c>
      <c r="E215" s="96"/>
      <c r="F215" s="96"/>
    </row>
    <row r="216" ht="12.75">
      <c r="A216" s="64" t="s">
        <v>116</v>
      </c>
    </row>
    <row r="217" ht="12.75">
      <c r="A217" s="64" t="s">
        <v>117</v>
      </c>
    </row>
    <row r="219" ht="12.75">
      <c r="A219" s="64" t="s">
        <v>78</v>
      </c>
    </row>
    <row r="220" ht="12.75">
      <c r="A220" s="64" t="s">
        <v>79</v>
      </c>
    </row>
  </sheetData>
  <mergeCells count="13">
    <mergeCell ref="A75:L75"/>
    <mergeCell ref="C5:L5"/>
    <mergeCell ref="N2:O4"/>
    <mergeCell ref="B5:B6"/>
    <mergeCell ref="A5:A6"/>
    <mergeCell ref="A2:L2"/>
    <mergeCell ref="A151:A152"/>
    <mergeCell ref="B151:B152"/>
    <mergeCell ref="C151:L151"/>
    <mergeCell ref="A78:A79"/>
    <mergeCell ref="B78:B79"/>
    <mergeCell ref="C78:L78"/>
    <mergeCell ref="A148:L148"/>
  </mergeCells>
  <printOptions/>
  <pageMargins left="0.25" right="0.25" top="0.75" bottom="1" header="0.5" footer="0.5"/>
  <pageSetup horizontalDpi="600" verticalDpi="600" orientation="landscape" r:id="rId1"/>
  <headerFooter alignWithMargins="0">
    <oddFooter>&amp;CPage &amp;P</oddFooter>
  </headerFooter>
  <rowBreaks count="5" manualBreakCount="5">
    <brk id="36" max="255" man="1"/>
    <brk id="74" max="255" man="1"/>
    <brk id="109" max="255" man="1"/>
    <brk id="147" max="255" man="1"/>
    <brk id="1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64"/>
  <sheetViews>
    <sheetView workbookViewId="0" topLeftCell="A336">
      <selection activeCell="D354" sqref="D354"/>
    </sheetView>
  </sheetViews>
  <sheetFormatPr defaultColWidth="9.00390625" defaultRowHeight="12.75"/>
  <cols>
    <col min="1" max="1" width="36.25390625" style="41" customWidth="1"/>
    <col min="2" max="2" width="9.375" style="42" customWidth="1"/>
    <col min="3" max="3" width="9.375" style="43" customWidth="1"/>
    <col min="4" max="4" width="13.75390625" style="43" customWidth="1"/>
    <col min="5" max="5" width="9.375" style="43" customWidth="1"/>
    <col min="6" max="6" width="13.125" style="43" customWidth="1"/>
    <col min="7" max="7" width="8.00390625" style="41" customWidth="1"/>
    <col min="8" max="8" width="10.75390625" style="41" customWidth="1"/>
    <col min="9" max="16384" width="8.00390625" style="41" customWidth="1"/>
  </cols>
  <sheetData>
    <row r="1" spans="1:6" s="40" customFormat="1" ht="1.5" customHeight="1">
      <c r="A1" s="37" t="s">
        <v>38</v>
      </c>
      <c r="B1" s="38"/>
      <c r="C1" s="39"/>
      <c r="D1" s="39"/>
      <c r="E1" s="39"/>
      <c r="F1" s="39"/>
    </row>
    <row r="2" spans="1:6" s="40" customFormat="1" ht="11.25">
      <c r="A2" s="38" t="s">
        <v>93</v>
      </c>
      <c r="B2" s="38"/>
      <c r="C2" s="39"/>
      <c r="D2" s="39"/>
      <c r="E2" s="39"/>
      <c r="F2" s="39"/>
    </row>
    <row r="3" spans="1:6" ht="25.5" customHeight="1">
      <c r="A3" s="130" t="s">
        <v>39</v>
      </c>
      <c r="B3" s="131"/>
      <c r="C3" s="131"/>
      <c r="D3" s="131"/>
      <c r="E3" s="131"/>
      <c r="F3" s="131"/>
    </row>
    <row r="4" spans="1:9" ht="12.75">
      <c r="A4" s="41" t="s">
        <v>40</v>
      </c>
      <c r="H4" s="128" t="s">
        <v>136</v>
      </c>
      <c r="I4" s="128"/>
    </row>
    <row r="5" spans="1:9" ht="12.75" customHeight="1">
      <c r="A5" s="44" t="s">
        <v>41</v>
      </c>
      <c r="H5" s="128"/>
      <c r="I5" s="128"/>
    </row>
    <row r="6" spans="1:9" ht="35.25" customHeight="1">
      <c r="A6" s="132" t="s">
        <v>42</v>
      </c>
      <c r="B6" s="134" t="s">
        <v>43</v>
      </c>
      <c r="C6" s="136" t="s">
        <v>44</v>
      </c>
      <c r="D6" s="137"/>
      <c r="E6" s="136" t="s">
        <v>45</v>
      </c>
      <c r="F6" s="137"/>
      <c r="H6" s="129"/>
      <c r="I6" s="129"/>
    </row>
    <row r="7" spans="1:9" ht="12" customHeight="1">
      <c r="A7" s="133"/>
      <c r="B7" s="135"/>
      <c r="C7" s="45" t="s">
        <v>46</v>
      </c>
      <c r="D7" s="46" t="s">
        <v>47</v>
      </c>
      <c r="E7" s="45" t="s">
        <v>46</v>
      </c>
      <c r="F7" s="46" t="s">
        <v>47</v>
      </c>
      <c r="H7" s="84" t="s">
        <v>134</v>
      </c>
      <c r="I7" s="84" t="s">
        <v>135</v>
      </c>
    </row>
    <row r="8" spans="1:9" ht="12.75">
      <c r="A8" s="47" t="s">
        <v>48</v>
      </c>
      <c r="B8" s="48"/>
      <c r="C8" s="49"/>
      <c r="D8" s="49"/>
      <c r="E8" s="49"/>
      <c r="F8" s="49"/>
      <c r="H8" s="41">
        <v>-5E-06</v>
      </c>
      <c r="I8" s="41">
        <v>1206</v>
      </c>
    </row>
    <row r="9" spans="1:6" ht="12.75">
      <c r="A9" s="50" t="s">
        <v>80</v>
      </c>
      <c r="B9" s="51">
        <v>3441</v>
      </c>
      <c r="C9" s="49">
        <v>81.5</v>
      </c>
      <c r="D9" s="49">
        <v>1.1</v>
      </c>
      <c r="E9" s="49">
        <v>19.1</v>
      </c>
      <c r="F9" s="49">
        <v>1.1</v>
      </c>
    </row>
    <row r="10" spans="1:6" ht="12.75">
      <c r="A10" s="52" t="s">
        <v>81</v>
      </c>
      <c r="B10" s="51">
        <v>432</v>
      </c>
      <c r="C10" s="49">
        <v>77.2</v>
      </c>
      <c r="D10" s="49">
        <v>3.4</v>
      </c>
      <c r="E10" s="49">
        <v>6.7</v>
      </c>
      <c r="F10" s="49">
        <v>2</v>
      </c>
    </row>
    <row r="11" spans="1:6" ht="12.75">
      <c r="A11" s="52" t="s">
        <v>82</v>
      </c>
      <c r="B11" s="51">
        <v>1262</v>
      </c>
      <c r="C11" s="49">
        <v>88</v>
      </c>
      <c r="D11" s="49">
        <v>1.6</v>
      </c>
      <c r="E11" s="49">
        <v>24.3</v>
      </c>
      <c r="F11" s="49">
        <v>2</v>
      </c>
    </row>
    <row r="12" spans="1:6" ht="12.75">
      <c r="A12" s="52" t="s">
        <v>83</v>
      </c>
      <c r="B12" s="51">
        <v>1166</v>
      </c>
      <c r="C12" s="49">
        <v>84.5</v>
      </c>
      <c r="D12" s="49">
        <v>1.8</v>
      </c>
      <c r="E12" s="49">
        <v>20</v>
      </c>
      <c r="F12" s="49">
        <v>2</v>
      </c>
    </row>
    <row r="13" spans="1:6" ht="12.75">
      <c r="A13" s="52" t="s">
        <v>84</v>
      </c>
      <c r="B13" s="51">
        <v>581</v>
      </c>
      <c r="C13" s="49">
        <v>64.2</v>
      </c>
      <c r="D13" s="49">
        <v>3.4</v>
      </c>
      <c r="E13" s="49">
        <v>15.1</v>
      </c>
      <c r="F13" s="49">
        <v>2.5</v>
      </c>
    </row>
    <row r="14" spans="1:6" ht="12.75">
      <c r="A14" s="50" t="s">
        <v>85</v>
      </c>
      <c r="B14" s="51">
        <v>3009</v>
      </c>
      <c r="C14" s="49">
        <v>82.1</v>
      </c>
      <c r="D14" s="49">
        <v>1.2</v>
      </c>
      <c r="E14" s="49">
        <v>20.8</v>
      </c>
      <c r="F14" s="49">
        <v>1.3</v>
      </c>
    </row>
    <row r="15" spans="1:6" ht="12.75">
      <c r="A15" s="52" t="s">
        <v>86</v>
      </c>
      <c r="B15" s="51">
        <v>1437</v>
      </c>
      <c r="C15" s="49">
        <v>79.8</v>
      </c>
      <c r="D15" s="49">
        <v>1.8</v>
      </c>
      <c r="E15" s="49">
        <v>21.3</v>
      </c>
      <c r="F15" s="49">
        <v>1.8</v>
      </c>
    </row>
    <row r="16" spans="1:6" ht="12.75">
      <c r="A16" s="52" t="s">
        <v>87</v>
      </c>
      <c r="B16" s="51">
        <v>1572</v>
      </c>
      <c r="C16" s="49">
        <v>84.1</v>
      </c>
      <c r="D16" s="49">
        <v>1.6</v>
      </c>
      <c r="E16" s="49">
        <v>20.4</v>
      </c>
      <c r="F16" s="49">
        <v>1.7</v>
      </c>
    </row>
    <row r="17" spans="1:6" ht="12.75">
      <c r="A17" s="52" t="s">
        <v>88</v>
      </c>
      <c r="B17" s="51">
        <v>2269</v>
      </c>
      <c r="C17" s="49">
        <v>83.4</v>
      </c>
      <c r="D17" s="49">
        <v>1.3</v>
      </c>
      <c r="E17" s="49">
        <v>22.8</v>
      </c>
      <c r="F17" s="49">
        <v>1.5</v>
      </c>
    </row>
    <row r="18" spans="1:6" ht="12.75">
      <c r="A18" s="52" t="s">
        <v>89</v>
      </c>
      <c r="B18" s="51">
        <v>728</v>
      </c>
      <c r="C18" s="49">
        <v>77.9</v>
      </c>
      <c r="D18" s="49">
        <v>2.8</v>
      </c>
      <c r="E18" s="49">
        <v>14.3</v>
      </c>
      <c r="F18" s="49">
        <v>2.3</v>
      </c>
    </row>
    <row r="19" spans="1:6" ht="12.75">
      <c r="A19" s="52" t="s">
        <v>90</v>
      </c>
      <c r="B19" s="51">
        <v>12</v>
      </c>
      <c r="C19" s="49" t="s">
        <v>49</v>
      </c>
      <c r="D19" s="49" t="s">
        <v>49</v>
      </c>
      <c r="E19" s="49" t="s">
        <v>49</v>
      </c>
      <c r="F19" s="49" t="s">
        <v>49</v>
      </c>
    </row>
    <row r="20" spans="1:6" ht="12.75">
      <c r="A20" s="52" t="s">
        <v>91</v>
      </c>
      <c r="B20" s="51">
        <v>68</v>
      </c>
      <c r="C20" s="49" t="s">
        <v>49</v>
      </c>
      <c r="D20" s="49" t="s">
        <v>49</v>
      </c>
      <c r="E20" s="49" t="s">
        <v>49</v>
      </c>
      <c r="F20" s="49" t="s">
        <v>49</v>
      </c>
    </row>
    <row r="21" spans="1:6" ht="12.75">
      <c r="A21" s="52" t="s">
        <v>92</v>
      </c>
      <c r="B21" s="51">
        <v>2201</v>
      </c>
      <c r="C21" s="49">
        <v>84.3</v>
      </c>
      <c r="D21" s="49">
        <v>1.3</v>
      </c>
      <c r="E21" s="49">
        <v>23</v>
      </c>
      <c r="F21" s="49">
        <v>1.5</v>
      </c>
    </row>
    <row r="22" spans="1:6" ht="12.75">
      <c r="A22" s="47" t="s">
        <v>50</v>
      </c>
      <c r="B22" s="51"/>
      <c r="C22" s="49"/>
      <c r="D22" s="49"/>
      <c r="E22" s="49"/>
      <c r="F22" s="49"/>
    </row>
    <row r="23" spans="1:6" ht="12.75">
      <c r="A23" s="50" t="s">
        <v>80</v>
      </c>
      <c r="B23" s="51">
        <v>4421</v>
      </c>
      <c r="C23" s="49">
        <v>81.9</v>
      </c>
      <c r="D23" s="49">
        <v>1.2</v>
      </c>
      <c r="E23" s="49">
        <v>21.9</v>
      </c>
      <c r="F23" s="49">
        <v>1.3</v>
      </c>
    </row>
    <row r="24" spans="1:6" ht="12.75">
      <c r="A24" s="52" t="s">
        <v>81</v>
      </c>
      <c r="B24" s="51">
        <v>599</v>
      </c>
      <c r="C24" s="49">
        <v>74.4</v>
      </c>
      <c r="D24" s="49">
        <v>3.7</v>
      </c>
      <c r="E24" s="49">
        <v>5.6</v>
      </c>
      <c r="F24" s="49">
        <v>2</v>
      </c>
    </row>
    <row r="25" spans="1:6" ht="12.75">
      <c r="A25" s="52" t="s">
        <v>82</v>
      </c>
      <c r="B25" s="51">
        <v>1656</v>
      </c>
      <c r="C25" s="49">
        <v>84.7</v>
      </c>
      <c r="D25" s="49">
        <v>1.9</v>
      </c>
      <c r="E25" s="49">
        <v>25.6</v>
      </c>
      <c r="F25" s="49">
        <v>2.3</v>
      </c>
    </row>
    <row r="26" spans="1:6" ht="12.75">
      <c r="A26" s="52" t="s">
        <v>83</v>
      </c>
      <c r="B26" s="51">
        <v>1416</v>
      </c>
      <c r="C26" s="49">
        <v>83.6</v>
      </c>
      <c r="D26" s="49">
        <v>2.1</v>
      </c>
      <c r="E26" s="49">
        <v>22.9</v>
      </c>
      <c r="F26" s="49">
        <v>2.3</v>
      </c>
    </row>
    <row r="27" spans="1:6" ht="12.75">
      <c r="A27" s="52" t="s">
        <v>84</v>
      </c>
      <c r="B27" s="51">
        <v>749</v>
      </c>
      <c r="C27" s="49">
        <v>78.4</v>
      </c>
      <c r="D27" s="49">
        <v>3.2</v>
      </c>
      <c r="E27" s="49">
        <v>24.8</v>
      </c>
      <c r="F27" s="49">
        <v>3.3</v>
      </c>
    </row>
    <row r="28" spans="1:6" ht="12.75">
      <c r="A28" s="50" t="s">
        <v>85</v>
      </c>
      <c r="B28" s="51">
        <v>3821</v>
      </c>
      <c r="C28" s="49">
        <v>83.1</v>
      </c>
      <c r="D28" s="49">
        <v>1.3</v>
      </c>
      <c r="E28" s="49">
        <v>24.5</v>
      </c>
      <c r="F28" s="49">
        <v>1.5</v>
      </c>
    </row>
    <row r="29" spans="1:6" ht="12.75">
      <c r="A29" s="52" t="s">
        <v>86</v>
      </c>
      <c r="B29" s="51">
        <v>1862</v>
      </c>
      <c r="C29" s="49">
        <v>81.8</v>
      </c>
      <c r="D29" s="49">
        <v>1.9</v>
      </c>
      <c r="E29" s="49">
        <v>26.2</v>
      </c>
      <c r="F29" s="49">
        <v>2.1</v>
      </c>
    </row>
    <row r="30" spans="1:6" ht="12.75">
      <c r="A30" s="52" t="s">
        <v>87</v>
      </c>
      <c r="B30" s="51">
        <v>1960</v>
      </c>
      <c r="C30" s="49">
        <v>84.3</v>
      </c>
      <c r="D30" s="49">
        <v>1.7</v>
      </c>
      <c r="E30" s="49">
        <v>22.8</v>
      </c>
      <c r="F30" s="49">
        <v>2</v>
      </c>
    </row>
    <row r="31" spans="1:6" ht="12.75">
      <c r="A31" s="52" t="s">
        <v>88</v>
      </c>
      <c r="B31" s="51">
        <v>3449</v>
      </c>
      <c r="C31" s="49">
        <v>83.3</v>
      </c>
      <c r="D31" s="49">
        <v>1.3</v>
      </c>
      <c r="E31" s="49">
        <v>24.8</v>
      </c>
      <c r="F31" s="49">
        <v>1.5</v>
      </c>
    </row>
    <row r="32" spans="1:6" ht="12.75">
      <c r="A32" s="52" t="s">
        <v>89</v>
      </c>
      <c r="B32" s="51">
        <v>146</v>
      </c>
      <c r="C32" s="49">
        <v>88.7</v>
      </c>
      <c r="D32" s="49">
        <v>5.8</v>
      </c>
      <c r="E32" s="49">
        <v>20.4</v>
      </c>
      <c r="F32" s="49">
        <v>7.5</v>
      </c>
    </row>
    <row r="33" spans="1:6" ht="12.75">
      <c r="A33" s="52" t="s">
        <v>90</v>
      </c>
      <c r="B33" s="51">
        <v>91</v>
      </c>
      <c r="C33" s="49">
        <v>77.4</v>
      </c>
      <c r="D33" s="49">
        <v>9.8</v>
      </c>
      <c r="E33" s="49">
        <v>43.5</v>
      </c>
      <c r="F33" s="49">
        <v>11.6</v>
      </c>
    </row>
    <row r="34" spans="1:6" ht="12.75">
      <c r="A34" s="52" t="s">
        <v>91</v>
      </c>
      <c r="B34" s="51">
        <v>1007</v>
      </c>
      <c r="C34" s="49">
        <v>58.9</v>
      </c>
      <c r="D34" s="49">
        <v>2.8</v>
      </c>
      <c r="E34" s="49">
        <v>8.4</v>
      </c>
      <c r="F34" s="49">
        <v>1.6</v>
      </c>
    </row>
    <row r="35" spans="1:6" ht="12.75">
      <c r="A35" s="52" t="s">
        <v>92</v>
      </c>
      <c r="B35" s="51">
        <v>2474</v>
      </c>
      <c r="C35" s="49">
        <v>93.2</v>
      </c>
      <c r="D35" s="49">
        <v>1.1</v>
      </c>
      <c r="E35" s="49">
        <v>31.2</v>
      </c>
      <c r="F35" s="49">
        <v>2</v>
      </c>
    </row>
    <row r="36" spans="1:6" ht="12.75">
      <c r="A36" s="47" t="s">
        <v>51</v>
      </c>
      <c r="B36" s="51"/>
      <c r="C36" s="49"/>
      <c r="D36" s="49"/>
      <c r="E36" s="49"/>
      <c r="F36" s="49"/>
    </row>
    <row r="37" spans="1:6" ht="12.75">
      <c r="A37" s="50" t="s">
        <v>80</v>
      </c>
      <c r="B37" s="51">
        <v>26202</v>
      </c>
      <c r="C37" s="49">
        <v>80.9</v>
      </c>
      <c r="D37" s="49">
        <v>0.6</v>
      </c>
      <c r="E37" s="49">
        <v>26.9</v>
      </c>
      <c r="F37" s="49">
        <v>0.6</v>
      </c>
    </row>
    <row r="38" spans="1:6" ht="12.75">
      <c r="A38" s="52" t="s">
        <v>81</v>
      </c>
      <c r="B38" s="51">
        <v>3492</v>
      </c>
      <c r="C38" s="49">
        <v>81.3</v>
      </c>
      <c r="D38" s="49">
        <v>1.6</v>
      </c>
      <c r="E38" s="49">
        <v>8</v>
      </c>
      <c r="F38" s="49">
        <v>1.1</v>
      </c>
    </row>
    <row r="39" spans="1:6" ht="12.75">
      <c r="A39" s="52" t="s">
        <v>82</v>
      </c>
      <c r="B39" s="51">
        <v>10539</v>
      </c>
      <c r="C39" s="49">
        <v>80.2</v>
      </c>
      <c r="D39" s="49">
        <v>0.9</v>
      </c>
      <c r="E39" s="49">
        <v>30.1</v>
      </c>
      <c r="F39" s="49">
        <v>1.1</v>
      </c>
    </row>
    <row r="40" spans="1:6" ht="12.75">
      <c r="A40" s="52" t="s">
        <v>83</v>
      </c>
      <c r="B40" s="51">
        <v>8285</v>
      </c>
      <c r="C40" s="49">
        <v>84</v>
      </c>
      <c r="D40" s="49">
        <v>0.9</v>
      </c>
      <c r="E40" s="49">
        <v>32.1</v>
      </c>
      <c r="F40" s="49">
        <v>1.2</v>
      </c>
    </row>
    <row r="41" spans="1:6" ht="12.75">
      <c r="A41" s="52" t="s">
        <v>84</v>
      </c>
      <c r="B41" s="51">
        <v>3886</v>
      </c>
      <c r="C41" s="49">
        <v>75.7</v>
      </c>
      <c r="D41" s="49">
        <v>1.6</v>
      </c>
      <c r="E41" s="49">
        <v>23.8</v>
      </c>
      <c r="F41" s="49">
        <v>1.6</v>
      </c>
    </row>
    <row r="42" spans="1:6" ht="12.75">
      <c r="A42" s="50" t="s">
        <v>85</v>
      </c>
      <c r="B42" s="51">
        <v>22710</v>
      </c>
      <c r="C42" s="49">
        <v>80.8</v>
      </c>
      <c r="D42" s="49">
        <v>0.6</v>
      </c>
      <c r="E42" s="49">
        <v>29.8</v>
      </c>
      <c r="F42" s="49">
        <v>0.7</v>
      </c>
    </row>
    <row r="43" spans="1:6" ht="12.75">
      <c r="A43" s="52" t="s">
        <v>86</v>
      </c>
      <c r="B43" s="51">
        <v>11112</v>
      </c>
      <c r="C43" s="49">
        <v>81.2</v>
      </c>
      <c r="D43" s="49">
        <v>0.9</v>
      </c>
      <c r="E43" s="49">
        <v>30.8</v>
      </c>
      <c r="F43" s="49">
        <v>1</v>
      </c>
    </row>
    <row r="44" spans="1:6" ht="12.75">
      <c r="A44" s="52" t="s">
        <v>87</v>
      </c>
      <c r="B44" s="51">
        <v>11597</v>
      </c>
      <c r="C44" s="49">
        <v>80.4</v>
      </c>
      <c r="D44" s="49">
        <v>0.9</v>
      </c>
      <c r="E44" s="49">
        <v>28.8</v>
      </c>
      <c r="F44" s="49">
        <v>1</v>
      </c>
    </row>
    <row r="45" spans="1:6" ht="12.75">
      <c r="A45" s="52" t="s">
        <v>88</v>
      </c>
      <c r="B45" s="51">
        <v>17990</v>
      </c>
      <c r="C45" s="49">
        <v>79.3</v>
      </c>
      <c r="D45" s="49">
        <v>0.7</v>
      </c>
      <c r="E45" s="49">
        <v>27.5</v>
      </c>
      <c r="F45" s="49">
        <v>0.8</v>
      </c>
    </row>
    <row r="46" spans="1:6" ht="12.75">
      <c r="A46" s="52" t="s">
        <v>89</v>
      </c>
      <c r="B46" s="51">
        <v>1521</v>
      </c>
      <c r="C46" s="49">
        <v>86.6</v>
      </c>
      <c r="D46" s="49">
        <v>2.2</v>
      </c>
      <c r="E46" s="49">
        <v>25.3</v>
      </c>
      <c r="F46" s="49">
        <v>2.8</v>
      </c>
    </row>
    <row r="47" spans="1:6" ht="12.75">
      <c r="A47" s="52" t="s">
        <v>90</v>
      </c>
      <c r="B47" s="51">
        <v>3028</v>
      </c>
      <c r="C47" s="49">
        <v>88.3</v>
      </c>
      <c r="D47" s="49">
        <v>1.5</v>
      </c>
      <c r="E47" s="49">
        <v>47</v>
      </c>
      <c r="F47" s="49">
        <v>2.3</v>
      </c>
    </row>
    <row r="48" spans="1:6" ht="12.75">
      <c r="A48" s="52" t="s">
        <v>91</v>
      </c>
      <c r="B48" s="51">
        <v>6689</v>
      </c>
      <c r="C48" s="49">
        <v>54.7</v>
      </c>
      <c r="D48" s="49">
        <v>1.3</v>
      </c>
      <c r="E48" s="49">
        <v>9.2</v>
      </c>
      <c r="F48" s="49">
        <v>0.7</v>
      </c>
    </row>
    <row r="49" spans="1:6" ht="12.75">
      <c r="A49" s="52" t="s">
        <v>92</v>
      </c>
      <c r="B49" s="51">
        <v>11550</v>
      </c>
      <c r="C49" s="49">
        <v>93.1</v>
      </c>
      <c r="D49" s="49">
        <v>0.6</v>
      </c>
      <c r="E49" s="49">
        <v>37.7</v>
      </c>
      <c r="F49" s="49">
        <v>1.1</v>
      </c>
    </row>
    <row r="50" spans="1:6" ht="12.75">
      <c r="A50" s="47" t="s">
        <v>52</v>
      </c>
      <c r="B50" s="51"/>
      <c r="C50" s="49"/>
      <c r="D50" s="49"/>
      <c r="E50" s="49"/>
      <c r="F50" s="49"/>
    </row>
    <row r="51" spans="1:6" ht="12.75">
      <c r="A51" s="50" t="s">
        <v>80</v>
      </c>
      <c r="B51" s="51">
        <v>3453</v>
      </c>
      <c r="C51" s="49">
        <v>88.3</v>
      </c>
      <c r="D51" s="49">
        <v>0.8</v>
      </c>
      <c r="E51" s="49">
        <v>33</v>
      </c>
      <c r="F51" s="49">
        <v>1.2</v>
      </c>
    </row>
    <row r="52" spans="1:6" ht="12.75">
      <c r="A52" s="52" t="s">
        <v>81</v>
      </c>
      <c r="B52" s="51">
        <v>419</v>
      </c>
      <c r="C52" s="49">
        <v>75.7</v>
      </c>
      <c r="D52" s="49">
        <v>3.1</v>
      </c>
      <c r="E52" s="49">
        <v>8</v>
      </c>
      <c r="F52" s="49">
        <v>2</v>
      </c>
    </row>
    <row r="53" spans="1:6" ht="12.75">
      <c r="A53" s="52" t="s">
        <v>82</v>
      </c>
      <c r="B53" s="51">
        <v>1437</v>
      </c>
      <c r="C53" s="49">
        <v>89.4</v>
      </c>
      <c r="D53" s="49">
        <v>1.2</v>
      </c>
      <c r="E53" s="49">
        <v>37.7</v>
      </c>
      <c r="F53" s="49">
        <v>1.9</v>
      </c>
    </row>
    <row r="54" spans="1:6" ht="12.75">
      <c r="A54" s="52" t="s">
        <v>83</v>
      </c>
      <c r="B54" s="51">
        <v>1173</v>
      </c>
      <c r="C54" s="49">
        <v>93.5</v>
      </c>
      <c r="D54" s="49">
        <v>1.1</v>
      </c>
      <c r="E54" s="49">
        <v>36.8</v>
      </c>
      <c r="F54" s="49">
        <v>2.1</v>
      </c>
    </row>
    <row r="55" spans="1:6" ht="12.75">
      <c r="A55" s="52" t="s">
        <v>84</v>
      </c>
      <c r="B55" s="51">
        <v>424</v>
      </c>
      <c r="C55" s="49">
        <v>82.7</v>
      </c>
      <c r="D55" s="49">
        <v>2.7</v>
      </c>
      <c r="E55" s="49">
        <v>30.8</v>
      </c>
      <c r="F55" s="49">
        <v>3.3</v>
      </c>
    </row>
    <row r="56" spans="1:6" ht="12.75">
      <c r="A56" s="50" t="s">
        <v>85</v>
      </c>
      <c r="B56" s="51">
        <v>3034</v>
      </c>
      <c r="C56" s="49">
        <v>90</v>
      </c>
      <c r="D56" s="49">
        <v>0.8</v>
      </c>
      <c r="E56" s="49">
        <v>36.4</v>
      </c>
      <c r="F56" s="49">
        <v>1.3</v>
      </c>
    </row>
    <row r="57" spans="1:6" ht="12.75">
      <c r="A57" s="52" t="s">
        <v>86</v>
      </c>
      <c r="B57" s="51">
        <v>1506</v>
      </c>
      <c r="C57" s="49">
        <v>90.7</v>
      </c>
      <c r="D57" s="49">
        <v>1.1</v>
      </c>
      <c r="E57" s="49">
        <v>38.8</v>
      </c>
      <c r="F57" s="49">
        <v>1.9</v>
      </c>
    </row>
    <row r="58" spans="1:6" ht="12.75">
      <c r="A58" s="52" t="s">
        <v>87</v>
      </c>
      <c r="B58" s="51">
        <v>1528</v>
      </c>
      <c r="C58" s="49">
        <v>89.4</v>
      </c>
      <c r="D58" s="49">
        <v>1.2</v>
      </c>
      <c r="E58" s="49">
        <v>34.1</v>
      </c>
      <c r="F58" s="49">
        <v>1.8</v>
      </c>
    </row>
    <row r="59" spans="1:6" ht="12.75">
      <c r="A59" s="52" t="s">
        <v>88</v>
      </c>
      <c r="B59" s="51">
        <v>2813</v>
      </c>
      <c r="C59" s="49">
        <v>90.6</v>
      </c>
      <c r="D59" s="49">
        <v>0.8</v>
      </c>
      <c r="E59" s="49">
        <v>37</v>
      </c>
      <c r="F59" s="49">
        <v>1.3</v>
      </c>
    </row>
    <row r="60" spans="1:6" ht="12.75">
      <c r="A60" s="52" t="s">
        <v>89</v>
      </c>
      <c r="B60" s="51">
        <v>111</v>
      </c>
      <c r="C60" s="49">
        <v>87.7</v>
      </c>
      <c r="D60" s="49">
        <v>4.9</v>
      </c>
      <c r="E60" s="49">
        <v>28.2</v>
      </c>
      <c r="F60" s="49">
        <v>6.7</v>
      </c>
    </row>
    <row r="61" spans="1:6" ht="12.75">
      <c r="A61" s="52" t="s">
        <v>90</v>
      </c>
      <c r="B61" s="51">
        <v>82</v>
      </c>
      <c r="C61" s="49">
        <v>83.7</v>
      </c>
      <c r="D61" s="49">
        <v>6.4</v>
      </c>
      <c r="E61" s="49">
        <v>43.3</v>
      </c>
      <c r="F61" s="49">
        <v>8.6</v>
      </c>
    </row>
    <row r="62" spans="1:6" ht="12.75">
      <c r="A62" s="52" t="s">
        <v>91</v>
      </c>
      <c r="B62" s="51">
        <v>458</v>
      </c>
      <c r="C62" s="49">
        <v>60.1</v>
      </c>
      <c r="D62" s="49">
        <v>3</v>
      </c>
      <c r="E62" s="49">
        <v>11</v>
      </c>
      <c r="F62" s="49">
        <v>1.9</v>
      </c>
    </row>
    <row r="63" spans="1:6" ht="12.75">
      <c r="A63" s="52" t="s">
        <v>92</v>
      </c>
      <c r="B63" s="51">
        <v>2382</v>
      </c>
      <c r="C63" s="49">
        <v>96.2</v>
      </c>
      <c r="D63" s="49">
        <v>0.6</v>
      </c>
      <c r="E63" s="49">
        <v>41.6</v>
      </c>
      <c r="F63" s="49">
        <v>1.5</v>
      </c>
    </row>
    <row r="64" spans="1:6" ht="12.75">
      <c r="A64" s="47" t="s">
        <v>53</v>
      </c>
      <c r="B64" s="51"/>
      <c r="C64" s="49"/>
      <c r="D64" s="49"/>
      <c r="E64" s="49"/>
      <c r="F64" s="49"/>
    </row>
    <row r="65" spans="1:6" ht="12.75">
      <c r="A65" s="50" t="s">
        <v>80</v>
      </c>
      <c r="B65" s="51">
        <v>13848</v>
      </c>
      <c r="C65" s="49">
        <v>85.7</v>
      </c>
      <c r="D65" s="49">
        <v>0.6</v>
      </c>
      <c r="E65" s="49">
        <v>24.9</v>
      </c>
      <c r="F65" s="49">
        <v>0.8</v>
      </c>
    </row>
    <row r="66" spans="1:6" ht="12.75">
      <c r="A66" s="52" t="s">
        <v>81</v>
      </c>
      <c r="B66" s="51">
        <v>1565</v>
      </c>
      <c r="C66" s="49">
        <v>77.6</v>
      </c>
      <c r="D66" s="49">
        <v>2.2</v>
      </c>
      <c r="E66" s="49">
        <v>6.7</v>
      </c>
      <c r="F66" s="49">
        <v>1.3</v>
      </c>
    </row>
    <row r="67" spans="1:6" ht="12.75">
      <c r="A67" s="52" t="s">
        <v>82</v>
      </c>
      <c r="B67" s="51">
        <v>4812</v>
      </c>
      <c r="C67" s="49">
        <v>87.7</v>
      </c>
      <c r="D67" s="49">
        <v>1</v>
      </c>
      <c r="E67" s="49">
        <v>30.9</v>
      </c>
      <c r="F67" s="49">
        <v>1.4</v>
      </c>
    </row>
    <row r="68" spans="1:6" ht="12.75">
      <c r="A68" s="52" t="s">
        <v>83</v>
      </c>
      <c r="B68" s="51">
        <v>4623</v>
      </c>
      <c r="C68" s="49">
        <v>88</v>
      </c>
      <c r="D68" s="49">
        <v>1</v>
      </c>
      <c r="E68" s="49">
        <v>28.1</v>
      </c>
      <c r="F68" s="49">
        <v>1.4</v>
      </c>
    </row>
    <row r="69" spans="1:6" ht="12.75">
      <c r="A69" s="52" t="s">
        <v>84</v>
      </c>
      <c r="B69" s="51">
        <v>2848</v>
      </c>
      <c r="C69" s="49">
        <v>82.9</v>
      </c>
      <c r="D69" s="49">
        <v>1.4</v>
      </c>
      <c r="E69" s="49">
        <v>19.5</v>
      </c>
      <c r="F69" s="49">
        <v>1.5</v>
      </c>
    </row>
    <row r="70" spans="1:6" ht="12.75">
      <c r="A70" s="50" t="s">
        <v>85</v>
      </c>
      <c r="B70" s="51">
        <v>12282</v>
      </c>
      <c r="C70" s="49">
        <v>86.7</v>
      </c>
      <c r="D70" s="49">
        <v>0.6</v>
      </c>
      <c r="E70" s="49">
        <v>27.2</v>
      </c>
      <c r="F70" s="49">
        <v>0.8</v>
      </c>
    </row>
    <row r="71" spans="1:6" ht="12.75">
      <c r="A71" s="52" t="s">
        <v>86</v>
      </c>
      <c r="B71" s="51">
        <v>5911</v>
      </c>
      <c r="C71" s="49">
        <v>85.6</v>
      </c>
      <c r="D71" s="49">
        <v>0.9</v>
      </c>
      <c r="E71" s="49">
        <v>28.5</v>
      </c>
      <c r="F71" s="49">
        <v>1.2</v>
      </c>
    </row>
    <row r="72" spans="1:6" ht="12.75">
      <c r="A72" s="52" t="s">
        <v>87</v>
      </c>
      <c r="B72" s="51">
        <v>6372</v>
      </c>
      <c r="C72" s="49">
        <v>87.7</v>
      </c>
      <c r="D72" s="49">
        <v>0.8</v>
      </c>
      <c r="E72" s="49">
        <v>26</v>
      </c>
      <c r="F72" s="49">
        <v>1.1</v>
      </c>
    </row>
    <row r="73" spans="1:6" ht="12.75">
      <c r="A73" s="52" t="s">
        <v>88</v>
      </c>
      <c r="B73" s="51">
        <v>10436</v>
      </c>
      <c r="C73" s="49">
        <v>88.5</v>
      </c>
      <c r="D73" s="49">
        <v>0.6</v>
      </c>
      <c r="E73" s="49">
        <v>28.1</v>
      </c>
      <c r="F73" s="49">
        <v>0.9</v>
      </c>
    </row>
    <row r="74" spans="1:6" ht="12.75">
      <c r="A74" s="52" t="s">
        <v>89</v>
      </c>
      <c r="B74" s="51">
        <v>1565</v>
      </c>
      <c r="C74" s="49">
        <v>75.2</v>
      </c>
      <c r="D74" s="49">
        <v>2.4</v>
      </c>
      <c r="E74" s="49">
        <v>18.9</v>
      </c>
      <c r="F74" s="49">
        <v>2.2</v>
      </c>
    </row>
    <row r="75" spans="1:6" ht="12.75">
      <c r="A75" s="52" t="s">
        <v>90</v>
      </c>
      <c r="B75" s="51">
        <v>290</v>
      </c>
      <c r="C75" s="49">
        <v>86.7</v>
      </c>
      <c r="D75" s="49">
        <v>4.3</v>
      </c>
      <c r="E75" s="49">
        <v>43.7</v>
      </c>
      <c r="F75" s="49">
        <v>6.3</v>
      </c>
    </row>
    <row r="76" spans="1:6" ht="12.75">
      <c r="A76" s="52" t="s">
        <v>91</v>
      </c>
      <c r="B76" s="51">
        <v>2338</v>
      </c>
      <c r="C76" s="49">
        <v>72.6</v>
      </c>
      <c r="D76" s="49">
        <v>1.6</v>
      </c>
      <c r="E76" s="49">
        <v>22.5</v>
      </c>
      <c r="F76" s="49">
        <v>1.5</v>
      </c>
    </row>
    <row r="77" spans="1:6" ht="12.75">
      <c r="A77" s="52" t="s">
        <v>92</v>
      </c>
      <c r="B77" s="51">
        <v>8187</v>
      </c>
      <c r="C77" s="49">
        <v>92.6</v>
      </c>
      <c r="D77" s="49">
        <v>0.6</v>
      </c>
      <c r="E77" s="49">
        <v>29.5</v>
      </c>
      <c r="F77" s="49">
        <v>1</v>
      </c>
    </row>
    <row r="78" spans="1:6" ht="12.75">
      <c r="A78" s="47" t="s">
        <v>54</v>
      </c>
      <c r="B78" s="51"/>
      <c r="C78" s="49"/>
      <c r="D78" s="49"/>
      <c r="E78" s="49"/>
      <c r="F78" s="49"/>
    </row>
    <row r="79" spans="1:6" ht="12.75">
      <c r="A79" s="50" t="s">
        <v>80</v>
      </c>
      <c r="B79" s="51">
        <v>6674</v>
      </c>
      <c r="C79" s="49">
        <v>82.9</v>
      </c>
      <c r="D79" s="49">
        <v>1.1</v>
      </c>
      <c r="E79" s="49">
        <v>25.5</v>
      </c>
      <c r="F79" s="49">
        <v>1.3</v>
      </c>
    </row>
    <row r="80" spans="1:6" ht="12.75">
      <c r="A80" s="52" t="s">
        <v>81</v>
      </c>
      <c r="B80" s="51">
        <v>966</v>
      </c>
      <c r="C80" s="49">
        <v>75.2</v>
      </c>
      <c r="D80" s="49">
        <v>3.3</v>
      </c>
      <c r="E80" s="49">
        <v>10</v>
      </c>
      <c r="F80" s="49">
        <v>2.3</v>
      </c>
    </row>
    <row r="81" spans="1:6" ht="12.75">
      <c r="A81" s="52" t="s">
        <v>82</v>
      </c>
      <c r="B81" s="51">
        <v>2741</v>
      </c>
      <c r="C81" s="49">
        <v>85.8</v>
      </c>
      <c r="D81" s="49">
        <v>1.6</v>
      </c>
      <c r="E81" s="49">
        <v>30.2</v>
      </c>
      <c r="F81" s="49">
        <v>2.1</v>
      </c>
    </row>
    <row r="82" spans="1:6" ht="12.75">
      <c r="A82" s="52" t="s">
        <v>83</v>
      </c>
      <c r="B82" s="51">
        <v>2169</v>
      </c>
      <c r="C82" s="49">
        <v>86.8</v>
      </c>
      <c r="D82" s="49">
        <v>1.7</v>
      </c>
      <c r="E82" s="49">
        <v>29.6</v>
      </c>
      <c r="F82" s="49">
        <v>2.3</v>
      </c>
    </row>
    <row r="83" spans="1:6" ht="12.75">
      <c r="A83" s="52" t="s">
        <v>84</v>
      </c>
      <c r="B83" s="51">
        <v>798</v>
      </c>
      <c r="C83" s="49">
        <v>71.2</v>
      </c>
      <c r="D83" s="49">
        <v>3.8</v>
      </c>
      <c r="E83" s="49">
        <v>16.5</v>
      </c>
      <c r="F83" s="49">
        <v>3.1</v>
      </c>
    </row>
    <row r="84" spans="1:6" ht="12.75">
      <c r="A84" s="50" t="s">
        <v>85</v>
      </c>
      <c r="B84" s="51">
        <v>5708</v>
      </c>
      <c r="C84" s="49">
        <v>84.2</v>
      </c>
      <c r="D84" s="49">
        <v>1.2</v>
      </c>
      <c r="E84" s="49">
        <v>28.1</v>
      </c>
      <c r="F84" s="49">
        <v>1.4</v>
      </c>
    </row>
    <row r="85" spans="1:6" ht="12.75">
      <c r="A85" s="52" t="s">
        <v>86</v>
      </c>
      <c r="B85" s="51">
        <v>2715</v>
      </c>
      <c r="C85" s="49">
        <v>81.6</v>
      </c>
      <c r="D85" s="49">
        <v>1.8</v>
      </c>
      <c r="E85" s="49">
        <v>28.8</v>
      </c>
      <c r="F85" s="49">
        <v>2.1</v>
      </c>
    </row>
    <row r="86" spans="1:6" ht="12.75">
      <c r="A86" s="52" t="s">
        <v>87</v>
      </c>
      <c r="B86" s="51">
        <v>2993</v>
      </c>
      <c r="C86" s="49">
        <v>86.5</v>
      </c>
      <c r="D86" s="49">
        <v>1.5</v>
      </c>
      <c r="E86" s="49">
        <v>27.4</v>
      </c>
      <c r="F86" s="49">
        <v>1.9</v>
      </c>
    </row>
    <row r="87" spans="1:6" ht="12.75">
      <c r="A87" s="52" t="s">
        <v>88</v>
      </c>
      <c r="B87" s="51">
        <v>3953</v>
      </c>
      <c r="C87" s="49">
        <v>84.4</v>
      </c>
      <c r="D87" s="49">
        <v>1.4</v>
      </c>
      <c r="E87" s="49">
        <v>30.7</v>
      </c>
      <c r="F87" s="49">
        <v>1.8</v>
      </c>
    </row>
    <row r="88" spans="1:6" ht="12.75">
      <c r="A88" s="52" t="s">
        <v>89</v>
      </c>
      <c r="B88" s="51">
        <v>1600</v>
      </c>
      <c r="C88" s="49">
        <v>83</v>
      </c>
      <c r="D88" s="49">
        <v>2.4</v>
      </c>
      <c r="E88" s="49">
        <v>19.1</v>
      </c>
      <c r="F88" s="49">
        <v>2.5</v>
      </c>
    </row>
    <row r="89" spans="1:6" ht="12.75">
      <c r="A89" s="52" t="s">
        <v>90</v>
      </c>
      <c r="B89" s="51">
        <v>151</v>
      </c>
      <c r="C89" s="49">
        <v>90.5</v>
      </c>
      <c r="D89" s="49">
        <v>6.1</v>
      </c>
      <c r="E89" s="49">
        <v>56.6</v>
      </c>
      <c r="F89" s="49">
        <v>10.3</v>
      </c>
    </row>
    <row r="90" spans="1:6" ht="12.75">
      <c r="A90" s="52" t="s">
        <v>91</v>
      </c>
      <c r="B90" s="51">
        <v>381</v>
      </c>
      <c r="C90" s="49">
        <v>46.4</v>
      </c>
      <c r="D90" s="49">
        <v>5.3</v>
      </c>
      <c r="E90" s="49">
        <v>10.3</v>
      </c>
      <c r="F90" s="49">
        <v>3.3</v>
      </c>
    </row>
    <row r="91" spans="1:6" ht="12.75">
      <c r="A91" s="52" t="s">
        <v>92</v>
      </c>
      <c r="B91" s="51">
        <v>3604</v>
      </c>
      <c r="C91" s="49">
        <v>88.1</v>
      </c>
      <c r="D91" s="49">
        <v>1.3</v>
      </c>
      <c r="E91" s="49">
        <v>32.7</v>
      </c>
      <c r="F91" s="49">
        <v>1.9</v>
      </c>
    </row>
    <row r="92" spans="1:6" ht="12.75">
      <c r="A92" s="47" t="s">
        <v>55</v>
      </c>
      <c r="B92" s="51"/>
      <c r="C92" s="49"/>
      <c r="D92" s="49"/>
      <c r="E92" s="49"/>
      <c r="F92" s="49"/>
    </row>
    <row r="93" spans="1:6" ht="12.75">
      <c r="A93" s="50" t="s">
        <v>80</v>
      </c>
      <c r="B93" s="51">
        <v>9332</v>
      </c>
      <c r="C93" s="49">
        <v>86.4</v>
      </c>
      <c r="D93" s="49">
        <v>0.7</v>
      </c>
      <c r="E93" s="49">
        <v>28.6</v>
      </c>
      <c r="F93" s="49">
        <v>0.9</v>
      </c>
    </row>
    <row r="94" spans="1:6" ht="12.75">
      <c r="A94" s="52" t="s">
        <v>81</v>
      </c>
      <c r="B94" s="51">
        <v>1238</v>
      </c>
      <c r="C94" s="49">
        <v>78.8</v>
      </c>
      <c r="D94" s="49">
        <v>2.2</v>
      </c>
      <c r="E94" s="49">
        <v>12</v>
      </c>
      <c r="F94" s="49">
        <v>1.7</v>
      </c>
    </row>
    <row r="95" spans="1:6" ht="12.75">
      <c r="A95" s="52" t="s">
        <v>82</v>
      </c>
      <c r="B95" s="51">
        <v>3458</v>
      </c>
      <c r="C95" s="49">
        <v>89.8</v>
      </c>
      <c r="D95" s="49">
        <v>1</v>
      </c>
      <c r="E95" s="49">
        <v>34.7</v>
      </c>
      <c r="F95" s="49">
        <v>1.5</v>
      </c>
    </row>
    <row r="96" spans="1:6" ht="12.75">
      <c r="A96" s="52" t="s">
        <v>83</v>
      </c>
      <c r="B96" s="51">
        <v>3151</v>
      </c>
      <c r="C96" s="49">
        <v>90.6</v>
      </c>
      <c r="D96" s="49">
        <v>1</v>
      </c>
      <c r="E96" s="49">
        <v>33.1</v>
      </c>
      <c r="F96" s="49">
        <v>1.6</v>
      </c>
    </row>
    <row r="97" spans="1:6" ht="12.75">
      <c r="A97" s="52" t="s">
        <v>84</v>
      </c>
      <c r="B97" s="51">
        <v>1486</v>
      </c>
      <c r="C97" s="49">
        <v>76.2</v>
      </c>
      <c r="D97" s="49">
        <v>2.1</v>
      </c>
      <c r="E97" s="49">
        <v>19</v>
      </c>
      <c r="F97" s="49">
        <v>1.9</v>
      </c>
    </row>
    <row r="98" spans="1:6" ht="12.75">
      <c r="A98" s="50" t="s">
        <v>85</v>
      </c>
      <c r="B98" s="51">
        <v>8094</v>
      </c>
      <c r="C98" s="49">
        <v>87.6</v>
      </c>
      <c r="D98" s="49">
        <v>0.7</v>
      </c>
      <c r="E98" s="49">
        <v>31.2</v>
      </c>
      <c r="F98" s="49">
        <v>1</v>
      </c>
    </row>
    <row r="99" spans="1:6" ht="12.75">
      <c r="A99" s="52" t="s">
        <v>86</v>
      </c>
      <c r="B99" s="51">
        <v>3903</v>
      </c>
      <c r="C99" s="49">
        <v>87.9</v>
      </c>
      <c r="D99" s="49">
        <v>1</v>
      </c>
      <c r="E99" s="49">
        <v>33.2</v>
      </c>
      <c r="F99" s="49">
        <v>1.4</v>
      </c>
    </row>
    <row r="100" spans="1:6" ht="12.75">
      <c r="A100" s="52" t="s">
        <v>87</v>
      </c>
      <c r="B100" s="51">
        <v>4191</v>
      </c>
      <c r="C100" s="49">
        <v>87.4</v>
      </c>
      <c r="D100" s="49">
        <v>1</v>
      </c>
      <c r="E100" s="49">
        <v>29.2</v>
      </c>
      <c r="F100" s="49">
        <v>1.3</v>
      </c>
    </row>
    <row r="101" spans="1:6" ht="12.75">
      <c r="A101" s="52" t="s">
        <v>88</v>
      </c>
      <c r="B101" s="51">
        <v>6614</v>
      </c>
      <c r="C101" s="49">
        <v>88.2</v>
      </c>
      <c r="D101" s="49">
        <v>0.7</v>
      </c>
      <c r="E101" s="49">
        <v>30.9</v>
      </c>
      <c r="F101" s="49">
        <v>1.1</v>
      </c>
    </row>
    <row r="102" spans="1:6" ht="12.75">
      <c r="A102" s="52" t="s">
        <v>89</v>
      </c>
      <c r="B102" s="51">
        <v>1093</v>
      </c>
      <c r="C102" s="49">
        <v>82.8</v>
      </c>
      <c r="D102" s="49">
        <v>2.3</v>
      </c>
      <c r="E102" s="49">
        <v>19.3</v>
      </c>
      <c r="F102" s="49">
        <v>2.4</v>
      </c>
    </row>
    <row r="103" spans="1:6" ht="12.75">
      <c r="A103" s="52" t="s">
        <v>90</v>
      </c>
      <c r="B103" s="51">
        <v>385</v>
      </c>
      <c r="C103" s="49">
        <v>91.2</v>
      </c>
      <c r="D103" s="49">
        <v>2.9</v>
      </c>
      <c r="E103" s="49">
        <v>70.8</v>
      </c>
      <c r="F103" s="49">
        <v>4.6</v>
      </c>
    </row>
    <row r="104" spans="1:6" ht="12.75">
      <c r="A104" s="52" t="s">
        <v>91</v>
      </c>
      <c r="B104" s="51">
        <v>786</v>
      </c>
      <c r="C104" s="49">
        <v>57.4</v>
      </c>
      <c r="D104" s="49">
        <v>2.9</v>
      </c>
      <c r="E104" s="49">
        <v>11.5</v>
      </c>
      <c r="F104" s="49">
        <v>1.9</v>
      </c>
    </row>
    <row r="105" spans="1:6" ht="12.75">
      <c r="A105" s="52" t="s">
        <v>92</v>
      </c>
      <c r="B105" s="51">
        <v>5842</v>
      </c>
      <c r="C105" s="49">
        <v>92.3</v>
      </c>
      <c r="D105" s="49">
        <v>0.7</v>
      </c>
      <c r="E105" s="49">
        <v>33.4</v>
      </c>
      <c r="F105" s="49">
        <v>1.2</v>
      </c>
    </row>
    <row r="106" spans="1:6" ht="12.75">
      <c r="A106" s="47" t="s">
        <v>56</v>
      </c>
      <c r="B106" s="51"/>
      <c r="C106" s="49"/>
      <c r="D106" s="49"/>
      <c r="E106" s="49"/>
      <c r="F106" s="49"/>
    </row>
    <row r="107" spans="1:6" ht="12.75">
      <c r="A107" s="50" t="s">
        <v>80</v>
      </c>
      <c r="B107" s="51">
        <v>4526</v>
      </c>
      <c r="C107" s="49">
        <v>86.4</v>
      </c>
      <c r="D107" s="49">
        <v>0.9</v>
      </c>
      <c r="E107" s="49">
        <v>19.6</v>
      </c>
      <c r="F107" s="49">
        <v>1</v>
      </c>
    </row>
    <row r="108" spans="1:6" ht="12.75">
      <c r="A108" s="52" t="s">
        <v>81</v>
      </c>
      <c r="B108" s="51">
        <v>570</v>
      </c>
      <c r="C108" s="49">
        <v>74</v>
      </c>
      <c r="D108" s="49">
        <v>3.2</v>
      </c>
      <c r="E108" s="49">
        <v>4.1</v>
      </c>
      <c r="F108" s="49">
        <v>1.4</v>
      </c>
    </row>
    <row r="109" spans="1:6" ht="12.75">
      <c r="A109" s="52" t="s">
        <v>82</v>
      </c>
      <c r="B109" s="51">
        <v>1685</v>
      </c>
      <c r="C109" s="49">
        <v>90.5</v>
      </c>
      <c r="D109" s="49">
        <v>1.2</v>
      </c>
      <c r="E109" s="49">
        <v>22.5</v>
      </c>
      <c r="F109" s="49">
        <v>1.8</v>
      </c>
    </row>
    <row r="110" spans="1:6" ht="12.75">
      <c r="A110" s="52" t="s">
        <v>83</v>
      </c>
      <c r="B110" s="51">
        <v>1664</v>
      </c>
      <c r="C110" s="49">
        <v>89.5</v>
      </c>
      <c r="D110" s="49">
        <v>1.3</v>
      </c>
      <c r="E110" s="49">
        <v>25.1</v>
      </c>
      <c r="F110" s="49">
        <v>1.9</v>
      </c>
    </row>
    <row r="111" spans="1:6" ht="12.75">
      <c r="A111" s="52" t="s">
        <v>84</v>
      </c>
      <c r="B111" s="51">
        <v>607</v>
      </c>
      <c r="C111" s="49">
        <v>78.4</v>
      </c>
      <c r="D111" s="49">
        <v>2.9</v>
      </c>
      <c r="E111" s="49">
        <v>11.3</v>
      </c>
      <c r="F111" s="49">
        <v>2.2</v>
      </c>
    </row>
    <row r="112" spans="1:6" ht="12.75">
      <c r="A112" s="50" t="s">
        <v>85</v>
      </c>
      <c r="B112" s="51">
        <v>3956</v>
      </c>
      <c r="C112" s="49">
        <v>88.2</v>
      </c>
      <c r="D112" s="49">
        <v>0.9</v>
      </c>
      <c r="E112" s="49">
        <v>21.9</v>
      </c>
      <c r="F112" s="49">
        <v>1.1</v>
      </c>
    </row>
    <row r="113" spans="1:6" ht="12.75">
      <c r="A113" s="52" t="s">
        <v>86</v>
      </c>
      <c r="B113" s="51">
        <v>1876</v>
      </c>
      <c r="C113" s="49">
        <v>88.3</v>
      </c>
      <c r="D113" s="49">
        <v>1.3</v>
      </c>
      <c r="E113" s="49">
        <v>23.2</v>
      </c>
      <c r="F113" s="49">
        <v>1.7</v>
      </c>
    </row>
    <row r="114" spans="1:6" ht="12.75">
      <c r="A114" s="52" t="s">
        <v>87</v>
      </c>
      <c r="B114" s="51">
        <v>2080</v>
      </c>
      <c r="C114" s="49">
        <v>88.1</v>
      </c>
      <c r="D114" s="49">
        <v>1.2</v>
      </c>
      <c r="E114" s="49">
        <v>20.7</v>
      </c>
      <c r="F114" s="49">
        <v>1.5</v>
      </c>
    </row>
    <row r="115" spans="1:6" ht="12.75">
      <c r="A115" s="52" t="s">
        <v>88</v>
      </c>
      <c r="B115" s="51">
        <v>3652</v>
      </c>
      <c r="C115" s="49">
        <v>88.5</v>
      </c>
      <c r="D115" s="49">
        <v>0.9</v>
      </c>
      <c r="E115" s="49">
        <v>22.5</v>
      </c>
      <c r="F115" s="49">
        <v>1.2</v>
      </c>
    </row>
    <row r="116" spans="1:6" ht="12.75">
      <c r="A116" s="52" t="s">
        <v>89</v>
      </c>
      <c r="B116" s="51">
        <v>283</v>
      </c>
      <c r="C116" s="49">
        <v>83.4</v>
      </c>
      <c r="D116" s="49">
        <v>4.1</v>
      </c>
      <c r="E116" s="49">
        <v>11.9</v>
      </c>
      <c r="F116" s="49">
        <v>3.6</v>
      </c>
    </row>
    <row r="117" spans="1:6" ht="12.75">
      <c r="A117" s="52" t="s">
        <v>90</v>
      </c>
      <c r="B117" s="51">
        <v>23</v>
      </c>
      <c r="C117" s="49" t="s">
        <v>49</v>
      </c>
      <c r="D117" s="49" t="s">
        <v>49</v>
      </c>
      <c r="E117" s="49" t="s">
        <v>49</v>
      </c>
      <c r="F117" s="49" t="s">
        <v>49</v>
      </c>
    </row>
    <row r="118" spans="1:6" ht="12.75">
      <c r="A118" s="52" t="s">
        <v>91</v>
      </c>
      <c r="B118" s="51">
        <v>143</v>
      </c>
      <c r="C118" s="49">
        <v>61.6</v>
      </c>
      <c r="D118" s="49">
        <v>6.2</v>
      </c>
      <c r="E118" s="49">
        <v>9.5</v>
      </c>
      <c r="F118" s="49">
        <v>3.7</v>
      </c>
    </row>
    <row r="119" spans="1:6" ht="12.75">
      <c r="A119" s="52" t="s">
        <v>92</v>
      </c>
      <c r="B119" s="51">
        <v>3511</v>
      </c>
      <c r="C119" s="49">
        <v>89.6</v>
      </c>
      <c r="D119" s="49">
        <v>0.9</v>
      </c>
      <c r="E119" s="49">
        <v>23</v>
      </c>
      <c r="F119" s="49">
        <v>1.2</v>
      </c>
    </row>
    <row r="120" spans="1:6" ht="12.75">
      <c r="A120" s="47" t="s">
        <v>57</v>
      </c>
      <c r="B120" s="51"/>
      <c r="C120" s="49"/>
      <c r="D120" s="49"/>
      <c r="E120" s="49"/>
      <c r="F120" s="49"/>
    </row>
    <row r="121" spans="1:6" ht="12.75">
      <c r="A121" s="50" t="s">
        <v>80</v>
      </c>
      <c r="B121" s="51">
        <v>3061</v>
      </c>
      <c r="C121" s="49">
        <v>79.8</v>
      </c>
      <c r="D121" s="49">
        <v>1.2</v>
      </c>
      <c r="E121" s="49">
        <v>18.2</v>
      </c>
      <c r="F121" s="49">
        <v>1.1</v>
      </c>
    </row>
    <row r="122" spans="1:6" ht="12.75">
      <c r="A122" s="52" t="s">
        <v>81</v>
      </c>
      <c r="B122" s="51">
        <v>402</v>
      </c>
      <c r="C122" s="49">
        <v>79.2</v>
      </c>
      <c r="D122" s="49">
        <v>3.3</v>
      </c>
      <c r="E122" s="49">
        <v>4.7</v>
      </c>
      <c r="F122" s="49">
        <v>1.7</v>
      </c>
    </row>
    <row r="123" spans="1:6" ht="12.75">
      <c r="A123" s="52" t="s">
        <v>82</v>
      </c>
      <c r="B123" s="51">
        <v>1104</v>
      </c>
      <c r="C123" s="49">
        <v>89</v>
      </c>
      <c r="D123" s="49">
        <v>1.6</v>
      </c>
      <c r="E123" s="49">
        <v>24.7</v>
      </c>
      <c r="F123" s="49">
        <v>2.1</v>
      </c>
    </row>
    <row r="124" spans="1:6" ht="12.75">
      <c r="A124" s="52" t="s">
        <v>83</v>
      </c>
      <c r="B124" s="51">
        <v>1077</v>
      </c>
      <c r="C124" s="49">
        <v>80.7</v>
      </c>
      <c r="D124" s="49">
        <v>2</v>
      </c>
      <c r="E124" s="49">
        <v>20.9</v>
      </c>
      <c r="F124" s="49">
        <v>2</v>
      </c>
    </row>
    <row r="125" spans="1:6" ht="12.75">
      <c r="A125" s="52" t="s">
        <v>84</v>
      </c>
      <c r="B125" s="51">
        <v>478</v>
      </c>
      <c r="C125" s="49">
        <v>57</v>
      </c>
      <c r="D125" s="49">
        <v>3.7</v>
      </c>
      <c r="E125" s="49">
        <v>8.1</v>
      </c>
      <c r="F125" s="49">
        <v>2.1</v>
      </c>
    </row>
    <row r="126" spans="1:6" ht="12.75">
      <c r="A126" s="50" t="s">
        <v>85</v>
      </c>
      <c r="B126" s="51">
        <v>2658</v>
      </c>
      <c r="C126" s="49">
        <v>79.9</v>
      </c>
      <c r="D126" s="49">
        <v>1.3</v>
      </c>
      <c r="E126" s="49">
        <v>20.2</v>
      </c>
      <c r="F126" s="49">
        <v>1.3</v>
      </c>
    </row>
    <row r="127" spans="1:6" ht="12.75">
      <c r="A127" s="52" t="s">
        <v>86</v>
      </c>
      <c r="B127" s="51">
        <v>1242</v>
      </c>
      <c r="C127" s="49">
        <v>77.3</v>
      </c>
      <c r="D127" s="49">
        <v>2</v>
      </c>
      <c r="E127" s="49">
        <v>21</v>
      </c>
      <c r="F127" s="49">
        <v>1.9</v>
      </c>
    </row>
    <row r="128" spans="1:6" ht="12.75">
      <c r="A128" s="52" t="s">
        <v>87</v>
      </c>
      <c r="B128" s="51">
        <v>1416</v>
      </c>
      <c r="C128" s="49">
        <v>82.1</v>
      </c>
      <c r="D128" s="49">
        <v>1.7</v>
      </c>
      <c r="E128" s="49">
        <v>19.5</v>
      </c>
      <c r="F128" s="49">
        <v>1.7</v>
      </c>
    </row>
    <row r="129" spans="1:6" ht="12.75">
      <c r="A129" s="52" t="s">
        <v>88</v>
      </c>
      <c r="B129" s="51">
        <v>2461</v>
      </c>
      <c r="C129" s="49">
        <v>79.1</v>
      </c>
      <c r="D129" s="49">
        <v>1.3</v>
      </c>
      <c r="E129" s="49">
        <v>19.8</v>
      </c>
      <c r="F129" s="49">
        <v>1.3</v>
      </c>
    </row>
    <row r="130" spans="1:6" ht="12.75">
      <c r="A130" s="52" t="s">
        <v>89</v>
      </c>
      <c r="B130" s="51">
        <v>152</v>
      </c>
      <c r="C130" s="49">
        <v>90.8</v>
      </c>
      <c r="D130" s="49">
        <v>4.1</v>
      </c>
      <c r="E130" s="49">
        <v>12.3</v>
      </c>
      <c r="F130" s="49">
        <v>4.7</v>
      </c>
    </row>
    <row r="131" spans="1:6" ht="12.75">
      <c r="A131" s="52" t="s">
        <v>90</v>
      </c>
      <c r="B131" s="51">
        <v>38</v>
      </c>
      <c r="C131" s="49" t="s">
        <v>49</v>
      </c>
      <c r="D131" s="49" t="s">
        <v>49</v>
      </c>
      <c r="E131" s="49" t="s">
        <v>49</v>
      </c>
      <c r="F131" s="49" t="s">
        <v>49</v>
      </c>
    </row>
    <row r="132" spans="1:6" ht="12.75">
      <c r="A132" s="52" t="s">
        <v>91</v>
      </c>
      <c r="B132" s="51">
        <v>24</v>
      </c>
      <c r="C132" s="49" t="s">
        <v>49</v>
      </c>
      <c r="D132" s="49" t="s">
        <v>49</v>
      </c>
      <c r="E132" s="49" t="s">
        <v>49</v>
      </c>
      <c r="F132" s="49" t="s">
        <v>49</v>
      </c>
    </row>
    <row r="133" spans="1:6" ht="12.75">
      <c r="A133" s="52" t="s">
        <v>92</v>
      </c>
      <c r="B133" s="51">
        <v>2440</v>
      </c>
      <c r="C133" s="49">
        <v>79.1</v>
      </c>
      <c r="D133" s="49">
        <v>1.4</v>
      </c>
      <c r="E133" s="49">
        <v>19.9</v>
      </c>
      <c r="F133" s="49">
        <v>1.3</v>
      </c>
    </row>
    <row r="134" spans="1:6" ht="12.75">
      <c r="A134" s="47" t="s">
        <v>58</v>
      </c>
      <c r="B134" s="51"/>
      <c r="C134" s="49"/>
      <c r="D134" s="49"/>
      <c r="E134" s="49"/>
      <c r="F134" s="49"/>
    </row>
    <row r="135" spans="1:6" ht="12.75">
      <c r="A135" s="50" t="s">
        <v>80</v>
      </c>
      <c r="B135" s="51">
        <v>4186</v>
      </c>
      <c r="C135" s="49">
        <v>86.5</v>
      </c>
      <c r="D135" s="49">
        <v>1</v>
      </c>
      <c r="E135" s="49">
        <v>32.7</v>
      </c>
      <c r="F135" s="49">
        <v>1.3</v>
      </c>
    </row>
    <row r="136" spans="1:6" ht="12.75">
      <c r="A136" s="52" t="s">
        <v>81</v>
      </c>
      <c r="B136" s="51">
        <v>505</v>
      </c>
      <c r="C136" s="49">
        <v>81.2</v>
      </c>
      <c r="D136" s="49">
        <v>3.2</v>
      </c>
      <c r="E136" s="49">
        <v>10.5</v>
      </c>
      <c r="F136" s="49">
        <v>2.5</v>
      </c>
    </row>
    <row r="137" spans="1:6" ht="12.75">
      <c r="A137" s="52" t="s">
        <v>82</v>
      </c>
      <c r="B137" s="51">
        <v>1599</v>
      </c>
      <c r="C137" s="49">
        <v>88.9</v>
      </c>
      <c r="D137" s="49">
        <v>1.4</v>
      </c>
      <c r="E137" s="49">
        <v>38.1</v>
      </c>
      <c r="F137" s="49">
        <v>2.2</v>
      </c>
    </row>
    <row r="138" spans="1:6" ht="12.75">
      <c r="A138" s="52" t="s">
        <v>83</v>
      </c>
      <c r="B138" s="51">
        <v>1433</v>
      </c>
      <c r="C138" s="49">
        <v>90.6</v>
      </c>
      <c r="D138" s="49">
        <v>1.4</v>
      </c>
      <c r="E138" s="49">
        <v>38.1</v>
      </c>
      <c r="F138" s="49">
        <v>2.4</v>
      </c>
    </row>
    <row r="139" spans="1:6" ht="12.75">
      <c r="A139" s="52" t="s">
        <v>84</v>
      </c>
      <c r="B139" s="51">
        <v>648</v>
      </c>
      <c r="C139" s="49">
        <v>75.6</v>
      </c>
      <c r="D139" s="49">
        <v>3.1</v>
      </c>
      <c r="E139" s="49">
        <v>24.4</v>
      </c>
      <c r="F139" s="49">
        <v>3.1</v>
      </c>
    </row>
    <row r="140" spans="1:6" ht="12.75">
      <c r="A140" s="50" t="s">
        <v>85</v>
      </c>
      <c r="B140" s="51">
        <v>3681</v>
      </c>
      <c r="C140" s="49">
        <v>87.2</v>
      </c>
      <c r="D140" s="49">
        <v>1</v>
      </c>
      <c r="E140" s="49">
        <v>35.7</v>
      </c>
      <c r="F140" s="49">
        <v>1.5</v>
      </c>
    </row>
    <row r="141" spans="1:6" ht="12.75">
      <c r="A141" s="52" t="s">
        <v>86</v>
      </c>
      <c r="B141" s="51">
        <v>1737</v>
      </c>
      <c r="C141" s="49">
        <v>86.2</v>
      </c>
      <c r="D141" s="49">
        <v>1.5</v>
      </c>
      <c r="E141" s="49">
        <v>36.5</v>
      </c>
      <c r="F141" s="49">
        <v>2.1</v>
      </c>
    </row>
    <row r="142" spans="1:6" ht="12.75">
      <c r="A142" s="52" t="s">
        <v>87</v>
      </c>
      <c r="B142" s="51">
        <v>1944</v>
      </c>
      <c r="C142" s="49">
        <v>88.1</v>
      </c>
      <c r="D142" s="49">
        <v>1.4</v>
      </c>
      <c r="E142" s="49">
        <v>35</v>
      </c>
      <c r="F142" s="49">
        <v>2</v>
      </c>
    </row>
    <row r="143" spans="1:6" ht="12.75">
      <c r="A143" s="52" t="s">
        <v>88</v>
      </c>
      <c r="B143" s="51">
        <v>2473</v>
      </c>
      <c r="C143" s="49">
        <v>87</v>
      </c>
      <c r="D143" s="49">
        <v>1.2</v>
      </c>
      <c r="E143" s="49">
        <v>36.6</v>
      </c>
      <c r="F143" s="49">
        <v>1.8</v>
      </c>
    </row>
    <row r="144" spans="1:6" ht="12.75">
      <c r="A144" s="52" t="s">
        <v>89</v>
      </c>
      <c r="B144" s="51">
        <v>1025</v>
      </c>
      <c r="C144" s="49">
        <v>87.1</v>
      </c>
      <c r="D144" s="49">
        <v>2.1</v>
      </c>
      <c r="E144" s="49">
        <v>28.9</v>
      </c>
      <c r="F144" s="49">
        <v>2.8</v>
      </c>
    </row>
    <row r="145" spans="1:6" ht="12.75">
      <c r="A145" s="52" t="s">
        <v>90</v>
      </c>
      <c r="B145" s="51">
        <v>186</v>
      </c>
      <c r="C145" s="49">
        <v>90.5</v>
      </c>
      <c r="D145" s="49">
        <v>4.2</v>
      </c>
      <c r="E145" s="49">
        <v>63.4</v>
      </c>
      <c r="F145" s="49">
        <v>6.9</v>
      </c>
    </row>
    <row r="146" spans="1:6" ht="12.75">
      <c r="A146" s="52" t="s">
        <v>91</v>
      </c>
      <c r="B146" s="51">
        <v>237</v>
      </c>
      <c r="C146" s="49">
        <v>61.9</v>
      </c>
      <c r="D146" s="49">
        <v>5.1</v>
      </c>
      <c r="E146" s="49">
        <v>16.9</v>
      </c>
      <c r="F146" s="49">
        <v>3.9</v>
      </c>
    </row>
    <row r="147" spans="1:6" ht="12.75">
      <c r="A147" s="52" t="s">
        <v>92</v>
      </c>
      <c r="B147" s="51">
        <v>2248</v>
      </c>
      <c r="C147" s="49">
        <v>89.7</v>
      </c>
      <c r="D147" s="49">
        <v>1.2</v>
      </c>
      <c r="E147" s="49">
        <v>38.5</v>
      </c>
      <c r="F147" s="49">
        <v>1.9</v>
      </c>
    </row>
    <row r="148" spans="1:6" ht="12.75">
      <c r="A148" s="47" t="s">
        <v>59</v>
      </c>
      <c r="B148" s="51"/>
      <c r="C148" s="49"/>
      <c r="D148" s="49"/>
      <c r="E148" s="49"/>
      <c r="F148" s="49"/>
    </row>
    <row r="149" spans="1:6" ht="12.75">
      <c r="A149" s="50" t="s">
        <v>80</v>
      </c>
      <c r="B149" s="51">
        <v>4828</v>
      </c>
      <c r="C149" s="49">
        <v>89.3</v>
      </c>
      <c r="D149" s="49">
        <v>0.8</v>
      </c>
      <c r="E149" s="49">
        <v>36.9</v>
      </c>
      <c r="F149" s="49">
        <v>1.2</v>
      </c>
    </row>
    <row r="150" spans="1:6" ht="12.75">
      <c r="A150" s="52" t="s">
        <v>81</v>
      </c>
      <c r="B150" s="51">
        <v>585</v>
      </c>
      <c r="C150" s="49">
        <v>85.2</v>
      </c>
      <c r="D150" s="49">
        <v>2.6</v>
      </c>
      <c r="E150" s="49">
        <v>10.8</v>
      </c>
      <c r="F150" s="49">
        <v>2.3</v>
      </c>
    </row>
    <row r="151" spans="1:6" ht="12.75">
      <c r="A151" s="52" t="s">
        <v>82</v>
      </c>
      <c r="B151" s="51">
        <v>1775</v>
      </c>
      <c r="C151" s="49">
        <v>94.6</v>
      </c>
      <c r="D151" s="49">
        <v>0.9</v>
      </c>
      <c r="E151" s="49">
        <v>44.3</v>
      </c>
      <c r="F151" s="49">
        <v>2.1</v>
      </c>
    </row>
    <row r="152" spans="1:6" ht="12.75">
      <c r="A152" s="52" t="s">
        <v>83</v>
      </c>
      <c r="B152" s="51">
        <v>1719</v>
      </c>
      <c r="C152" s="49">
        <v>90</v>
      </c>
      <c r="D152" s="49">
        <v>1.3</v>
      </c>
      <c r="E152" s="49">
        <v>43.2</v>
      </c>
      <c r="F152" s="49">
        <v>2.1</v>
      </c>
    </row>
    <row r="153" spans="1:6" ht="12.75">
      <c r="A153" s="52" t="s">
        <v>84</v>
      </c>
      <c r="B153" s="51">
        <v>749</v>
      </c>
      <c r="C153" s="49">
        <v>78.6</v>
      </c>
      <c r="D153" s="49">
        <v>2.7</v>
      </c>
      <c r="E153" s="49">
        <v>25.1</v>
      </c>
      <c r="F153" s="49">
        <v>2.8</v>
      </c>
    </row>
    <row r="154" spans="1:6" ht="12.75">
      <c r="A154" s="50" t="s">
        <v>85</v>
      </c>
      <c r="B154" s="51">
        <v>4243</v>
      </c>
      <c r="C154" s="49">
        <v>89.9</v>
      </c>
      <c r="D154" s="49">
        <v>0.8</v>
      </c>
      <c r="E154" s="49">
        <v>40.4</v>
      </c>
      <c r="F154" s="49">
        <v>1.3</v>
      </c>
    </row>
    <row r="155" spans="1:6" ht="12.75">
      <c r="A155" s="52" t="s">
        <v>86</v>
      </c>
      <c r="B155" s="51">
        <v>2004</v>
      </c>
      <c r="C155" s="49">
        <v>89.6</v>
      </c>
      <c r="D155" s="49">
        <v>1.2</v>
      </c>
      <c r="E155" s="49">
        <v>42.9</v>
      </c>
      <c r="F155" s="49">
        <v>2</v>
      </c>
    </row>
    <row r="156" spans="1:6" ht="12.75">
      <c r="A156" s="52" t="s">
        <v>87</v>
      </c>
      <c r="B156" s="51">
        <v>2239</v>
      </c>
      <c r="C156" s="49">
        <v>90.2</v>
      </c>
      <c r="D156" s="49">
        <v>1.1</v>
      </c>
      <c r="E156" s="49">
        <v>38.2</v>
      </c>
      <c r="F156" s="49">
        <v>1.8</v>
      </c>
    </row>
    <row r="157" spans="1:6" ht="12.75">
      <c r="A157" s="52" t="s">
        <v>88</v>
      </c>
      <c r="B157" s="51">
        <v>3747</v>
      </c>
      <c r="C157" s="49">
        <v>90.3</v>
      </c>
      <c r="D157" s="49">
        <v>0.9</v>
      </c>
      <c r="E157" s="49">
        <v>41.3</v>
      </c>
      <c r="F157" s="49">
        <v>1.4</v>
      </c>
    </row>
    <row r="158" spans="1:6" ht="12.75">
      <c r="A158" s="52" t="s">
        <v>89</v>
      </c>
      <c r="B158" s="51">
        <v>260</v>
      </c>
      <c r="C158" s="49">
        <v>89</v>
      </c>
      <c r="D158" s="49">
        <v>3.7</v>
      </c>
      <c r="E158" s="49">
        <v>20.1</v>
      </c>
      <c r="F158" s="49">
        <v>4.7</v>
      </c>
    </row>
    <row r="159" spans="1:6" ht="12.75">
      <c r="A159" s="52" t="s">
        <v>90</v>
      </c>
      <c r="B159" s="51">
        <v>234</v>
      </c>
      <c r="C159" s="49">
        <v>85.2</v>
      </c>
      <c r="D159" s="49">
        <v>4.4</v>
      </c>
      <c r="E159" s="49">
        <v>52</v>
      </c>
      <c r="F159" s="49">
        <v>6.1</v>
      </c>
    </row>
    <row r="160" spans="1:6" ht="12.75">
      <c r="A160" s="52" t="s">
        <v>91</v>
      </c>
      <c r="B160" s="51">
        <v>292</v>
      </c>
      <c r="C160" s="49">
        <v>71.2</v>
      </c>
      <c r="D160" s="49">
        <v>4.1</v>
      </c>
      <c r="E160" s="49">
        <v>16.2</v>
      </c>
      <c r="F160" s="49">
        <v>3.3</v>
      </c>
    </row>
    <row r="161" spans="1:6" ht="12.75">
      <c r="A161" s="52" t="s">
        <v>92</v>
      </c>
      <c r="B161" s="51">
        <v>3498</v>
      </c>
      <c r="C161" s="49">
        <v>91.8</v>
      </c>
      <c r="D161" s="49">
        <v>0.8</v>
      </c>
      <c r="E161" s="49">
        <v>43</v>
      </c>
      <c r="F161" s="49">
        <v>1.5</v>
      </c>
    </row>
    <row r="162" spans="1:6" ht="12.75">
      <c r="A162" s="47" t="s">
        <v>60</v>
      </c>
      <c r="B162" s="51"/>
      <c r="C162" s="49"/>
      <c r="D162" s="49"/>
      <c r="E162" s="49"/>
      <c r="F162" s="49"/>
    </row>
    <row r="163" spans="1:6" ht="12.75">
      <c r="A163" s="50" t="s">
        <v>80</v>
      </c>
      <c r="B163" s="51">
        <v>7427</v>
      </c>
      <c r="C163" s="49">
        <v>88.7</v>
      </c>
      <c r="D163" s="49">
        <v>0.7</v>
      </c>
      <c r="E163" s="49">
        <v>23.9</v>
      </c>
      <c r="F163" s="49">
        <v>0.9</v>
      </c>
    </row>
    <row r="164" spans="1:6" ht="12.75">
      <c r="A164" s="52" t="s">
        <v>81</v>
      </c>
      <c r="B164" s="51">
        <v>893</v>
      </c>
      <c r="C164" s="49">
        <v>81.8</v>
      </c>
      <c r="D164" s="49">
        <v>2.4</v>
      </c>
      <c r="E164" s="49">
        <v>7.6</v>
      </c>
      <c r="F164" s="49">
        <v>1.6</v>
      </c>
    </row>
    <row r="165" spans="1:6" ht="12.75">
      <c r="A165" s="52" t="s">
        <v>82</v>
      </c>
      <c r="B165" s="51">
        <v>2672</v>
      </c>
      <c r="C165" s="49">
        <v>93.1</v>
      </c>
      <c r="D165" s="49">
        <v>0.9</v>
      </c>
      <c r="E165" s="49">
        <v>32.1</v>
      </c>
      <c r="F165" s="49">
        <v>1.7</v>
      </c>
    </row>
    <row r="166" spans="1:6" ht="12.75">
      <c r="A166" s="52" t="s">
        <v>83</v>
      </c>
      <c r="B166" s="51">
        <v>2731</v>
      </c>
      <c r="C166" s="49">
        <v>91.6</v>
      </c>
      <c r="D166" s="49">
        <v>1</v>
      </c>
      <c r="E166" s="49">
        <v>25.8</v>
      </c>
      <c r="F166" s="49">
        <v>1.5</v>
      </c>
    </row>
    <row r="167" spans="1:6" ht="12.75">
      <c r="A167" s="52" t="s">
        <v>84</v>
      </c>
      <c r="B167" s="51">
        <v>1131</v>
      </c>
      <c r="C167" s="49">
        <v>76.9</v>
      </c>
      <c r="D167" s="49">
        <v>2.3</v>
      </c>
      <c r="E167" s="49">
        <v>12.7</v>
      </c>
      <c r="F167" s="49">
        <v>1.8</v>
      </c>
    </row>
    <row r="168" spans="1:6" ht="12.75">
      <c r="A168" s="50" t="s">
        <v>85</v>
      </c>
      <c r="B168" s="51">
        <v>6534</v>
      </c>
      <c r="C168" s="49">
        <v>89.7</v>
      </c>
      <c r="D168" s="49">
        <v>0.7</v>
      </c>
      <c r="E168" s="49">
        <v>26.1</v>
      </c>
      <c r="F168" s="49">
        <v>1</v>
      </c>
    </row>
    <row r="169" spans="1:6" ht="12.75">
      <c r="A169" s="52" t="s">
        <v>86</v>
      </c>
      <c r="B169" s="51">
        <v>3110</v>
      </c>
      <c r="C169" s="49">
        <v>89.1</v>
      </c>
      <c r="D169" s="49">
        <v>1</v>
      </c>
      <c r="E169" s="49">
        <v>27.7</v>
      </c>
      <c r="F169" s="49">
        <v>1.5</v>
      </c>
    </row>
    <row r="170" spans="1:6" ht="12.75">
      <c r="A170" s="52" t="s">
        <v>87</v>
      </c>
      <c r="B170" s="51">
        <v>3424</v>
      </c>
      <c r="C170" s="49">
        <v>90.2</v>
      </c>
      <c r="D170" s="49">
        <v>0.9</v>
      </c>
      <c r="E170" s="49">
        <v>24.6</v>
      </c>
      <c r="F170" s="49">
        <v>1.3</v>
      </c>
    </row>
    <row r="171" spans="1:6" ht="12.75">
      <c r="A171" s="52" t="s">
        <v>88</v>
      </c>
      <c r="B171" s="51">
        <v>5565</v>
      </c>
      <c r="C171" s="49">
        <v>89.8</v>
      </c>
      <c r="D171" s="49">
        <v>0.7</v>
      </c>
      <c r="E171" s="49">
        <v>26.4</v>
      </c>
      <c r="F171" s="49">
        <v>1.1</v>
      </c>
    </row>
    <row r="172" spans="1:6" ht="12.75">
      <c r="A172" s="52" t="s">
        <v>89</v>
      </c>
      <c r="B172" s="51">
        <v>779</v>
      </c>
      <c r="C172" s="49">
        <v>87.4</v>
      </c>
      <c r="D172" s="49">
        <v>2.3</v>
      </c>
      <c r="E172" s="49">
        <v>16.8</v>
      </c>
      <c r="F172" s="49">
        <v>2.6</v>
      </c>
    </row>
    <row r="173" spans="1:6" ht="12.75">
      <c r="A173" s="52" t="s">
        <v>90</v>
      </c>
      <c r="B173" s="51">
        <v>165</v>
      </c>
      <c r="C173" s="49">
        <v>96.6</v>
      </c>
      <c r="D173" s="49">
        <v>2.7</v>
      </c>
      <c r="E173" s="49">
        <v>62.3</v>
      </c>
      <c r="F173" s="49">
        <v>7.4</v>
      </c>
    </row>
    <row r="174" spans="1:6" ht="12.75">
      <c r="A174" s="52" t="s">
        <v>91</v>
      </c>
      <c r="B174" s="51">
        <v>179</v>
      </c>
      <c r="C174" s="49">
        <v>72.5</v>
      </c>
      <c r="D174" s="49">
        <v>5.4</v>
      </c>
      <c r="E174" s="49">
        <v>13.4</v>
      </c>
      <c r="F174" s="49">
        <v>4.1</v>
      </c>
    </row>
    <row r="175" spans="1:6" ht="12.75">
      <c r="A175" s="52" t="s">
        <v>92</v>
      </c>
      <c r="B175" s="51">
        <v>5408</v>
      </c>
      <c r="C175" s="49">
        <v>90.3</v>
      </c>
      <c r="D175" s="49">
        <v>0.7</v>
      </c>
      <c r="E175" s="49">
        <v>26.8</v>
      </c>
      <c r="F175" s="49">
        <v>1.1</v>
      </c>
    </row>
    <row r="176" spans="1:6" ht="12.75">
      <c r="A176" s="47" t="s">
        <v>61</v>
      </c>
      <c r="B176" s="51"/>
      <c r="C176" s="49"/>
      <c r="D176" s="49"/>
      <c r="E176" s="49"/>
      <c r="F176" s="49"/>
    </row>
    <row r="177" spans="1:6" ht="12.75">
      <c r="A177" s="50" t="s">
        <v>80</v>
      </c>
      <c r="B177" s="51">
        <v>3899</v>
      </c>
      <c r="C177" s="49">
        <v>91.8</v>
      </c>
      <c r="D177" s="49">
        <v>0.7</v>
      </c>
      <c r="E177" s="49">
        <v>30.3</v>
      </c>
      <c r="F177" s="49">
        <v>1.2</v>
      </c>
    </row>
    <row r="178" spans="1:6" ht="12.75">
      <c r="A178" s="52" t="s">
        <v>81</v>
      </c>
      <c r="B178" s="51">
        <v>514</v>
      </c>
      <c r="C178" s="49">
        <v>83.6</v>
      </c>
      <c r="D178" s="49">
        <v>2.6</v>
      </c>
      <c r="E178" s="49">
        <v>9.3</v>
      </c>
      <c r="F178" s="49">
        <v>2.1</v>
      </c>
    </row>
    <row r="179" spans="1:6" ht="12.75">
      <c r="A179" s="52" t="s">
        <v>82</v>
      </c>
      <c r="B179" s="51">
        <v>1473</v>
      </c>
      <c r="C179" s="49">
        <v>95.9</v>
      </c>
      <c r="D179" s="49">
        <v>0.8</v>
      </c>
      <c r="E179" s="49">
        <v>37.1</v>
      </c>
      <c r="F179" s="49">
        <v>2</v>
      </c>
    </row>
    <row r="180" spans="1:6" ht="12.75">
      <c r="A180" s="52" t="s">
        <v>83</v>
      </c>
      <c r="B180" s="51">
        <v>1267</v>
      </c>
      <c r="C180" s="49">
        <v>95.4</v>
      </c>
      <c r="D180" s="49">
        <v>0.9</v>
      </c>
      <c r="E180" s="49">
        <v>35.1</v>
      </c>
      <c r="F180" s="49">
        <v>2.2</v>
      </c>
    </row>
    <row r="181" spans="1:6" ht="12.75">
      <c r="A181" s="52" t="s">
        <v>84</v>
      </c>
      <c r="B181" s="51">
        <v>646</v>
      </c>
      <c r="C181" s="49">
        <v>82</v>
      </c>
      <c r="D181" s="49">
        <v>2.4</v>
      </c>
      <c r="E181" s="49">
        <v>21.9</v>
      </c>
      <c r="F181" s="49">
        <v>2.6</v>
      </c>
    </row>
    <row r="182" spans="1:6" ht="12.75">
      <c r="A182" s="50" t="s">
        <v>85</v>
      </c>
      <c r="B182" s="51">
        <v>3386</v>
      </c>
      <c r="C182" s="49">
        <v>93</v>
      </c>
      <c r="D182" s="49">
        <v>0.7</v>
      </c>
      <c r="E182" s="49">
        <v>33.5</v>
      </c>
      <c r="F182" s="49">
        <v>1.3</v>
      </c>
    </row>
    <row r="183" spans="1:6" ht="12.75">
      <c r="A183" s="52" t="s">
        <v>86</v>
      </c>
      <c r="B183" s="51">
        <v>1667</v>
      </c>
      <c r="C183" s="49">
        <v>92.7</v>
      </c>
      <c r="D183" s="49">
        <v>1</v>
      </c>
      <c r="E183" s="49">
        <v>35.2</v>
      </c>
      <c r="F183" s="49">
        <v>1.9</v>
      </c>
    </row>
    <row r="184" spans="1:6" ht="12.75">
      <c r="A184" s="52" t="s">
        <v>87</v>
      </c>
      <c r="B184" s="51">
        <v>1719</v>
      </c>
      <c r="C184" s="49">
        <v>93.3</v>
      </c>
      <c r="D184" s="49">
        <v>1</v>
      </c>
      <c r="E184" s="49">
        <v>31.7</v>
      </c>
      <c r="F184" s="49">
        <v>1.8</v>
      </c>
    </row>
    <row r="185" spans="1:6" ht="12.75">
      <c r="A185" s="52" t="s">
        <v>88</v>
      </c>
      <c r="B185" s="51">
        <v>3132</v>
      </c>
      <c r="C185" s="49">
        <v>93.6</v>
      </c>
      <c r="D185" s="49">
        <v>0.7</v>
      </c>
      <c r="E185" s="49">
        <v>33.2</v>
      </c>
      <c r="F185" s="49">
        <v>1.4</v>
      </c>
    </row>
    <row r="186" spans="1:6" ht="12.75">
      <c r="A186" s="52" t="s">
        <v>89</v>
      </c>
      <c r="B186" s="51">
        <v>119</v>
      </c>
      <c r="C186" s="49">
        <v>83.8</v>
      </c>
      <c r="D186" s="49">
        <v>5.8</v>
      </c>
      <c r="E186" s="49">
        <v>20.3</v>
      </c>
      <c r="F186" s="49">
        <v>6.3</v>
      </c>
    </row>
    <row r="187" spans="1:6" ht="12.75">
      <c r="A187" s="52" t="s">
        <v>90</v>
      </c>
      <c r="B187" s="51">
        <v>118</v>
      </c>
      <c r="C187" s="49">
        <v>90.5</v>
      </c>
      <c r="D187" s="49">
        <v>4.6</v>
      </c>
      <c r="E187" s="49">
        <v>52.9</v>
      </c>
      <c r="F187" s="49">
        <v>7.9</v>
      </c>
    </row>
    <row r="188" spans="1:6" ht="12.75">
      <c r="A188" s="52" t="s">
        <v>91</v>
      </c>
      <c r="B188" s="51">
        <v>95</v>
      </c>
      <c r="C188" s="49">
        <v>63.8</v>
      </c>
      <c r="D188" s="49">
        <v>6.9</v>
      </c>
      <c r="E188" s="49">
        <v>13.5</v>
      </c>
      <c r="F188" s="49">
        <v>4.9</v>
      </c>
    </row>
    <row r="189" spans="1:6" ht="12.75">
      <c r="A189" s="52" t="s">
        <v>92</v>
      </c>
      <c r="B189" s="51">
        <v>3048</v>
      </c>
      <c r="C189" s="49">
        <v>94.5</v>
      </c>
      <c r="D189" s="49">
        <v>0.7</v>
      </c>
      <c r="E189" s="49">
        <v>33.7</v>
      </c>
      <c r="F189" s="49">
        <v>1.4</v>
      </c>
    </row>
    <row r="190" spans="1:6" ht="12.75">
      <c r="A190" s="47" t="s">
        <v>62</v>
      </c>
      <c r="B190" s="51"/>
      <c r="C190" s="49"/>
      <c r="D190" s="49"/>
      <c r="E190" s="49"/>
      <c r="F190" s="49"/>
    </row>
    <row r="191" spans="1:6" ht="12.75">
      <c r="A191" s="50" t="s">
        <v>80</v>
      </c>
      <c r="B191" s="51">
        <v>4325</v>
      </c>
      <c r="C191" s="49">
        <v>86</v>
      </c>
      <c r="D191" s="49">
        <v>0.9</v>
      </c>
      <c r="E191" s="49">
        <v>22.3</v>
      </c>
      <c r="F191" s="49">
        <v>1.1</v>
      </c>
    </row>
    <row r="192" spans="1:6" ht="12.75">
      <c r="A192" s="52" t="s">
        <v>81</v>
      </c>
      <c r="B192" s="51">
        <v>534</v>
      </c>
      <c r="C192" s="49">
        <v>77.8</v>
      </c>
      <c r="D192" s="49">
        <v>3.2</v>
      </c>
      <c r="E192" s="49">
        <v>7.9</v>
      </c>
      <c r="F192" s="49">
        <v>2.1</v>
      </c>
    </row>
    <row r="193" spans="1:6" ht="12.75">
      <c r="A193" s="52" t="s">
        <v>82</v>
      </c>
      <c r="B193" s="51">
        <v>1599</v>
      </c>
      <c r="C193" s="49">
        <v>91.3</v>
      </c>
      <c r="D193" s="49">
        <v>1.3</v>
      </c>
      <c r="E193" s="49">
        <v>28.9</v>
      </c>
      <c r="F193" s="49">
        <v>2</v>
      </c>
    </row>
    <row r="194" spans="1:6" ht="12.75">
      <c r="A194" s="52" t="s">
        <v>83</v>
      </c>
      <c r="B194" s="51">
        <v>1477</v>
      </c>
      <c r="C194" s="49">
        <v>90.4</v>
      </c>
      <c r="D194" s="49">
        <v>1.4</v>
      </c>
      <c r="E194" s="49">
        <v>23.6</v>
      </c>
      <c r="F194" s="49">
        <v>2</v>
      </c>
    </row>
    <row r="195" spans="1:6" ht="12.75">
      <c r="A195" s="52" t="s">
        <v>84</v>
      </c>
      <c r="B195" s="51">
        <v>716</v>
      </c>
      <c r="C195" s="49">
        <v>71.2</v>
      </c>
      <c r="D195" s="49">
        <v>3</v>
      </c>
      <c r="E195" s="49">
        <v>15.3</v>
      </c>
      <c r="F195" s="49">
        <v>2.4</v>
      </c>
    </row>
    <row r="196" spans="1:6" ht="12.75">
      <c r="A196" s="50" t="s">
        <v>85</v>
      </c>
      <c r="B196" s="51">
        <v>3792</v>
      </c>
      <c r="C196" s="49">
        <v>87.1</v>
      </c>
      <c r="D196" s="49">
        <v>1</v>
      </c>
      <c r="E196" s="49">
        <v>24.3</v>
      </c>
      <c r="F196" s="49">
        <v>1.2</v>
      </c>
    </row>
    <row r="197" spans="1:6" ht="12.75">
      <c r="A197" s="52" t="s">
        <v>86</v>
      </c>
      <c r="B197" s="51">
        <v>1810</v>
      </c>
      <c r="C197" s="49">
        <v>86.7</v>
      </c>
      <c r="D197" s="49">
        <v>1.4</v>
      </c>
      <c r="E197" s="49">
        <v>26.4</v>
      </c>
      <c r="F197" s="49">
        <v>1.9</v>
      </c>
    </row>
    <row r="198" spans="1:6" ht="12.75">
      <c r="A198" s="52" t="s">
        <v>87</v>
      </c>
      <c r="B198" s="51">
        <v>1981</v>
      </c>
      <c r="C198" s="49">
        <v>87.6</v>
      </c>
      <c r="D198" s="49">
        <v>1.3</v>
      </c>
      <c r="E198" s="49">
        <v>22.3</v>
      </c>
      <c r="F198" s="49">
        <v>1.7</v>
      </c>
    </row>
    <row r="199" spans="1:6" ht="12.75">
      <c r="A199" s="52" t="s">
        <v>88</v>
      </c>
      <c r="B199" s="51">
        <v>3356</v>
      </c>
      <c r="C199" s="49">
        <v>87.2</v>
      </c>
      <c r="D199" s="49">
        <v>1</v>
      </c>
      <c r="E199" s="49">
        <v>25.1</v>
      </c>
      <c r="F199" s="49">
        <v>1.3</v>
      </c>
    </row>
    <row r="200" spans="1:6" ht="12.75">
      <c r="A200" s="52" t="s">
        <v>89</v>
      </c>
      <c r="B200" s="51">
        <v>383</v>
      </c>
      <c r="C200" s="49">
        <v>85.9</v>
      </c>
      <c r="D200" s="49">
        <v>3.4</v>
      </c>
      <c r="E200" s="49">
        <v>12.5</v>
      </c>
      <c r="F200" s="49">
        <v>3.2</v>
      </c>
    </row>
    <row r="201" spans="1:6" ht="12.75">
      <c r="A201" s="52" t="s">
        <v>90</v>
      </c>
      <c r="B201" s="51">
        <v>36</v>
      </c>
      <c r="C201" s="49" t="s">
        <v>49</v>
      </c>
      <c r="D201" s="49" t="s">
        <v>49</v>
      </c>
      <c r="E201" s="49" t="s">
        <v>49</v>
      </c>
      <c r="F201" s="49" t="s">
        <v>49</v>
      </c>
    </row>
    <row r="202" spans="1:6" ht="12.75">
      <c r="A202" s="52" t="s">
        <v>91</v>
      </c>
      <c r="B202" s="51">
        <v>71</v>
      </c>
      <c r="C202" s="49" t="s">
        <v>49</v>
      </c>
      <c r="D202" s="49" t="s">
        <v>49</v>
      </c>
      <c r="E202" s="49" t="s">
        <v>49</v>
      </c>
      <c r="F202" s="49" t="s">
        <v>49</v>
      </c>
    </row>
    <row r="203" spans="1:6" ht="12.75">
      <c r="A203" s="52" t="s">
        <v>92</v>
      </c>
      <c r="B203" s="51">
        <v>3291</v>
      </c>
      <c r="C203" s="49">
        <v>87.4</v>
      </c>
      <c r="D203" s="49">
        <v>1</v>
      </c>
      <c r="E203" s="49">
        <v>25.1</v>
      </c>
      <c r="F203" s="49">
        <v>1.4</v>
      </c>
    </row>
    <row r="204" spans="1:6" ht="12.75">
      <c r="A204" s="47" t="s">
        <v>63</v>
      </c>
      <c r="B204" s="51"/>
      <c r="C204" s="49"/>
      <c r="D204" s="49"/>
      <c r="E204" s="49"/>
      <c r="F204" s="49"/>
    </row>
    <row r="205" spans="1:6" ht="12.75">
      <c r="A205" s="50" t="s">
        <v>80</v>
      </c>
      <c r="B205" s="51">
        <v>6554</v>
      </c>
      <c r="C205" s="49">
        <v>86.2</v>
      </c>
      <c r="D205" s="49">
        <v>0.7</v>
      </c>
      <c r="E205" s="49">
        <v>32.7</v>
      </c>
      <c r="F205" s="49">
        <v>1</v>
      </c>
    </row>
    <row r="206" spans="1:6" ht="12.75">
      <c r="A206" s="52" t="s">
        <v>81</v>
      </c>
      <c r="B206" s="51">
        <v>766</v>
      </c>
      <c r="C206" s="49">
        <v>82.8</v>
      </c>
      <c r="D206" s="49">
        <v>2.4</v>
      </c>
      <c r="E206" s="49">
        <v>10.7</v>
      </c>
      <c r="F206" s="49">
        <v>1.9</v>
      </c>
    </row>
    <row r="207" spans="1:6" ht="12.75">
      <c r="A207" s="52" t="s">
        <v>82</v>
      </c>
      <c r="B207" s="51">
        <v>2495</v>
      </c>
      <c r="C207" s="49">
        <v>89</v>
      </c>
      <c r="D207" s="49">
        <v>1.1</v>
      </c>
      <c r="E207" s="49">
        <v>39.2</v>
      </c>
      <c r="F207" s="49">
        <v>1.7</v>
      </c>
    </row>
    <row r="208" spans="1:6" ht="12.75">
      <c r="A208" s="52" t="s">
        <v>83</v>
      </c>
      <c r="B208" s="51">
        <v>2222</v>
      </c>
      <c r="C208" s="49">
        <v>89.3</v>
      </c>
      <c r="D208" s="49">
        <v>1.1</v>
      </c>
      <c r="E208" s="49">
        <v>38.7</v>
      </c>
      <c r="F208" s="49">
        <v>1.8</v>
      </c>
    </row>
    <row r="209" spans="1:6" ht="12.75">
      <c r="A209" s="52" t="s">
        <v>84</v>
      </c>
      <c r="B209" s="51">
        <v>1072</v>
      </c>
      <c r="C209" s="49">
        <v>75.8</v>
      </c>
      <c r="D209" s="49">
        <v>2.3</v>
      </c>
      <c r="E209" s="49">
        <v>20.8</v>
      </c>
      <c r="F209" s="49">
        <v>2.1</v>
      </c>
    </row>
    <row r="210" spans="1:6" ht="12.75">
      <c r="A210" s="50" t="s">
        <v>85</v>
      </c>
      <c r="B210" s="51">
        <v>5788</v>
      </c>
      <c r="C210" s="49">
        <v>86.7</v>
      </c>
      <c r="D210" s="49">
        <v>0.8</v>
      </c>
      <c r="E210" s="49">
        <v>35.6</v>
      </c>
      <c r="F210" s="49">
        <v>1.1</v>
      </c>
    </row>
    <row r="211" spans="1:6" ht="12.75">
      <c r="A211" s="52" t="s">
        <v>86</v>
      </c>
      <c r="B211" s="51">
        <v>2788</v>
      </c>
      <c r="C211" s="49">
        <v>86.3</v>
      </c>
      <c r="D211" s="49">
        <v>1.1</v>
      </c>
      <c r="E211" s="49">
        <v>37</v>
      </c>
      <c r="F211" s="49">
        <v>1.6</v>
      </c>
    </row>
    <row r="212" spans="1:6" ht="12.75">
      <c r="A212" s="52" t="s">
        <v>87</v>
      </c>
      <c r="B212" s="51">
        <v>3000</v>
      </c>
      <c r="C212" s="49">
        <v>87.1</v>
      </c>
      <c r="D212" s="49">
        <v>1.1</v>
      </c>
      <c r="E212" s="49">
        <v>34.3</v>
      </c>
      <c r="F212" s="49">
        <v>1.5</v>
      </c>
    </row>
    <row r="213" spans="1:6" ht="12.75">
      <c r="A213" s="52" t="s">
        <v>88</v>
      </c>
      <c r="B213" s="51">
        <v>4671</v>
      </c>
      <c r="C213" s="49">
        <v>87.6</v>
      </c>
      <c r="D213" s="49">
        <v>0.8</v>
      </c>
      <c r="E213" s="49">
        <v>36</v>
      </c>
      <c r="F213" s="49">
        <v>1.2</v>
      </c>
    </row>
    <row r="214" spans="1:6" ht="12.75">
      <c r="A214" s="52" t="s">
        <v>89</v>
      </c>
      <c r="B214" s="51">
        <v>738</v>
      </c>
      <c r="C214" s="49">
        <v>80.5</v>
      </c>
      <c r="D214" s="49">
        <v>2.7</v>
      </c>
      <c r="E214" s="49">
        <v>18.2</v>
      </c>
      <c r="F214" s="49">
        <v>2.6</v>
      </c>
    </row>
    <row r="215" spans="1:6" ht="12.75">
      <c r="A215" s="52" t="s">
        <v>90</v>
      </c>
      <c r="B215" s="51">
        <v>382</v>
      </c>
      <c r="C215" s="49">
        <v>89.1</v>
      </c>
      <c r="D215" s="49">
        <v>2.9</v>
      </c>
      <c r="E215" s="49">
        <v>66</v>
      </c>
      <c r="F215" s="49">
        <v>4.5</v>
      </c>
    </row>
    <row r="216" spans="1:6" ht="12.75">
      <c r="A216" s="52" t="s">
        <v>91</v>
      </c>
      <c r="B216" s="51">
        <v>887</v>
      </c>
      <c r="C216" s="49">
        <v>67.4</v>
      </c>
      <c r="D216" s="49">
        <v>2.4</v>
      </c>
      <c r="E216" s="49">
        <v>14.5</v>
      </c>
      <c r="F216" s="49">
        <v>1.8</v>
      </c>
    </row>
    <row r="217" spans="1:6" ht="12.75">
      <c r="A217" s="52" t="s">
        <v>92</v>
      </c>
      <c r="B217" s="51">
        <v>3853</v>
      </c>
      <c r="C217" s="49">
        <v>92</v>
      </c>
      <c r="D217" s="49">
        <v>0.8</v>
      </c>
      <c r="E217" s="49">
        <v>40.6</v>
      </c>
      <c r="F217" s="49">
        <v>1.4</v>
      </c>
    </row>
    <row r="218" spans="1:6" ht="12.75">
      <c r="A218" s="47" t="s">
        <v>64</v>
      </c>
      <c r="B218" s="51"/>
      <c r="C218" s="49"/>
      <c r="D218" s="49"/>
      <c r="E218" s="49"/>
      <c r="F218" s="49"/>
    </row>
    <row r="219" spans="1:6" ht="12.75">
      <c r="A219" s="50" t="s">
        <v>80</v>
      </c>
      <c r="B219" s="51">
        <v>14488</v>
      </c>
      <c r="C219" s="49">
        <v>84</v>
      </c>
      <c r="D219" s="49">
        <v>0.6</v>
      </c>
      <c r="E219" s="49">
        <v>29.7</v>
      </c>
      <c r="F219" s="49">
        <v>0.7</v>
      </c>
    </row>
    <row r="220" spans="1:6" ht="12.75">
      <c r="A220" s="52" t="s">
        <v>81</v>
      </c>
      <c r="B220" s="51">
        <v>1795</v>
      </c>
      <c r="C220" s="49">
        <v>75.8</v>
      </c>
      <c r="D220" s="49">
        <v>1.9</v>
      </c>
      <c r="E220" s="49">
        <v>11.9</v>
      </c>
      <c r="F220" s="49">
        <v>1.5</v>
      </c>
    </row>
    <row r="221" spans="1:6" ht="12.75">
      <c r="A221" s="52" t="s">
        <v>82</v>
      </c>
      <c r="B221" s="51">
        <v>5409</v>
      </c>
      <c r="C221" s="49">
        <v>88</v>
      </c>
      <c r="D221" s="49">
        <v>0.8</v>
      </c>
      <c r="E221" s="49">
        <v>35.1</v>
      </c>
      <c r="F221" s="49">
        <v>1.2</v>
      </c>
    </row>
    <row r="222" spans="1:6" ht="12.75">
      <c r="A222" s="52" t="s">
        <v>83</v>
      </c>
      <c r="B222" s="51">
        <v>4797</v>
      </c>
      <c r="C222" s="49">
        <v>87.2</v>
      </c>
      <c r="D222" s="49">
        <v>0.9</v>
      </c>
      <c r="E222" s="49">
        <v>33.9</v>
      </c>
      <c r="F222" s="49">
        <v>1.3</v>
      </c>
    </row>
    <row r="223" spans="1:6" ht="12.75">
      <c r="A223" s="52" t="s">
        <v>84</v>
      </c>
      <c r="B223" s="51">
        <v>2487</v>
      </c>
      <c r="C223" s="49">
        <v>74.7</v>
      </c>
      <c r="D223" s="49">
        <v>1.7</v>
      </c>
      <c r="E223" s="49">
        <v>22.4</v>
      </c>
      <c r="F223" s="49">
        <v>1.6</v>
      </c>
    </row>
    <row r="224" spans="1:6" ht="12.75">
      <c r="A224" s="50" t="s">
        <v>85</v>
      </c>
      <c r="B224" s="51">
        <v>12693</v>
      </c>
      <c r="C224" s="49">
        <v>85.1</v>
      </c>
      <c r="D224" s="49">
        <v>0.6</v>
      </c>
      <c r="E224" s="49">
        <v>32.2</v>
      </c>
      <c r="F224" s="49">
        <v>0.8</v>
      </c>
    </row>
    <row r="225" spans="1:6" ht="12.75">
      <c r="A225" s="52" t="s">
        <v>86</v>
      </c>
      <c r="B225" s="51">
        <v>6038</v>
      </c>
      <c r="C225" s="49">
        <v>85.5</v>
      </c>
      <c r="D225" s="49">
        <v>0.9</v>
      </c>
      <c r="E225" s="49">
        <v>32.9</v>
      </c>
      <c r="F225" s="49">
        <v>1.2</v>
      </c>
    </row>
    <row r="226" spans="1:6" ht="12.75">
      <c r="A226" s="52" t="s">
        <v>87</v>
      </c>
      <c r="B226" s="51">
        <v>6656</v>
      </c>
      <c r="C226" s="49">
        <v>84.8</v>
      </c>
      <c r="D226" s="49">
        <v>0.8</v>
      </c>
      <c r="E226" s="49">
        <v>31.5</v>
      </c>
      <c r="F226" s="49">
        <v>1.1</v>
      </c>
    </row>
    <row r="227" spans="1:6" ht="12.75">
      <c r="A227" s="52" t="s">
        <v>88</v>
      </c>
      <c r="B227" s="51">
        <v>9668</v>
      </c>
      <c r="C227" s="49">
        <v>87.1</v>
      </c>
      <c r="D227" s="49">
        <v>0.6</v>
      </c>
      <c r="E227" s="49">
        <v>33.3</v>
      </c>
      <c r="F227" s="49">
        <v>0.9</v>
      </c>
    </row>
    <row r="228" spans="1:6" ht="12.75">
      <c r="A228" s="52" t="s">
        <v>89</v>
      </c>
      <c r="B228" s="51">
        <v>2042</v>
      </c>
      <c r="C228" s="49">
        <v>78.9</v>
      </c>
      <c r="D228" s="49">
        <v>1.8</v>
      </c>
      <c r="E228" s="49">
        <v>21.2</v>
      </c>
      <c r="F228" s="49">
        <v>1.8</v>
      </c>
    </row>
    <row r="229" spans="1:6" ht="12.75">
      <c r="A229" s="52" t="s">
        <v>90</v>
      </c>
      <c r="B229" s="51">
        <v>1008</v>
      </c>
      <c r="C229" s="49">
        <v>79.2</v>
      </c>
      <c r="D229" s="49">
        <v>2.6</v>
      </c>
      <c r="E229" s="49">
        <v>42.8</v>
      </c>
      <c r="F229" s="49">
        <v>3.2</v>
      </c>
    </row>
    <row r="230" spans="1:6" ht="12.75">
      <c r="A230" s="52" t="s">
        <v>91</v>
      </c>
      <c r="B230" s="51">
        <v>1770</v>
      </c>
      <c r="C230" s="49">
        <v>63.9</v>
      </c>
      <c r="D230" s="49">
        <v>1.9</v>
      </c>
      <c r="E230" s="49">
        <v>17.4</v>
      </c>
      <c r="F230" s="49">
        <v>1.5</v>
      </c>
    </row>
    <row r="231" spans="1:6" ht="12.75">
      <c r="A231" s="52" t="s">
        <v>92</v>
      </c>
      <c r="B231" s="51">
        <v>8156</v>
      </c>
      <c r="C231" s="49">
        <v>91.6</v>
      </c>
      <c r="D231" s="49">
        <v>0.6</v>
      </c>
      <c r="E231" s="49">
        <v>36.3</v>
      </c>
      <c r="F231" s="49">
        <v>1</v>
      </c>
    </row>
    <row r="232" spans="1:6" ht="12.75">
      <c r="A232" s="47" t="s">
        <v>65</v>
      </c>
      <c r="B232" s="51"/>
      <c r="C232" s="49"/>
      <c r="D232" s="49"/>
      <c r="E232" s="49"/>
      <c r="F232" s="49"/>
    </row>
    <row r="233" spans="1:6" ht="12.75">
      <c r="A233" s="50" t="s">
        <v>80</v>
      </c>
      <c r="B233" s="51">
        <v>6356</v>
      </c>
      <c r="C233" s="49">
        <v>83</v>
      </c>
      <c r="D233" s="49">
        <v>1</v>
      </c>
      <c r="E233" s="49">
        <v>23.6</v>
      </c>
      <c r="F233" s="49">
        <v>1.1</v>
      </c>
    </row>
    <row r="234" spans="1:6" ht="12.75">
      <c r="A234" s="52" t="s">
        <v>81</v>
      </c>
      <c r="B234" s="51">
        <v>690</v>
      </c>
      <c r="C234" s="49">
        <v>72.6</v>
      </c>
      <c r="D234" s="49">
        <v>3.5</v>
      </c>
      <c r="E234" s="49">
        <v>7.8</v>
      </c>
      <c r="F234" s="49">
        <v>2.1</v>
      </c>
    </row>
    <row r="235" spans="1:6" ht="12.75">
      <c r="A235" s="52" t="s">
        <v>82</v>
      </c>
      <c r="B235" s="51">
        <v>2558</v>
      </c>
      <c r="C235" s="49">
        <v>87.8</v>
      </c>
      <c r="D235" s="49">
        <v>1.3</v>
      </c>
      <c r="E235" s="49">
        <v>28</v>
      </c>
      <c r="F235" s="49">
        <v>1.9</v>
      </c>
    </row>
    <row r="236" spans="1:6" ht="12.75">
      <c r="A236" s="52" t="s">
        <v>83</v>
      </c>
      <c r="B236" s="51">
        <v>2081</v>
      </c>
      <c r="C236" s="49">
        <v>86.3</v>
      </c>
      <c r="D236" s="49">
        <v>1.6</v>
      </c>
      <c r="E236" s="49">
        <v>25.3</v>
      </c>
      <c r="F236" s="49">
        <v>2</v>
      </c>
    </row>
    <row r="237" spans="1:6" ht="12.75">
      <c r="A237" s="52" t="s">
        <v>84</v>
      </c>
      <c r="B237" s="51">
        <v>1027</v>
      </c>
      <c r="C237" s="49">
        <v>71.3</v>
      </c>
      <c r="D237" s="49">
        <v>2.9</v>
      </c>
      <c r="E237" s="49">
        <v>20</v>
      </c>
      <c r="F237" s="49">
        <v>2.6</v>
      </c>
    </row>
    <row r="238" spans="1:6" ht="12.75">
      <c r="A238" s="50" t="s">
        <v>85</v>
      </c>
      <c r="B238" s="51">
        <v>5666</v>
      </c>
      <c r="C238" s="49">
        <v>84.2</v>
      </c>
      <c r="D238" s="49">
        <v>1</v>
      </c>
      <c r="E238" s="49">
        <v>25.6</v>
      </c>
      <c r="F238" s="49">
        <v>1.2</v>
      </c>
    </row>
    <row r="239" spans="1:6" ht="12.75">
      <c r="A239" s="52" t="s">
        <v>86</v>
      </c>
      <c r="B239" s="51">
        <v>2661</v>
      </c>
      <c r="C239" s="49">
        <v>83.2</v>
      </c>
      <c r="D239" s="49">
        <v>1.5</v>
      </c>
      <c r="E239" s="49">
        <v>26.1</v>
      </c>
      <c r="F239" s="49">
        <v>1.8</v>
      </c>
    </row>
    <row r="240" spans="1:6" ht="12.75">
      <c r="A240" s="52" t="s">
        <v>87</v>
      </c>
      <c r="B240" s="51">
        <v>3005</v>
      </c>
      <c r="C240" s="49">
        <v>85.2</v>
      </c>
      <c r="D240" s="49">
        <v>1.4</v>
      </c>
      <c r="E240" s="49">
        <v>25.1</v>
      </c>
      <c r="F240" s="49">
        <v>1.6</v>
      </c>
    </row>
    <row r="241" spans="1:6" ht="12.75">
      <c r="A241" s="52" t="s">
        <v>88</v>
      </c>
      <c r="B241" s="51">
        <v>4379</v>
      </c>
      <c r="C241" s="49">
        <v>85.9</v>
      </c>
      <c r="D241" s="49">
        <v>1.1</v>
      </c>
      <c r="E241" s="49">
        <v>28</v>
      </c>
      <c r="F241" s="49">
        <v>1.4</v>
      </c>
    </row>
    <row r="242" spans="1:6" ht="12.75">
      <c r="A242" s="52" t="s">
        <v>89</v>
      </c>
      <c r="B242" s="51">
        <v>1114</v>
      </c>
      <c r="C242" s="49">
        <v>78.2</v>
      </c>
      <c r="D242" s="49">
        <v>2.7</v>
      </c>
      <c r="E242" s="49">
        <v>15.3</v>
      </c>
      <c r="F242" s="49">
        <v>2.4</v>
      </c>
    </row>
    <row r="243" spans="1:6" ht="12.75">
      <c r="A243" s="52" t="s">
        <v>90</v>
      </c>
      <c r="B243" s="51">
        <v>88</v>
      </c>
      <c r="C243" s="49">
        <v>79.8</v>
      </c>
      <c r="D243" s="49">
        <v>9.5</v>
      </c>
      <c r="E243" s="49">
        <v>38.6</v>
      </c>
      <c r="F243" s="49">
        <v>11.5</v>
      </c>
    </row>
    <row r="244" spans="1:6" ht="12.75">
      <c r="A244" s="52" t="s">
        <v>91</v>
      </c>
      <c r="B244" s="51">
        <v>325</v>
      </c>
      <c r="C244" s="49">
        <v>49.5</v>
      </c>
      <c r="D244" s="49">
        <v>5.1</v>
      </c>
      <c r="E244" s="49">
        <v>12</v>
      </c>
      <c r="F244" s="49">
        <v>3.3</v>
      </c>
    </row>
    <row r="245" spans="1:6" ht="12.75">
      <c r="A245" s="52" t="s">
        <v>92</v>
      </c>
      <c r="B245" s="51">
        <v>4068</v>
      </c>
      <c r="C245" s="49">
        <v>88.9</v>
      </c>
      <c r="D245" s="49">
        <v>1</v>
      </c>
      <c r="E245" s="49">
        <v>29.3</v>
      </c>
      <c r="F245" s="49">
        <v>1.5</v>
      </c>
    </row>
    <row r="246" spans="1:6" ht="12.75">
      <c r="A246" s="47" t="s">
        <v>66</v>
      </c>
      <c r="B246" s="51"/>
      <c r="C246" s="49"/>
      <c r="D246" s="49"/>
      <c r="E246" s="49"/>
      <c r="F246" s="49"/>
    </row>
    <row r="247" spans="1:6" ht="12.75">
      <c r="A247" s="50" t="s">
        <v>80</v>
      </c>
      <c r="B247" s="51">
        <v>8610</v>
      </c>
      <c r="C247" s="49">
        <v>86.9</v>
      </c>
      <c r="D247" s="49">
        <v>0.7</v>
      </c>
      <c r="E247" s="49">
        <v>21.3</v>
      </c>
      <c r="F247" s="49">
        <v>0.8</v>
      </c>
    </row>
    <row r="248" spans="1:6" ht="12.75">
      <c r="A248" s="52" t="s">
        <v>81</v>
      </c>
      <c r="B248" s="51">
        <v>1143</v>
      </c>
      <c r="C248" s="49">
        <v>79</v>
      </c>
      <c r="D248" s="49">
        <v>2.3</v>
      </c>
      <c r="E248" s="49">
        <v>8.1</v>
      </c>
      <c r="F248" s="49">
        <v>1.5</v>
      </c>
    </row>
    <row r="249" spans="1:6" ht="12.75">
      <c r="A249" s="52" t="s">
        <v>82</v>
      </c>
      <c r="B249" s="51">
        <v>3056</v>
      </c>
      <c r="C249" s="49">
        <v>92.1</v>
      </c>
      <c r="D249" s="49">
        <v>0.9</v>
      </c>
      <c r="E249" s="49">
        <v>26.6</v>
      </c>
      <c r="F249" s="49">
        <v>1.5</v>
      </c>
    </row>
    <row r="250" spans="1:6" ht="12.75">
      <c r="A250" s="52" t="s">
        <v>83</v>
      </c>
      <c r="B250" s="51">
        <v>2995</v>
      </c>
      <c r="C250" s="49">
        <v>90.7</v>
      </c>
      <c r="D250" s="49">
        <v>1</v>
      </c>
      <c r="E250" s="49">
        <v>23.3</v>
      </c>
      <c r="F250" s="49">
        <v>1.5</v>
      </c>
    </row>
    <row r="251" spans="1:6" ht="12.75">
      <c r="A251" s="52" t="s">
        <v>84</v>
      </c>
      <c r="B251" s="51">
        <v>1415</v>
      </c>
      <c r="C251" s="49">
        <v>73.9</v>
      </c>
      <c r="D251" s="49">
        <v>2.2</v>
      </c>
      <c r="E251" s="49">
        <v>16.3</v>
      </c>
      <c r="F251" s="49">
        <v>1.9</v>
      </c>
    </row>
    <row r="252" spans="1:6" ht="12.75">
      <c r="A252" s="50" t="s">
        <v>85</v>
      </c>
      <c r="B252" s="51">
        <v>7467</v>
      </c>
      <c r="C252" s="49">
        <v>88.1</v>
      </c>
      <c r="D252" s="49">
        <v>0.7</v>
      </c>
      <c r="E252" s="49">
        <v>23.3</v>
      </c>
      <c r="F252" s="49">
        <v>0.9</v>
      </c>
    </row>
    <row r="253" spans="1:6" ht="12.75">
      <c r="A253" s="52" t="s">
        <v>86</v>
      </c>
      <c r="B253" s="51">
        <v>3539</v>
      </c>
      <c r="C253" s="49">
        <v>87.2</v>
      </c>
      <c r="D253" s="49">
        <v>1.1</v>
      </c>
      <c r="E253" s="49">
        <v>23.3</v>
      </c>
      <c r="F253" s="49">
        <v>1.3</v>
      </c>
    </row>
    <row r="254" spans="1:6" ht="12.75">
      <c r="A254" s="52" t="s">
        <v>87</v>
      </c>
      <c r="B254" s="51">
        <v>3927</v>
      </c>
      <c r="C254" s="49">
        <v>88.9</v>
      </c>
      <c r="D254" s="49">
        <v>0.9</v>
      </c>
      <c r="E254" s="49">
        <v>23.3</v>
      </c>
      <c r="F254" s="49">
        <v>1.3</v>
      </c>
    </row>
    <row r="255" spans="1:6" ht="12.75">
      <c r="A255" s="52" t="s">
        <v>88</v>
      </c>
      <c r="B255" s="51">
        <v>6606</v>
      </c>
      <c r="C255" s="49">
        <v>88.3</v>
      </c>
      <c r="D255" s="49">
        <v>0.7</v>
      </c>
      <c r="E255" s="49">
        <v>23.6</v>
      </c>
      <c r="F255" s="49">
        <v>1</v>
      </c>
    </row>
    <row r="256" spans="1:6" ht="12.75">
      <c r="A256" s="52" t="s">
        <v>89</v>
      </c>
      <c r="B256" s="51">
        <v>776</v>
      </c>
      <c r="C256" s="49">
        <v>84.8</v>
      </c>
      <c r="D256" s="49">
        <v>2.6</v>
      </c>
      <c r="E256" s="49">
        <v>17</v>
      </c>
      <c r="F256" s="49">
        <v>2.7</v>
      </c>
    </row>
    <row r="257" spans="1:6" ht="12.75">
      <c r="A257" s="52" t="s">
        <v>90</v>
      </c>
      <c r="B257" s="51">
        <v>78</v>
      </c>
      <c r="C257" s="49">
        <v>98.1</v>
      </c>
      <c r="D257" s="49">
        <v>3.1</v>
      </c>
      <c r="E257" s="49">
        <v>66.1</v>
      </c>
      <c r="F257" s="49">
        <v>10.8</v>
      </c>
    </row>
    <row r="258" spans="1:6" ht="12.75">
      <c r="A258" s="52" t="s">
        <v>91</v>
      </c>
      <c r="B258" s="51">
        <v>164</v>
      </c>
      <c r="C258" s="49">
        <v>74.5</v>
      </c>
      <c r="D258" s="49">
        <v>5.6</v>
      </c>
      <c r="E258" s="49">
        <v>18.5</v>
      </c>
      <c r="F258" s="49">
        <v>5</v>
      </c>
    </row>
    <row r="259" spans="1:6" ht="12.75">
      <c r="A259" s="52" t="s">
        <v>92</v>
      </c>
      <c r="B259" s="51">
        <v>6464</v>
      </c>
      <c r="C259" s="49">
        <v>88.7</v>
      </c>
      <c r="D259" s="49">
        <v>0.7</v>
      </c>
      <c r="E259" s="49">
        <v>23.7</v>
      </c>
      <c r="F259" s="49">
        <v>1</v>
      </c>
    </row>
    <row r="260" spans="1:6" ht="12.75">
      <c r="A260" s="47" t="s">
        <v>67</v>
      </c>
      <c r="B260" s="51"/>
      <c r="C260" s="49"/>
      <c r="D260" s="49"/>
      <c r="E260" s="49"/>
      <c r="F260" s="49"/>
    </row>
    <row r="261" spans="1:6" ht="12.75">
      <c r="A261" s="50" t="s">
        <v>80</v>
      </c>
      <c r="B261" s="51">
        <v>9451</v>
      </c>
      <c r="C261" s="49">
        <v>86.7</v>
      </c>
      <c r="D261" s="49">
        <v>0.6</v>
      </c>
      <c r="E261" s="49">
        <v>24.8</v>
      </c>
      <c r="F261" s="49">
        <v>0.8</v>
      </c>
    </row>
    <row r="262" spans="1:6" ht="12.75">
      <c r="A262" s="52" t="s">
        <v>81</v>
      </c>
      <c r="B262" s="51">
        <v>1185</v>
      </c>
      <c r="C262" s="49">
        <v>81</v>
      </c>
      <c r="D262" s="49">
        <v>2.1</v>
      </c>
      <c r="E262" s="49">
        <v>12.2</v>
      </c>
      <c r="F262" s="49">
        <v>1.7</v>
      </c>
    </row>
    <row r="263" spans="1:6" ht="12.75">
      <c r="A263" s="52" t="s">
        <v>82</v>
      </c>
      <c r="B263" s="51">
        <v>3152</v>
      </c>
      <c r="C263" s="49">
        <v>92.1</v>
      </c>
      <c r="D263" s="49">
        <v>0.9</v>
      </c>
      <c r="E263" s="49">
        <v>32.2</v>
      </c>
      <c r="F263" s="49">
        <v>1.5</v>
      </c>
    </row>
    <row r="264" spans="1:6" ht="12.75">
      <c r="A264" s="52" t="s">
        <v>83</v>
      </c>
      <c r="B264" s="51">
        <v>3355</v>
      </c>
      <c r="C264" s="49">
        <v>92.4</v>
      </c>
      <c r="D264" s="49">
        <v>0.8</v>
      </c>
      <c r="E264" s="49">
        <v>28.6</v>
      </c>
      <c r="F264" s="49">
        <v>1.4</v>
      </c>
    </row>
    <row r="265" spans="1:6" ht="12.75">
      <c r="A265" s="52" t="s">
        <v>84</v>
      </c>
      <c r="B265" s="51">
        <v>1759</v>
      </c>
      <c r="C265" s="49">
        <v>70.1</v>
      </c>
      <c r="D265" s="49">
        <v>2</v>
      </c>
      <c r="E265" s="49">
        <v>12.7</v>
      </c>
      <c r="F265" s="49">
        <v>1.4</v>
      </c>
    </row>
    <row r="266" spans="1:6" ht="12.75">
      <c r="A266" s="50" t="s">
        <v>85</v>
      </c>
      <c r="B266" s="51">
        <v>8266</v>
      </c>
      <c r="C266" s="49">
        <v>87.5</v>
      </c>
      <c r="D266" s="49">
        <v>0.7</v>
      </c>
      <c r="E266" s="49">
        <v>26.6</v>
      </c>
      <c r="F266" s="49">
        <v>0.9</v>
      </c>
    </row>
    <row r="267" spans="1:6" ht="12.75">
      <c r="A267" s="52" t="s">
        <v>86</v>
      </c>
      <c r="B267" s="51">
        <v>3972</v>
      </c>
      <c r="C267" s="49">
        <v>87.6</v>
      </c>
      <c r="D267" s="49">
        <v>0.9</v>
      </c>
      <c r="E267" s="49">
        <v>27.2</v>
      </c>
      <c r="F267" s="49">
        <v>1.3</v>
      </c>
    </row>
    <row r="268" spans="1:6" ht="12.75">
      <c r="A268" s="52" t="s">
        <v>87</v>
      </c>
      <c r="B268" s="51">
        <v>4294</v>
      </c>
      <c r="C268" s="49">
        <v>87.5</v>
      </c>
      <c r="D268" s="49">
        <v>0.9</v>
      </c>
      <c r="E268" s="49">
        <v>26.1</v>
      </c>
      <c r="F268" s="49">
        <v>1.2</v>
      </c>
    </row>
    <row r="269" spans="1:6" ht="12.75">
      <c r="A269" s="52" t="s">
        <v>88</v>
      </c>
      <c r="B269" s="51">
        <v>7367</v>
      </c>
      <c r="C269" s="49">
        <v>88</v>
      </c>
      <c r="D269" s="49">
        <v>0.7</v>
      </c>
      <c r="E269" s="49">
        <v>27.1</v>
      </c>
      <c r="F269" s="49">
        <v>0.9</v>
      </c>
    </row>
    <row r="270" spans="1:6" ht="12.75">
      <c r="A270" s="52" t="s">
        <v>89</v>
      </c>
      <c r="B270" s="51">
        <v>726</v>
      </c>
      <c r="C270" s="49">
        <v>82.2</v>
      </c>
      <c r="D270" s="49">
        <v>2.7</v>
      </c>
      <c r="E270" s="49">
        <v>14.8</v>
      </c>
      <c r="F270" s="49">
        <v>2.5</v>
      </c>
    </row>
    <row r="271" spans="1:6" ht="12.75">
      <c r="A271" s="52" t="s">
        <v>90</v>
      </c>
      <c r="B271" s="51">
        <v>170</v>
      </c>
      <c r="C271" s="49">
        <v>92</v>
      </c>
      <c r="D271" s="49">
        <v>4</v>
      </c>
      <c r="E271" s="49">
        <v>60.1</v>
      </c>
      <c r="F271" s="49">
        <v>7.2</v>
      </c>
    </row>
    <row r="272" spans="1:6" ht="12.75">
      <c r="A272" s="52" t="s">
        <v>91</v>
      </c>
      <c r="B272" s="51">
        <v>261</v>
      </c>
      <c r="C272" s="49">
        <v>66.5</v>
      </c>
      <c r="D272" s="49">
        <v>4.6</v>
      </c>
      <c r="E272" s="49">
        <v>16.5</v>
      </c>
      <c r="F272" s="49">
        <v>3.6</v>
      </c>
    </row>
    <row r="273" spans="1:6" ht="12.75">
      <c r="A273" s="52" t="s">
        <v>92</v>
      </c>
      <c r="B273" s="51">
        <v>7126</v>
      </c>
      <c r="C273" s="49">
        <v>88.8</v>
      </c>
      <c r="D273" s="49">
        <v>0.7</v>
      </c>
      <c r="E273" s="49">
        <v>27.5</v>
      </c>
      <c r="F273" s="49">
        <v>1</v>
      </c>
    </row>
    <row r="274" spans="1:6" ht="12.75">
      <c r="A274" s="47" t="s">
        <v>68</v>
      </c>
      <c r="B274" s="51"/>
      <c r="C274" s="49"/>
      <c r="D274" s="49"/>
      <c r="E274" s="49"/>
      <c r="F274" s="49"/>
    </row>
    <row r="275" spans="1:6" ht="12.75">
      <c r="A275" s="50" t="s">
        <v>80</v>
      </c>
      <c r="B275" s="51">
        <v>3165</v>
      </c>
      <c r="C275" s="49">
        <v>81.8</v>
      </c>
      <c r="D275" s="49">
        <v>1.2</v>
      </c>
      <c r="E275" s="49">
        <v>20.3</v>
      </c>
      <c r="F275" s="49">
        <v>1.2</v>
      </c>
    </row>
    <row r="276" spans="1:6" ht="12.75">
      <c r="A276" s="52" t="s">
        <v>81</v>
      </c>
      <c r="B276" s="51">
        <v>406</v>
      </c>
      <c r="C276" s="49">
        <v>72.9</v>
      </c>
      <c r="D276" s="49">
        <v>3.8</v>
      </c>
      <c r="E276" s="49">
        <v>4.7</v>
      </c>
      <c r="F276" s="49">
        <v>1.8</v>
      </c>
    </row>
    <row r="277" spans="1:6" ht="12.75">
      <c r="A277" s="52" t="s">
        <v>82</v>
      </c>
      <c r="B277" s="51">
        <v>1165</v>
      </c>
      <c r="C277" s="49">
        <v>88.7</v>
      </c>
      <c r="D277" s="49">
        <v>1.6</v>
      </c>
      <c r="E277" s="49">
        <v>24.6</v>
      </c>
      <c r="F277" s="49">
        <v>2.2</v>
      </c>
    </row>
    <row r="278" spans="1:6" ht="12.75">
      <c r="A278" s="52" t="s">
        <v>83</v>
      </c>
      <c r="B278" s="51">
        <v>1081</v>
      </c>
      <c r="C278" s="49">
        <v>82.4</v>
      </c>
      <c r="D278" s="49">
        <v>2</v>
      </c>
      <c r="E278" s="49">
        <v>22.8</v>
      </c>
      <c r="F278" s="49">
        <v>2.2</v>
      </c>
    </row>
    <row r="279" spans="1:6" ht="12.75">
      <c r="A279" s="52" t="s">
        <v>84</v>
      </c>
      <c r="B279" s="51">
        <v>514</v>
      </c>
      <c r="C279" s="49">
        <v>72</v>
      </c>
      <c r="D279" s="49">
        <v>3.4</v>
      </c>
      <c r="E279" s="49">
        <v>17.8</v>
      </c>
      <c r="F279" s="49">
        <v>2.9</v>
      </c>
    </row>
    <row r="280" spans="1:6" ht="12.75">
      <c r="A280" s="50" t="s">
        <v>85</v>
      </c>
      <c r="B280" s="51">
        <v>2759</v>
      </c>
      <c r="C280" s="49">
        <v>83.1</v>
      </c>
      <c r="D280" s="49">
        <v>1.2</v>
      </c>
      <c r="E280" s="49">
        <v>22.6</v>
      </c>
      <c r="F280" s="49">
        <v>1.4</v>
      </c>
    </row>
    <row r="281" spans="1:6" ht="12.75">
      <c r="A281" s="52" t="s">
        <v>86</v>
      </c>
      <c r="B281" s="51">
        <v>1266</v>
      </c>
      <c r="C281" s="49">
        <v>83.2</v>
      </c>
      <c r="D281" s="49">
        <v>1.8</v>
      </c>
      <c r="E281" s="49">
        <v>22.4</v>
      </c>
      <c r="F281" s="49">
        <v>2</v>
      </c>
    </row>
    <row r="282" spans="1:6" ht="12.75">
      <c r="A282" s="52" t="s">
        <v>87</v>
      </c>
      <c r="B282" s="51">
        <v>1493</v>
      </c>
      <c r="C282" s="49">
        <v>83.1</v>
      </c>
      <c r="D282" s="49">
        <v>1.7</v>
      </c>
      <c r="E282" s="49">
        <v>22.8</v>
      </c>
      <c r="F282" s="49">
        <v>1.9</v>
      </c>
    </row>
    <row r="283" spans="1:6" ht="12.75">
      <c r="A283" s="52" t="s">
        <v>88</v>
      </c>
      <c r="B283" s="51">
        <v>1996</v>
      </c>
      <c r="C283" s="49">
        <v>84.9</v>
      </c>
      <c r="D283" s="49">
        <v>1.4</v>
      </c>
      <c r="E283" s="49">
        <v>24.9</v>
      </c>
      <c r="F283" s="49">
        <v>1.7</v>
      </c>
    </row>
    <row r="284" spans="1:6" ht="12.75">
      <c r="A284" s="52" t="s">
        <v>89</v>
      </c>
      <c r="B284" s="51">
        <v>735</v>
      </c>
      <c r="C284" s="49">
        <v>77.9</v>
      </c>
      <c r="D284" s="49">
        <v>2.8</v>
      </c>
      <c r="E284" s="49">
        <v>15.1</v>
      </c>
      <c r="F284" s="49">
        <v>2.4</v>
      </c>
    </row>
    <row r="285" spans="1:6" ht="12.75">
      <c r="A285" s="52" t="s">
        <v>90</v>
      </c>
      <c r="B285" s="51">
        <v>18</v>
      </c>
      <c r="C285" s="49" t="s">
        <v>49</v>
      </c>
      <c r="D285" s="49" t="s">
        <v>49</v>
      </c>
      <c r="E285" s="49" t="s">
        <v>49</v>
      </c>
      <c r="F285" s="49" t="s">
        <v>49</v>
      </c>
    </row>
    <row r="286" spans="1:6" ht="12.75">
      <c r="A286" s="52" t="s">
        <v>91</v>
      </c>
      <c r="B286" s="51">
        <v>65</v>
      </c>
      <c r="C286" s="49" t="s">
        <v>49</v>
      </c>
      <c r="D286" s="49" t="s">
        <v>49</v>
      </c>
      <c r="E286" s="49" t="s">
        <v>49</v>
      </c>
      <c r="F286" s="49" t="s">
        <v>49</v>
      </c>
    </row>
    <row r="287" spans="1:6" ht="12.75">
      <c r="A287" s="52" t="s">
        <v>92</v>
      </c>
      <c r="B287" s="51">
        <v>1931</v>
      </c>
      <c r="C287" s="49">
        <v>85.5</v>
      </c>
      <c r="D287" s="49">
        <v>1.4</v>
      </c>
      <c r="E287" s="49">
        <v>25.2</v>
      </c>
      <c r="F287" s="49">
        <v>1.7</v>
      </c>
    </row>
    <row r="288" spans="1:6" ht="12.75">
      <c r="A288" s="47" t="s">
        <v>69</v>
      </c>
      <c r="B288" s="51"/>
      <c r="C288" s="49"/>
      <c r="D288" s="49"/>
      <c r="E288" s="49"/>
      <c r="F288" s="49"/>
    </row>
    <row r="289" spans="1:6" ht="12.75">
      <c r="A289" s="50" t="s">
        <v>80</v>
      </c>
      <c r="B289" s="51">
        <v>4464</v>
      </c>
      <c r="C289" s="49">
        <v>80.2</v>
      </c>
      <c r="D289" s="49">
        <v>1.2</v>
      </c>
      <c r="E289" s="49">
        <v>19.9</v>
      </c>
      <c r="F289" s="49">
        <v>1.3</v>
      </c>
    </row>
    <row r="290" spans="1:6" ht="12.75">
      <c r="A290" s="52" t="s">
        <v>81</v>
      </c>
      <c r="B290" s="51">
        <v>594</v>
      </c>
      <c r="C290" s="49">
        <v>76.9</v>
      </c>
      <c r="D290" s="49">
        <v>3.6</v>
      </c>
      <c r="E290" s="49">
        <v>6.9</v>
      </c>
      <c r="F290" s="49">
        <v>2.2</v>
      </c>
    </row>
    <row r="291" spans="1:6" ht="12.75">
      <c r="A291" s="52" t="s">
        <v>82</v>
      </c>
      <c r="B291" s="51">
        <v>1676</v>
      </c>
      <c r="C291" s="49">
        <v>85.5</v>
      </c>
      <c r="D291" s="49">
        <v>1.8</v>
      </c>
      <c r="E291" s="49">
        <v>24.6</v>
      </c>
      <c r="F291" s="49">
        <v>2.2</v>
      </c>
    </row>
    <row r="292" spans="1:6" ht="12.75">
      <c r="A292" s="52" t="s">
        <v>83</v>
      </c>
      <c r="B292" s="51">
        <v>1414</v>
      </c>
      <c r="C292" s="49">
        <v>83.7</v>
      </c>
      <c r="D292" s="49">
        <v>2.1</v>
      </c>
      <c r="E292" s="49">
        <v>23.4</v>
      </c>
      <c r="F292" s="49">
        <v>2.4</v>
      </c>
    </row>
    <row r="293" spans="1:6" ht="12.75">
      <c r="A293" s="52" t="s">
        <v>84</v>
      </c>
      <c r="B293" s="51">
        <v>779</v>
      </c>
      <c r="C293" s="49">
        <v>64.8</v>
      </c>
      <c r="D293" s="49">
        <v>3.6</v>
      </c>
      <c r="E293" s="49">
        <v>13.7</v>
      </c>
      <c r="F293" s="49">
        <v>2.6</v>
      </c>
    </row>
    <row r="294" spans="1:6" ht="12.75">
      <c r="A294" s="50" t="s">
        <v>85</v>
      </c>
      <c r="B294" s="51">
        <v>3869</v>
      </c>
      <c r="C294" s="49">
        <v>80.7</v>
      </c>
      <c r="D294" s="49">
        <v>1.3</v>
      </c>
      <c r="E294" s="49">
        <v>22</v>
      </c>
      <c r="F294" s="49">
        <v>1.4</v>
      </c>
    </row>
    <row r="295" spans="1:6" ht="12.75">
      <c r="A295" s="52" t="s">
        <v>86</v>
      </c>
      <c r="B295" s="51">
        <v>1806</v>
      </c>
      <c r="C295" s="49">
        <v>80.5</v>
      </c>
      <c r="D295" s="49">
        <v>1.9</v>
      </c>
      <c r="E295" s="49">
        <v>22.3</v>
      </c>
      <c r="F295" s="49">
        <v>2</v>
      </c>
    </row>
    <row r="296" spans="1:6" ht="12.75">
      <c r="A296" s="52" t="s">
        <v>87</v>
      </c>
      <c r="B296" s="51">
        <v>2063</v>
      </c>
      <c r="C296" s="49">
        <v>80.8</v>
      </c>
      <c r="D296" s="49">
        <v>1.8</v>
      </c>
      <c r="E296" s="49">
        <v>21.7</v>
      </c>
      <c r="F296" s="49">
        <v>1.9</v>
      </c>
    </row>
    <row r="297" spans="1:6" ht="12.75">
      <c r="A297" s="52" t="s">
        <v>88</v>
      </c>
      <c r="B297" s="51">
        <v>3188</v>
      </c>
      <c r="C297" s="49">
        <v>81.3</v>
      </c>
      <c r="D297" s="49">
        <v>1.4</v>
      </c>
      <c r="E297" s="49">
        <v>23.1</v>
      </c>
      <c r="F297" s="49">
        <v>1.6</v>
      </c>
    </row>
    <row r="298" spans="1:6" ht="12.75">
      <c r="A298" s="52" t="s">
        <v>89</v>
      </c>
      <c r="B298" s="51">
        <v>625</v>
      </c>
      <c r="C298" s="49">
        <v>78.5</v>
      </c>
      <c r="D298" s="49">
        <v>3.7</v>
      </c>
      <c r="E298" s="49">
        <v>14.8</v>
      </c>
      <c r="F298" s="49">
        <v>3.2</v>
      </c>
    </row>
    <row r="299" spans="1:6" ht="12.75">
      <c r="A299" s="52" t="s">
        <v>90</v>
      </c>
      <c r="B299" s="51">
        <v>32</v>
      </c>
      <c r="C299" s="49" t="s">
        <v>49</v>
      </c>
      <c r="D299" s="49" t="s">
        <v>49</v>
      </c>
      <c r="E299" s="49" t="s">
        <v>49</v>
      </c>
      <c r="F299" s="49" t="s">
        <v>49</v>
      </c>
    </row>
    <row r="300" spans="1:6" ht="12.75">
      <c r="A300" s="52" t="s">
        <v>91</v>
      </c>
      <c r="B300" s="51">
        <v>101</v>
      </c>
      <c r="C300" s="49">
        <v>45.9</v>
      </c>
      <c r="D300" s="49">
        <v>9.1</v>
      </c>
      <c r="E300" s="49">
        <v>9.1</v>
      </c>
      <c r="F300" s="49">
        <v>5.2</v>
      </c>
    </row>
    <row r="301" spans="1:6" ht="12.75">
      <c r="A301" s="52" t="s">
        <v>92</v>
      </c>
      <c r="B301" s="51">
        <v>3095</v>
      </c>
      <c r="C301" s="49">
        <v>82.3</v>
      </c>
      <c r="D301" s="49">
        <v>1.4</v>
      </c>
      <c r="E301" s="49">
        <v>23.5</v>
      </c>
      <c r="F301" s="49">
        <v>1.6</v>
      </c>
    </row>
    <row r="302" spans="1:6" ht="12.75">
      <c r="A302" s="47" t="s">
        <v>70</v>
      </c>
      <c r="B302" s="51"/>
      <c r="C302" s="49"/>
      <c r="D302" s="49"/>
      <c r="E302" s="49"/>
      <c r="F302" s="49"/>
    </row>
    <row r="303" spans="1:6" ht="12.75">
      <c r="A303" s="50" t="s">
        <v>80</v>
      </c>
      <c r="B303" s="51">
        <v>16343</v>
      </c>
      <c r="C303" s="49">
        <v>78</v>
      </c>
      <c r="D303" s="49">
        <v>0.7</v>
      </c>
      <c r="E303" s="49">
        <v>22.8</v>
      </c>
      <c r="F303" s="49">
        <v>0.7</v>
      </c>
    </row>
    <row r="304" spans="1:6" ht="12.75">
      <c r="A304" s="52" t="s">
        <v>81</v>
      </c>
      <c r="B304" s="51">
        <v>2153</v>
      </c>
      <c r="C304" s="49">
        <v>73.5</v>
      </c>
      <c r="D304" s="49">
        <v>2.1</v>
      </c>
      <c r="E304" s="49">
        <v>5.3</v>
      </c>
      <c r="F304" s="49">
        <v>1.1</v>
      </c>
    </row>
    <row r="305" spans="1:6" ht="12.75">
      <c r="A305" s="52" t="s">
        <v>82</v>
      </c>
      <c r="B305" s="51">
        <v>6656</v>
      </c>
      <c r="C305" s="49">
        <v>80.2</v>
      </c>
      <c r="D305" s="49">
        <v>1.1</v>
      </c>
      <c r="E305" s="49">
        <v>25.1</v>
      </c>
      <c r="F305" s="49">
        <v>1.2</v>
      </c>
    </row>
    <row r="306" spans="1:6" ht="12.75">
      <c r="A306" s="52" t="s">
        <v>83</v>
      </c>
      <c r="B306" s="51">
        <v>5092</v>
      </c>
      <c r="C306" s="49">
        <v>81.1</v>
      </c>
      <c r="D306" s="49">
        <v>1.2</v>
      </c>
      <c r="E306" s="49">
        <v>27.1</v>
      </c>
      <c r="F306" s="49">
        <v>1.4</v>
      </c>
    </row>
    <row r="307" spans="1:6" ht="12.75">
      <c r="A307" s="52" t="s">
        <v>84</v>
      </c>
      <c r="B307" s="51">
        <v>2442</v>
      </c>
      <c r="C307" s="49">
        <v>69.6</v>
      </c>
      <c r="D307" s="49">
        <v>2</v>
      </c>
      <c r="E307" s="49">
        <v>23.1</v>
      </c>
      <c r="F307" s="49">
        <v>1.9</v>
      </c>
    </row>
    <row r="308" spans="1:6" ht="12.75">
      <c r="A308" s="50" t="s">
        <v>85</v>
      </c>
      <c r="B308" s="51">
        <v>14190</v>
      </c>
      <c r="C308" s="49">
        <v>78.7</v>
      </c>
      <c r="D308" s="49">
        <v>0.7</v>
      </c>
      <c r="E308" s="49">
        <v>25.5</v>
      </c>
      <c r="F308" s="49">
        <v>0.8</v>
      </c>
    </row>
    <row r="309" spans="1:6" ht="12.75">
      <c r="A309" s="52" t="s">
        <v>86</v>
      </c>
      <c r="B309" s="51">
        <v>6855</v>
      </c>
      <c r="C309" s="49">
        <v>78.7</v>
      </c>
      <c r="D309" s="49">
        <v>1.1</v>
      </c>
      <c r="E309" s="49">
        <v>26.8</v>
      </c>
      <c r="F309" s="49">
        <v>1.2</v>
      </c>
    </row>
    <row r="310" spans="1:6" ht="12.75">
      <c r="A310" s="52" t="s">
        <v>87</v>
      </c>
      <c r="B310" s="51">
        <v>7335</v>
      </c>
      <c r="C310" s="49">
        <v>78.7</v>
      </c>
      <c r="D310" s="49">
        <v>1</v>
      </c>
      <c r="E310" s="49">
        <v>24.2</v>
      </c>
      <c r="F310" s="49">
        <v>1.1</v>
      </c>
    </row>
    <row r="311" spans="1:6" ht="12.75">
      <c r="A311" s="52" t="s">
        <v>88</v>
      </c>
      <c r="B311" s="51">
        <v>12078</v>
      </c>
      <c r="C311" s="49">
        <v>77.9</v>
      </c>
      <c r="D311" s="49">
        <v>0.8</v>
      </c>
      <c r="E311" s="49">
        <v>25.1</v>
      </c>
      <c r="F311" s="49">
        <v>0.9</v>
      </c>
    </row>
    <row r="312" spans="1:6" ht="12.75">
      <c r="A312" s="52" t="s">
        <v>89</v>
      </c>
      <c r="B312" s="51">
        <v>1579</v>
      </c>
      <c r="C312" s="49">
        <v>82.6</v>
      </c>
      <c r="D312" s="49">
        <v>2.2</v>
      </c>
      <c r="E312" s="49">
        <v>19.8</v>
      </c>
      <c r="F312" s="49">
        <v>2.3</v>
      </c>
    </row>
    <row r="313" spans="1:6" ht="12.75">
      <c r="A313" s="52" t="s">
        <v>90</v>
      </c>
      <c r="B313" s="51">
        <v>464</v>
      </c>
      <c r="C313" s="49">
        <v>89.4</v>
      </c>
      <c r="D313" s="49">
        <v>3.3</v>
      </c>
      <c r="E313" s="49">
        <v>55.2</v>
      </c>
      <c r="F313" s="49">
        <v>5.3</v>
      </c>
    </row>
    <row r="314" spans="1:6" ht="12.75">
      <c r="A314" s="52" t="s">
        <v>91</v>
      </c>
      <c r="B314" s="51">
        <v>4533</v>
      </c>
      <c r="C314" s="49">
        <v>54.2</v>
      </c>
      <c r="D314" s="49">
        <v>1.4</v>
      </c>
      <c r="E314" s="49">
        <v>9.1</v>
      </c>
      <c r="F314" s="49">
        <v>0.8</v>
      </c>
    </row>
    <row r="315" spans="1:6" ht="12.75">
      <c r="A315" s="52" t="s">
        <v>92</v>
      </c>
      <c r="B315" s="51">
        <v>7631</v>
      </c>
      <c r="C315" s="49">
        <v>91.6</v>
      </c>
      <c r="D315" s="49">
        <v>0.7</v>
      </c>
      <c r="E315" s="49">
        <v>34.5</v>
      </c>
      <c r="F315" s="49">
        <v>1.2</v>
      </c>
    </row>
    <row r="316" spans="1:6" ht="12.75">
      <c r="A316" s="47" t="s">
        <v>71</v>
      </c>
      <c r="B316" s="51"/>
      <c r="C316" s="49"/>
      <c r="D316" s="49"/>
      <c r="E316" s="49"/>
      <c r="F316" s="49"/>
    </row>
    <row r="317" spans="1:6" ht="12.75">
      <c r="A317" s="50" t="s">
        <v>80</v>
      </c>
      <c r="B317" s="51">
        <v>5626</v>
      </c>
      <c r="C317" s="49">
        <v>86</v>
      </c>
      <c r="D317" s="49">
        <v>1</v>
      </c>
      <c r="E317" s="49">
        <v>29.7</v>
      </c>
      <c r="F317" s="49">
        <v>1.3</v>
      </c>
    </row>
    <row r="318" spans="1:6" ht="12.75">
      <c r="A318" s="52" t="s">
        <v>81</v>
      </c>
      <c r="B318" s="51">
        <v>703</v>
      </c>
      <c r="C318" s="49">
        <v>82.4</v>
      </c>
      <c r="D318" s="49">
        <v>3</v>
      </c>
      <c r="E318" s="49">
        <v>12.5</v>
      </c>
      <c r="F318" s="49">
        <v>2.6</v>
      </c>
    </row>
    <row r="319" spans="1:6" ht="12.75">
      <c r="A319" s="52" t="s">
        <v>82</v>
      </c>
      <c r="B319" s="51">
        <v>2156</v>
      </c>
      <c r="C319" s="49">
        <v>88.9</v>
      </c>
      <c r="D319" s="49">
        <v>1.4</v>
      </c>
      <c r="E319" s="49">
        <v>35.5</v>
      </c>
      <c r="F319" s="49">
        <v>2.2</v>
      </c>
    </row>
    <row r="320" spans="1:6" ht="12.75">
      <c r="A320" s="52" t="s">
        <v>83</v>
      </c>
      <c r="B320" s="51">
        <v>1970</v>
      </c>
      <c r="C320" s="49">
        <v>88.1</v>
      </c>
      <c r="D320" s="49">
        <v>1.5</v>
      </c>
      <c r="E320" s="49">
        <v>33.7</v>
      </c>
      <c r="F320" s="49">
        <v>2.3</v>
      </c>
    </row>
    <row r="321" spans="1:6" ht="12.75">
      <c r="A321" s="52" t="s">
        <v>84</v>
      </c>
      <c r="B321" s="51">
        <v>798</v>
      </c>
      <c r="C321" s="49">
        <v>75.9</v>
      </c>
      <c r="D321" s="49">
        <v>3.2</v>
      </c>
      <c r="E321" s="49">
        <v>19</v>
      </c>
      <c r="F321" s="49">
        <v>2.9</v>
      </c>
    </row>
    <row r="322" spans="1:6" ht="12.75">
      <c r="A322" s="50" t="s">
        <v>85</v>
      </c>
      <c r="B322" s="51">
        <v>4923</v>
      </c>
      <c r="C322" s="49">
        <v>86.5</v>
      </c>
      <c r="D322" s="49">
        <v>1</v>
      </c>
      <c r="E322" s="49">
        <v>32.1</v>
      </c>
      <c r="F322" s="49">
        <v>1.4</v>
      </c>
    </row>
    <row r="323" spans="1:6" ht="12.75">
      <c r="A323" s="52" t="s">
        <v>86</v>
      </c>
      <c r="B323" s="51">
        <v>2334</v>
      </c>
      <c r="C323" s="49">
        <v>85.1</v>
      </c>
      <c r="D323" s="49">
        <v>1.6</v>
      </c>
      <c r="E323" s="49">
        <v>34.2</v>
      </c>
      <c r="F323" s="49">
        <v>2.1</v>
      </c>
    </row>
    <row r="324" spans="1:6" ht="12.75">
      <c r="A324" s="52" t="s">
        <v>87</v>
      </c>
      <c r="B324" s="51">
        <v>2589</v>
      </c>
      <c r="C324" s="49">
        <v>87.7</v>
      </c>
      <c r="D324" s="49">
        <v>1.4</v>
      </c>
      <c r="E324" s="49">
        <v>30.2</v>
      </c>
      <c r="F324" s="49">
        <v>1.9</v>
      </c>
    </row>
    <row r="325" spans="1:6" ht="12.75">
      <c r="A325" s="52" t="s">
        <v>88</v>
      </c>
      <c r="B325" s="51">
        <v>3817</v>
      </c>
      <c r="C325" s="49">
        <v>87.5</v>
      </c>
      <c r="D325" s="49">
        <v>1.1</v>
      </c>
      <c r="E325" s="49">
        <v>33.4</v>
      </c>
      <c r="F325" s="49">
        <v>1.6</v>
      </c>
    </row>
    <row r="326" spans="1:6" ht="12.75">
      <c r="A326" s="52" t="s">
        <v>89</v>
      </c>
      <c r="B326" s="51">
        <v>890</v>
      </c>
      <c r="C326" s="49">
        <v>79.6</v>
      </c>
      <c r="D326" s="49">
        <v>3</v>
      </c>
      <c r="E326" s="49">
        <v>21.9</v>
      </c>
      <c r="F326" s="49">
        <v>3.1</v>
      </c>
    </row>
    <row r="327" spans="1:6" ht="12.75">
      <c r="A327" s="52" t="s">
        <v>90</v>
      </c>
      <c r="B327" s="51">
        <v>222</v>
      </c>
      <c r="C327" s="49">
        <v>97.4</v>
      </c>
      <c r="D327" s="49">
        <v>2.4</v>
      </c>
      <c r="E327" s="49">
        <v>50.7</v>
      </c>
      <c r="F327" s="49">
        <v>7.6</v>
      </c>
    </row>
    <row r="328" spans="1:6" ht="12.75">
      <c r="A328" s="52" t="s">
        <v>91</v>
      </c>
      <c r="B328" s="51">
        <v>286</v>
      </c>
      <c r="C328" s="49">
        <v>55.5</v>
      </c>
      <c r="D328" s="49">
        <v>5.5</v>
      </c>
      <c r="E328" s="49">
        <v>18.2</v>
      </c>
      <c r="F328" s="49">
        <v>4.2</v>
      </c>
    </row>
    <row r="329" spans="1:6" ht="12.75">
      <c r="A329" s="52" t="s">
        <v>92</v>
      </c>
      <c r="B329" s="51">
        <v>3549</v>
      </c>
      <c r="C329" s="49">
        <v>90</v>
      </c>
      <c r="D329" s="49">
        <v>1.1</v>
      </c>
      <c r="E329" s="49">
        <v>34.5</v>
      </c>
      <c r="F329" s="49">
        <v>1.7</v>
      </c>
    </row>
    <row r="330" spans="1:6" ht="12.75">
      <c r="A330" s="47" t="s">
        <v>72</v>
      </c>
      <c r="B330" s="51"/>
      <c r="C330" s="49"/>
      <c r="D330" s="49"/>
      <c r="E330" s="49"/>
      <c r="F330" s="49"/>
    </row>
    <row r="331" spans="1:6" ht="12.75">
      <c r="A331" s="50" t="s">
        <v>80</v>
      </c>
      <c r="B331" s="51">
        <v>4725</v>
      </c>
      <c r="C331" s="49">
        <v>89.6</v>
      </c>
      <c r="D331" s="49">
        <v>0.9</v>
      </c>
      <c r="E331" s="49">
        <v>28.4</v>
      </c>
      <c r="F331" s="49">
        <v>1.4</v>
      </c>
    </row>
    <row r="332" spans="1:6" ht="12.75">
      <c r="A332" s="52" t="s">
        <v>81</v>
      </c>
      <c r="B332" s="51">
        <v>580</v>
      </c>
      <c r="C332" s="49">
        <v>79.1</v>
      </c>
      <c r="D332" s="49">
        <v>3.6</v>
      </c>
      <c r="E332" s="49">
        <v>7.2</v>
      </c>
      <c r="F332" s="49">
        <v>2.3</v>
      </c>
    </row>
    <row r="333" spans="1:6" ht="12.75">
      <c r="A333" s="52" t="s">
        <v>82</v>
      </c>
      <c r="B333" s="51">
        <v>1812</v>
      </c>
      <c r="C333" s="49">
        <v>92.3</v>
      </c>
      <c r="D333" s="49">
        <v>1.3</v>
      </c>
      <c r="E333" s="49">
        <v>33.7</v>
      </c>
      <c r="F333" s="49">
        <v>2.3</v>
      </c>
    </row>
    <row r="334" spans="1:6" ht="12.75">
      <c r="A334" s="52" t="s">
        <v>83</v>
      </c>
      <c r="B334" s="51">
        <v>1630</v>
      </c>
      <c r="C334" s="49">
        <v>93</v>
      </c>
      <c r="D334" s="49">
        <v>1.3</v>
      </c>
      <c r="E334" s="49">
        <v>32.8</v>
      </c>
      <c r="F334" s="49">
        <v>2.4</v>
      </c>
    </row>
    <row r="335" spans="1:6" ht="12.75">
      <c r="A335" s="52" t="s">
        <v>84</v>
      </c>
      <c r="B335" s="51">
        <v>703</v>
      </c>
      <c r="C335" s="49">
        <v>83.7</v>
      </c>
      <c r="D335" s="49">
        <v>2.9</v>
      </c>
      <c r="E335" s="49">
        <v>22.4</v>
      </c>
      <c r="F335" s="49">
        <v>3.3</v>
      </c>
    </row>
    <row r="336" spans="1:6" ht="12.75">
      <c r="A336" s="50" t="s">
        <v>85</v>
      </c>
      <c r="B336" s="51">
        <v>4145</v>
      </c>
      <c r="C336" s="49">
        <v>91.1</v>
      </c>
      <c r="D336" s="49">
        <v>0.9</v>
      </c>
      <c r="E336" s="49">
        <v>31.4</v>
      </c>
      <c r="F336" s="49">
        <v>1.5</v>
      </c>
    </row>
    <row r="337" spans="1:6" ht="12.75">
      <c r="A337" s="52" t="s">
        <v>86</v>
      </c>
      <c r="B337" s="51">
        <v>1992</v>
      </c>
      <c r="C337" s="49">
        <v>91.3</v>
      </c>
      <c r="D337" s="49">
        <v>1.3</v>
      </c>
      <c r="E337" s="49">
        <v>34.6</v>
      </c>
      <c r="F337" s="49">
        <v>2.2</v>
      </c>
    </row>
    <row r="338" spans="1:6" ht="12.75">
      <c r="A338" s="52" t="s">
        <v>87</v>
      </c>
      <c r="B338" s="51">
        <v>2153</v>
      </c>
      <c r="C338" s="49">
        <v>90.9</v>
      </c>
      <c r="D338" s="49">
        <v>1.3</v>
      </c>
      <c r="E338" s="49">
        <v>28.4</v>
      </c>
      <c r="F338" s="49">
        <v>2</v>
      </c>
    </row>
    <row r="339" spans="1:6" ht="12.75">
      <c r="A339" s="52" t="s">
        <v>88</v>
      </c>
      <c r="B339" s="51">
        <v>3624</v>
      </c>
      <c r="C339" s="49">
        <v>91.6</v>
      </c>
      <c r="D339" s="49">
        <v>1</v>
      </c>
      <c r="E339" s="49">
        <v>30.7</v>
      </c>
      <c r="F339" s="49">
        <v>1.6</v>
      </c>
    </row>
    <row r="340" spans="1:6" ht="12.75">
      <c r="A340" s="52" t="s">
        <v>89</v>
      </c>
      <c r="B340" s="51">
        <v>146</v>
      </c>
      <c r="C340" s="49">
        <v>89.7</v>
      </c>
      <c r="D340" s="49">
        <v>5.6</v>
      </c>
      <c r="E340" s="49">
        <v>28.2</v>
      </c>
      <c r="F340" s="49">
        <v>8.3</v>
      </c>
    </row>
    <row r="341" spans="1:6" ht="12.75">
      <c r="A341" s="52" t="s">
        <v>90</v>
      </c>
      <c r="B341" s="51">
        <v>365</v>
      </c>
      <c r="C341" s="49">
        <v>87.2</v>
      </c>
      <c r="D341" s="49">
        <v>3.9</v>
      </c>
      <c r="E341" s="49">
        <v>39.4</v>
      </c>
      <c r="F341" s="49">
        <v>5.7</v>
      </c>
    </row>
    <row r="342" spans="1:6" ht="12.75">
      <c r="A342" s="52" t="s">
        <v>91</v>
      </c>
      <c r="B342" s="51">
        <v>209</v>
      </c>
      <c r="C342" s="49">
        <v>62.5</v>
      </c>
      <c r="D342" s="49">
        <v>6.2</v>
      </c>
      <c r="E342" s="49">
        <v>19.1</v>
      </c>
      <c r="F342" s="49">
        <v>5</v>
      </c>
    </row>
    <row r="343" spans="1:6" ht="12.75">
      <c r="A343" s="52" t="s">
        <v>92</v>
      </c>
      <c r="B343" s="51">
        <v>3430</v>
      </c>
      <c r="C343" s="49">
        <v>93.4</v>
      </c>
      <c r="D343" s="49">
        <v>0.9</v>
      </c>
      <c r="E343" s="49">
        <v>31.5</v>
      </c>
      <c r="F343" s="49">
        <v>1.7</v>
      </c>
    </row>
    <row r="344" spans="1:6" ht="12.75">
      <c r="A344" s="47" t="s">
        <v>73</v>
      </c>
      <c r="B344" s="51"/>
      <c r="C344" s="49"/>
      <c r="D344" s="49"/>
      <c r="E344" s="49"/>
      <c r="F344" s="49"/>
    </row>
    <row r="345" spans="1:6" ht="12.75">
      <c r="A345" s="50" t="s">
        <v>80</v>
      </c>
      <c r="B345" s="51">
        <v>4144</v>
      </c>
      <c r="C345" s="49">
        <v>89.9</v>
      </c>
      <c r="D345" s="49">
        <v>0.8</v>
      </c>
      <c r="E345" s="49">
        <v>22.7</v>
      </c>
      <c r="F345" s="49">
        <v>1.1</v>
      </c>
    </row>
    <row r="346" spans="1:6" ht="12.75">
      <c r="A346" s="52" t="s">
        <v>81</v>
      </c>
      <c r="B346" s="51">
        <v>493</v>
      </c>
      <c r="C346" s="49">
        <v>81.6</v>
      </c>
      <c r="D346" s="49">
        <v>2.8</v>
      </c>
      <c r="E346" s="49">
        <v>8.6</v>
      </c>
      <c r="F346" s="49">
        <v>2.1</v>
      </c>
    </row>
    <row r="347" spans="1:6" ht="12.75">
      <c r="A347" s="52" t="s">
        <v>82</v>
      </c>
      <c r="B347" s="51">
        <v>1535</v>
      </c>
      <c r="C347" s="49">
        <v>92.8</v>
      </c>
      <c r="D347" s="49">
        <v>1.1</v>
      </c>
      <c r="E347" s="49">
        <v>30.4</v>
      </c>
      <c r="F347" s="49">
        <v>1.9</v>
      </c>
    </row>
    <row r="348" spans="1:6" ht="12.75">
      <c r="A348" s="52" t="s">
        <v>83</v>
      </c>
      <c r="B348" s="51">
        <v>1439</v>
      </c>
      <c r="C348" s="49">
        <v>95.1</v>
      </c>
      <c r="D348" s="49">
        <v>0.9</v>
      </c>
      <c r="E348" s="49">
        <v>22.8</v>
      </c>
      <c r="F348" s="49">
        <v>1.8</v>
      </c>
    </row>
    <row r="349" spans="1:6" ht="12.75">
      <c r="A349" s="52" t="s">
        <v>84</v>
      </c>
      <c r="B349" s="51">
        <v>677</v>
      </c>
      <c r="C349" s="49">
        <v>78.6</v>
      </c>
      <c r="D349" s="49">
        <v>2.6</v>
      </c>
      <c r="E349" s="49">
        <v>15.3</v>
      </c>
      <c r="F349" s="49">
        <v>2.2</v>
      </c>
    </row>
    <row r="350" spans="1:6" ht="12.75">
      <c r="A350" s="50" t="s">
        <v>85</v>
      </c>
      <c r="B350" s="51">
        <v>3652</v>
      </c>
      <c r="C350" s="49">
        <v>91.1</v>
      </c>
      <c r="D350" s="49">
        <v>0.8</v>
      </c>
      <c r="E350" s="49">
        <v>24.6</v>
      </c>
      <c r="F350" s="49">
        <v>1.2</v>
      </c>
    </row>
    <row r="351" spans="1:6" ht="12.75">
      <c r="A351" s="52" t="s">
        <v>86</v>
      </c>
      <c r="B351" s="51">
        <v>1756</v>
      </c>
      <c r="C351" s="49">
        <v>91.4</v>
      </c>
      <c r="D351" s="49">
        <v>1.1</v>
      </c>
      <c r="E351" s="49">
        <v>26</v>
      </c>
      <c r="F351" s="49">
        <v>1.7</v>
      </c>
    </row>
    <row r="352" spans="1:6" ht="12.75">
      <c r="A352" s="52" t="s">
        <v>87</v>
      </c>
      <c r="B352" s="51">
        <v>1896</v>
      </c>
      <c r="C352" s="49">
        <v>90.8</v>
      </c>
      <c r="D352" s="49">
        <v>1.1</v>
      </c>
      <c r="E352" s="49">
        <v>23.4</v>
      </c>
      <c r="F352" s="49">
        <v>1.6</v>
      </c>
    </row>
    <row r="353" spans="1:6" ht="12.75">
      <c r="A353" s="52" t="s">
        <v>88</v>
      </c>
      <c r="B353" s="51">
        <v>3408</v>
      </c>
      <c r="C353" s="49">
        <v>91.7</v>
      </c>
      <c r="D353" s="49">
        <v>0.8</v>
      </c>
      <c r="E353" s="49">
        <v>24.9</v>
      </c>
      <c r="F353" s="49">
        <v>1.2</v>
      </c>
    </row>
    <row r="354" spans="1:6" ht="12.75">
      <c r="A354" s="52" t="s">
        <v>89</v>
      </c>
      <c r="B354" s="51">
        <v>170</v>
      </c>
      <c r="C354" s="49">
        <v>81</v>
      </c>
      <c r="D354" s="49">
        <v>5.2</v>
      </c>
      <c r="E354" s="49">
        <v>13.8</v>
      </c>
      <c r="F354" s="49">
        <v>4.6</v>
      </c>
    </row>
    <row r="355" spans="1:6" ht="12.75">
      <c r="A355" s="52" t="s">
        <v>90</v>
      </c>
      <c r="B355" s="51">
        <v>50</v>
      </c>
      <c r="C355" s="49" t="s">
        <v>49</v>
      </c>
      <c r="D355" s="49" t="s">
        <v>49</v>
      </c>
      <c r="E355" s="49" t="s">
        <v>49</v>
      </c>
      <c r="F355" s="49" t="s">
        <v>49</v>
      </c>
    </row>
    <row r="356" spans="1:6" ht="12.75">
      <c r="A356" s="52" t="s">
        <v>91</v>
      </c>
      <c r="B356" s="51">
        <v>115</v>
      </c>
      <c r="C356" s="49">
        <v>59.5</v>
      </c>
      <c r="D356" s="49">
        <v>6.5</v>
      </c>
      <c r="E356" s="49">
        <v>12.7</v>
      </c>
      <c r="F356" s="49">
        <v>4.4</v>
      </c>
    </row>
    <row r="357" spans="1:6" ht="12.75">
      <c r="A357" s="53" t="s">
        <v>92</v>
      </c>
      <c r="B357" s="54">
        <v>3301</v>
      </c>
      <c r="C357" s="55">
        <v>92.8</v>
      </c>
      <c r="D357" s="55">
        <v>0.7</v>
      </c>
      <c r="E357" s="55">
        <v>25.3</v>
      </c>
      <c r="F357" s="55">
        <v>1.2</v>
      </c>
    </row>
    <row r="358" ht="12.75">
      <c r="A358" s="56" t="s">
        <v>74</v>
      </c>
    </row>
    <row r="359" ht="12.75">
      <c r="A359" s="57" t="s">
        <v>75</v>
      </c>
    </row>
    <row r="360" spans="1:6" s="57" customFormat="1" ht="12.75">
      <c r="A360" s="57" t="s">
        <v>76</v>
      </c>
      <c r="B360" s="58"/>
      <c r="C360" s="59"/>
      <c r="D360" s="59"/>
      <c r="E360" s="59"/>
      <c r="F360" s="59"/>
    </row>
    <row r="361" spans="1:6" s="57" customFormat="1" ht="12.75">
      <c r="A361" s="60" t="s">
        <v>77</v>
      </c>
      <c r="B361" s="58"/>
      <c r="C361" s="59"/>
      <c r="D361" s="59"/>
      <c r="E361" s="59"/>
      <c r="F361" s="59"/>
    </row>
    <row r="362" spans="1:6" s="57" customFormat="1" ht="12.75">
      <c r="A362" s="60"/>
      <c r="B362" s="58"/>
      <c r="C362" s="59"/>
      <c r="D362" s="59"/>
      <c r="E362" s="59"/>
      <c r="F362" s="59"/>
    </row>
    <row r="363" ht="12.75">
      <c r="A363" s="57" t="s">
        <v>78</v>
      </c>
    </row>
    <row r="364" ht="12.75">
      <c r="A364" s="61" t="s">
        <v>79</v>
      </c>
    </row>
  </sheetData>
  <mergeCells count="6">
    <mergeCell ref="H4:I6"/>
    <mergeCell ref="A3:F3"/>
    <mergeCell ref="A6:A7"/>
    <mergeCell ref="B6:B7"/>
    <mergeCell ref="C6:D6"/>
    <mergeCell ref="E6:F6"/>
  </mergeCells>
  <printOptions/>
  <pageMargins left="0.5" right="0.5" top="1" bottom="0.67" header="0.5" footer="0.5"/>
  <pageSetup horizontalDpi="600" verticalDpi="600" orientation="portrait" scale="93" r:id="rId1"/>
  <headerFooter alignWithMargins="0">
    <oddFooter>&amp;CPage &amp;P</oddFooter>
  </headerFooter>
  <rowBreaks count="8" manualBreakCount="8">
    <brk id="49" max="255" man="1"/>
    <brk id="91" max="255" man="1"/>
    <brk id="133" max="255" man="1"/>
    <brk id="175" max="255" man="1"/>
    <brk id="217" max="255" man="1"/>
    <brk id="259" max="255" man="1"/>
    <brk id="301" max="255" man="1"/>
    <brk id="3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Institute for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Charmaine Llagas</dc:creator>
  <cp:keywords/>
  <dc:description/>
  <cp:lastModifiedBy>Sally Dillow</cp:lastModifiedBy>
  <cp:lastPrinted>2007-09-07T23:03:39Z</cp:lastPrinted>
  <dcterms:created xsi:type="dcterms:W3CDTF">2003-06-02T14:05:31Z</dcterms:created>
  <dcterms:modified xsi:type="dcterms:W3CDTF">2007-09-07T23:06:53Z</dcterms:modified>
  <cp:category>Update</cp:category>
  <cp:version/>
  <cp:contentType/>
  <cp:contentStatus/>
</cp:coreProperties>
</file>