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5506" windowWidth="12120" windowHeight="4635" tabRatio="605" activeTab="0"/>
  </bookViews>
  <sheets>
    <sheet name="Instructions" sheetId="1" r:id="rId1"/>
    <sheet name="WHIP Ranking Criteria Worksheet" sheetId="2" r:id="rId2"/>
  </sheets>
  <definedNames>
    <definedName name="_xlnm.Print_Area" localSheetId="1">'WHIP Ranking Criteria Worksheet'!$A$1:$I$106</definedName>
  </definedNames>
  <calcPr fullCalcOnLoad="1"/>
</workbook>
</file>

<file path=xl/comments2.xml><?xml version="1.0" encoding="utf-8"?>
<comments xmlns="http://schemas.openxmlformats.org/spreadsheetml/2006/main">
  <authors>
    <author>gail.ichikawa</author>
  </authors>
  <commentList>
    <comment ref="E14" authorId="0">
      <text>
        <r>
          <rPr>
            <b/>
            <sz val="8"/>
            <rFont val="Tahoma"/>
            <family val="0"/>
          </rPr>
          <t>Land that occurs along streams or other water bodies with distinct vegetation and habitat.</t>
        </r>
      </text>
    </comment>
    <comment ref="E15" authorId="0">
      <text>
        <r>
          <rPr>
            <b/>
            <sz val="8"/>
            <rFont val="Tahoma"/>
            <family val="0"/>
          </rPr>
          <t>Lands that are not riparian or wetlands (e.g. native forestlands or coastal dunes).</t>
        </r>
      </text>
    </comment>
    <comment ref="E16" authorId="0">
      <text>
        <r>
          <rPr>
            <b/>
            <sz val="8"/>
            <rFont val="Tahoma"/>
            <family val="0"/>
          </rPr>
          <t xml:space="preserve">Wetlands are those areas that are innundated or saturated at a duration and frequency to have hydric soils and to support hydrophytic vegetation (per Corps of Engineers 1987 Manual).
</t>
        </r>
      </text>
    </comment>
  </commentList>
</comments>
</file>

<file path=xl/sharedStrings.xml><?xml version="1.0" encoding="utf-8"?>
<sst xmlns="http://schemas.openxmlformats.org/spreadsheetml/2006/main" count="548" uniqueCount="510">
  <si>
    <t>In the "II. RANKING CRITERIA" section, respond to the questions by checking or clicking on the "Yes" box in column titled "Documentation of Points," if applicable.  (Check boxes may be untoggled by clicking on it again.)  Also, fill in any requested information.  In the EXCEL file, the points will automatically appear under the column titled "Points Scored" and total points will automatically add up at the bottom of each section.</t>
  </si>
  <si>
    <t>In the EXCEL file, the "Project Summary" section, the "Points Scored" and "Total Project Acres" will automatically be populated as the Ranking Worksheet is completed.  The "WHIP Cost-share Funds Requested" must be entered manually (not necessarily at the same time the Ranking Worksheet is being completed).</t>
  </si>
  <si>
    <t xml:space="preserve">Before filling out information for an applicant in the EXCEL file, click on "FILE", "SAVE AS", then edit file name by typing in the name of the participant. The file should be saved with the applicant's other electronic conservation planning files.  Click on the "SAVE" button.  As data is inputted into worksheets, periodically "SAVE" information.  </t>
  </si>
  <si>
    <t>After you have completed the EXCEL worksheet: 1) save it (it should be with the applicant's other electronic conservation planning files), 2) print out a copy and put it in the applicant's file folder, and 3) email a copy to the WHIP Coordinator in the State Office.</t>
  </si>
  <si>
    <t xml:space="preserve">The WHIP Ranking Criteria Worksheet is an EXCEL spreadsheet file.  Planners may print out a blank paper copy of the Worksheet and complete it by hand in the field, if they wish.  He or she must also then transfer the information to an EXCEL worksheet file and save it.  </t>
  </si>
  <si>
    <t>Fill in information on the person (you) completing the evaluation worksheet.</t>
  </si>
  <si>
    <t xml:space="preserve">To access the WHIP Ranking Criteria Worksheet, click on the index tab located near the bottom of the spreadsheet. </t>
  </si>
  <si>
    <t>Total for Economic Considerations:</t>
  </si>
  <si>
    <t>Social and Other Considerations</t>
  </si>
  <si>
    <t>Outdoor education, OR</t>
  </si>
  <si>
    <t>Demonstration projects.</t>
  </si>
  <si>
    <t>Mixture of native and non-native plant species will be benefited.</t>
  </si>
  <si>
    <t>Total for Social and Other Considerations:</t>
  </si>
  <si>
    <t>One site.</t>
  </si>
  <si>
    <t>TOTAL RANKING POINTS FOR ALL CONSIDERATIONS</t>
  </si>
  <si>
    <t>Ecological Considerations (continued)</t>
  </si>
  <si>
    <t>Riparian Acres:</t>
  </si>
  <si>
    <t>Upland Acres:</t>
  </si>
  <si>
    <t>Wetland Acres:</t>
  </si>
  <si>
    <t>Heterocentron subtriplinervium (pearl flower)</t>
  </si>
  <si>
    <t>Leptospermum scoparium (New Zealand tea)</t>
  </si>
  <si>
    <t>Melaleuca quinquenervia (paper bark, cajeput)</t>
  </si>
  <si>
    <t>Melastoma candidum (Indian rhododendron, Bank's melastoma)</t>
  </si>
  <si>
    <t>Oxyspora paniculata (oxyspora)</t>
  </si>
  <si>
    <t>Paspalum urvillei (vasey grass)</t>
  </si>
  <si>
    <t>Passiflora edulis (passion fruit, lilikoi, purple granadilla)</t>
  </si>
  <si>
    <t>Citharexylum caudatum (fiddlewood, juniper berry)</t>
  </si>
  <si>
    <t>Antigonon leptopus (Mexican creeper, mountain rose, coral bells)</t>
  </si>
  <si>
    <t>Arthrostema ciliatum (arthrostemma)</t>
  </si>
  <si>
    <t>Asparagus densiflorus (asparagus fern)</t>
  </si>
  <si>
    <t>Asparagus setaceus (climbing asparagus fern)</t>
  </si>
  <si>
    <t>Buddleja davidii (orange-eyed butterfly bush, summer lilac)</t>
  </si>
  <si>
    <t>Carmona retusa (Fukien tea, Philippine tea)</t>
  </si>
  <si>
    <t>Cestrum diurnum (day cestrum, makahala, Chinese inkberry)</t>
  </si>
  <si>
    <t>Cestrum nocturnum (night cestrum, night-blooming jasmine)</t>
  </si>
  <si>
    <t>Cissus nodosa (grape ivy)</t>
  </si>
  <si>
    <t>Clerodendrum  buchanani (pagoda flower, lau'awa)</t>
  </si>
  <si>
    <t>Clerodendrum chinense (glory bower)</t>
  </si>
  <si>
    <t>Clerodendrum macrostegium</t>
  </si>
  <si>
    <t>Cotoneaster pannosus (cotoneaster)</t>
  </si>
  <si>
    <t>Cryptostegia spp. (rubber vine, India rubber vine)</t>
  </si>
  <si>
    <t>Delairea odorata (German ivy, Italian ivy)</t>
  </si>
  <si>
    <t>Phormium tenax (New Zealand flax, New Zealand hemp)</t>
  </si>
  <si>
    <t>Prosopis juliflora (algaroba, mesquite)</t>
  </si>
  <si>
    <t>Prosopis pallida (mesquite, algaroba, kiawe)</t>
  </si>
  <si>
    <t>Psidium cattleianum (strawberry guava, waiawi, `ula `ula)</t>
  </si>
  <si>
    <t>Schefflera actinophylla (umbrella or octopus tree)</t>
  </si>
  <si>
    <t>Senecio mikanioides (German or Italian ivy)</t>
  </si>
  <si>
    <t>Setaria palmifolia (palmgrass)</t>
  </si>
  <si>
    <t>Syzigium jambos (rose apple)</t>
  </si>
  <si>
    <t>Tibouchina herbacea (glorybush, cane ti)</t>
  </si>
  <si>
    <t>Tibouchina urvilleana (lasiandra, glorybush)</t>
  </si>
  <si>
    <t>Maui - Honomanu Bay (enterococci)</t>
  </si>
  <si>
    <t>Maui - Hookipa Beach (turbidity)</t>
  </si>
  <si>
    <t>Maui - Kahekili Beach (turbidity)</t>
  </si>
  <si>
    <t>Maui - Kahului Bay (nutrients, turbidity, chlorophyll a)</t>
  </si>
  <si>
    <t>Maui - Kanaha Beach (phosphorous, turbidity, chlorophyll a)</t>
  </si>
  <si>
    <t>Maui - Kihei Coast (nutrients, turbidity, suspended solids, chlorophyll a)</t>
  </si>
  <si>
    <t>Maui - Launiupoko Wayside (turbidity)</t>
  </si>
  <si>
    <t>Maui - Maalaea Bay &amp; Harbor (turbidity, chlorophyll a)</t>
  </si>
  <si>
    <t>Maui - Mai Ponia Oe Iau Park (turbidity)</t>
  </si>
  <si>
    <t>Maui - Makena Beach (chlorophyll a, turbidity)</t>
  </si>
  <si>
    <t>Maui - Olowalu Beach (turbidity)</t>
  </si>
  <si>
    <t>Maui - Paia Bay (turbidity)</t>
  </si>
  <si>
    <t>Maui - Puunoa Point (turbidity)</t>
  </si>
  <si>
    <t>Maui - Spreckelsville Beach (turbidity)</t>
  </si>
  <si>
    <t>Maui - Ukumehame Beach (enterococci)</t>
  </si>
  <si>
    <t>Maui - Wailea Beach (turbidity)</t>
  </si>
  <si>
    <t>Maui - West Maui, North (nutrients, turbidity, suspended solids, chlorophyll a, enterococci)</t>
  </si>
  <si>
    <t>Molokai - Kawaaloa and Moomomi Bays (turbidity)</t>
  </si>
  <si>
    <t>Molokai - South Molokai (nutrients, turbidity, suspended solids)</t>
  </si>
  <si>
    <t>Oahu - Aiea Stream (turbidity, trash)</t>
  </si>
  <si>
    <t>Oahu - Anahulu Stream (nutrients, turbidity)</t>
  </si>
  <si>
    <t>Oahu - Halawa Stream (nutrients, turbidity)</t>
  </si>
  <si>
    <t>Oahu - Kaaawa Stream (nutrients, turbidity)</t>
  </si>
  <si>
    <t>Oahu - Kahaluu Stream (nutrients, turbidity)</t>
  </si>
  <si>
    <t>Oahu - Kahawainui Stream (nutrients, turbidity)</t>
  </si>
  <si>
    <t>Oahu - Kalihi Stream (nutrients, turbidity, trash)</t>
  </si>
  <si>
    <t>Oahu - Kamooalii Stream (nutrients, turbidity)</t>
  </si>
  <si>
    <t>Oahu - Kapaa Stream (nutrients, turbidity, suspended solids, metals)</t>
  </si>
  <si>
    <t>Oahu - Kapakahi Stream (nutrients, turbidity, trash)</t>
  </si>
  <si>
    <t>Oahu - Kapalama Stream (nutrients, turbidity, trash)</t>
  </si>
  <si>
    <t>Oahu - Kaupuni Stream (nutrients, turbidity, trash)</t>
  </si>
  <si>
    <t>Oahu - Kawa Stream (nutrients, turbidity, suspended solids)</t>
  </si>
  <si>
    <t>Oahu - Keaahala Stream (nutrients, turbidity, trash)</t>
  </si>
  <si>
    <t>Oahu - Kiikii Stream (nutrients, turbidity)</t>
  </si>
  <si>
    <t>Oahu - Makiki Stream (phosphorous, nitrogen)</t>
  </si>
  <si>
    <t>Oahu - Maunawili Stream (nutrients, turbidity, trash)</t>
  </si>
  <si>
    <t>Oahu - Moanalua Stream (nutrients, turbidity, trash)</t>
  </si>
  <si>
    <t>Oahu - Nuuanu Stream (nutrients, turbidity, trash, dieldrin, chlordane)</t>
  </si>
  <si>
    <t>Oahu - Palolo Stream (trash)</t>
  </si>
  <si>
    <t>Oahu - Paukauila Stream (nutrients, turbidity)</t>
  </si>
  <si>
    <t>Oahu - Waiawa Stream (nutrients, turbidity, trash)</t>
  </si>
  <si>
    <t>Oahu - Waihee Stream (nutrients)</t>
  </si>
  <si>
    <t>Oahu - Waikele Stream (nutrients, turbidity)</t>
  </si>
  <si>
    <t>Oahu - Waimalu Stream (turbidity)</t>
  </si>
  <si>
    <t>Oahu - Waimanalo Stream (nutrients, turbidity, suspended solids)</t>
  </si>
  <si>
    <t>Oahu - Waimano Stream (turbidity)</t>
  </si>
  <si>
    <t>Oahu - Ala Wai Canal (nutrients, pathogens, metals, turbidity, suspended solids, organochlorine, lead, enterococci, chlorophyll a, fecal coliform)</t>
  </si>
  <si>
    <t>Oahu - Manoa Stream (nutrients, turbidity, dieldrin, chlordane, fecal coliform)</t>
  </si>
  <si>
    <t>Oahu - Ewa Beach (phosphorous, nitrogen, chlorophyll a, turbidity)</t>
  </si>
  <si>
    <t>Oahu - Gray's Beach (nitrogen, chlorophyll a, turbidity)</t>
  </si>
  <si>
    <t>Oahu - Hanauma Bay (trash, chlorophyll a, nitrite-nitrate, ammonium, turbidity, nitrogen)</t>
  </si>
  <si>
    <t>Oahu - Hawaii Kai (enterococci)</t>
  </si>
  <si>
    <t>Oahu - Honolulu Harbor (nutrients, pathogens, metals, turbidity, suspended solids, enterococci, chlorophyll a, trash)</t>
  </si>
  <si>
    <t>Oahu - Lanikai Beach (enterococci)</t>
  </si>
  <si>
    <t>Oahu - Kaelepulu Stream (nutrients, turbidity, enterococci, chlorophyll a)</t>
  </si>
  <si>
    <t>Oahu - Kahana Bay (suspended solids, turbidity, nitrogen, enterococci, phosphorous)</t>
  </si>
  <si>
    <t>Oahu - Kahanamoku Lagoon (enterococci)</t>
  </si>
  <si>
    <t>Oahu - Kailua Beach (enterococci, nitrogen, chlorophyll a, phosphorous, turbidity)</t>
  </si>
  <si>
    <t>Oahu - Kaiona Beach (enterococci)</t>
  </si>
  <si>
    <t>Oahu - Kaneohe Bay (nutrients, turbidity, suspended solids, chlorophyll a, enterococci)</t>
  </si>
  <si>
    <t>Oahu - Kawela Bay (nitrogen, chlorophyll a, phosphorous, turbidity, enterococci)</t>
  </si>
  <si>
    <t>Oahu - Keehi Lagoon (nutrients, turbidity, suspended solids, enterococci, chlorophyll a)</t>
  </si>
  <si>
    <t>Oahu - Kualoa Beach (enterococci)</t>
  </si>
  <si>
    <t>Oahu - Kuhio Beach (enterococci)</t>
  </si>
  <si>
    <t>Oahu - Laie Bay (chlorophyll a, nitrogen, phosphorous, turbidity)</t>
  </si>
  <si>
    <t>Oahu - Makaha Beach (nitrogen, chlorophyll a, turbidity)</t>
  </si>
  <si>
    <t>Oahu - Mamala Bay (nitrogen, chlorophyll a, enterococci)</t>
  </si>
  <si>
    <t>Oahu - Maunalua Bay (nitrogen, nitrite-nitrate, ammonium, chlorophyll a)</t>
  </si>
  <si>
    <t>Oahu - Pearl Harbor (nutrients, turbidity, suspended solids, PCBs, chlorophyll a)</t>
  </si>
  <si>
    <t>Oahu - Pokai Bay (nitrogen, chlorophyll a)</t>
  </si>
  <si>
    <t>Oahu - Public Bath Beach (nitrogen, chlorophyll a, turbidity)</t>
  </si>
  <si>
    <t>Oahu - Salt Lake (turbidity, trash)</t>
  </si>
  <si>
    <t>Oahu - Sandy Beach Point (nitrogen, turbidity, chlorophyll a)</t>
  </si>
  <si>
    <t>Oahu - Waialae-Kahala Beach (enterococci)</t>
  </si>
  <si>
    <t>Oahu - Waimanalo Bay (enterococci)</t>
  </si>
  <si>
    <t>Oahu - Bellows Beach (enterococci)</t>
  </si>
  <si>
    <t>Hawaii - Richardson Ocean Center (chlorophyll a, turbidity)</t>
  </si>
  <si>
    <t>Kauai - Hanalei River (turbidity, enterococci)</t>
  </si>
  <si>
    <t>Kauai - Hanapepe Bay (nutrients, turbidity, chlorophyll a)</t>
  </si>
  <si>
    <t>Oahu - Kaneohe Stream (nutrients, turbidity, dieldrin+AM319)</t>
  </si>
  <si>
    <t>Oahu - Waialua/Kaiaka Bays (nutrients, turbidity, suspended solids, enterococci, chlorophyll a)</t>
  </si>
  <si>
    <t>Ficus microcarpa (Chinese banyan, Maylayan banyan)</t>
  </si>
  <si>
    <t>Arundo donax (giant reed)</t>
  </si>
  <si>
    <t>Instructions for Completing the 
WHIP Ranking Criteria Worksheet</t>
  </si>
  <si>
    <t>Paspalum fimbriatum (fimbriate or Panama paspalum)</t>
  </si>
  <si>
    <t>Paraserianthes falcataria (Molucca albizia)</t>
  </si>
  <si>
    <t>Paspalum conjugatum (Hilo grass)</t>
  </si>
  <si>
    <t>Paspalum dilatatum (Dallis grass)</t>
  </si>
  <si>
    <t>Passiflora laurifolia (yellow granadilla)</t>
  </si>
  <si>
    <t>Passiflora lingularis (sweet granadilla)</t>
  </si>
  <si>
    <t>Passiflora suberosa (huehue haole)</t>
  </si>
  <si>
    <t>Pinus caribaea (slash pine)</t>
  </si>
  <si>
    <t>Pinus patula (Mexican weeping pine)</t>
  </si>
  <si>
    <t>Pinus pinaster (cluster pine)</t>
  </si>
  <si>
    <t>Pithecellobium dulce (opiuma)</t>
  </si>
  <si>
    <t>Pluchea indica (Indian fleabane)</t>
  </si>
  <si>
    <t>Pluchea symphytifolia (sourbush)</t>
  </si>
  <si>
    <t>Psidium guajava (guava)</t>
  </si>
  <si>
    <t>II. RANKING CRITERIA</t>
  </si>
  <si>
    <t>Documentation of Points</t>
  </si>
  <si>
    <t>Points Scored</t>
  </si>
  <si>
    <t xml:space="preserve">Ecological Considerations </t>
  </si>
  <si>
    <t xml:space="preserve"> </t>
  </si>
  <si>
    <t>WHIP Cost-share Funds Requested:</t>
  </si>
  <si>
    <t>Pyracantha angustifolia (firethorn)</t>
  </si>
  <si>
    <t>Rhizophora mangle (red mangrove, american mangrove)</t>
  </si>
  <si>
    <t>Rhynchelytrum repens (Natal redtop, Natal grass)</t>
  </si>
  <si>
    <t>Ricinus communis (castor bean)</t>
  </si>
  <si>
    <t>Rubus glaucus (raspberry)</t>
  </si>
  <si>
    <t>Sacciolepis indica (Glenwood grass)</t>
  </si>
  <si>
    <t>Schizachyrium condensatum (bush beardgrass, little bluestem)</t>
  </si>
  <si>
    <t>Setaria gracilis (yellow or perennial foxtail)</t>
  </si>
  <si>
    <t>Sorghum halapense (Johnson grass)</t>
  </si>
  <si>
    <t>Spathodea campanulata (African tulip tree)</t>
  </si>
  <si>
    <t>Sphaeropteris cooperi (Australian tree fern)</t>
  </si>
  <si>
    <t>Sporobolus indicus (West Indian dropseed, smutgrass)</t>
  </si>
  <si>
    <t>Syzygium cumini (Java plum, jambolan plum)</t>
  </si>
  <si>
    <t>Tagetes minuta (stinkweed, marigold)</t>
  </si>
  <si>
    <t>Terminalia myriocarpa (jhalna)</t>
  </si>
  <si>
    <t>Thunbergia alata (black-eyed susan vine)</t>
  </si>
  <si>
    <t>Thunbergia grandiflora (Bengal trumpet, blue trumpet vine)</t>
  </si>
  <si>
    <t>Thunbergia laurifolia (purple allamanda, laurel-leaved thunbergia)</t>
  </si>
  <si>
    <t>Ulex europaeus (gorse, furze, whin)</t>
  </si>
  <si>
    <t>Urena lobata (caesarweed, aramina)</t>
  </si>
  <si>
    <t>Tithonia diversifolia (tree marigold)</t>
  </si>
  <si>
    <t>Toona ciliata (Australian red cedar)</t>
  </si>
  <si>
    <t>Trema orientalis (charcoal tree, gunpowder tree)</t>
  </si>
  <si>
    <t>Wedelia trilobata (wedelia)</t>
  </si>
  <si>
    <t>Wisteria sinensis (Chinese wisteria)</t>
  </si>
  <si>
    <t>Wildlife Habitat Incentives Program (WHIP)</t>
  </si>
  <si>
    <t>Project is located within a wildlife priority area identified by a Local Work Group ( e.g. Eastern Molokai).</t>
  </si>
  <si>
    <t>Proposed WHIP Project Area:</t>
  </si>
  <si>
    <t>Honolua Bay, Maui; OR</t>
  </si>
  <si>
    <t>Hanalei, Kauai.</t>
  </si>
  <si>
    <t>Project correlates to wildlife goals of other federal, state or local agencies.</t>
  </si>
  <si>
    <t xml:space="preserve">Project will directly benefit near-shore environments, such as coral reefs and estuaries. </t>
  </si>
  <si>
    <t>A.</t>
  </si>
  <si>
    <t>B.</t>
  </si>
  <si>
    <t>Fill in "Proposed WHIP Project Area" acres.  For definitions of "riparian", "upland", and "wetland"; place your cursor over the red triangle at the top right corner.</t>
  </si>
  <si>
    <t>Fill in the applicant and farm information at the top.</t>
  </si>
  <si>
    <t>Coastal habitats that support "rare" plants, seabirds, monk seals, or turtles.</t>
  </si>
  <si>
    <t>“Priority Habitat” determinations must be confirmed by the NRCS State Biologist or a wildlife specialist from the State of Hawaii, Department of Land and Natural Resources (DLNR) or United States Fish and Wildlife Service (USFWS).  List confirming party and phone number:</t>
  </si>
  <si>
    <t xml:space="preserve">Project is located within a proposed “Critical Habitat” area, as proposed by the USFWS.  </t>
  </si>
  <si>
    <t>Only native plant species will be benefited, OR</t>
  </si>
  <si>
    <t>Soil erosion,</t>
  </si>
  <si>
    <t>Bank stabilization,</t>
  </si>
  <si>
    <t>Ecosystem and plant diversity.</t>
  </si>
  <si>
    <t>http://www.hawaii.gov/dlnr/hpd/hpregistr.htm</t>
  </si>
  <si>
    <t>Hawaii - Puhi Bay (turbidity, chlorophyll a)</t>
  </si>
  <si>
    <t>Hawaii - Wailoa River (enterococci)</t>
  </si>
  <si>
    <t>Kauai - Hanamaulu Stream (turbidity)</t>
  </si>
  <si>
    <t>Kauai - Hanapepe River (turbidity)</t>
  </si>
  <si>
    <t>Kauai - Huleia Stream (turbidity)</t>
  </si>
  <si>
    <t>Kauai - Kapaa Stream (turbidity)</t>
  </si>
  <si>
    <t>Kauai - Nawiliwili Stream (turbidity)</t>
  </si>
  <si>
    <t>Kauai - Uhelekawawa Stream (turbidity)</t>
  </si>
  <si>
    <t>Kauai - Waimea River (turbidity)</t>
  </si>
  <si>
    <t>Kauai - Anini Beach (turbidity)</t>
  </si>
  <si>
    <t>Kauai - Hanalei Bay (enterococci)</t>
  </si>
  <si>
    <t>Kauai - Hanamaulu Bay (turbidity, enterococci)</t>
  </si>
  <si>
    <t>Kauai - Kalihiwai Bay (enterococci)</t>
  </si>
  <si>
    <t>Kauai - Koloa Landing (enterococci)</t>
  </si>
  <si>
    <t>Kauai - Nawiliwili Bay (turbidity, nutrients, enterococci, chlorophyll a)</t>
  </si>
  <si>
    <t>Kauai - Wailua River (enterococci)</t>
  </si>
  <si>
    <t>Kauai - Waimea Bay (suspended solids, turbidity, enterococci)</t>
  </si>
  <si>
    <t>Maui - Honokowai Stream (turbidity)</t>
  </si>
  <si>
    <t>Maui - Iao Stream (turbidity, trash)</t>
  </si>
  <si>
    <t>Maui - Kahana Stream (turbidity)</t>
  </si>
  <si>
    <t>Maui - Kahoma Stream (turbidity)</t>
  </si>
  <si>
    <t>Maui - Makamakole Stream (turbidity)</t>
  </si>
  <si>
    <t>Maui - Maliko Stream (turbidity)</t>
  </si>
  <si>
    <t>Maui - Ohia Stream (nutrients, turbidity, trash)</t>
  </si>
  <si>
    <t>Maui - Ukumehame Stream (turbidity)</t>
  </si>
  <si>
    <t>Maui - Waihee Stream (nutrients)</t>
  </si>
  <si>
    <t>Maui - Baldwin Beach (turbidity)</t>
  </si>
  <si>
    <t>Maui - Hanakaoo Beach (turbidity)</t>
  </si>
  <si>
    <t>Anthoxanthum odoratum (sweet vernalgrass)</t>
  </si>
  <si>
    <t>Bidens pilosa (beggar's tick, Spanish needle)</t>
  </si>
  <si>
    <t>Boerhavia coccinea (bocconia)</t>
  </si>
  <si>
    <t>Brachiaria subquadripara (brachiaria)</t>
  </si>
  <si>
    <t>Bruguiera gymnorrhiza (oriental mangrove)</t>
  </si>
  <si>
    <t>Caesalpinia decapetala (cats claw, popoki, Mysore thorn, wait-a-bit)</t>
  </si>
  <si>
    <t>Castilloa elastica (Panama rubber tree, Mexican rubber tree)</t>
  </si>
  <si>
    <t>Casuarina equisetifolia (common ironwood)</t>
  </si>
  <si>
    <t>Casuarina glauca (swamp oak, saltmarsh or longleaf ironwood)</t>
  </si>
  <si>
    <t>Cecropia obtusifolia (trumpet tree, guarumo)</t>
  </si>
  <si>
    <t>Cenchrus echinatus (common sandbur)</t>
  </si>
  <si>
    <t>Chloris barbata (swollen fingergrass, mau'u lei)</t>
  </si>
  <si>
    <t>Completed By:  (NRCS)</t>
  </si>
  <si>
    <t>Chloris virgata (feather fingergrass)</t>
  </si>
  <si>
    <t>Cinchona pubescens (quinine tree)</t>
  </si>
  <si>
    <t>Citharexylum spinosum (fiddlewood)</t>
  </si>
  <si>
    <t>Clerodendrum laponicum (glorybower)</t>
  </si>
  <si>
    <t>Cordia glabra (broad-leaved cordia)</t>
  </si>
  <si>
    <t>Cyperus rotundus (nut grass, kili'p'opu)</t>
  </si>
  <si>
    <t>Digitaria ciliaris (Henry's crabgrass)</t>
  </si>
  <si>
    <t>Digitaria insularis (sourgrass)</t>
  </si>
  <si>
    <t>Portulaca oleracea (common purslane, wild portulaca)</t>
  </si>
  <si>
    <t>Pueraria montana var. lobata (kudzu vine)</t>
  </si>
  <si>
    <t>Rhynchospora caduca (anglestem beaksedge)</t>
  </si>
  <si>
    <t>Rubus discolor (Himalayan blackberry)</t>
  </si>
  <si>
    <t>Rubus rosifolius (West indian raspberry, roseleaf raspberry, ola'a)</t>
  </si>
  <si>
    <t>Setaria verticillata (bristly foxtail, bur bristlegrass, hooked bristlegrass)</t>
  </si>
  <si>
    <t>Tetragonia tetragonioides</t>
  </si>
  <si>
    <t>Tibouchina longifolia (longleaf glorytree)</t>
  </si>
  <si>
    <t>Verbascum thapsus (mullein, velvet plant, velvet dock, flannel plant)</t>
  </si>
  <si>
    <t>Verbesina encelioides (golden crownbeard)</t>
  </si>
  <si>
    <t>Digitaria violascens (smooth or violet crabgrass)</t>
  </si>
  <si>
    <t>Ehrharta stipoides (meadow ricegrass)</t>
  </si>
  <si>
    <t>Eleusine indica (wiregrass, manienie ali'i)</t>
  </si>
  <si>
    <t>Eucalyptus globulus (blue gum)</t>
  </si>
  <si>
    <t>Flindersia brayleyana (silkwood, Queensland maple)</t>
  </si>
  <si>
    <t>Furcraea foetida (Mauritius hemp)</t>
  </si>
  <si>
    <t>Grevillea robusta (silky oak, silver oak)</t>
  </si>
  <si>
    <t>Hedychim flavescens (yellow ginger, awapuhi melemele)</t>
  </si>
  <si>
    <t>Heliocarpus popayanensis (white moho)</t>
  </si>
  <si>
    <t>Hunnemannia fumariifolia (Mexican tulip poppy)</t>
  </si>
  <si>
    <t>Hypochoeris radicata (hairy cat's ear, gosmore)</t>
  </si>
  <si>
    <t>Kyllinga nemoralis (kili'o'opu)</t>
  </si>
  <si>
    <t>Leptospermum ericoides (tree manuba)</t>
  </si>
  <si>
    <t>Melinis minutiflora (molasses grass)</t>
  </si>
  <si>
    <t>Melia azedarach (Chinaberry, pride-of-India)</t>
  </si>
  <si>
    <t>Melochia umbellata (melochia)</t>
  </si>
  <si>
    <t>Merremia tuberosa (wood rose)</t>
  </si>
  <si>
    <t>Solanum robustum</t>
  </si>
  <si>
    <t>Total Ranking Points Scored:</t>
  </si>
  <si>
    <t>Project Summary</t>
  </si>
  <si>
    <t>Applicant Name:</t>
  </si>
  <si>
    <t>TMK:</t>
  </si>
  <si>
    <t>Date:</t>
  </si>
  <si>
    <t>Ardisia elliptica (shoebutton ardisia)</t>
  </si>
  <si>
    <t>Bocconia frutescens (plume poppy)</t>
  </si>
  <si>
    <t>Cardaria pubescens (hairy whitetop)</t>
  </si>
  <si>
    <t>Cereus uruguayanus (spiny tree cactus, Peruvian apple)</t>
  </si>
  <si>
    <t>Chromolaena odorata (siamweed, bitterbush)</t>
  </si>
  <si>
    <t>Cirsium arvense (Canada thistle)</t>
  </si>
  <si>
    <t>Clidemia hirta var. hirta (Koster’s curse, curse)</t>
  </si>
  <si>
    <t>Coccinia grandis (ivy gourd, scarlet-fruited gourd)</t>
  </si>
  <si>
    <t>Convolvulus arvensis (field bindweed)</t>
  </si>
  <si>
    <t>Cymbopogon refractus (barbwire grass)</t>
  </si>
  <si>
    <t>Cyperus esculentus (yellow nutsedge)</t>
  </si>
  <si>
    <t>Cytisus monspessulanus (French broom)</t>
  </si>
  <si>
    <t>Cytisus scoparius (Scotch broom)</t>
  </si>
  <si>
    <t>Dichrostachys nutans (marabu)</t>
  </si>
  <si>
    <t>Elephantopus mollis (elephantopus, elephant’s foot)</t>
  </si>
  <si>
    <t>Elytrigia repens (quackgrass)</t>
  </si>
  <si>
    <t>Emex spinosa (spiny emex)</t>
  </si>
  <si>
    <t>Eriocereus martinii (moon cactus)</t>
  </si>
  <si>
    <t>Euphorbia esula (leafy spurge)</t>
  </si>
  <si>
    <t>Grevillea banksii (kahiliflower, Bank’s grevillea)</t>
  </si>
  <si>
    <t>Halogeton glomeratus (halogeton)</t>
  </si>
  <si>
    <t>Hyptis pectinata (comb hyptis)</t>
  </si>
  <si>
    <t>Hyptis suaveolens (wild spikenard)</t>
  </si>
  <si>
    <t>Imperata cylindrica (cogon)</t>
  </si>
  <si>
    <t>Lagascea mollis (acuate)</t>
  </si>
  <si>
    <t>Lantana camara (lantana)</t>
  </si>
  <si>
    <t>Lepidium latifolium (perennial pepperweed)</t>
  </si>
  <si>
    <t>Leucaena leucocephala (koa haole)</t>
  </si>
  <si>
    <t>Lonicera japonica (Japanese honeysuckle)</t>
  </si>
  <si>
    <t>Malachra alceifolia (malachra)</t>
  </si>
  <si>
    <t>Melastoma spp. (melastoma)</t>
  </si>
  <si>
    <t>Miconia calvescens (miconia)</t>
  </si>
  <si>
    <t>Miconia spp. (miconia)</t>
  </si>
  <si>
    <t>Mikania micanthra (mile-a-minute)</t>
  </si>
  <si>
    <t>Mikania scandens (climbing hempweed)</t>
  </si>
  <si>
    <t>Mimosa invisa (giant sensitiveplant)</t>
  </si>
  <si>
    <t>Mimosa pigra (thorny sensitiveplant)</t>
  </si>
  <si>
    <t>Miscanthus floridulus (miscanthus, Japanese silvergrass)</t>
  </si>
  <si>
    <t>Montanoa hibiscifolia (tree daisy)</t>
  </si>
  <si>
    <t>Myrica faya (firetree, candleberry myrtle, faya tree)</t>
  </si>
  <si>
    <t>Panicum repens (torpedograss)</t>
  </si>
  <si>
    <t>Passiflora mollissima (banana passionfruit, banana poka)</t>
  </si>
  <si>
    <t>Passiflora pulchella (wingleaf passionfruit)</t>
  </si>
  <si>
    <t>Pennisetum setaceum (fountaingrass)</t>
  </si>
  <si>
    <t>Piper aduncum (spiked pepper)</t>
  </si>
  <si>
    <t>Pittosporum undulatum (Victorian box)</t>
  </si>
  <si>
    <t>Pueraria phaseoloides (tropical kudzu)</t>
  </si>
  <si>
    <t>Rhodomyrtus tomentosa (downy rosemyrtle)</t>
  </si>
  <si>
    <t>Rubus argutus (prickly Florida blackberry)</t>
  </si>
  <si>
    <t>Rubus ellipticus var. obcordatus (yellow Himalayan raspberry)</t>
  </si>
  <si>
    <t>Rubus niveus (hill raspberry)</t>
  </si>
  <si>
    <t>Rubus sieboldii (Molucca raspberry)</t>
  </si>
  <si>
    <t>Salsola kali (Russian thistle)</t>
  </si>
  <si>
    <t>Schinus terebinthifolius (Christmasberry, Brazilian pepper)</t>
  </si>
  <si>
    <t>Senecio madagascariensis (fireweed)</t>
  </si>
  <si>
    <t>Solanum carolinense (horsenettle)</t>
  </si>
  <si>
    <t>Solanum elaeagnifolium (silverleaf nightshade)</t>
  </si>
  <si>
    <t>Solanum torvum (turkeyberry, terongan)</t>
  </si>
  <si>
    <t>Sonchus arvensis (perennial sowthistle)</t>
  </si>
  <si>
    <t>Spartium junceum (Spanish broom)</t>
  </si>
  <si>
    <t>Stipa trichotoma (nasella tussock)</t>
  </si>
  <si>
    <t>Striga spp. (witchweeds)</t>
  </si>
  <si>
    <t>Themeda villosa (Lyon’s grass)</t>
  </si>
  <si>
    <t>Tibouchina spp. (tibouchina)</t>
  </si>
  <si>
    <t>Triumfetta rhomboidea (paroquet bur)</t>
  </si>
  <si>
    <t>Triumfetta semitriloba (Sacramento bur)</t>
  </si>
  <si>
    <t>Duranta erecta (golden dewdrop, duranta, pigeon berry)</t>
  </si>
  <si>
    <t>Eichhornia crassipes (water hyacinth)</t>
  </si>
  <si>
    <t>Erigeron karvinskianus (daisy fleabane, Mexican daisy)</t>
  </si>
  <si>
    <t>Fuchsia boliviana (fuchsia (lady's eardrops)</t>
  </si>
  <si>
    <t>Fuchsia magellanica (hardy fuchsia, lady's eardrops, earring flower)</t>
  </si>
  <si>
    <t>Fuchsia paniculata (fuchsia, lady's eardrops)</t>
  </si>
  <si>
    <t>Hiptage benghalensis (hiptage)</t>
  </si>
  <si>
    <t>Hydrilla verticillata (hydrilla, water thyme, Florida elodea)</t>
  </si>
  <si>
    <t>Kalanchoe delagoensis (chandelier plant)</t>
  </si>
  <si>
    <t>Kalanchoe pinnata (air plant)</t>
  </si>
  <si>
    <t>Lemna spp. (duckweed)</t>
  </si>
  <si>
    <t>Ligustrum sinense (Chinese privet, hedge privet, small-leaved privet)</t>
  </si>
  <si>
    <t>Medinilla venosa (medinilla)</t>
  </si>
  <si>
    <t>Medinilla cumingii (medinilla)</t>
  </si>
  <si>
    <t>Melastoma sanguineum (fox-tongued melastoma)</t>
  </si>
  <si>
    <t>Najas spp. (naiad, pondweed)</t>
  </si>
  <si>
    <t>Nymphaea spp. (water lily)</t>
  </si>
  <si>
    <t>Ochna thomasiana (Mickey Mouse plant, ochna)</t>
  </si>
  <si>
    <t>Pimenta dioica (allspice)</t>
  </si>
  <si>
    <t>Pistia stratiotes (water lettuce)</t>
  </si>
  <si>
    <t>Pittosporum pentandrum (mamalis)</t>
  </si>
  <si>
    <t>Platycerium bifurcatum (elkhorn fern, common staghorn fern)</t>
  </si>
  <si>
    <t>Salvinia spp. (floating fern)</t>
  </si>
  <si>
    <t>Spagneticola trilobata (wedelia)</t>
  </si>
  <si>
    <t>Stapelia gigantea (carrion flower, starfish flower, Zulu-giant)</t>
  </si>
  <si>
    <t>Tamarix spp.</t>
  </si>
  <si>
    <t>Cinnamomum burmannii (Padang cassia, cinnamon tree)</t>
  </si>
  <si>
    <t>Elaeagnus umbellata (oleaster, autumn olive)</t>
  </si>
  <si>
    <t>Thevetia peruviana (be-still tree)</t>
  </si>
  <si>
    <t>Syngonium podophyllum (arrowhead plant)</t>
  </si>
  <si>
    <t>Tecoma stans (yellow bells)</t>
  </si>
  <si>
    <t>Bischofia javanica (bishopwood)</t>
  </si>
  <si>
    <t>Buddleja madagascariensis (butterfly bush, smoke bush)</t>
  </si>
  <si>
    <t>Centrosema pubescens (centro)</t>
  </si>
  <si>
    <t>Senna alata (candle bush)</t>
  </si>
  <si>
    <t>Stylosanthes guianensis (stylo)</t>
  </si>
  <si>
    <t>Tephrosia purpurea (pila)</t>
  </si>
  <si>
    <t>Cinnamomum camphora (camphor tree)</t>
  </si>
  <si>
    <t>Ficus rubiginosa (Port Jackson fig)</t>
  </si>
  <si>
    <t>Ardisia crenata (Hilo holly, hens eyes, coral ardisia)</t>
  </si>
  <si>
    <t>Jasminum fluminense (Brazilian jasmine)</t>
  </si>
  <si>
    <t>Passiflora rubra (red passionfruit)</t>
  </si>
  <si>
    <t>Polygonum capitatum (pink knotweed)</t>
  </si>
  <si>
    <t>Cardiospermum halicacabum (baloon vine)</t>
  </si>
  <si>
    <t>Paulownia tomentosa (princess tree)</t>
  </si>
  <si>
    <t>Solanum seaforthianum (Brazilian nightshade)</t>
  </si>
  <si>
    <t>Muntingia calabura (Jamaica cherry)</t>
  </si>
  <si>
    <t>Clerodendrum quadriloculare (bronze leaved clerodendrum)</t>
  </si>
  <si>
    <t>Phyla nodiflora (matt grass)</t>
  </si>
  <si>
    <t>Archontophoenix alexandrae (Alexandra palm)</t>
  </si>
  <si>
    <t>Argemone mexicana (Mexican pricklypoppy)</t>
  </si>
  <si>
    <t>Asclepias physocarpa (balloonplant)</t>
  </si>
  <si>
    <t>Bidens alba (romerillo)</t>
  </si>
  <si>
    <t>Bidens cynapiifolia (West Indian beggarticks)</t>
  </si>
  <si>
    <t>Brassica nigra (black mustard, shortpod mustard)</t>
  </si>
  <si>
    <t>Bromus tectorum (downy brome, cheatgrass)</t>
  </si>
  <si>
    <t>Chrysophyllum cainito (star apple)</t>
  </si>
  <si>
    <t>Cortaderia selloana (silver pampas grass)</t>
  </si>
  <si>
    <t>Cortaderia jubata (purple pampas grass)</t>
  </si>
  <si>
    <t>Cyperus haspan (haspan flatsedge)</t>
  </si>
  <si>
    <t>Deparia petersonii (false spleenwort)</t>
  </si>
  <si>
    <t>Derris elliptica (oiltree)</t>
  </si>
  <si>
    <t>Desmodium cajanifolium (tropical ticktrefoil)</t>
  </si>
  <si>
    <t>Dissotis rotundifolia (pinklady)</t>
  </si>
  <si>
    <t>I.  PRE-SCREENING</t>
  </si>
  <si>
    <t>Total Project Acres:</t>
  </si>
  <si>
    <t>a.</t>
  </si>
  <si>
    <t>b.</t>
  </si>
  <si>
    <t>c.</t>
  </si>
  <si>
    <t>Streams with native organisms.</t>
  </si>
  <si>
    <t>d.</t>
  </si>
  <si>
    <t>e.</t>
  </si>
  <si>
    <t>f.</t>
  </si>
  <si>
    <t>g.</t>
  </si>
  <si>
    <t>h.</t>
  </si>
  <si>
    <t>Threatened/endangered species habitat (vertebrates, invertebrates, plants).</t>
  </si>
  <si>
    <t>Caves with rare species.</t>
  </si>
  <si>
    <t>Project is directly adjacent to actively managed wildlife area, OR</t>
  </si>
  <si>
    <t>RANKING CRITERIA WORKSHEET</t>
  </si>
  <si>
    <t>Hyparrhenia rufa (jaragua)</t>
  </si>
  <si>
    <t>Hypericum canariense (Canary Island St. Johnswort)</t>
  </si>
  <si>
    <t>Ipomoea alba (tropical white morningglory)</t>
  </si>
  <si>
    <t>Juncus effusus (common rush)</t>
  </si>
  <si>
    <t>Juncus planifolius (broadleaf rush)</t>
  </si>
  <si>
    <t>Juncus polyanthemos (manyflower rush)</t>
  </si>
  <si>
    <t>Macaranga mappa (pengua)</t>
  </si>
  <si>
    <t>Macaranga tanarius (parasol leaf tree)</t>
  </si>
  <si>
    <t>Myrica cerifera (wax myrtle)</t>
  </si>
  <si>
    <t>Nicotiana glauca (tree tobacco)</t>
  </si>
  <si>
    <t>Paederia foetida (stinkvine)</t>
  </si>
  <si>
    <t>Phyllostachys aurea (golden bamboo)</t>
  </si>
  <si>
    <t>Phyllostachys nigra (black bamboo)</t>
  </si>
  <si>
    <t>Pinus taeda (loblolly pine)</t>
  </si>
  <si>
    <t>C.</t>
  </si>
  <si>
    <t>Corynocarpus laevigatus (New Zealand laurel, karakaranut)</t>
  </si>
  <si>
    <t>Hedychium coronarium (white ginger)</t>
  </si>
  <si>
    <t>Hedychium gardnerianum (kahili ginger)</t>
  </si>
  <si>
    <t>Total for Ecological Considerations:</t>
  </si>
  <si>
    <t xml:space="preserve">Economic Considerations </t>
  </si>
  <si>
    <t>$501 to $1,500 / acre.</t>
  </si>
  <si>
    <t>26 to 49%.</t>
  </si>
  <si>
    <t>50% or more, OR</t>
  </si>
  <si>
    <t>http://www.nrcs.usda.gov/programs/smlfarmer_v2/help.htm</t>
  </si>
  <si>
    <r>
      <t xml:space="preserve">Applicant is a "Limited Resource Farmer." </t>
    </r>
    <r>
      <rPr>
        <i/>
        <sz val="10"/>
        <rFont val="Arial"/>
        <family val="2"/>
      </rPr>
      <t xml:space="preserve"> 
A self-assessment tool is available online at:</t>
    </r>
    <r>
      <rPr>
        <b/>
        <sz val="10"/>
        <rFont val="Arial"/>
        <family val="2"/>
      </rPr>
      <t xml:space="preserve"> </t>
    </r>
  </si>
  <si>
    <r>
      <t xml:space="preserve">Length of Proposed WHIP Contract:
</t>
    </r>
    <r>
      <rPr>
        <sz val="10"/>
        <rFont val="Arial"/>
        <family val="2"/>
      </rPr>
      <t>(mininum 5 years, maximum 15 years)</t>
    </r>
  </si>
  <si>
    <r>
      <t>Project will control or eradicate one or more invasive or noxious plant species.</t>
    </r>
    <r>
      <rPr>
        <sz val="10"/>
        <rFont val="Arial"/>
        <family val="2"/>
      </rPr>
      <t xml:space="preserve">  </t>
    </r>
    <r>
      <rPr>
        <i/>
        <sz val="10"/>
        <rFont val="Arial"/>
        <family val="2"/>
      </rPr>
      <t xml:space="preserve">Plant(s) must be listed on the NRCS Hawaii Noxious Weed List. </t>
    </r>
  </si>
  <si>
    <t>To print out a blank paper copy, click "FILE", then "PRINT."</t>
  </si>
  <si>
    <t>Location: (Area, Island)</t>
  </si>
  <si>
    <t xml:space="preserve">This worksheet is to be used by NRCS to evaluate and rank Wildlife Habitat Incentives Program (WHIP) project applications.  This ranking process allows NRCS to prioritize WHIP applications for consistent and efficient state-wide funding.   </t>
  </si>
  <si>
    <t>Anchialine pools.</t>
  </si>
  <si>
    <t>Project is within ¼ mile of actively managed wildlife area.</t>
  </si>
  <si>
    <r>
      <t>Proposed WHIP project will improve habitat conditions within a Wildlife Priority Habitat.</t>
    </r>
    <r>
      <rPr>
        <sz val="10"/>
        <rFont val="Arial"/>
        <family val="2"/>
      </rPr>
      <t xml:space="preserve"> </t>
    </r>
    <r>
      <rPr>
        <i/>
        <sz val="10"/>
        <rFont val="Arial"/>
        <family val="2"/>
      </rPr>
      <t xml:space="preserve">(Check type of priority habitat below.)  </t>
    </r>
  </si>
  <si>
    <t>The primary goal of the proposed WHIP project is habitat conservation and not commercial production.</t>
  </si>
  <si>
    <t>Kamalo-Kawela, Molokai; OR</t>
  </si>
  <si>
    <t>Research, OR</t>
  </si>
  <si>
    <t xml:space="preserve">Fill in the "Length of Proposed WHIP Contract."  WHIP contracts must be 5 to 10 years with the potential for 15 years after additional criteria are met and approved by the Hawaii NRCS State Conservationist.   For 15-year contracts, the additional criteria are: 1) the project is located within a USFWS designated "Critical Habitat" area and 2) the project will benefit listed threatened or endangered plant or animal species. </t>
  </si>
  <si>
    <t xml:space="preserve">Note that the EXCEL file is "Protected" so that only certain (yellow) sections may be completed, as needed.    </t>
  </si>
  <si>
    <t xml:space="preserve">In the "I. PRE-SCREENING" section, respond to the statements by clicking or checking the "Yes" box at the right, if applicable. </t>
  </si>
  <si>
    <t>The success of the proposed WHIP project is likely because there are NO onsite or offsite conditions such as high maintenance costs, lack of water source, lack of predator control, or lack of access which would preclude success.</t>
  </si>
  <si>
    <t>Project is ineligible for EQIP.</t>
  </si>
  <si>
    <t>Native forests or riparian area adjacent or connected to a native forest reserve, wildlife refuge, or other preserved forest/riparian area.</t>
  </si>
  <si>
    <t>Migratory bird habitat.</t>
  </si>
  <si>
    <t xml:space="preserve">Confirming Party: </t>
  </si>
  <si>
    <t>"Candidate" animal species, OR</t>
  </si>
  <si>
    <t>Native animal species.</t>
  </si>
  <si>
    <t>Federally or state-listed threatened or endangered animal species, OR</t>
  </si>
  <si>
    <t>Less than $500 / acre, OR</t>
  </si>
  <si>
    <t>40 Maximum</t>
  </si>
  <si>
    <t>Flood storage,</t>
  </si>
  <si>
    <t>More than one site, OR</t>
  </si>
  <si>
    <t>List all animal species to be benefited and specify (T) threatened, (E) endangered, (C) candidate, or (N) native (In box below):</t>
  </si>
  <si>
    <t>List agency and goal(s) (In box below):</t>
  </si>
  <si>
    <t>List type of near-shore environment(s) benefited (In box below):</t>
  </si>
  <si>
    <t>List plant specie(s) to be controlled or eradicated (In box below):</t>
  </si>
  <si>
    <t>List cultural site(s) to be protected (In box below):</t>
  </si>
  <si>
    <t>List plant species to be benefited (In box below):</t>
  </si>
  <si>
    <t>List actively managed wildlife area (In box below):</t>
  </si>
  <si>
    <t xml:space="preserve">Phone Number: </t>
  </si>
  <si>
    <t>for Hawaii -  Fiscal Year 2005</t>
  </si>
  <si>
    <t>160 Maximum</t>
  </si>
  <si>
    <t>Surface water quality (must be within 500 feet of a waterbody),</t>
  </si>
  <si>
    <t>Applicant has never participated in NRCS Farm Bill Programs or if so, project(s) met NRCS Practice Standards and Specifications.</t>
  </si>
  <si>
    <t>75 Maximum</t>
  </si>
  <si>
    <r>
      <t xml:space="preserve">Project will positively impact other resources in addition to wildlife benefits.  </t>
    </r>
    <r>
      <rPr>
        <b/>
        <i/>
        <sz val="10"/>
        <rFont val="Arial"/>
        <family val="2"/>
      </rPr>
      <t>(5 points each, maximum 25 points total)</t>
    </r>
    <r>
      <rPr>
        <b/>
        <sz val="10"/>
        <rFont val="Arial"/>
        <family val="2"/>
      </rPr>
      <t xml:space="preserve"> </t>
    </r>
  </si>
  <si>
    <r>
      <t xml:space="preserve">Project is located in close proximity to another actively managed wildlife area. </t>
    </r>
    <r>
      <rPr>
        <b/>
        <i/>
        <sz val="10"/>
        <rFont val="Arial"/>
        <family val="2"/>
      </rPr>
      <t>(Maximum 15 points)</t>
    </r>
    <r>
      <rPr>
        <b/>
        <sz val="10"/>
        <rFont val="Arial"/>
        <family val="2"/>
      </rPr>
      <t xml:space="preserve">  </t>
    </r>
    <r>
      <rPr>
        <i/>
        <sz val="10"/>
        <rFont val="Arial"/>
        <family val="2"/>
      </rPr>
      <t xml:space="preserve">For example, predator, alien invasive/feral ungulate control or prescribed burning is applied on the land. </t>
    </r>
  </si>
  <si>
    <r>
      <t xml:space="preserve">Project will benefit native (endemic or indigenous) or non-native plant species. </t>
    </r>
    <r>
      <rPr>
        <b/>
        <i/>
        <sz val="10"/>
        <rFont val="Arial"/>
        <family val="2"/>
      </rPr>
      <t>(Maximum 15 points total)</t>
    </r>
  </si>
  <si>
    <r>
      <t>Project will provide habitat for at least one threatened or endangered, candidate, or native animal species.</t>
    </r>
    <r>
      <rPr>
        <b/>
        <i/>
        <sz val="10"/>
        <rFont val="Arial"/>
        <family val="2"/>
      </rPr>
      <t xml:space="preserve"> (Maximum 15 points total)</t>
    </r>
    <r>
      <rPr>
        <b/>
        <sz val="10"/>
        <rFont val="Arial"/>
        <family val="2"/>
      </rPr>
      <t xml:space="preserve"> </t>
    </r>
    <r>
      <rPr>
        <sz val="10"/>
        <rFont val="Arial"/>
        <family val="2"/>
      </rPr>
      <t xml:space="preserve"> </t>
    </r>
    <r>
      <rPr>
        <i/>
        <sz val="10"/>
        <rFont val="Arial"/>
        <family val="2"/>
      </rPr>
      <t xml:space="preserve">Habitat must meet some type of life cycle need such as nesting, foraging, roosting, and/or breeding. </t>
    </r>
  </si>
  <si>
    <r>
      <t xml:space="preserve">Project is located within one of the following three priority ahupua`a, as identified by the Coral Reef and land-based Pollution Action Strategy. </t>
    </r>
    <r>
      <rPr>
        <b/>
        <i/>
        <sz val="10"/>
        <rFont val="Arial"/>
        <family val="2"/>
      </rPr>
      <t>(Maximum 10 points total)</t>
    </r>
  </si>
  <si>
    <r>
      <t xml:space="preserve">Project is cost effective.  WHIP cost-share requested / acre is:  </t>
    </r>
    <r>
      <rPr>
        <b/>
        <i/>
        <sz val="10"/>
        <rFont val="Arial"/>
        <family val="2"/>
      </rPr>
      <t>(Maximum 10 points total)</t>
    </r>
  </si>
  <si>
    <r>
      <t xml:space="preserve">Project will include significant contributions from partners (e.g., DLNR, The Nature Conservancy, Ducks Unlimited).  Percent of total project costs to be contributed by partners will be:  </t>
    </r>
    <r>
      <rPr>
        <b/>
        <i/>
        <sz val="10"/>
        <rFont val="Arial"/>
        <family val="2"/>
      </rPr>
      <t>(Maximum 20 points total)</t>
    </r>
  </si>
  <si>
    <r>
      <t xml:space="preserve">Project will protect one or more cultural sites "listed" or "eligible to be listed" on the Hawaii Register of Historic Places. </t>
    </r>
    <r>
      <rPr>
        <b/>
        <i/>
        <sz val="10"/>
        <rFont val="Arial"/>
        <family val="2"/>
      </rPr>
      <t>(Maximum 30 points total</t>
    </r>
    <r>
      <rPr>
        <b/>
        <sz val="10"/>
        <rFont val="Arial"/>
        <family val="2"/>
      </rPr>
      <t xml:space="preserve">)
</t>
    </r>
    <r>
      <rPr>
        <i/>
        <sz val="10"/>
        <rFont val="Arial"/>
        <family val="2"/>
      </rPr>
      <t>The Register is available online at:</t>
    </r>
  </si>
  <si>
    <t>275 Maximum</t>
  </si>
  <si>
    <t>Is the applicant in compliance with the highly erodible land and wetland conservation compliance provisions?</t>
  </si>
  <si>
    <r>
      <t xml:space="preserve">If the land is leased, the applicant has control of the land for the length of the proposed WHIP project contract period.  Or, the applicant owns the land. </t>
    </r>
    <r>
      <rPr>
        <i/>
        <sz val="9"/>
        <rFont val="Arial"/>
        <family val="2"/>
      </rPr>
      <t xml:space="preserve"> (Contract period may be from 5 to 10 years - or in special cases up to 15 years, ending somewhere between 09/30/2010 and 09/30/2020.) </t>
    </r>
  </si>
  <si>
    <r>
      <t xml:space="preserve">Is the applicant in compliance with the Adjusted Gross income (AGI) requirements? </t>
    </r>
    <r>
      <rPr>
        <i/>
        <sz val="9"/>
        <rFont val="Arial"/>
        <family val="2"/>
      </rPr>
      <t xml:space="preserve"> (No individual or entity with an average adjusted gross income of over $2.5 million for the preceeding 3 years may receive WHIP payments, unless 75% of that income is from farming, ranching, or forestry interests.)</t>
    </r>
  </si>
  <si>
    <r>
      <t xml:space="preserve">If the land is leased, does the applicant have permission from the landowner to implement practices on the land?  </t>
    </r>
    <r>
      <rPr>
        <i/>
        <sz val="9"/>
        <rFont val="Arial"/>
        <family val="2"/>
      </rPr>
      <t>(Concurrence letter from the landowner must be received by the last day of the sign-up period).</t>
    </r>
  </si>
  <si>
    <t xml:space="preserve">Review by DC (Initial): </t>
  </si>
  <si>
    <r>
      <t xml:space="preserve">Project will provide educational benefits. </t>
    </r>
    <r>
      <rPr>
        <b/>
        <i/>
        <sz val="10"/>
        <rFont val="Arial"/>
        <family val="2"/>
      </rPr>
      <t>(Maximum 10 points total)</t>
    </r>
  </si>
  <si>
    <t>Wetlands (taro lo`i with endangered waterbird potential, montane bogs, coastal wetlands).</t>
  </si>
  <si>
    <r>
      <t xml:space="preserve">If questions 1-7 above are ALL answered "Yes," proceed to the Section II - Ranking Criteria. </t>
    </r>
    <r>
      <rPr>
        <b/>
        <sz val="9"/>
        <color indexed="10"/>
        <rFont val="Arial"/>
        <family val="2"/>
      </rPr>
      <t xml:space="preserve"> If ANY of the 7 questions above are not answered "Yes", STOP; applicant is ineligible.  Do NOT proceed with ranking.</t>
    </r>
    <r>
      <rPr>
        <b/>
        <sz val="9"/>
        <rFont val="Arial"/>
        <family val="2"/>
      </rPr>
      <t xml:space="preserve">  The District Conservationist must send the applicant an ineligibility letter with 30-day appeal rights, by certified mail with return receipt requested.</t>
    </r>
  </si>
  <si>
    <t>Signature of NRCS State Biologist:</t>
  </si>
  <si>
    <t xml:space="preserve">Signature of NRCS State Conservationist (for 15-Yr 100% Cost-share):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</si>
</sst>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 d\,\ yyyy"/>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 numFmtId="171" formatCode="&quot;$&quot;#,##0.0"/>
    <numFmt numFmtId="172" formatCode="0.0"/>
    <numFmt numFmtId="173" formatCode="mm/dd/yy"/>
    <numFmt numFmtId="174" formatCode="_(* #,##0.000_);_(* \(#,##0.000\);_(* &quot;-&quot;??_);_(@_)"/>
    <numFmt numFmtId="175" formatCode="_(* #,##0.0_);_(* \(#,##0.0\);_(* &quot;-&quot;??_);_(@_)"/>
    <numFmt numFmtId="176" formatCode="_(* #,##0_);_(* \(#,##0\);_(* &quot;-&quot;??_);_(@_)"/>
    <numFmt numFmtId="177" formatCode="_(&quot;$&quot;* #,##0.0_);_(&quot;$&quot;* \(#,##0.0\);_(&quot;$&quot;* &quot;-&quot;??_);_(@_)"/>
    <numFmt numFmtId="178" formatCode="_(&quot;$&quot;* #,##0_);_(&quot;$&quot;* \(#,##0\);_(&quot;$&quot;* &quot;-&quot;??_);_(@_)"/>
    <numFmt numFmtId="179" formatCode="[$-409]dddd\,\ mmmm\ dd\,\ yyyy"/>
    <numFmt numFmtId="180" formatCode="[$-F800]dddd\,\ mmmm\ dd\,\ yyyy"/>
    <numFmt numFmtId="181" formatCode="B2d\-mmm"/>
  </numFmts>
  <fonts count="25">
    <font>
      <sz val="10"/>
      <name val="Arial"/>
      <family val="0"/>
    </font>
    <font>
      <b/>
      <sz val="10"/>
      <name val="Arial"/>
      <family val="2"/>
    </font>
    <font>
      <b/>
      <sz val="12"/>
      <name val="Arial"/>
      <family val="2"/>
    </font>
    <font>
      <sz val="11"/>
      <name val="Arial"/>
      <family val="2"/>
    </font>
    <font>
      <b/>
      <sz val="14"/>
      <name val="Arial"/>
      <family val="2"/>
    </font>
    <font>
      <b/>
      <u val="single"/>
      <sz val="18"/>
      <name val="Arial"/>
      <family val="2"/>
    </font>
    <font>
      <u val="single"/>
      <sz val="10"/>
      <color indexed="12"/>
      <name val="Arial"/>
      <family val="0"/>
    </font>
    <font>
      <u val="single"/>
      <sz val="10"/>
      <color indexed="36"/>
      <name val="Arial"/>
      <family val="0"/>
    </font>
    <font>
      <b/>
      <sz val="11"/>
      <name val="Arial"/>
      <family val="2"/>
    </font>
    <font>
      <sz val="8"/>
      <name val="Arial"/>
      <family val="0"/>
    </font>
    <font>
      <b/>
      <sz val="9"/>
      <name val="Arial"/>
      <family val="2"/>
    </font>
    <font>
      <sz val="12"/>
      <name val="Arial"/>
      <family val="2"/>
    </font>
    <font>
      <sz val="8"/>
      <name val="Tahoma"/>
      <family val="2"/>
    </font>
    <font>
      <b/>
      <sz val="8"/>
      <name val="Tahoma"/>
      <family val="0"/>
    </font>
    <font>
      <i/>
      <sz val="10"/>
      <name val="Arial"/>
      <family val="2"/>
    </font>
    <font>
      <b/>
      <sz val="18"/>
      <name val="Arial"/>
      <family val="2"/>
    </font>
    <font>
      <b/>
      <sz val="24"/>
      <name val="Arial"/>
      <family val="2"/>
    </font>
    <font>
      <sz val="24"/>
      <name val="Arial"/>
      <family val="2"/>
    </font>
    <font>
      <sz val="14"/>
      <name val="Arial"/>
      <family val="2"/>
    </font>
    <font>
      <i/>
      <u val="single"/>
      <sz val="10"/>
      <color indexed="12"/>
      <name val="Arial"/>
      <family val="2"/>
    </font>
    <font>
      <b/>
      <i/>
      <sz val="10"/>
      <name val="Arial"/>
      <family val="2"/>
    </font>
    <font>
      <i/>
      <sz val="9"/>
      <name val="Arial"/>
      <family val="2"/>
    </font>
    <font>
      <sz val="9"/>
      <name val="Arial"/>
      <family val="2"/>
    </font>
    <font>
      <b/>
      <sz val="9"/>
      <color indexed="10"/>
      <name val="Arial"/>
      <family val="2"/>
    </font>
    <font>
      <b/>
      <sz val="8"/>
      <name val="Arial"/>
      <family val="2"/>
    </font>
  </fonts>
  <fills count="11">
    <fill>
      <patternFill/>
    </fill>
    <fill>
      <patternFill patternType="gray125"/>
    </fill>
    <fill>
      <patternFill patternType="solid">
        <fgColor indexed="27"/>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14"/>
        <bgColor indexed="64"/>
      </patternFill>
    </fill>
    <fill>
      <patternFill patternType="solid">
        <fgColor indexed="11"/>
        <bgColor indexed="64"/>
      </patternFill>
    </fill>
    <fill>
      <patternFill patternType="solid">
        <fgColor indexed="26"/>
        <bgColor indexed="64"/>
      </patternFill>
    </fill>
  </fills>
  <borders count="3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dashed"/>
      <bottom style="dashed"/>
    </border>
    <border>
      <left>
        <color indexed="63"/>
      </left>
      <right>
        <color indexed="63"/>
      </right>
      <top style="dashed"/>
      <bottom style="dashed"/>
    </border>
    <border>
      <left style="thin"/>
      <right style="thin"/>
      <top style="thin"/>
      <bottom style="dashed"/>
    </border>
    <border>
      <left style="thin"/>
      <right>
        <color indexed="63"/>
      </right>
      <top style="dashed"/>
      <bottom style="thin"/>
    </border>
    <border>
      <left style="thin"/>
      <right>
        <color indexed="63"/>
      </right>
      <top style="dashed"/>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dashed"/>
      <bottom style="dashed"/>
    </border>
    <border>
      <left style="thin"/>
      <right style="thin"/>
      <top style="dashed"/>
      <bottom style="thin"/>
    </border>
    <border>
      <left style="thin"/>
      <right style="thin"/>
      <top style="dashed"/>
      <bottom>
        <color indexed="63"/>
      </bottom>
    </border>
    <border>
      <left style="thin"/>
      <right style="thin"/>
      <top style="thin"/>
      <bottom style="dotted"/>
    </border>
    <border>
      <left>
        <color indexed="63"/>
      </left>
      <right style="thin"/>
      <top style="thin"/>
      <bottom style="thin"/>
    </border>
    <border>
      <left>
        <color indexed="63"/>
      </left>
      <right style="thin"/>
      <top style="dashed"/>
      <bottom style="dashed"/>
    </border>
    <border>
      <left style="thin"/>
      <right>
        <color indexed="63"/>
      </right>
      <top style="thin"/>
      <bottom style="thin"/>
    </border>
    <border>
      <left>
        <color indexed="63"/>
      </left>
      <right>
        <color indexed="63"/>
      </right>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dashed"/>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94">
    <xf numFmtId="0" fontId="0" fillId="0" borderId="0" xfId="0" applyAlignment="1">
      <alignment/>
    </xf>
    <xf numFmtId="0" fontId="0" fillId="0" borderId="1" xfId="0" applyBorder="1" applyAlignment="1">
      <alignment horizontal="center"/>
    </xf>
    <xf numFmtId="0" fontId="0" fillId="0" borderId="0" xfId="0" applyAlignment="1">
      <alignment/>
    </xf>
    <xf numFmtId="0" fontId="0" fillId="0" borderId="0" xfId="0" applyAlignment="1">
      <alignment wrapText="1"/>
    </xf>
    <xf numFmtId="0" fontId="0" fillId="0" borderId="0" xfId="0" applyAlignment="1">
      <alignment horizontal="center" vertical="top"/>
    </xf>
    <xf numFmtId="0" fontId="2" fillId="0" borderId="0" xfId="0" applyFont="1" applyAlignment="1">
      <alignment/>
    </xf>
    <xf numFmtId="0" fontId="2" fillId="0" borderId="0" xfId="0" applyFont="1" applyAlignment="1">
      <alignment wrapText="1"/>
    </xf>
    <xf numFmtId="0" fontId="2" fillId="0" borderId="0" xfId="0" applyFont="1" applyAlignment="1">
      <alignment horizontal="center" vertical="top"/>
    </xf>
    <xf numFmtId="0" fontId="3" fillId="0" borderId="0" xfId="0" applyFont="1" applyAlignment="1">
      <alignment horizontal="center" vertical="top"/>
    </xf>
    <xf numFmtId="0" fontId="3" fillId="0" borderId="0" xfId="0" applyFont="1" applyAlignment="1">
      <alignment/>
    </xf>
    <xf numFmtId="0" fontId="0" fillId="0" borderId="0" xfId="0" applyFont="1" applyAlignment="1">
      <alignment/>
    </xf>
    <xf numFmtId="0" fontId="3" fillId="0" borderId="1" xfId="0" applyFont="1" applyBorder="1" applyAlignment="1">
      <alignment vertical="top" wrapText="1"/>
    </xf>
    <xf numFmtId="0" fontId="0" fillId="0" borderId="0" xfId="0" applyFont="1" applyAlignment="1">
      <alignment wrapText="1"/>
    </xf>
    <xf numFmtId="0" fontId="0" fillId="0" borderId="0" xfId="0" applyFont="1" applyAlignment="1">
      <alignment horizontal="left" wrapText="1"/>
    </xf>
    <xf numFmtId="0" fontId="0" fillId="0" borderId="0" xfId="0" applyAlignment="1">
      <alignment horizontal="center"/>
    </xf>
    <xf numFmtId="0" fontId="0" fillId="0" borderId="1" xfId="0" applyFont="1" applyBorder="1" applyAlignment="1">
      <alignment/>
    </xf>
    <xf numFmtId="0" fontId="1" fillId="0" borderId="2" xfId="0" applyFont="1" applyBorder="1" applyAlignment="1">
      <alignment horizontal="center" vertical="top"/>
    </xf>
    <xf numFmtId="0" fontId="0" fillId="0" borderId="0" xfId="0" applyFont="1" applyAlignment="1">
      <alignment vertical="center"/>
    </xf>
    <xf numFmtId="0" fontId="1" fillId="0" borderId="2" xfId="0" applyFont="1" applyBorder="1" applyAlignment="1">
      <alignment horizontal="center" vertical="center"/>
    </xf>
    <xf numFmtId="0" fontId="0" fillId="0" borderId="1" xfId="0" applyFont="1" applyBorder="1" applyAlignment="1">
      <alignment vertical="center"/>
    </xf>
    <xf numFmtId="0" fontId="0" fillId="0" borderId="0" xfId="0" applyAlignment="1">
      <alignment vertical="center"/>
    </xf>
    <xf numFmtId="0" fontId="0" fillId="0" borderId="0" xfId="0" applyAlignment="1" applyProtection="1">
      <alignment vertical="center"/>
      <protection locked="0"/>
    </xf>
    <xf numFmtId="0" fontId="0" fillId="0" borderId="0" xfId="0" applyFont="1" applyAlignment="1">
      <alignment vertical="center"/>
    </xf>
    <xf numFmtId="0" fontId="0" fillId="0" borderId="1" xfId="0" applyFont="1" applyFill="1" applyBorder="1" applyAlignment="1">
      <alignment/>
    </xf>
    <xf numFmtId="0" fontId="0" fillId="0" borderId="1" xfId="0" applyFont="1" applyFill="1" applyBorder="1" applyAlignment="1">
      <alignment horizontal="left" vertical="top" wrapText="1"/>
    </xf>
    <xf numFmtId="0" fontId="1" fillId="0" borderId="1" xfId="0" applyFont="1" applyBorder="1" applyAlignment="1">
      <alignment horizontal="center" vertical="top"/>
    </xf>
    <xf numFmtId="0" fontId="0" fillId="0" borderId="3" xfId="0" applyFill="1" applyBorder="1" applyAlignment="1" applyProtection="1">
      <alignment vertical="center" wrapText="1"/>
      <protection/>
    </xf>
    <xf numFmtId="0" fontId="0" fillId="0" borderId="4" xfId="0" applyFill="1" applyBorder="1" applyAlignment="1" applyProtection="1">
      <alignment vertical="center" wrapText="1"/>
      <protection/>
    </xf>
    <xf numFmtId="0" fontId="0" fillId="0" borderId="1" xfId="0"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center" wrapText="1"/>
    </xf>
    <xf numFmtId="0" fontId="0" fillId="0" borderId="1" xfId="0" applyFont="1" applyFill="1" applyBorder="1" applyAlignment="1">
      <alignment vertical="center"/>
    </xf>
    <xf numFmtId="0" fontId="0" fillId="0" borderId="5" xfId="0" applyFont="1" applyBorder="1" applyAlignment="1">
      <alignment horizontal="center" vertical="top"/>
    </xf>
    <xf numFmtId="0" fontId="0" fillId="0" borderId="6" xfId="0" applyFont="1" applyBorder="1" applyAlignment="1">
      <alignment horizontal="center" vertical="top"/>
    </xf>
    <xf numFmtId="0" fontId="1" fillId="0" borderId="7" xfId="0" applyFont="1" applyBorder="1" applyAlignment="1">
      <alignment horizontal="center" vertical="center"/>
    </xf>
    <xf numFmtId="0" fontId="0" fillId="0" borderId="8" xfId="0" applyFont="1" applyBorder="1" applyAlignment="1">
      <alignment horizontal="center" vertical="top"/>
    </xf>
    <xf numFmtId="0" fontId="0" fillId="0" borderId="7" xfId="0" applyFill="1" applyBorder="1" applyAlignment="1" applyProtection="1">
      <alignment vertical="center" wrapText="1"/>
      <protection/>
    </xf>
    <xf numFmtId="0" fontId="0" fillId="2" borderId="1" xfId="0" applyFont="1" applyFill="1" applyBorder="1" applyAlignment="1">
      <alignment horizontal="center" vertical="top"/>
    </xf>
    <xf numFmtId="0" fontId="0" fillId="0" borderId="9" xfId="0" applyFont="1" applyBorder="1" applyAlignment="1">
      <alignment horizontal="center" vertical="top"/>
    </xf>
    <xf numFmtId="0" fontId="0" fillId="3" borderId="1" xfId="0" applyFont="1" applyFill="1" applyBorder="1" applyAlignment="1">
      <alignment horizontal="center" vertical="top"/>
    </xf>
    <xf numFmtId="0" fontId="0" fillId="0" borderId="0" xfId="0" applyFont="1" applyFill="1" applyBorder="1" applyAlignment="1" applyProtection="1">
      <alignment/>
      <protection locked="0"/>
    </xf>
    <xf numFmtId="0" fontId="0" fillId="4" borderId="1" xfId="0" applyFont="1" applyFill="1" applyBorder="1" applyAlignment="1">
      <alignment horizontal="center" vertical="top"/>
    </xf>
    <xf numFmtId="0" fontId="11" fillId="5" borderId="1" xfId="0" applyFont="1" applyFill="1" applyBorder="1" applyAlignment="1">
      <alignment horizontal="center" vertical="top"/>
    </xf>
    <xf numFmtId="0" fontId="11" fillId="0" borderId="0" xfId="0" applyFont="1" applyAlignment="1">
      <alignment vertical="center"/>
    </xf>
    <xf numFmtId="0" fontId="11" fillId="0" borderId="0" xfId="0" applyFont="1" applyAlignment="1" applyProtection="1">
      <alignment vertical="center"/>
      <protection locked="0"/>
    </xf>
    <xf numFmtId="0" fontId="10"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1" fillId="6" borderId="10" xfId="0" applyFont="1" applyFill="1" applyBorder="1" applyAlignment="1">
      <alignment horizontal="right"/>
    </xf>
    <xf numFmtId="0" fontId="1" fillId="6" borderId="11" xfId="0" applyFont="1" applyFill="1" applyBorder="1" applyAlignment="1">
      <alignment horizontal="right"/>
    </xf>
    <xf numFmtId="0" fontId="0" fillId="6" borderId="3" xfId="0" applyFill="1" applyBorder="1" applyAlignment="1" applyProtection="1">
      <alignment vertical="center" wrapText="1"/>
      <protection/>
    </xf>
    <xf numFmtId="0" fontId="0" fillId="6" borderId="4" xfId="0" applyFill="1" applyBorder="1" applyAlignment="1" applyProtection="1">
      <alignment vertical="center" wrapText="1"/>
      <protection/>
    </xf>
    <xf numFmtId="0" fontId="11" fillId="0" borderId="0" xfId="0" applyFont="1" applyAlignment="1">
      <alignment horizontal="center" vertical="top"/>
    </xf>
    <xf numFmtId="0" fontId="11" fillId="0" borderId="0" xfId="0" applyFont="1" applyAlignment="1">
      <alignment vertical="top" wrapText="1"/>
    </xf>
    <xf numFmtId="0" fontId="11" fillId="0" borderId="0" xfId="0" applyFont="1" applyAlignment="1" quotePrefix="1">
      <alignment horizontal="left" vertical="top" wrapText="1"/>
    </xf>
    <xf numFmtId="0" fontId="11" fillId="0" borderId="0" xfId="0" applyFont="1" applyAlignment="1">
      <alignment horizontal="left" vertical="top" wrapText="1"/>
    </xf>
    <xf numFmtId="0" fontId="1" fillId="0" borderId="3" xfId="0" applyFont="1" applyBorder="1" applyAlignment="1">
      <alignment horizontal="center" vertical="top"/>
    </xf>
    <xf numFmtId="0" fontId="0" fillId="6"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2" fontId="1" fillId="0" borderId="1" xfId="0" applyNumberFormat="1" applyFont="1" applyFill="1" applyBorder="1" applyAlignment="1" applyProtection="1">
      <alignment horizontal="center"/>
      <protection/>
    </xf>
    <xf numFmtId="0" fontId="0" fillId="0" borderId="7" xfId="0" applyFill="1" applyBorder="1" applyAlignment="1" applyProtection="1">
      <alignment vertical="center" wrapText="1"/>
      <protection locked="0"/>
    </xf>
    <xf numFmtId="0" fontId="0" fillId="0" borderId="2" xfId="0" applyFill="1" applyBorder="1" applyAlignment="1" applyProtection="1">
      <alignment vertical="center" wrapText="1"/>
      <protection/>
    </xf>
    <xf numFmtId="0" fontId="0" fillId="0" borderId="0" xfId="0" applyAlignment="1" applyProtection="1">
      <alignment horizontal="center"/>
      <protection locked="0"/>
    </xf>
    <xf numFmtId="0" fontId="9" fillId="0" borderId="0" xfId="0" applyFont="1" applyAlignment="1" applyProtection="1">
      <alignment/>
      <protection locked="0"/>
    </xf>
    <xf numFmtId="0" fontId="0" fillId="0" borderId="0" xfId="0" applyAlignment="1" applyProtection="1">
      <alignment/>
      <protection locked="0"/>
    </xf>
    <xf numFmtId="0" fontId="5" fillId="0" borderId="0" xfId="0" applyFont="1" applyAlignment="1" applyProtection="1">
      <alignment horizontal="center"/>
      <protection locked="0"/>
    </xf>
    <xf numFmtId="0" fontId="9" fillId="0" borderId="0" xfId="0" applyFont="1" applyBorder="1" applyAlignment="1" applyProtection="1">
      <alignment/>
      <protection locked="0"/>
    </xf>
    <xf numFmtId="0" fontId="0" fillId="0" borderId="0" xfId="0" applyBorder="1" applyAlignment="1" applyProtection="1">
      <alignment horizontal="center"/>
      <protection locked="0"/>
    </xf>
    <xf numFmtId="0" fontId="0" fillId="0" borderId="0" xfId="0" applyFont="1" applyBorder="1" applyAlignment="1" applyProtection="1">
      <alignment horizontal="center" wrapText="1"/>
      <protection locked="0"/>
    </xf>
    <xf numFmtId="0" fontId="0" fillId="0" borderId="0" xfId="0" applyFont="1" applyBorder="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1" fillId="0" borderId="0" xfId="0" applyFont="1" applyAlignment="1" applyProtection="1">
      <alignment horizontal="center"/>
      <protection locked="0"/>
    </xf>
    <xf numFmtId="0" fontId="0" fillId="0" borderId="0" xfId="0" applyFont="1" applyAlignment="1" applyProtection="1">
      <alignment vertical="center"/>
      <protection locked="0"/>
    </xf>
    <xf numFmtId="0" fontId="0" fillId="7" borderId="0" xfId="0" applyFont="1" applyFill="1" applyAlignment="1" applyProtection="1">
      <alignment vertical="center"/>
      <protection locked="0"/>
    </xf>
    <xf numFmtId="0" fontId="0" fillId="0" borderId="12"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0" xfId="0" applyAlignment="1" applyProtection="1">
      <alignment horizontal="left" vertical="center" wrapText="1"/>
      <protection locked="0"/>
    </xf>
    <xf numFmtId="0" fontId="0" fillId="7" borderId="0" xfId="0" applyFill="1" applyAlignment="1" applyProtection="1">
      <alignment vertical="center"/>
      <protection locked="0"/>
    </xf>
    <xf numFmtId="0" fontId="0" fillId="0" borderId="0" xfId="0" applyAlignment="1" applyProtection="1">
      <alignment vertical="center" wrapText="1"/>
      <protection locked="0"/>
    </xf>
    <xf numFmtId="1" fontId="0" fillId="0" borderId="0" xfId="0" applyNumberFormat="1" applyFont="1" applyBorder="1" applyAlignment="1" applyProtection="1">
      <alignment horizontal="center" vertical="center" wrapText="1"/>
      <protection locked="0"/>
    </xf>
    <xf numFmtId="0" fontId="0" fillId="0" borderId="0" xfId="0" applyBorder="1" applyAlignment="1" applyProtection="1">
      <alignment vertical="center"/>
      <protection locked="0"/>
    </xf>
    <xf numFmtId="0" fontId="0" fillId="8" borderId="0" xfId="0" applyFill="1" applyAlignment="1" applyProtection="1">
      <alignment vertical="center"/>
      <protection locked="0"/>
    </xf>
    <xf numFmtId="0" fontId="0" fillId="9" borderId="0" xfId="0" applyFill="1" applyAlignment="1" applyProtection="1">
      <alignment vertical="center"/>
      <protection locked="0"/>
    </xf>
    <xf numFmtId="0" fontId="11" fillId="0" borderId="0"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0" fillId="0" borderId="0" xfId="0" applyAlignment="1" applyProtection="1">
      <alignment/>
      <protection locked="0"/>
    </xf>
    <xf numFmtId="0" fontId="0" fillId="0" borderId="0" xfId="0" applyAlignment="1" applyProtection="1">
      <alignment horizontal="center" vertical="center"/>
      <protection locked="0"/>
    </xf>
    <xf numFmtId="0" fontId="9" fillId="0" borderId="0" xfId="0" applyFont="1" applyAlignment="1" applyProtection="1">
      <alignment vertical="center"/>
      <protection locked="0"/>
    </xf>
    <xf numFmtId="0" fontId="0" fillId="0" borderId="13" xfId="0" applyFill="1" applyBorder="1" applyAlignment="1" applyProtection="1">
      <alignment vertical="center" wrapText="1"/>
      <protection/>
    </xf>
    <xf numFmtId="0" fontId="0" fillId="0" borderId="14" xfId="0" applyBorder="1" applyAlignment="1" applyProtection="1">
      <alignment vertical="center"/>
      <protection/>
    </xf>
    <xf numFmtId="0" fontId="0" fillId="0" borderId="0" xfId="0" applyFill="1" applyAlignment="1" applyProtection="1">
      <alignment vertical="center"/>
      <protection locked="0"/>
    </xf>
    <xf numFmtId="0" fontId="1" fillId="0" borderId="1" xfId="0" applyFont="1" applyFill="1" applyBorder="1" applyAlignment="1" applyProtection="1">
      <alignment horizontal="center" vertical="center"/>
      <protection/>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5" xfId="0" applyFont="1" applyFill="1" applyBorder="1" applyAlignment="1">
      <alignment horizontal="center" vertical="center"/>
    </xf>
    <xf numFmtId="0" fontId="8" fillId="0" borderId="1"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7" xfId="0" applyFont="1" applyFill="1" applyBorder="1" applyAlignment="1">
      <alignment horizontal="center" vertical="center"/>
    </xf>
    <xf numFmtId="0" fontId="2" fillId="4" borderId="3" xfId="0" applyFont="1" applyFill="1" applyBorder="1" applyAlignment="1">
      <alignment horizontal="center" vertical="center" wrapText="1"/>
    </xf>
    <xf numFmtId="2" fontId="1" fillId="10" borderId="1" xfId="0" applyNumberFormat="1" applyFont="1" applyFill="1" applyBorder="1" applyAlignment="1" applyProtection="1">
      <alignment horizontal="center"/>
      <protection locked="0"/>
    </xf>
    <xf numFmtId="1" fontId="1" fillId="10" borderId="1" xfId="0" applyNumberFormat="1" applyFont="1" applyFill="1" applyBorder="1" applyAlignment="1" applyProtection="1">
      <alignment horizontal="center" wrapText="1"/>
      <protection locked="0"/>
    </xf>
    <xf numFmtId="0" fontId="3" fillId="10" borderId="1" xfId="0" applyFont="1" applyFill="1" applyBorder="1" applyAlignment="1" applyProtection="1">
      <alignment horizontal="left" vertical="center" wrapText="1"/>
      <protection locked="0"/>
    </xf>
    <xf numFmtId="0" fontId="0" fillId="10" borderId="1" xfId="0" applyFont="1" applyFill="1" applyBorder="1" applyAlignment="1" applyProtection="1">
      <alignment vertical="center" wrapText="1"/>
      <protection locked="0"/>
    </xf>
    <xf numFmtId="0" fontId="1" fillId="10" borderId="5" xfId="0" applyFont="1" applyFill="1" applyBorder="1" applyAlignment="1" applyProtection="1">
      <alignment horizontal="center" vertical="top"/>
      <protection/>
    </xf>
    <xf numFmtId="0" fontId="0" fillId="10" borderId="18" xfId="0" applyFill="1" applyBorder="1" applyAlignment="1" applyProtection="1">
      <alignment vertical="center" wrapText="1"/>
      <protection locked="0"/>
    </xf>
    <xf numFmtId="0" fontId="0" fillId="10" borderId="15" xfId="0"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1" xfId="0" applyFill="1" applyBorder="1" applyAlignment="1" applyProtection="1">
      <alignment vertical="center" wrapText="1"/>
      <protection/>
    </xf>
    <xf numFmtId="0" fontId="0" fillId="10" borderId="1" xfId="0" applyFill="1" applyBorder="1" applyAlignment="1" applyProtection="1">
      <alignment vertical="center" wrapText="1"/>
      <protection locked="0"/>
    </xf>
    <xf numFmtId="0" fontId="0" fillId="10" borderId="3" xfId="0" applyFill="1" applyBorder="1" applyAlignment="1" applyProtection="1">
      <alignment vertical="center" wrapText="1"/>
      <protection locked="0"/>
    </xf>
    <xf numFmtId="0" fontId="0" fillId="10" borderId="16" xfId="0" applyFill="1" applyBorder="1" applyAlignment="1" applyProtection="1">
      <alignment vertical="center" wrapText="1"/>
      <protection locked="0"/>
    </xf>
    <xf numFmtId="0" fontId="0" fillId="10" borderId="14" xfId="0" applyFill="1" applyBorder="1" applyAlignment="1" applyProtection="1">
      <alignment vertical="center" wrapText="1"/>
      <protection locked="0"/>
    </xf>
    <xf numFmtId="0" fontId="0" fillId="10" borderId="5" xfId="0" applyFill="1" applyBorder="1" applyAlignment="1" applyProtection="1">
      <alignment vertical="center"/>
      <protection locked="0"/>
    </xf>
    <xf numFmtId="0" fontId="0" fillId="10" borderId="5" xfId="0" applyFill="1" applyBorder="1" applyAlignment="1" applyProtection="1">
      <alignment vertical="center" wrapText="1"/>
      <protection locked="0"/>
    </xf>
    <xf numFmtId="0" fontId="0" fillId="10" borderId="8" xfId="0" applyFill="1" applyBorder="1" applyAlignment="1" applyProtection="1">
      <alignment vertical="center" wrapText="1"/>
      <protection locked="0"/>
    </xf>
    <xf numFmtId="0" fontId="0" fillId="0" borderId="1" xfId="0" applyFill="1" applyBorder="1" applyAlignment="1" applyProtection="1">
      <alignment vertical="center"/>
      <protection/>
    </xf>
    <xf numFmtId="4" fontId="1" fillId="10" borderId="1" xfId="0" applyNumberFormat="1" applyFont="1" applyFill="1" applyBorder="1" applyAlignment="1" applyProtection="1">
      <alignment horizontal="center"/>
      <protection locked="0"/>
    </xf>
    <xf numFmtId="166" fontId="1" fillId="10" borderId="3" xfId="0" applyNumberFormat="1" applyFont="1" applyFill="1" applyBorder="1" applyAlignment="1" applyProtection="1">
      <alignment horizontal="center"/>
      <protection locked="0"/>
    </xf>
    <xf numFmtId="173" fontId="1" fillId="10" borderId="1" xfId="0" applyNumberFormat="1" applyFont="1" applyFill="1" applyBorder="1" applyAlignment="1" applyProtection="1">
      <alignment horizontal="left" wrapText="1" indent="1"/>
      <protection locked="0"/>
    </xf>
    <xf numFmtId="173" fontId="1" fillId="10" borderId="3" xfId="0" applyNumberFormat="1" applyFont="1" applyFill="1" applyBorder="1" applyAlignment="1" applyProtection="1">
      <alignment horizontal="left" wrapText="1" indent="1"/>
      <protection locked="0"/>
    </xf>
    <xf numFmtId="0" fontId="1" fillId="10" borderId="1" xfId="0" applyFont="1" applyFill="1" applyBorder="1" applyAlignment="1" applyProtection="1">
      <alignment horizontal="left" wrapText="1" indent="1"/>
      <protection locked="0"/>
    </xf>
    <xf numFmtId="1" fontId="8" fillId="6" borderId="1" xfId="0" applyNumberFormat="1" applyFont="1" applyFill="1" applyBorder="1" applyAlignment="1">
      <alignment horizontal="center"/>
    </xf>
    <xf numFmtId="0" fontId="0" fillId="0" borderId="0" xfId="0" applyFill="1" applyAlignment="1" applyProtection="1">
      <alignment/>
      <protection locked="0"/>
    </xf>
    <xf numFmtId="0" fontId="0" fillId="10" borderId="17" xfId="0" applyFill="1" applyBorder="1" applyAlignment="1" applyProtection="1">
      <alignment vertical="center" wrapText="1"/>
      <protection locked="0"/>
    </xf>
    <xf numFmtId="0" fontId="0" fillId="10" borderId="12" xfId="0" applyFill="1" applyBorder="1" applyAlignment="1" applyProtection="1">
      <alignment vertical="center" wrapText="1"/>
      <protection locked="0"/>
    </xf>
    <xf numFmtId="0" fontId="10" fillId="4" borderId="3" xfId="0" applyFont="1" applyFill="1" applyBorder="1" applyAlignment="1">
      <alignment horizontal="center" vertical="center" wrapText="1"/>
    </xf>
    <xf numFmtId="0" fontId="2" fillId="2" borderId="19" xfId="0" applyFont="1" applyFill="1" applyBorder="1" applyAlignment="1">
      <alignment vertical="center"/>
    </xf>
    <xf numFmtId="0" fontId="0" fillId="6" borderId="6" xfId="0" applyFill="1" applyBorder="1" applyAlignment="1">
      <alignment vertical="center" wrapText="1"/>
    </xf>
    <xf numFmtId="0" fontId="0" fillId="6" borderId="20" xfId="0" applyFill="1" applyBorder="1" applyAlignment="1">
      <alignment vertical="center" wrapText="1"/>
    </xf>
    <xf numFmtId="0" fontId="0" fillId="6" borderId="6" xfId="0" applyFont="1" applyFill="1" applyBorder="1" applyAlignment="1">
      <alignment vertical="center" wrapText="1"/>
    </xf>
    <xf numFmtId="0" fontId="0" fillId="6" borderId="20" xfId="0" applyFont="1" applyFill="1" applyBorder="1" applyAlignment="1">
      <alignment vertical="center" wrapText="1"/>
    </xf>
    <xf numFmtId="0" fontId="0" fillId="0" borderId="20" xfId="0"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4" fillId="0" borderId="0" xfId="0" applyFont="1" applyAlignment="1" quotePrefix="1">
      <alignment horizontal="center" vertical="top" wrapText="1"/>
    </xf>
    <xf numFmtId="0" fontId="4" fillId="0" borderId="0" xfId="0" applyFont="1" applyAlignment="1">
      <alignment/>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5" xfId="0" applyFont="1" applyBorder="1" applyAlignment="1">
      <alignment vertical="center" wrapText="1"/>
    </xf>
    <xf numFmtId="0" fontId="0" fillId="0" borderId="6" xfId="0" applyBorder="1" applyAlignment="1">
      <alignment/>
    </xf>
    <xf numFmtId="0" fontId="0" fillId="0" borderId="20" xfId="0" applyBorder="1" applyAlignment="1">
      <alignment/>
    </xf>
    <xf numFmtId="0" fontId="0" fillId="6" borderId="3" xfId="0" applyFill="1" applyBorder="1" applyAlignment="1" applyProtection="1">
      <alignment vertical="center" wrapText="1"/>
      <protection/>
    </xf>
    <xf numFmtId="0" fontId="0" fillId="6" borderId="1" xfId="0" applyFill="1" applyBorder="1" applyAlignment="1" applyProtection="1">
      <alignment vertical="center" wrapText="1"/>
      <protection/>
    </xf>
    <xf numFmtId="0" fontId="0" fillId="10" borderId="6" xfId="0" applyFont="1" applyFill="1" applyBorder="1" applyAlignment="1" applyProtection="1">
      <alignment horizontal="center" vertical="center" wrapText="1"/>
      <protection locked="0"/>
    </xf>
    <xf numFmtId="0" fontId="0" fillId="10" borderId="20" xfId="0" applyFont="1" applyFill="1" applyBorder="1" applyAlignment="1" applyProtection="1">
      <alignment horizontal="center" vertical="center" wrapText="1"/>
      <protection locked="0"/>
    </xf>
    <xf numFmtId="0" fontId="1" fillId="6" borderId="4" xfId="0" applyFont="1" applyFill="1" applyBorder="1" applyAlignment="1">
      <alignment horizontal="center" vertical="center"/>
    </xf>
    <xf numFmtId="0" fontId="1" fillId="6" borderId="3" xfId="0" applyFont="1" applyFill="1" applyBorder="1" applyAlignment="1">
      <alignment horizontal="center" vertical="center"/>
    </xf>
    <xf numFmtId="0" fontId="22" fillId="0" borderId="5" xfId="0" applyFont="1" applyBorder="1" applyAlignment="1">
      <alignment vertical="top" wrapText="1"/>
    </xf>
    <xf numFmtId="0" fontId="22" fillId="0" borderId="6" xfId="0" applyFont="1" applyBorder="1" applyAlignment="1">
      <alignment vertical="top" wrapText="1"/>
    </xf>
    <xf numFmtId="0" fontId="22" fillId="0" borderId="20" xfId="0" applyFont="1" applyBorder="1" applyAlignment="1">
      <alignment vertical="top" wrapText="1"/>
    </xf>
    <xf numFmtId="0" fontId="0" fillId="6" borderId="4" xfId="0" applyFill="1" applyBorder="1" applyAlignment="1" applyProtection="1">
      <alignment vertical="center" wrapText="1"/>
      <protection/>
    </xf>
    <xf numFmtId="0" fontId="1" fillId="0" borderId="23" xfId="0" applyFont="1" applyBorder="1" applyAlignment="1">
      <alignment vertical="center" wrapText="1"/>
    </xf>
    <xf numFmtId="0" fontId="1" fillId="0" borderId="24" xfId="0" applyFont="1" applyBorder="1" applyAlignment="1">
      <alignment vertical="center" wrapText="1"/>
    </xf>
    <xf numFmtId="0" fontId="1" fillId="0" borderId="25" xfId="0" applyFont="1" applyBorder="1" applyAlignment="1">
      <alignment vertical="center" wrapText="1"/>
    </xf>
    <xf numFmtId="0" fontId="1" fillId="10" borderId="26" xfId="0" applyFont="1" applyFill="1" applyBorder="1" applyAlignment="1" applyProtection="1">
      <alignment horizontal="left" vertical="top" wrapText="1"/>
      <protection locked="0"/>
    </xf>
    <xf numFmtId="0" fontId="1" fillId="10" borderId="10" xfId="0" applyFont="1" applyFill="1" applyBorder="1" applyAlignment="1" applyProtection="1">
      <alignment horizontal="left" vertical="top" wrapText="1"/>
      <protection locked="0"/>
    </xf>
    <xf numFmtId="0" fontId="1" fillId="10" borderId="27" xfId="0" applyFont="1" applyFill="1" applyBorder="1" applyAlignment="1" applyProtection="1">
      <alignment horizontal="left" vertical="top" wrapText="1"/>
      <protection locked="0"/>
    </xf>
    <xf numFmtId="0" fontId="1" fillId="0" borderId="14" xfId="0" applyFont="1" applyBorder="1" applyAlignment="1">
      <alignment vertical="center" wrapText="1"/>
    </xf>
    <xf numFmtId="0" fontId="1" fillId="0" borderId="11" xfId="0" applyFont="1" applyBorder="1" applyAlignment="1">
      <alignment vertical="center" wrapText="1"/>
    </xf>
    <xf numFmtId="0" fontId="1" fillId="0" borderId="28" xfId="0" applyFont="1" applyBorder="1" applyAlignment="1">
      <alignment vertical="center" wrapText="1"/>
    </xf>
    <xf numFmtId="0" fontId="1" fillId="0" borderId="2" xfId="0" applyFont="1" applyFill="1" applyBorder="1" applyAlignment="1">
      <alignment horizontal="center" vertical="center"/>
    </xf>
    <xf numFmtId="0" fontId="0" fillId="0" borderId="4" xfId="0" applyBorder="1" applyAlignment="1">
      <alignment horizontal="center" vertical="center"/>
    </xf>
    <xf numFmtId="0" fontId="0" fillId="0" borderId="2" xfId="0" applyFill="1" applyBorder="1" applyAlignment="1" applyProtection="1">
      <alignment vertical="center" wrapText="1"/>
      <protection/>
    </xf>
    <xf numFmtId="0" fontId="0" fillId="0" borderId="29" xfId="0" applyFill="1" applyBorder="1" applyAlignment="1" applyProtection="1">
      <alignment vertical="center" wrapText="1"/>
      <protection/>
    </xf>
    <xf numFmtId="0" fontId="0" fillId="6" borderId="30" xfId="0" applyFill="1" applyBorder="1" applyAlignment="1">
      <alignment vertical="center" wrapText="1"/>
    </xf>
    <xf numFmtId="0" fontId="0" fillId="6" borderId="31" xfId="0" applyFill="1" applyBorder="1" applyAlignment="1">
      <alignment vertical="center" wrapText="1"/>
    </xf>
    <xf numFmtId="0" fontId="1" fillId="6" borderId="14" xfId="0" applyFont="1" applyFill="1" applyBorder="1" applyAlignment="1">
      <alignment vertical="center" wrapText="1"/>
    </xf>
    <xf numFmtId="0" fontId="1" fillId="6" borderId="11" xfId="0" applyFont="1" applyFill="1" applyBorder="1" applyAlignment="1">
      <alignment vertical="center" wrapText="1"/>
    </xf>
    <xf numFmtId="0" fontId="1" fillId="6" borderId="28" xfId="0" applyFont="1" applyFill="1" applyBorder="1" applyAlignment="1">
      <alignment vertical="center" wrapText="1"/>
    </xf>
    <xf numFmtId="0" fontId="19" fillId="0" borderId="26" xfId="20" applyFont="1" applyBorder="1" applyAlignment="1" applyProtection="1">
      <alignment horizontal="left" vertical="top"/>
      <protection locked="0"/>
    </xf>
    <xf numFmtId="0" fontId="14" fillId="0" borderId="10" xfId="0" applyFont="1" applyBorder="1" applyAlignment="1" applyProtection="1">
      <alignment horizontal="left" vertical="top"/>
      <protection locked="0"/>
    </xf>
    <xf numFmtId="0" fontId="14" fillId="0" borderId="27" xfId="0" applyFont="1" applyBorder="1" applyAlignment="1" applyProtection="1">
      <alignment horizontal="left" vertical="top"/>
      <protection locked="0"/>
    </xf>
    <xf numFmtId="0" fontId="2" fillId="2" borderId="21" xfId="0" applyFont="1" applyFill="1" applyBorder="1" applyAlignment="1">
      <alignment vertical="center" wrapText="1"/>
    </xf>
    <xf numFmtId="0" fontId="2" fillId="2" borderId="22" xfId="0" applyFont="1" applyFill="1" applyBorder="1" applyAlignment="1">
      <alignment vertical="center" wrapText="1"/>
    </xf>
    <xf numFmtId="0" fontId="2" fillId="3" borderId="21" xfId="0" applyFont="1" applyFill="1" applyBorder="1" applyAlignment="1">
      <alignment vertical="center"/>
    </xf>
    <xf numFmtId="0" fontId="2" fillId="3" borderId="22" xfId="0" applyFont="1" applyFill="1" applyBorder="1" applyAlignment="1">
      <alignment vertical="center"/>
    </xf>
    <xf numFmtId="0" fontId="2" fillId="3" borderId="19" xfId="0" applyFont="1" applyFill="1" applyBorder="1" applyAlignment="1">
      <alignment vertical="center"/>
    </xf>
    <xf numFmtId="0" fontId="0" fillId="0" borderId="3" xfId="0" applyFill="1" applyBorder="1" applyAlignment="1" applyProtection="1">
      <alignment vertical="center" wrapText="1"/>
      <protection/>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2" fillId="3" borderId="21" xfId="0" applyFont="1" applyFill="1" applyBorder="1" applyAlignment="1">
      <alignment vertical="center" wrapText="1"/>
    </xf>
    <xf numFmtId="0" fontId="2" fillId="3" borderId="22" xfId="0" applyFont="1" applyFill="1" applyBorder="1" applyAlignment="1">
      <alignment vertical="center" wrapText="1"/>
    </xf>
    <xf numFmtId="0" fontId="2" fillId="4" borderId="21" xfId="0" applyFont="1" applyFill="1" applyBorder="1" applyAlignment="1">
      <alignment vertical="center"/>
    </xf>
    <xf numFmtId="0" fontId="2" fillId="4" borderId="22" xfId="0" applyFont="1" applyFill="1" applyBorder="1" applyAlignment="1">
      <alignment vertical="center"/>
    </xf>
    <xf numFmtId="0" fontId="2" fillId="4" borderId="19" xfId="0" applyFont="1" applyFill="1" applyBorder="1" applyAlignment="1">
      <alignment vertical="center"/>
    </xf>
    <xf numFmtId="0" fontId="1" fillId="0" borderId="29" xfId="0" applyFont="1" applyFill="1" applyBorder="1" applyAlignment="1">
      <alignment horizontal="center" vertical="center"/>
    </xf>
    <xf numFmtId="0" fontId="2" fillId="5" borderId="21" xfId="0" applyFont="1" applyFill="1" applyBorder="1" applyAlignment="1">
      <alignment vertical="center" wrapText="1"/>
    </xf>
    <xf numFmtId="0" fontId="2" fillId="5" borderId="22" xfId="0" applyFont="1" applyFill="1" applyBorder="1" applyAlignment="1">
      <alignment vertical="center" wrapText="1"/>
    </xf>
    <xf numFmtId="0" fontId="19" fillId="0" borderId="32" xfId="20" applyFont="1" applyBorder="1" applyAlignment="1" applyProtection="1">
      <alignment vertical="center" wrapText="1"/>
      <protection locked="0"/>
    </xf>
    <xf numFmtId="0" fontId="14"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21" xfId="0" applyFont="1" applyFill="1" applyBorder="1" applyAlignment="1" applyProtection="1">
      <alignment horizontal="left" vertical="top" wrapText="1"/>
      <protection/>
    </xf>
    <xf numFmtId="0" fontId="0" fillId="0" borderId="22" xfId="0" applyFont="1" applyFill="1" applyBorder="1" applyAlignment="1" applyProtection="1">
      <alignment horizontal="left" vertical="top" wrapText="1"/>
      <protection/>
    </xf>
    <xf numFmtId="0" fontId="0" fillId="0" borderId="19" xfId="0" applyFont="1" applyFill="1" applyBorder="1" applyAlignment="1" applyProtection="1">
      <alignment horizontal="left" vertical="top" wrapText="1"/>
      <protection/>
    </xf>
    <xf numFmtId="0" fontId="1" fillId="10" borderId="8" xfId="0" applyFont="1" applyFill="1" applyBorder="1" applyAlignment="1" applyProtection="1">
      <alignment horizontal="left" vertical="top" wrapText="1"/>
      <protection locked="0"/>
    </xf>
    <xf numFmtId="0" fontId="1" fillId="10" borderId="30" xfId="0" applyFont="1" applyFill="1" applyBorder="1" applyAlignment="1" applyProtection="1">
      <alignment horizontal="left" vertical="top" wrapText="1"/>
      <protection locked="0"/>
    </xf>
    <xf numFmtId="0" fontId="1" fillId="10" borderId="31" xfId="0" applyFont="1" applyFill="1" applyBorder="1" applyAlignment="1" applyProtection="1">
      <alignment horizontal="left" vertical="top" wrapText="1"/>
      <protection locked="0"/>
    </xf>
    <xf numFmtId="0" fontId="2" fillId="4" borderId="21" xfId="0" applyFont="1" applyFill="1" applyBorder="1" applyAlignment="1">
      <alignment vertical="center" wrapText="1"/>
    </xf>
    <xf numFmtId="0" fontId="2" fillId="4" borderId="22" xfId="0" applyFont="1" applyFill="1" applyBorder="1" applyAlignment="1">
      <alignmen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20" xfId="0" applyFont="1" applyBorder="1" applyAlignment="1">
      <alignment horizontal="left" vertical="center" wrapText="1"/>
    </xf>
    <xf numFmtId="0" fontId="0" fillId="0" borderId="6" xfId="0" applyFont="1" applyBorder="1" applyAlignment="1">
      <alignment vertical="center" wrapText="1"/>
    </xf>
    <xf numFmtId="0" fontId="0" fillId="0" borderId="20" xfId="0" applyFont="1" applyBorder="1" applyAlignment="1">
      <alignment vertical="center"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13" xfId="0" applyFont="1" applyBorder="1" applyAlignment="1">
      <alignment vertical="top" wrapText="1"/>
    </xf>
    <xf numFmtId="0" fontId="15" fillId="6" borderId="0" xfId="0" applyFont="1" applyFill="1" applyAlignment="1">
      <alignment horizontal="center" vertical="center"/>
    </xf>
    <xf numFmtId="0" fontId="1" fillId="0" borderId="21" xfId="0" applyFont="1" applyBorder="1" applyAlignment="1">
      <alignment wrapText="1"/>
    </xf>
    <xf numFmtId="0" fontId="1" fillId="0" borderId="22" xfId="0" applyFont="1" applyBorder="1" applyAlignment="1">
      <alignment wrapText="1"/>
    </xf>
    <xf numFmtId="0" fontId="1" fillId="6" borderId="12" xfId="0" applyFont="1" applyFill="1" applyBorder="1" applyAlignment="1">
      <alignment wrapText="1"/>
    </xf>
    <xf numFmtId="0" fontId="1" fillId="6" borderId="0" xfId="0" applyFont="1" applyFill="1" applyBorder="1" applyAlignment="1">
      <alignment wrapText="1"/>
    </xf>
    <xf numFmtId="0" fontId="1" fillId="0" borderId="4" xfId="0" applyFont="1" applyFill="1" applyBorder="1" applyAlignment="1">
      <alignment horizontal="center" vertical="center"/>
    </xf>
    <xf numFmtId="0" fontId="0" fillId="0" borderId="4" xfId="0" applyFont="1" applyFill="1" applyBorder="1" applyAlignment="1" applyProtection="1">
      <alignment vertical="center" wrapText="1"/>
      <protection/>
    </xf>
    <xf numFmtId="0" fontId="0" fillId="0" borderId="3" xfId="0" applyFont="1" applyFill="1" applyBorder="1" applyAlignment="1" applyProtection="1">
      <alignment vertical="center" wrapText="1"/>
      <protection/>
    </xf>
    <xf numFmtId="0" fontId="0" fillId="6" borderId="6" xfId="0" applyFont="1" applyFill="1" applyBorder="1" applyAlignment="1">
      <alignment horizontal="left" vertical="center" wrapText="1"/>
    </xf>
    <xf numFmtId="0" fontId="0" fillId="6" borderId="20" xfId="0" applyFont="1" applyFill="1" applyBorder="1" applyAlignment="1">
      <alignment horizontal="left" vertical="center" wrapText="1"/>
    </xf>
    <xf numFmtId="0" fontId="0" fillId="0" borderId="8" xfId="0" applyFont="1" applyFill="1" applyBorder="1" applyAlignment="1" applyProtection="1">
      <alignment horizontal="right" vertical="center" wrapText="1"/>
      <protection/>
    </xf>
    <xf numFmtId="0" fontId="0" fillId="0" borderId="30" xfId="0" applyFont="1" applyFill="1" applyBorder="1" applyAlignment="1" applyProtection="1">
      <alignment horizontal="right" vertical="center" wrapText="1"/>
      <protection/>
    </xf>
    <xf numFmtId="0" fontId="0" fillId="0" borderId="5" xfId="0" applyFont="1" applyFill="1" applyBorder="1" applyAlignment="1">
      <alignment horizontal="right" vertical="center" wrapText="1"/>
    </xf>
    <xf numFmtId="0" fontId="0" fillId="0" borderId="6" xfId="0" applyFont="1" applyFill="1" applyBorder="1" applyAlignment="1">
      <alignment horizontal="right" vertical="center" wrapText="1"/>
    </xf>
    <xf numFmtId="0" fontId="1" fillId="10" borderId="10" xfId="0" applyFont="1" applyFill="1" applyBorder="1" applyAlignment="1" applyProtection="1">
      <alignment horizontal="center" vertical="center" wrapText="1"/>
      <protection locked="0"/>
    </xf>
    <xf numFmtId="0" fontId="1" fillId="10" borderId="27" xfId="0" applyFont="1" applyFill="1" applyBorder="1" applyAlignment="1" applyProtection="1">
      <alignment horizontal="center" vertical="center" wrapText="1"/>
      <protection locked="0"/>
    </xf>
    <xf numFmtId="0" fontId="1" fillId="0" borderId="12" xfId="0" applyFont="1" applyBorder="1" applyAlignment="1">
      <alignment horizontal="center" vertical="top"/>
    </xf>
    <xf numFmtId="0" fontId="1" fillId="0" borderId="12" xfId="0" applyFont="1" applyBorder="1" applyAlignment="1">
      <alignment vertical="center" wrapText="1"/>
    </xf>
    <xf numFmtId="0" fontId="1" fillId="0" borderId="0" xfId="0" applyFont="1" applyBorder="1" applyAlignment="1">
      <alignment vertical="center" wrapText="1"/>
    </xf>
    <xf numFmtId="0" fontId="1" fillId="0" borderId="13" xfId="0"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19" xfId="0" applyFont="1" applyBorder="1" applyAlignment="1">
      <alignment vertical="center" wrapText="1"/>
    </xf>
    <xf numFmtId="0" fontId="1" fillId="0" borderId="1" xfId="0" applyFont="1" applyBorder="1" applyAlignment="1">
      <alignment/>
    </xf>
    <xf numFmtId="0" fontId="10" fillId="6" borderId="21" xfId="0" applyFont="1" applyFill="1" applyBorder="1" applyAlignment="1">
      <alignment vertical="center" wrapText="1"/>
    </xf>
    <xf numFmtId="0" fontId="10" fillId="6" borderId="22" xfId="0" applyFont="1" applyFill="1" applyBorder="1" applyAlignment="1">
      <alignment vertical="center" wrapText="1"/>
    </xf>
    <xf numFmtId="0" fontId="22" fillId="0" borderId="19" xfId="0" applyFont="1" applyBorder="1" applyAlignment="1">
      <alignment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Font="1" applyBorder="1" applyAlignment="1">
      <alignment horizontal="left" vertical="center"/>
    </xf>
    <xf numFmtId="0" fontId="1" fillId="6" borderId="21" xfId="0" applyFont="1" applyFill="1" applyBorder="1" applyAlignment="1">
      <alignment horizontal="left"/>
    </xf>
    <xf numFmtId="0" fontId="1" fillId="6" borderId="22" xfId="0" applyFont="1" applyFill="1" applyBorder="1" applyAlignment="1">
      <alignment horizontal="left"/>
    </xf>
    <xf numFmtId="0" fontId="1" fillId="6" borderId="19" xfId="0" applyFont="1" applyFill="1" applyBorder="1" applyAlignment="1">
      <alignment horizontal="left"/>
    </xf>
    <xf numFmtId="49" fontId="1" fillId="10" borderId="21" xfId="0" applyNumberFormat="1" applyFont="1" applyFill="1" applyBorder="1" applyAlignment="1" applyProtection="1">
      <alignment horizontal="left" wrapText="1" indent="1"/>
      <protection locked="0"/>
    </xf>
    <xf numFmtId="49" fontId="1" fillId="10" borderId="22" xfId="0" applyNumberFormat="1" applyFont="1" applyFill="1" applyBorder="1" applyAlignment="1" applyProtection="1">
      <alignment horizontal="left" wrapText="1" indent="1"/>
      <protection locked="0"/>
    </xf>
    <xf numFmtId="49" fontId="1" fillId="10" borderId="19" xfId="0" applyNumberFormat="1" applyFont="1" applyFill="1" applyBorder="1" applyAlignment="1" applyProtection="1">
      <alignment horizontal="left" wrapText="1" indent="1"/>
      <protection locked="0"/>
    </xf>
    <xf numFmtId="0" fontId="16" fillId="6" borderId="0" xfId="0" applyFont="1" applyFill="1" applyAlignment="1">
      <alignment horizontal="center" vertical="center" wrapText="1"/>
    </xf>
    <xf numFmtId="0" fontId="17" fillId="6" borderId="0" xfId="0" applyFont="1" applyFill="1" applyAlignment="1">
      <alignment horizontal="center" vertical="center" wrapText="1"/>
    </xf>
    <xf numFmtId="0" fontId="1" fillId="6" borderId="12" xfId="0" applyFont="1" applyFill="1" applyBorder="1" applyAlignment="1" quotePrefix="1">
      <alignment horizontal="right"/>
    </xf>
    <xf numFmtId="0" fontId="1" fillId="6" borderId="0" xfId="0" applyFont="1" applyFill="1" applyBorder="1" applyAlignment="1" quotePrefix="1">
      <alignment horizontal="right"/>
    </xf>
    <xf numFmtId="0" fontId="0" fillId="6" borderId="0" xfId="0" applyFill="1" applyBorder="1" applyAlignment="1">
      <alignment/>
    </xf>
    <xf numFmtId="1" fontId="1" fillId="0" borderId="13"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27" xfId="0" applyBorder="1" applyAlignment="1">
      <alignment horizontal="center" vertical="center" wrapText="1"/>
    </xf>
    <xf numFmtId="0" fontId="1" fillId="6" borderId="12" xfId="0" applyFont="1" applyFill="1" applyBorder="1" applyAlignment="1">
      <alignment horizontal="right"/>
    </xf>
    <xf numFmtId="0" fontId="1" fillId="6" borderId="0" xfId="0" applyFont="1" applyFill="1" applyBorder="1" applyAlignment="1">
      <alignment horizontal="right"/>
    </xf>
    <xf numFmtId="0" fontId="1" fillId="0" borderId="26" xfId="0" applyFont="1" applyBorder="1" applyAlignment="1">
      <alignment horizontal="right"/>
    </xf>
    <xf numFmtId="0" fontId="1" fillId="0" borderId="10" xfId="0" applyFont="1" applyBorder="1" applyAlignment="1">
      <alignment horizontal="right"/>
    </xf>
    <xf numFmtId="0" fontId="0" fillId="0" borderId="10" xfId="0" applyBorder="1" applyAlignment="1">
      <alignment/>
    </xf>
    <xf numFmtId="0" fontId="2" fillId="6" borderId="10" xfId="0" applyFont="1" applyFill="1" applyBorder="1" applyAlignment="1">
      <alignment horizontal="center" vertical="top"/>
    </xf>
    <xf numFmtId="0" fontId="1" fillId="0" borderId="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19" xfId="0" applyFont="1" applyBorder="1" applyAlignment="1">
      <alignment/>
    </xf>
    <xf numFmtId="0" fontId="0" fillId="6" borderId="21" xfId="0" applyFill="1" applyBorder="1" applyAlignment="1">
      <alignment vertical="center" wrapText="1"/>
    </xf>
    <xf numFmtId="0" fontId="0" fillId="6" borderId="22" xfId="0" applyFill="1" applyBorder="1" applyAlignment="1">
      <alignment vertical="center" wrapText="1"/>
    </xf>
    <xf numFmtId="0" fontId="0" fillId="6" borderId="19" xfId="0" applyFill="1" applyBorder="1" applyAlignment="1">
      <alignment vertical="center" wrapText="1"/>
    </xf>
    <xf numFmtId="0" fontId="4" fillId="6" borderId="1" xfId="0" applyFont="1" applyFill="1" applyBorder="1" applyAlignment="1">
      <alignment horizontal="center" vertical="center" wrapText="1"/>
    </xf>
    <xf numFmtId="0" fontId="18" fillId="0" borderId="1" xfId="0" applyFont="1" applyBorder="1" applyAlignment="1">
      <alignment vertical="center" wrapText="1"/>
    </xf>
    <xf numFmtId="0" fontId="0" fillId="6" borderId="21" xfId="0" applyFont="1" applyFill="1" applyBorder="1" applyAlignment="1">
      <alignment vertical="center" wrapText="1"/>
    </xf>
    <xf numFmtId="0" fontId="0" fillId="6" borderId="22" xfId="0" applyFont="1" applyFill="1" applyBorder="1" applyAlignment="1">
      <alignment vertical="center" wrapText="1"/>
    </xf>
    <xf numFmtId="0" fontId="0" fillId="6" borderId="19" xfId="0" applyFont="1" applyFill="1" applyBorder="1" applyAlignment="1">
      <alignment vertical="center" wrapText="1"/>
    </xf>
    <xf numFmtId="0" fontId="1" fillId="6" borderId="0" xfId="0" applyFont="1" applyFill="1" applyBorder="1" applyAlignment="1">
      <alignment/>
    </xf>
    <xf numFmtId="0" fontId="10" fillId="0" borderId="10" xfId="0" applyFont="1" applyBorder="1" applyAlignment="1">
      <alignment horizontal="left" vertical="top" wrapText="1"/>
    </xf>
    <xf numFmtId="0" fontId="0" fillId="6" borderId="12" xfId="0" applyFill="1" applyBorder="1" applyAlignment="1">
      <alignment vertical="top"/>
    </xf>
    <xf numFmtId="0" fontId="0" fillId="6" borderId="0" xfId="0" applyFill="1" applyBorder="1" applyAlignment="1">
      <alignment vertical="top"/>
    </xf>
    <xf numFmtId="0" fontId="0" fillId="6" borderId="1" xfId="0" applyFill="1" applyBorder="1" applyAlignment="1">
      <alignment horizontal="left" vertical="center" wrapText="1"/>
    </xf>
    <xf numFmtId="0" fontId="10" fillId="6" borderId="21" xfId="0" applyFont="1" applyFill="1" applyBorder="1" applyAlignment="1">
      <alignment horizontal="left" wrapText="1"/>
    </xf>
    <xf numFmtId="0" fontId="10" fillId="6" borderId="22" xfId="0" applyFont="1" applyFill="1" applyBorder="1" applyAlignment="1">
      <alignment horizontal="left" wrapText="1"/>
    </xf>
    <xf numFmtId="0" fontId="10" fillId="6" borderId="19" xfId="0" applyFont="1" applyFill="1" applyBorder="1" applyAlignment="1">
      <alignment horizontal="left" wrapText="1"/>
    </xf>
    <xf numFmtId="0" fontId="1" fillId="6" borderId="21" xfId="0" applyFont="1" applyFill="1" applyBorder="1" applyAlignment="1">
      <alignment horizontal="left" wrapText="1"/>
    </xf>
    <xf numFmtId="0" fontId="1" fillId="6" borderId="22" xfId="0" applyFont="1" applyFill="1" applyBorder="1" applyAlignment="1">
      <alignment horizontal="left" wrapText="1"/>
    </xf>
    <xf numFmtId="0" fontId="1" fillId="6" borderId="19"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FFFF"/>
      </font>
      <border/>
    </dxf>
    <dxf>
      <font>
        <color rgb="FFFFFF99"/>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rcs.usda.gov/programs/smlfarmer_v2/help.htm" TargetMode="External" /><Relationship Id="rId2" Type="http://schemas.openxmlformats.org/officeDocument/2006/relationships/hyperlink" Target="http://www.hawaii.gov/dlnr/hpd/hpregistr.htm"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15"/>
  <sheetViews>
    <sheetView tabSelected="1" workbookViewId="0" topLeftCell="A1">
      <selection activeCell="B7" sqref="B7"/>
    </sheetView>
  </sheetViews>
  <sheetFormatPr defaultColWidth="9.140625" defaultRowHeight="12.75"/>
  <cols>
    <col min="1" max="1" width="4.7109375" style="4" customWidth="1"/>
    <col min="2" max="2" width="79.7109375" style="3" customWidth="1"/>
  </cols>
  <sheetData>
    <row r="1" spans="1:2" ht="39" customHeight="1">
      <c r="A1" s="144" t="s">
        <v>135</v>
      </c>
      <c r="B1" s="145"/>
    </row>
    <row r="2" spans="1:2" s="5" customFormat="1" ht="8.25" customHeight="1">
      <c r="A2" s="7"/>
      <c r="B2" s="6"/>
    </row>
    <row r="3" spans="1:2" s="5" customFormat="1" ht="62.25" customHeight="1">
      <c r="A3" s="56">
        <v>1</v>
      </c>
      <c r="B3" s="57" t="s">
        <v>4</v>
      </c>
    </row>
    <row r="4" spans="1:2" s="9" customFormat="1" ht="32.25" customHeight="1">
      <c r="A4" s="8">
        <v>2</v>
      </c>
      <c r="B4" s="57" t="s">
        <v>6</v>
      </c>
    </row>
    <row r="5" spans="1:2" s="9" customFormat="1" ht="18.75" customHeight="1">
      <c r="A5" s="8">
        <v>3</v>
      </c>
      <c r="B5" s="57" t="s">
        <v>454</v>
      </c>
    </row>
    <row r="6" spans="1:2" s="9" customFormat="1" ht="75" customHeight="1">
      <c r="A6" s="8">
        <v>4</v>
      </c>
      <c r="B6" s="58" t="s">
        <v>2</v>
      </c>
    </row>
    <row r="7" spans="1:2" s="9" customFormat="1" ht="33.75" customHeight="1">
      <c r="A7" s="8">
        <v>5</v>
      </c>
      <c r="B7" s="57" t="s">
        <v>464</v>
      </c>
    </row>
    <row r="8" spans="1:2" s="9" customFormat="1" ht="75" customHeight="1">
      <c r="A8" s="8">
        <v>6</v>
      </c>
      <c r="B8" s="57" t="s">
        <v>1</v>
      </c>
    </row>
    <row r="9" spans="1:2" s="9" customFormat="1" ht="18" customHeight="1">
      <c r="A9" s="8">
        <v>7</v>
      </c>
      <c r="B9" s="57" t="s">
        <v>191</v>
      </c>
    </row>
    <row r="10" spans="1:2" s="9" customFormat="1" ht="17.25" customHeight="1">
      <c r="A10" s="8">
        <v>8</v>
      </c>
      <c r="B10" s="57" t="s">
        <v>5</v>
      </c>
    </row>
    <row r="11" spans="1:2" s="9" customFormat="1" ht="48" customHeight="1">
      <c r="A11" s="8">
        <v>9</v>
      </c>
      <c r="B11" s="57" t="s">
        <v>190</v>
      </c>
    </row>
    <row r="12" spans="1:2" s="9" customFormat="1" ht="96" customHeight="1">
      <c r="A12" s="8">
        <v>10</v>
      </c>
      <c r="B12" s="57" t="s">
        <v>463</v>
      </c>
    </row>
    <row r="13" spans="1:2" s="9" customFormat="1" ht="33" customHeight="1">
      <c r="A13" s="8">
        <v>11</v>
      </c>
      <c r="B13" s="57" t="s">
        <v>465</v>
      </c>
    </row>
    <row r="14" spans="1:2" s="9" customFormat="1" ht="92.25" customHeight="1">
      <c r="A14" s="8">
        <v>12</v>
      </c>
      <c r="B14" s="59" t="s">
        <v>0</v>
      </c>
    </row>
    <row r="15" spans="1:2" s="9" customFormat="1" ht="62.25" customHeight="1">
      <c r="A15" s="8">
        <v>13</v>
      </c>
      <c r="B15" s="57" t="s">
        <v>3</v>
      </c>
    </row>
  </sheetData>
  <sheetProtection password="CB33" sheet="1" objects="1" scenarios="1"/>
  <mergeCells count="1">
    <mergeCell ref="A1:B1"/>
  </mergeCells>
  <printOptions horizontalCentered="1"/>
  <pageMargins left="1" right="1" top="0.58" bottom="0.5" header="0.5" footer="0.5"/>
  <pageSetup horizontalDpi="600" verticalDpi="600" orientation="portrait" r:id="rId1"/>
  <headerFooter alignWithMargins="0">
    <oddFooter>&amp;LNRCS, HI&amp;CPage &amp;P of &amp;N&amp;RJanuary 2004</oddFooter>
  </headerFooter>
</worksheet>
</file>

<file path=xl/worksheets/sheet2.xml><?xml version="1.0" encoding="utf-8"?>
<worksheet xmlns="http://schemas.openxmlformats.org/spreadsheetml/2006/main" xmlns:r="http://schemas.openxmlformats.org/officeDocument/2006/relationships">
  <dimension ref="A1:AK576"/>
  <sheetViews>
    <sheetView workbookViewId="0" topLeftCell="A1">
      <selection activeCell="A1" sqref="A1:I1"/>
    </sheetView>
  </sheetViews>
  <sheetFormatPr defaultColWidth="9.140625" defaultRowHeight="12.75"/>
  <cols>
    <col min="1" max="1" width="5.28125" style="2" customWidth="1"/>
    <col min="2" max="2" width="4.140625" style="2" customWidth="1"/>
    <col min="3" max="3" width="2.8515625" style="2" customWidth="1"/>
    <col min="4" max="4" width="9.28125" style="2" customWidth="1"/>
    <col min="5" max="5" width="13.140625" style="2" customWidth="1"/>
    <col min="6" max="6" width="10.57421875" style="2" customWidth="1"/>
    <col min="7" max="7" width="19.28125" style="2" customWidth="1"/>
    <col min="8" max="8" width="14.28125" style="14" customWidth="1"/>
    <col min="9" max="9" width="14.8515625" style="14" customWidth="1"/>
    <col min="10" max="10" width="7.421875" style="69" hidden="1" customWidth="1"/>
    <col min="11" max="11" width="11.00390625" style="70" hidden="1" customWidth="1"/>
    <col min="12" max="12" width="9.421875" style="71" hidden="1" customWidth="1"/>
    <col min="13" max="13" width="9.140625" style="71" hidden="1" customWidth="1"/>
    <col min="14" max="17" width="9.140625" style="71" customWidth="1"/>
    <col min="18" max="29" width="9.140625" style="2" customWidth="1"/>
    <col min="30" max="30" width="34.7109375" style="2" customWidth="1"/>
    <col min="31" max="31" width="9.140625" style="2" customWidth="1"/>
    <col min="32" max="32" width="36.7109375" style="2" customWidth="1"/>
    <col min="33" max="33" width="9.140625" style="2" customWidth="1"/>
    <col min="34" max="34" width="6.57421875" style="2" customWidth="1"/>
    <col min="35" max="35" width="67.7109375" style="10" customWidth="1"/>
    <col min="36" max="36" width="9.140625" style="2" customWidth="1"/>
    <col min="37" max="37" width="121.140625" style="2" customWidth="1"/>
    <col min="38" max="38" width="9.140625" style="2" customWidth="1"/>
    <col min="39" max="39" width="35.7109375" style="2" customWidth="1"/>
    <col min="40" max="40" width="9.140625" style="2" customWidth="1"/>
    <col min="41" max="41" width="66.7109375" style="2" customWidth="1"/>
    <col min="42" max="16384" width="9.140625" style="2" customWidth="1"/>
  </cols>
  <sheetData>
    <row r="1" spans="1:9" ht="20.25" customHeight="1">
      <c r="A1" s="220" t="s">
        <v>181</v>
      </c>
      <c r="B1" s="220"/>
      <c r="C1" s="220"/>
      <c r="D1" s="220"/>
      <c r="E1" s="220"/>
      <c r="F1" s="220"/>
      <c r="G1" s="220"/>
      <c r="H1" s="220"/>
      <c r="I1" s="220"/>
    </row>
    <row r="2" spans="1:10" ht="20.25" customHeight="1">
      <c r="A2" s="257" t="s">
        <v>426</v>
      </c>
      <c r="B2" s="257"/>
      <c r="C2" s="257"/>
      <c r="D2" s="257"/>
      <c r="E2" s="257"/>
      <c r="F2" s="257"/>
      <c r="G2" s="257"/>
      <c r="H2" s="257"/>
      <c r="I2" s="258"/>
      <c r="J2" s="72"/>
    </row>
    <row r="3" spans="1:10" ht="15" customHeight="1">
      <c r="A3" s="270" t="s">
        <v>486</v>
      </c>
      <c r="B3" s="270"/>
      <c r="C3" s="270"/>
      <c r="D3" s="270"/>
      <c r="E3" s="270"/>
      <c r="F3" s="270"/>
      <c r="G3" s="270"/>
      <c r="H3" s="270"/>
      <c r="I3" s="270"/>
      <c r="J3" s="72"/>
    </row>
    <row r="4" spans="1:11" ht="18" customHeight="1">
      <c r="A4" s="259" t="s">
        <v>277</v>
      </c>
      <c r="B4" s="260"/>
      <c r="C4" s="260"/>
      <c r="D4" s="261"/>
      <c r="E4" s="261"/>
      <c r="F4" s="261"/>
      <c r="G4" s="261"/>
      <c r="H4" s="131">
        <f>(I106)</f>
        <v>0</v>
      </c>
      <c r="I4" s="262" t="s">
        <v>278</v>
      </c>
      <c r="K4" s="73"/>
    </row>
    <row r="5" spans="1:11" ht="18" customHeight="1">
      <c r="A5" s="265" t="s">
        <v>413</v>
      </c>
      <c r="B5" s="266"/>
      <c r="C5" s="266"/>
      <c r="D5" s="261"/>
      <c r="E5" s="261"/>
      <c r="F5" s="261"/>
      <c r="G5" s="261"/>
      <c r="H5" s="126"/>
      <c r="I5" s="263"/>
      <c r="K5" s="73"/>
    </row>
    <row r="6" spans="1:11" ht="18" customHeight="1">
      <c r="A6" s="267" t="s">
        <v>155</v>
      </c>
      <c r="B6" s="268"/>
      <c r="C6" s="268"/>
      <c r="D6" s="269"/>
      <c r="E6" s="269"/>
      <c r="F6" s="269"/>
      <c r="G6" s="269"/>
      <c r="H6" s="127"/>
      <c r="I6" s="264"/>
      <c r="K6" s="73"/>
    </row>
    <row r="7" spans="1:9" ht="21" customHeight="1">
      <c r="A7" s="251" t="s">
        <v>279</v>
      </c>
      <c r="B7" s="252"/>
      <c r="C7" s="252"/>
      <c r="D7" s="253"/>
      <c r="E7" s="254"/>
      <c r="F7" s="255"/>
      <c r="G7" s="256"/>
      <c r="H7" s="53" t="s">
        <v>280</v>
      </c>
      <c r="I7" s="130"/>
    </row>
    <row r="8" spans="1:10" ht="21" customHeight="1">
      <c r="A8" s="251" t="s">
        <v>455</v>
      </c>
      <c r="B8" s="252"/>
      <c r="C8" s="252"/>
      <c r="D8" s="253"/>
      <c r="E8" s="254"/>
      <c r="F8" s="255"/>
      <c r="G8" s="255"/>
      <c r="H8" s="255"/>
      <c r="I8" s="256"/>
      <c r="J8" s="74"/>
    </row>
    <row r="9" spans="1:9" ht="21" customHeight="1">
      <c r="A9" s="251" t="s">
        <v>240</v>
      </c>
      <c r="B9" s="252"/>
      <c r="C9" s="252"/>
      <c r="D9" s="253"/>
      <c r="E9" s="254"/>
      <c r="F9" s="255"/>
      <c r="G9" s="256"/>
      <c r="H9" s="52" t="s">
        <v>281</v>
      </c>
      <c r="I9" s="128"/>
    </row>
    <row r="10" spans="1:9" ht="21" customHeight="1">
      <c r="A10" s="251" t="s">
        <v>504</v>
      </c>
      <c r="B10" s="252"/>
      <c r="C10" s="252"/>
      <c r="D10" s="253"/>
      <c r="E10" s="254"/>
      <c r="F10" s="255"/>
      <c r="G10" s="256"/>
      <c r="H10" s="52" t="s">
        <v>281</v>
      </c>
      <c r="I10" s="129"/>
    </row>
    <row r="11" spans="1:9" ht="26.25" customHeight="1">
      <c r="A11" s="291" t="s">
        <v>508</v>
      </c>
      <c r="B11" s="292"/>
      <c r="C11" s="292"/>
      <c r="D11" s="293"/>
      <c r="E11" s="254"/>
      <c r="F11" s="255"/>
      <c r="G11" s="256"/>
      <c r="H11" s="52" t="s">
        <v>281</v>
      </c>
      <c r="I11" s="128"/>
    </row>
    <row r="12" spans="1:9" ht="36.75" customHeight="1">
      <c r="A12" s="288" t="s">
        <v>509</v>
      </c>
      <c r="B12" s="289"/>
      <c r="C12" s="289"/>
      <c r="D12" s="290"/>
      <c r="E12" s="254"/>
      <c r="F12" s="255"/>
      <c r="G12" s="256"/>
      <c r="H12" s="52" t="s">
        <v>281</v>
      </c>
      <c r="I12" s="129"/>
    </row>
    <row r="13" spans="1:9" ht="15.75" customHeight="1">
      <c r="A13" s="271" t="s">
        <v>183</v>
      </c>
      <c r="B13" s="271"/>
      <c r="C13" s="271"/>
      <c r="D13" s="271"/>
      <c r="E13" s="271"/>
      <c r="F13" s="271"/>
      <c r="G13" s="271"/>
      <c r="H13" s="271"/>
      <c r="I13" s="271"/>
    </row>
    <row r="14" spans="1:11" ht="18" customHeight="1">
      <c r="A14" s="272" t="s">
        <v>16</v>
      </c>
      <c r="B14" s="273"/>
      <c r="C14" s="273"/>
      <c r="D14" s="274"/>
      <c r="E14" s="109"/>
      <c r="F14" s="285"/>
      <c r="G14" s="286"/>
      <c r="H14" s="286"/>
      <c r="I14" s="286"/>
      <c r="J14" s="69" t="s">
        <v>154</v>
      </c>
      <c r="K14" s="70" t="s">
        <v>154</v>
      </c>
    </row>
    <row r="15" spans="1:9" ht="18" customHeight="1">
      <c r="A15" s="243" t="s">
        <v>17</v>
      </c>
      <c r="B15" s="243"/>
      <c r="C15" s="243"/>
      <c r="D15" s="243"/>
      <c r="E15" s="109"/>
      <c r="F15" s="285"/>
      <c r="G15" s="286"/>
      <c r="H15" s="286"/>
      <c r="I15" s="286"/>
    </row>
    <row r="16" spans="1:9" ht="18" customHeight="1">
      <c r="A16" s="243" t="s">
        <v>18</v>
      </c>
      <c r="B16" s="243"/>
      <c r="C16" s="243"/>
      <c r="D16" s="243"/>
      <c r="E16" s="109"/>
      <c r="F16" s="285"/>
      <c r="G16" s="286"/>
      <c r="H16" s="286"/>
      <c r="I16" s="286"/>
    </row>
    <row r="17" spans="1:9" ht="18" customHeight="1">
      <c r="A17" s="243" t="s">
        <v>413</v>
      </c>
      <c r="B17" s="243"/>
      <c r="C17" s="243"/>
      <c r="D17" s="243"/>
      <c r="E17" s="66">
        <f>SUM(E14:E16)</f>
        <v>0</v>
      </c>
      <c r="F17" s="285"/>
      <c r="G17" s="286"/>
      <c r="H17" s="286"/>
      <c r="I17" s="286"/>
    </row>
    <row r="18" spans="1:9" ht="25.5" customHeight="1">
      <c r="A18" s="221" t="s">
        <v>452</v>
      </c>
      <c r="B18" s="222"/>
      <c r="C18" s="222"/>
      <c r="D18" s="222"/>
      <c r="E18" s="222"/>
      <c r="F18" s="110"/>
      <c r="G18" s="223"/>
      <c r="H18" s="224"/>
      <c r="I18" s="224"/>
    </row>
    <row r="19" spans="1:9" ht="6" customHeight="1">
      <c r="A19" s="283"/>
      <c r="B19" s="283"/>
      <c r="C19" s="283"/>
      <c r="D19" s="261"/>
      <c r="E19" s="261"/>
      <c r="F19" s="261"/>
      <c r="G19" s="261"/>
      <c r="H19" s="261"/>
      <c r="I19" s="261"/>
    </row>
    <row r="20" spans="1:10" ht="36" customHeight="1">
      <c r="A20" s="284" t="s">
        <v>456</v>
      </c>
      <c r="B20" s="284"/>
      <c r="C20" s="284"/>
      <c r="D20" s="284"/>
      <c r="E20" s="284"/>
      <c r="F20" s="284"/>
      <c r="G20" s="284"/>
      <c r="H20" s="284"/>
      <c r="I20" s="284"/>
      <c r="J20" s="75"/>
    </row>
    <row r="21" spans="1:10" ht="19.5" customHeight="1">
      <c r="A21" s="278" t="s">
        <v>412</v>
      </c>
      <c r="B21" s="278"/>
      <c r="C21" s="278"/>
      <c r="D21" s="278"/>
      <c r="E21" s="278"/>
      <c r="F21" s="278"/>
      <c r="G21" s="278"/>
      <c r="H21" s="278"/>
      <c r="I21" s="279"/>
      <c r="J21" s="75"/>
    </row>
    <row r="22" spans="1:10" ht="41.25" customHeight="1">
      <c r="A22" s="61">
        <v>1</v>
      </c>
      <c r="B22" s="280" t="s">
        <v>466</v>
      </c>
      <c r="C22" s="281"/>
      <c r="D22" s="281"/>
      <c r="E22" s="281"/>
      <c r="F22" s="281"/>
      <c r="G22" s="281"/>
      <c r="H22" s="282"/>
      <c r="I22" s="111"/>
      <c r="J22" s="75"/>
    </row>
    <row r="23" spans="1:10" ht="25.5" customHeight="1">
      <c r="A23" s="61">
        <v>2</v>
      </c>
      <c r="B23" s="275" t="s">
        <v>460</v>
      </c>
      <c r="C23" s="276"/>
      <c r="D23" s="276"/>
      <c r="E23" s="276"/>
      <c r="F23" s="276"/>
      <c r="G23" s="276"/>
      <c r="H23" s="277"/>
      <c r="I23" s="111"/>
      <c r="J23" s="75"/>
    </row>
    <row r="24" spans="1:15" ht="27.75" customHeight="1">
      <c r="A24" s="61">
        <v>3</v>
      </c>
      <c r="B24" s="275" t="s">
        <v>500</v>
      </c>
      <c r="C24" s="276"/>
      <c r="D24" s="276"/>
      <c r="E24" s="276"/>
      <c r="F24" s="276"/>
      <c r="G24" s="276"/>
      <c r="H24" s="277"/>
      <c r="I24" s="111"/>
      <c r="J24" s="75"/>
      <c r="O24" s="132"/>
    </row>
    <row r="25" spans="1:10" ht="50.25" customHeight="1">
      <c r="A25" s="61">
        <v>4</v>
      </c>
      <c r="B25" s="275" t="s">
        <v>501</v>
      </c>
      <c r="C25" s="276"/>
      <c r="D25" s="276"/>
      <c r="E25" s="276"/>
      <c r="F25" s="276"/>
      <c r="G25" s="276"/>
      <c r="H25" s="277"/>
      <c r="I25" s="111"/>
      <c r="J25" s="75"/>
    </row>
    <row r="26" spans="1:10" ht="38.25" customHeight="1">
      <c r="A26" s="61">
        <v>5</v>
      </c>
      <c r="B26" s="275" t="s">
        <v>503</v>
      </c>
      <c r="C26" s="276"/>
      <c r="D26" s="276"/>
      <c r="E26" s="276"/>
      <c r="F26" s="276"/>
      <c r="G26" s="276"/>
      <c r="H26" s="277"/>
      <c r="I26" s="111"/>
      <c r="J26" s="75"/>
    </row>
    <row r="27" spans="1:10" ht="51" customHeight="1">
      <c r="A27" s="61">
        <v>6</v>
      </c>
      <c r="B27" s="275" t="s">
        <v>502</v>
      </c>
      <c r="C27" s="276"/>
      <c r="D27" s="276"/>
      <c r="E27" s="276"/>
      <c r="F27" s="276"/>
      <c r="G27" s="276"/>
      <c r="H27" s="277"/>
      <c r="I27" s="111"/>
      <c r="J27" s="75"/>
    </row>
    <row r="28" spans="1:10" ht="13.5" customHeight="1">
      <c r="A28" s="61">
        <v>7</v>
      </c>
      <c r="B28" s="287" t="s">
        <v>467</v>
      </c>
      <c r="C28" s="287"/>
      <c r="D28" s="287"/>
      <c r="E28" s="287"/>
      <c r="F28" s="287"/>
      <c r="G28" s="287"/>
      <c r="H28" s="287"/>
      <c r="I28" s="111"/>
      <c r="J28" s="75"/>
    </row>
    <row r="29" spans="1:10" ht="48" customHeight="1">
      <c r="A29" s="244" t="s">
        <v>507</v>
      </c>
      <c r="B29" s="245"/>
      <c r="C29" s="245"/>
      <c r="D29" s="245"/>
      <c r="E29" s="245"/>
      <c r="F29" s="245"/>
      <c r="G29" s="245"/>
      <c r="H29" s="245"/>
      <c r="I29" s="246"/>
      <c r="J29" s="75"/>
    </row>
    <row r="30" spans="1:12" ht="20.25" customHeight="1">
      <c r="A30" s="247" t="s">
        <v>150</v>
      </c>
      <c r="B30" s="248"/>
      <c r="C30" s="248"/>
      <c r="D30" s="248"/>
      <c r="E30" s="248"/>
      <c r="F30" s="248"/>
      <c r="G30" s="248"/>
      <c r="H30" s="248"/>
      <c r="I30" s="249"/>
      <c r="J30" s="76" t="s">
        <v>154</v>
      </c>
      <c r="K30" s="77"/>
      <c r="L30" s="78"/>
    </row>
    <row r="31" spans="1:17" s="17" customFormat="1" ht="28.5" customHeight="1">
      <c r="A31" s="47" t="s">
        <v>188</v>
      </c>
      <c r="B31" s="142" t="s">
        <v>153</v>
      </c>
      <c r="C31" s="143"/>
      <c r="D31" s="143"/>
      <c r="E31" s="143"/>
      <c r="F31" s="143"/>
      <c r="G31" s="136"/>
      <c r="H31" s="48" t="s">
        <v>151</v>
      </c>
      <c r="I31" s="49" t="s">
        <v>152</v>
      </c>
      <c r="J31" s="77"/>
      <c r="K31" s="77"/>
      <c r="L31" s="79"/>
      <c r="M31" s="80"/>
      <c r="N31" s="79"/>
      <c r="O31" s="79"/>
      <c r="P31" s="79"/>
      <c r="Q31" s="79"/>
    </row>
    <row r="32" spans="1:35" s="20" customFormat="1" ht="30" customHeight="1">
      <c r="A32" s="192">
        <v>1</v>
      </c>
      <c r="B32" s="237" t="s">
        <v>459</v>
      </c>
      <c r="C32" s="238"/>
      <c r="D32" s="238"/>
      <c r="E32" s="238"/>
      <c r="F32" s="238"/>
      <c r="G32" s="239"/>
      <c r="H32" s="112"/>
      <c r="I32" s="98">
        <f>IF(K32=TRUE,J32,0)</f>
        <v>0</v>
      </c>
      <c r="J32" s="81">
        <v>40</v>
      </c>
      <c r="K32" s="82" t="b">
        <v>0</v>
      </c>
      <c r="L32" s="83"/>
      <c r="M32" s="84">
        <f>I32</f>
        <v>0</v>
      </c>
      <c r="N32" s="21"/>
      <c r="O32" s="21"/>
      <c r="P32" s="21"/>
      <c r="Q32" s="21"/>
      <c r="AI32" s="22"/>
    </row>
    <row r="33" spans="1:35" s="20" customFormat="1" ht="39.75" customHeight="1">
      <c r="A33" s="192"/>
      <c r="B33" s="113"/>
      <c r="C33" s="33" t="s">
        <v>414</v>
      </c>
      <c r="D33" s="228" t="s">
        <v>468</v>
      </c>
      <c r="E33" s="228"/>
      <c r="F33" s="228"/>
      <c r="G33" s="229"/>
      <c r="H33" s="226" t="s">
        <v>154</v>
      </c>
      <c r="I33" s="225"/>
      <c r="J33" s="21"/>
      <c r="K33" s="21"/>
      <c r="L33" s="85"/>
      <c r="M33" s="84"/>
      <c r="N33" s="21"/>
      <c r="O33" s="21"/>
      <c r="P33" s="21"/>
      <c r="Q33" s="21"/>
      <c r="AI33" s="22"/>
    </row>
    <row r="34" spans="1:35" s="20" customFormat="1" ht="30" customHeight="1">
      <c r="A34" s="192"/>
      <c r="B34" s="113"/>
      <c r="C34" s="33" t="s">
        <v>415</v>
      </c>
      <c r="D34" s="228" t="s">
        <v>192</v>
      </c>
      <c r="E34" s="228"/>
      <c r="F34" s="228"/>
      <c r="G34" s="229"/>
      <c r="H34" s="226"/>
      <c r="I34" s="225"/>
      <c r="J34" s="81"/>
      <c r="K34" s="21"/>
      <c r="L34" s="85"/>
      <c r="M34" s="84"/>
      <c r="N34" s="21"/>
      <c r="O34" s="21"/>
      <c r="P34" s="21"/>
      <c r="Q34" s="21"/>
      <c r="AI34" s="22"/>
    </row>
    <row r="35" spans="1:35" s="20" customFormat="1" ht="15" customHeight="1">
      <c r="A35" s="192"/>
      <c r="B35" s="113"/>
      <c r="C35" s="33" t="s">
        <v>416</v>
      </c>
      <c r="D35" s="228" t="s">
        <v>417</v>
      </c>
      <c r="E35" s="228"/>
      <c r="F35" s="228"/>
      <c r="G35" s="229"/>
      <c r="H35" s="226"/>
      <c r="I35" s="225"/>
      <c r="J35" s="81"/>
      <c r="K35" s="21"/>
      <c r="L35" s="85"/>
      <c r="M35" s="84"/>
      <c r="N35" s="21"/>
      <c r="O35" s="21"/>
      <c r="P35" s="21"/>
      <c r="Q35" s="21"/>
      <c r="AI35" s="22"/>
    </row>
    <row r="36" spans="1:35" s="20" customFormat="1" ht="15" customHeight="1">
      <c r="A36" s="192"/>
      <c r="B36" s="113"/>
      <c r="C36" s="33" t="s">
        <v>418</v>
      </c>
      <c r="D36" s="228" t="s">
        <v>457</v>
      </c>
      <c r="E36" s="228"/>
      <c r="F36" s="228"/>
      <c r="G36" s="229"/>
      <c r="H36" s="226"/>
      <c r="I36" s="225"/>
      <c r="J36" s="81"/>
      <c r="K36" s="21"/>
      <c r="L36" s="85"/>
      <c r="M36" s="84"/>
      <c r="N36" s="21"/>
      <c r="O36" s="21"/>
      <c r="P36" s="21"/>
      <c r="Q36" s="21"/>
      <c r="AI36" s="22"/>
    </row>
    <row r="37" spans="1:35" s="20" customFormat="1" ht="15" customHeight="1">
      <c r="A37" s="192"/>
      <c r="B37" s="113"/>
      <c r="C37" s="33" t="s">
        <v>419</v>
      </c>
      <c r="D37" s="228" t="s">
        <v>469</v>
      </c>
      <c r="E37" s="228"/>
      <c r="F37" s="228"/>
      <c r="G37" s="229"/>
      <c r="H37" s="226"/>
      <c r="I37" s="225"/>
      <c r="J37" s="81"/>
      <c r="K37" s="21"/>
      <c r="L37" s="85"/>
      <c r="M37" s="84"/>
      <c r="N37" s="21"/>
      <c r="O37" s="21"/>
      <c r="P37" s="21"/>
      <c r="Q37" s="21"/>
      <c r="AI37" s="22"/>
    </row>
    <row r="38" spans="1:35" s="20" customFormat="1" ht="30" customHeight="1">
      <c r="A38" s="192"/>
      <c r="B38" s="113"/>
      <c r="C38" s="33" t="s">
        <v>420</v>
      </c>
      <c r="D38" s="228" t="s">
        <v>423</v>
      </c>
      <c r="E38" s="228"/>
      <c r="F38" s="228"/>
      <c r="G38" s="229"/>
      <c r="H38" s="226"/>
      <c r="I38" s="225"/>
      <c r="J38" s="81"/>
      <c r="K38" s="21"/>
      <c r="L38" s="85"/>
      <c r="M38" s="84"/>
      <c r="N38" s="21"/>
      <c r="O38" s="21"/>
      <c r="P38" s="21"/>
      <c r="Q38" s="21"/>
      <c r="AI38" s="22"/>
    </row>
    <row r="39" spans="1:35" s="20" customFormat="1" ht="30" customHeight="1">
      <c r="A39" s="192"/>
      <c r="B39" s="113"/>
      <c r="C39" s="33" t="s">
        <v>421</v>
      </c>
      <c r="D39" s="228" t="s">
        <v>506</v>
      </c>
      <c r="E39" s="228"/>
      <c r="F39" s="228"/>
      <c r="G39" s="229"/>
      <c r="H39" s="226"/>
      <c r="I39" s="225"/>
      <c r="J39" s="81"/>
      <c r="K39" s="21"/>
      <c r="L39" s="85"/>
      <c r="M39" s="84"/>
      <c r="N39" s="21"/>
      <c r="O39" s="21"/>
      <c r="P39" s="21"/>
      <c r="Q39" s="21"/>
      <c r="AI39" s="22"/>
    </row>
    <row r="40" spans="1:35" s="20" customFormat="1" ht="15" customHeight="1">
      <c r="A40" s="192"/>
      <c r="B40" s="113"/>
      <c r="C40" s="33" t="s">
        <v>422</v>
      </c>
      <c r="D40" s="228" t="s">
        <v>424</v>
      </c>
      <c r="E40" s="228"/>
      <c r="F40" s="228"/>
      <c r="G40" s="229"/>
      <c r="H40" s="226"/>
      <c r="I40" s="225"/>
      <c r="J40" s="81"/>
      <c r="K40" s="21"/>
      <c r="L40" s="85"/>
      <c r="M40" s="84"/>
      <c r="N40" s="21"/>
      <c r="O40" s="21"/>
      <c r="P40" s="21"/>
      <c r="Q40" s="21"/>
      <c r="AI40" s="22"/>
    </row>
    <row r="41" spans="1:35" s="20" customFormat="1" ht="52.5" customHeight="1">
      <c r="A41" s="192"/>
      <c r="B41" s="159" t="s">
        <v>193</v>
      </c>
      <c r="C41" s="160"/>
      <c r="D41" s="160"/>
      <c r="E41" s="160"/>
      <c r="F41" s="160"/>
      <c r="G41" s="161"/>
      <c r="H41" s="226"/>
      <c r="I41" s="225"/>
      <c r="J41" s="81"/>
      <c r="K41" s="21"/>
      <c r="L41" s="85"/>
      <c r="M41" s="84"/>
      <c r="N41" s="21"/>
      <c r="O41" s="21"/>
      <c r="P41" s="21"/>
      <c r="Q41" s="21"/>
      <c r="AI41" s="22"/>
    </row>
    <row r="42" spans="1:35" s="20" customFormat="1" ht="14.25" customHeight="1">
      <c r="A42" s="192"/>
      <c r="B42" s="232" t="s">
        <v>470</v>
      </c>
      <c r="C42" s="233"/>
      <c r="D42" s="233"/>
      <c r="E42" s="155"/>
      <c r="F42" s="155"/>
      <c r="G42" s="156"/>
      <c r="H42" s="226"/>
      <c r="I42" s="225"/>
      <c r="J42" s="81"/>
      <c r="K42" s="21"/>
      <c r="L42" s="85"/>
      <c r="M42" s="84"/>
      <c r="N42" s="21"/>
      <c r="O42" s="21"/>
      <c r="P42" s="21"/>
      <c r="Q42" s="21"/>
      <c r="AI42" s="22"/>
    </row>
    <row r="43" spans="1:35" s="20" customFormat="1" ht="16.5" customHeight="1">
      <c r="A43" s="192"/>
      <c r="B43" s="230" t="s">
        <v>485</v>
      </c>
      <c r="C43" s="231"/>
      <c r="D43" s="231"/>
      <c r="E43" s="234"/>
      <c r="F43" s="234"/>
      <c r="G43" s="235"/>
      <c r="H43" s="227"/>
      <c r="I43" s="146"/>
      <c r="J43" s="81"/>
      <c r="K43" s="21"/>
      <c r="L43" s="85"/>
      <c r="M43" s="84"/>
      <c r="N43" s="21"/>
      <c r="O43" s="21"/>
      <c r="P43" s="21"/>
      <c r="Q43" s="21"/>
      <c r="AI43" s="22"/>
    </row>
    <row r="44" spans="1:35" s="20" customFormat="1" ht="30" customHeight="1">
      <c r="A44" s="25">
        <v>2</v>
      </c>
      <c r="B44" s="240" t="s">
        <v>182</v>
      </c>
      <c r="C44" s="241"/>
      <c r="D44" s="241"/>
      <c r="E44" s="241"/>
      <c r="F44" s="241"/>
      <c r="G44" s="242"/>
      <c r="H44" s="112"/>
      <c r="I44" s="101">
        <f>IF(K44=TRUE,J44,0)</f>
        <v>0</v>
      </c>
      <c r="J44" s="81">
        <v>10</v>
      </c>
      <c r="K44" s="82" t="b">
        <v>0</v>
      </c>
      <c r="L44" s="85"/>
      <c r="M44" s="84">
        <f>I44</f>
        <v>0</v>
      </c>
      <c r="N44" s="21"/>
      <c r="O44" s="21"/>
      <c r="P44" s="21"/>
      <c r="Q44" s="21"/>
      <c r="AI44" s="22"/>
    </row>
    <row r="45" spans="1:35" s="20" customFormat="1" ht="30" customHeight="1">
      <c r="A45" s="16">
        <v>3</v>
      </c>
      <c r="B45" s="240" t="s">
        <v>194</v>
      </c>
      <c r="C45" s="241"/>
      <c r="D45" s="241"/>
      <c r="E45" s="241"/>
      <c r="F45" s="241"/>
      <c r="G45" s="242"/>
      <c r="H45" s="114"/>
      <c r="I45" s="101">
        <f>IF(K45=TRUE,J45,0)</f>
        <v>0</v>
      </c>
      <c r="J45" s="76">
        <v>10</v>
      </c>
      <c r="K45" s="82" t="b">
        <v>0</v>
      </c>
      <c r="L45" s="85"/>
      <c r="M45" s="84">
        <f>I45</f>
        <v>0</v>
      </c>
      <c r="N45" s="21"/>
      <c r="O45" s="21"/>
      <c r="P45" s="21"/>
      <c r="Q45" s="21"/>
      <c r="AI45" s="22"/>
    </row>
    <row r="46" spans="1:35" s="20" customFormat="1" ht="48" customHeight="1">
      <c r="A46" s="190">
        <v>4</v>
      </c>
      <c r="B46" s="169" t="s">
        <v>492</v>
      </c>
      <c r="C46" s="170"/>
      <c r="D46" s="170"/>
      <c r="E46" s="170"/>
      <c r="F46" s="170"/>
      <c r="G46" s="171"/>
      <c r="H46" s="68"/>
      <c r="I46" s="102"/>
      <c r="J46" s="86"/>
      <c r="K46" s="77"/>
      <c r="L46" s="21"/>
      <c r="M46" s="84"/>
      <c r="N46" s="97"/>
      <c r="O46" s="21"/>
      <c r="P46" s="21"/>
      <c r="Q46" s="21"/>
      <c r="AI46" s="22"/>
    </row>
    <row r="47" spans="1:35" s="20" customFormat="1" ht="15" customHeight="1">
      <c r="A47" s="192"/>
      <c r="B47" s="32" t="s">
        <v>414</v>
      </c>
      <c r="C47" s="139" t="s">
        <v>425</v>
      </c>
      <c r="D47" s="139"/>
      <c r="E47" s="139"/>
      <c r="F47" s="139"/>
      <c r="G47" s="140"/>
      <c r="H47" s="115"/>
      <c r="I47" s="103">
        <f>IF(I48&gt;5,0,IF(K47=TRUE,J47,0))</f>
        <v>0</v>
      </c>
      <c r="J47" s="86">
        <v>15</v>
      </c>
      <c r="K47" s="77" t="b">
        <v>0</v>
      </c>
      <c r="L47" s="21"/>
      <c r="M47" s="84"/>
      <c r="N47" s="21"/>
      <c r="O47" s="21"/>
      <c r="P47" s="21"/>
      <c r="Q47" s="21"/>
      <c r="AI47" s="22"/>
    </row>
    <row r="48" spans="1:35" s="20" customFormat="1" ht="15" customHeight="1">
      <c r="A48" s="192"/>
      <c r="B48" s="32" t="s">
        <v>415</v>
      </c>
      <c r="C48" s="139" t="s">
        <v>458</v>
      </c>
      <c r="D48" s="139"/>
      <c r="E48" s="139"/>
      <c r="F48" s="139"/>
      <c r="G48" s="140"/>
      <c r="H48" s="115"/>
      <c r="I48" s="103">
        <f>IF(K48=TRUE,J48,0)</f>
        <v>0</v>
      </c>
      <c r="J48" s="86">
        <v>10</v>
      </c>
      <c r="K48" s="77" t="b">
        <v>0</v>
      </c>
      <c r="L48" s="21"/>
      <c r="M48" s="84"/>
      <c r="N48" s="21"/>
      <c r="O48" s="21"/>
      <c r="P48" s="21"/>
      <c r="Q48" s="21"/>
      <c r="AI48" s="22"/>
    </row>
    <row r="49" spans="1:35" s="20" customFormat="1" ht="15" customHeight="1">
      <c r="A49" s="236"/>
      <c r="B49" s="148" t="s">
        <v>484</v>
      </c>
      <c r="C49" s="149"/>
      <c r="D49" s="149"/>
      <c r="E49" s="149"/>
      <c r="F49" s="149"/>
      <c r="G49" s="250"/>
      <c r="H49" s="95"/>
      <c r="I49" s="99"/>
      <c r="J49" s="76"/>
      <c r="K49" s="82"/>
      <c r="L49" s="21">
        <f>SUM(I47:I48)</f>
        <v>0</v>
      </c>
      <c r="M49" s="84">
        <f>L49</f>
        <v>0</v>
      </c>
      <c r="N49" s="21"/>
      <c r="O49" s="21"/>
      <c r="P49" s="21"/>
      <c r="Q49" s="21"/>
      <c r="AI49" s="22"/>
    </row>
    <row r="50" spans="1:35" s="20" customFormat="1" ht="15.75" customHeight="1">
      <c r="A50" s="191"/>
      <c r="B50" s="166"/>
      <c r="C50" s="167"/>
      <c r="D50" s="167"/>
      <c r="E50" s="167"/>
      <c r="F50" s="167"/>
      <c r="G50" s="168"/>
      <c r="H50" s="26"/>
      <c r="I50" s="100"/>
      <c r="J50" s="76"/>
      <c r="K50" s="82"/>
      <c r="L50" s="21"/>
      <c r="M50" s="84"/>
      <c r="N50" s="21"/>
      <c r="O50" s="21"/>
      <c r="P50" s="21"/>
      <c r="Q50" s="21"/>
      <c r="AI50" s="22"/>
    </row>
    <row r="51" spans="1:35" s="20" customFormat="1" ht="30" customHeight="1">
      <c r="A51" s="190">
        <v>5</v>
      </c>
      <c r="B51" s="163" t="s">
        <v>493</v>
      </c>
      <c r="C51" s="164"/>
      <c r="D51" s="164"/>
      <c r="E51" s="164"/>
      <c r="F51" s="164"/>
      <c r="G51" s="165"/>
      <c r="H51" s="68"/>
      <c r="I51" s="102"/>
      <c r="J51" s="86"/>
      <c r="K51" s="77"/>
      <c r="L51" s="21"/>
      <c r="M51" s="84"/>
      <c r="N51" s="21"/>
      <c r="O51" s="21"/>
      <c r="P51" s="21"/>
      <c r="Q51" s="21"/>
      <c r="AI51" s="22"/>
    </row>
    <row r="52" spans="1:35" s="20" customFormat="1" ht="15" customHeight="1">
      <c r="A52" s="192"/>
      <c r="B52" s="32" t="s">
        <v>414</v>
      </c>
      <c r="C52" s="139" t="s">
        <v>195</v>
      </c>
      <c r="D52" s="139"/>
      <c r="E52" s="139"/>
      <c r="F52" s="139"/>
      <c r="G52" s="140"/>
      <c r="H52" s="115"/>
      <c r="I52" s="103">
        <f>IF(I53&gt;5,0,IF(K52=TRUE,J52,0))</f>
        <v>0</v>
      </c>
      <c r="J52" s="86">
        <v>15</v>
      </c>
      <c r="K52" s="77" t="b">
        <v>0</v>
      </c>
      <c r="L52" s="21"/>
      <c r="M52" s="84"/>
      <c r="N52" s="21"/>
      <c r="O52" s="21"/>
      <c r="P52" s="21"/>
      <c r="Q52" s="21"/>
      <c r="AI52" s="22"/>
    </row>
    <row r="53" spans="1:35" s="20" customFormat="1" ht="15" customHeight="1">
      <c r="A53" s="192"/>
      <c r="B53" s="32" t="s">
        <v>415</v>
      </c>
      <c r="C53" s="139" t="s">
        <v>11</v>
      </c>
      <c r="D53" s="139"/>
      <c r="E53" s="139"/>
      <c r="F53" s="139"/>
      <c r="G53" s="140"/>
      <c r="H53" s="115"/>
      <c r="I53" s="103">
        <f>IF(K53=TRUE,J53,0)</f>
        <v>0</v>
      </c>
      <c r="J53" s="86">
        <v>10</v>
      </c>
      <c r="K53" s="77" t="b">
        <v>0</v>
      </c>
      <c r="L53" s="21">
        <f>SUM(I52:I53)</f>
        <v>0</v>
      </c>
      <c r="M53" s="84">
        <f>IF(L53&gt;=15,15,IF(L53=10,10,0))</f>
        <v>0</v>
      </c>
      <c r="N53" s="21"/>
      <c r="O53" s="21"/>
      <c r="P53" s="21"/>
      <c r="Q53" s="21"/>
      <c r="AI53" s="22"/>
    </row>
    <row r="54" spans="1:35" s="20" customFormat="1" ht="15" customHeight="1">
      <c r="A54" s="192"/>
      <c r="B54" s="148" t="s">
        <v>483</v>
      </c>
      <c r="C54" s="149"/>
      <c r="D54" s="149"/>
      <c r="E54" s="149"/>
      <c r="F54" s="149"/>
      <c r="G54" s="141"/>
      <c r="H54" s="153"/>
      <c r="I54" s="146"/>
      <c r="J54" s="76"/>
      <c r="K54" s="82"/>
      <c r="L54" s="21"/>
      <c r="M54" s="84"/>
      <c r="N54" s="21"/>
      <c r="O54" s="21"/>
      <c r="P54" s="21"/>
      <c r="Q54" s="21"/>
      <c r="AI54" s="22"/>
    </row>
    <row r="55" spans="1:35" s="20" customFormat="1" ht="102.75" customHeight="1">
      <c r="A55" s="191"/>
      <c r="B55" s="166"/>
      <c r="C55" s="167"/>
      <c r="D55" s="167"/>
      <c r="E55" s="167"/>
      <c r="F55" s="167"/>
      <c r="G55" s="168"/>
      <c r="H55" s="154"/>
      <c r="I55" s="147"/>
      <c r="J55" s="76"/>
      <c r="K55" s="82"/>
      <c r="L55" s="21"/>
      <c r="M55" s="84"/>
      <c r="N55" s="21"/>
      <c r="O55" s="21"/>
      <c r="P55" s="21"/>
      <c r="Q55" s="21"/>
      <c r="AI55" s="22"/>
    </row>
    <row r="56" spans="1:17" s="17" customFormat="1" ht="28.5" customHeight="1">
      <c r="A56" s="47" t="s">
        <v>188</v>
      </c>
      <c r="B56" s="142" t="s">
        <v>15</v>
      </c>
      <c r="C56" s="143"/>
      <c r="D56" s="143"/>
      <c r="E56" s="143"/>
      <c r="F56" s="143"/>
      <c r="G56" s="136"/>
      <c r="H56" s="48" t="s">
        <v>151</v>
      </c>
      <c r="I56" s="49" t="s">
        <v>152</v>
      </c>
      <c r="J56" s="77"/>
      <c r="K56" s="77"/>
      <c r="L56" s="21"/>
      <c r="M56" s="84"/>
      <c r="N56" s="79"/>
      <c r="O56" s="79"/>
      <c r="P56" s="79"/>
      <c r="Q56" s="79"/>
    </row>
    <row r="57" spans="1:35" s="20" customFormat="1" ht="54" customHeight="1">
      <c r="A57" s="190">
        <v>6</v>
      </c>
      <c r="B57" s="169" t="s">
        <v>494</v>
      </c>
      <c r="C57" s="170"/>
      <c r="D57" s="170"/>
      <c r="E57" s="170"/>
      <c r="F57" s="170"/>
      <c r="G57" s="171"/>
      <c r="H57" s="96"/>
      <c r="I57" s="18"/>
      <c r="J57" s="76"/>
      <c r="K57" s="82"/>
      <c r="L57" s="21"/>
      <c r="M57" s="84"/>
      <c r="N57" s="21"/>
      <c r="O57" s="21"/>
      <c r="P57" s="21"/>
      <c r="Q57" s="21"/>
      <c r="AI57" s="22"/>
    </row>
    <row r="58" spans="1:35" s="20" customFormat="1" ht="24.75" customHeight="1">
      <c r="A58" s="192"/>
      <c r="B58" s="32" t="s">
        <v>414</v>
      </c>
      <c r="C58" s="137" t="s">
        <v>473</v>
      </c>
      <c r="D58" s="137"/>
      <c r="E58" s="137"/>
      <c r="F58" s="137"/>
      <c r="G58" s="138"/>
      <c r="H58" s="115"/>
      <c r="I58" s="103">
        <f>IF(I60=5,0,IF(K58=TRUE,J58,0))</f>
        <v>0</v>
      </c>
      <c r="J58" s="86">
        <v>15</v>
      </c>
      <c r="K58" s="77" t="b">
        <v>0</v>
      </c>
      <c r="L58" s="21"/>
      <c r="M58" s="84"/>
      <c r="N58" s="21"/>
      <c r="O58" s="21"/>
      <c r="P58" s="21"/>
      <c r="Q58" s="21"/>
      <c r="AI58" s="22"/>
    </row>
    <row r="59" spans="1:35" s="20" customFormat="1" ht="15" customHeight="1">
      <c r="A59" s="192"/>
      <c r="B59" s="32" t="s">
        <v>415</v>
      </c>
      <c r="C59" s="137" t="s">
        <v>471</v>
      </c>
      <c r="D59" s="137"/>
      <c r="E59" s="137"/>
      <c r="F59" s="137"/>
      <c r="G59" s="138"/>
      <c r="H59" s="115"/>
      <c r="I59" s="103">
        <f>IF(I60=5,0,IF(K59=TRUE,J59,0))</f>
        <v>0</v>
      </c>
      <c r="J59" s="86">
        <v>10</v>
      </c>
      <c r="K59" s="77" t="b">
        <v>0</v>
      </c>
      <c r="L59" s="21"/>
      <c r="M59" s="84"/>
      <c r="N59" s="21"/>
      <c r="O59" s="21"/>
      <c r="P59" s="21"/>
      <c r="Q59" s="21"/>
      <c r="AI59" s="22"/>
    </row>
    <row r="60" spans="1:35" s="20" customFormat="1" ht="15" customHeight="1">
      <c r="A60" s="192"/>
      <c r="B60" s="32" t="s">
        <v>416</v>
      </c>
      <c r="C60" s="137" t="s">
        <v>472</v>
      </c>
      <c r="D60" s="137"/>
      <c r="E60" s="137"/>
      <c r="F60" s="137"/>
      <c r="G60" s="138"/>
      <c r="H60" s="115"/>
      <c r="I60" s="103">
        <f>IF(K60=TRUE,J60,0)</f>
        <v>0</v>
      </c>
      <c r="J60" s="86">
        <v>5</v>
      </c>
      <c r="K60" s="77" t="b">
        <v>0</v>
      </c>
      <c r="L60" s="21">
        <f>SUM(I58:I60)</f>
        <v>0</v>
      </c>
      <c r="M60" s="84">
        <f>IF(L60=0,0,IF(L60&gt;=15,15,IF(L60=10,10,5)))</f>
        <v>0</v>
      </c>
      <c r="N60" s="21"/>
      <c r="O60" s="21"/>
      <c r="P60" s="21"/>
      <c r="Q60" s="21"/>
      <c r="AI60" s="22"/>
    </row>
    <row r="61" spans="1:35" s="20" customFormat="1" ht="30" customHeight="1">
      <c r="A61" s="192"/>
      <c r="B61" s="150" t="s">
        <v>478</v>
      </c>
      <c r="C61" s="151"/>
      <c r="D61" s="151"/>
      <c r="E61" s="151"/>
      <c r="F61" s="151"/>
      <c r="G61" s="152"/>
      <c r="H61" s="162"/>
      <c r="I61" s="157"/>
      <c r="J61" s="76"/>
      <c r="K61" s="82"/>
      <c r="L61" s="21"/>
      <c r="M61" s="84"/>
      <c r="N61" s="21"/>
      <c r="O61" s="21"/>
      <c r="P61" s="21"/>
      <c r="Q61" s="21"/>
      <c r="AI61" s="22"/>
    </row>
    <row r="62" spans="1:35" s="20" customFormat="1" ht="104.25" customHeight="1">
      <c r="A62" s="191"/>
      <c r="B62" s="207"/>
      <c r="C62" s="208"/>
      <c r="D62" s="208"/>
      <c r="E62" s="208"/>
      <c r="F62" s="208"/>
      <c r="G62" s="209"/>
      <c r="H62" s="153"/>
      <c r="I62" s="158"/>
      <c r="J62" s="76"/>
      <c r="K62" s="82"/>
      <c r="L62" s="21"/>
      <c r="M62" s="84"/>
      <c r="N62" s="21"/>
      <c r="O62" s="21"/>
      <c r="P62" s="21"/>
      <c r="Q62" s="21"/>
      <c r="AI62" s="22"/>
    </row>
    <row r="63" spans="1:35" s="20" customFormat="1" ht="30" customHeight="1">
      <c r="A63" s="190">
        <v>7</v>
      </c>
      <c r="B63" s="217" t="s">
        <v>186</v>
      </c>
      <c r="C63" s="218"/>
      <c r="D63" s="218"/>
      <c r="E63" s="218"/>
      <c r="F63" s="218"/>
      <c r="G63" s="219"/>
      <c r="H63" s="118"/>
      <c r="I63" s="102">
        <f>IF(K63=TRUE,J63,0)</f>
        <v>0</v>
      </c>
      <c r="J63" s="86">
        <v>15</v>
      </c>
      <c r="K63" s="77" t="b">
        <v>0</v>
      </c>
      <c r="L63" s="21">
        <f>SUM(I62:I63)</f>
        <v>0</v>
      </c>
      <c r="M63" s="84">
        <f>IF(L63&gt;=15,15,IF(L63=10,10,0))</f>
        <v>0</v>
      </c>
      <c r="N63" s="21"/>
      <c r="O63" s="21"/>
      <c r="P63" s="21"/>
      <c r="Q63" s="21"/>
      <c r="AI63" s="22"/>
    </row>
    <row r="64" spans="1:35" s="20" customFormat="1" ht="15" customHeight="1">
      <c r="A64" s="192"/>
      <c r="B64" s="150" t="s">
        <v>479</v>
      </c>
      <c r="C64" s="215"/>
      <c r="D64" s="215"/>
      <c r="E64" s="215"/>
      <c r="F64" s="215"/>
      <c r="G64" s="216"/>
      <c r="H64" s="55"/>
      <c r="I64" s="157"/>
      <c r="J64" s="76"/>
      <c r="K64" s="82"/>
      <c r="L64" s="21"/>
      <c r="M64" s="84"/>
      <c r="N64" s="21"/>
      <c r="O64" s="21"/>
      <c r="P64" s="21"/>
      <c r="Q64" s="21"/>
      <c r="AI64" s="22"/>
    </row>
    <row r="65" spans="1:35" s="20" customFormat="1" ht="38.25" customHeight="1">
      <c r="A65" s="191"/>
      <c r="B65" s="207"/>
      <c r="C65" s="208"/>
      <c r="D65" s="208"/>
      <c r="E65" s="208"/>
      <c r="F65" s="208"/>
      <c r="G65" s="209"/>
      <c r="H65" s="54"/>
      <c r="I65" s="158"/>
      <c r="J65" s="76"/>
      <c r="K65" s="82"/>
      <c r="L65" s="21"/>
      <c r="M65" s="84"/>
      <c r="N65" s="21"/>
      <c r="O65" s="21"/>
      <c r="P65" s="21"/>
      <c r="Q65" s="21"/>
      <c r="AI65" s="22"/>
    </row>
    <row r="66" spans="1:35" s="20" customFormat="1" ht="30" customHeight="1">
      <c r="A66" s="190">
        <v>8</v>
      </c>
      <c r="B66" s="163" t="s">
        <v>187</v>
      </c>
      <c r="C66" s="164"/>
      <c r="D66" s="164"/>
      <c r="E66" s="164"/>
      <c r="F66" s="164"/>
      <c r="G66" s="165"/>
      <c r="H66" s="117"/>
      <c r="I66" s="101">
        <f>IF(K66=TRUE,J66,0)</f>
        <v>0</v>
      </c>
      <c r="J66" s="86">
        <v>15</v>
      </c>
      <c r="K66" s="77" t="b">
        <v>0</v>
      </c>
      <c r="L66" s="21">
        <f>SUM(I65:I66)</f>
        <v>0</v>
      </c>
      <c r="M66" s="84">
        <f>IF(L66&gt;=15,15,IF(L66=10,10,0))</f>
        <v>0</v>
      </c>
      <c r="N66" s="21"/>
      <c r="O66" s="21"/>
      <c r="P66" s="21"/>
      <c r="Q66" s="21"/>
      <c r="AI66" s="22"/>
    </row>
    <row r="67" spans="1:35" s="20" customFormat="1" ht="15" customHeight="1">
      <c r="A67" s="192"/>
      <c r="B67" s="150" t="s">
        <v>480</v>
      </c>
      <c r="C67" s="215"/>
      <c r="D67" s="215"/>
      <c r="E67" s="215"/>
      <c r="F67" s="215"/>
      <c r="G67" s="216"/>
      <c r="H67" s="162"/>
      <c r="I67" s="157"/>
      <c r="J67" s="76"/>
      <c r="K67" s="82"/>
      <c r="L67" s="21"/>
      <c r="M67" s="84"/>
      <c r="N67" s="21"/>
      <c r="O67" s="21"/>
      <c r="P67" s="21"/>
      <c r="Q67" s="21"/>
      <c r="AI67" s="22"/>
    </row>
    <row r="68" spans="1:35" s="20" customFormat="1" ht="40.5" customHeight="1">
      <c r="A68" s="191"/>
      <c r="B68" s="207"/>
      <c r="C68" s="208"/>
      <c r="D68" s="208"/>
      <c r="E68" s="208"/>
      <c r="F68" s="208"/>
      <c r="G68" s="209"/>
      <c r="H68" s="153"/>
      <c r="I68" s="158"/>
      <c r="J68" s="76"/>
      <c r="K68" s="82"/>
      <c r="L68" s="21"/>
      <c r="M68" s="84"/>
      <c r="N68" s="21"/>
      <c r="O68" s="21"/>
      <c r="P68" s="21"/>
      <c r="Q68" s="21"/>
      <c r="AI68" s="22"/>
    </row>
    <row r="69" spans="1:35" s="20" customFormat="1" ht="42" customHeight="1">
      <c r="A69" s="190">
        <v>9</v>
      </c>
      <c r="B69" s="163" t="s">
        <v>453</v>
      </c>
      <c r="C69" s="164"/>
      <c r="D69" s="164"/>
      <c r="E69" s="164"/>
      <c r="F69" s="164"/>
      <c r="G69" s="165"/>
      <c r="H69" s="118"/>
      <c r="I69" s="101">
        <f>IF(K69=TRUE,J69,0)</f>
        <v>0</v>
      </c>
      <c r="J69" s="86">
        <v>15</v>
      </c>
      <c r="K69" s="77" t="b">
        <v>0</v>
      </c>
      <c r="L69" s="21">
        <f>SUM(I68:I69)</f>
        <v>0</v>
      </c>
      <c r="M69" s="84">
        <f>IF(L69&gt;=15,15,IF(L69=10,10,0))</f>
        <v>0</v>
      </c>
      <c r="N69" s="40"/>
      <c r="O69" s="87"/>
      <c r="P69" s="21"/>
      <c r="Q69" s="21"/>
      <c r="AI69" s="22"/>
    </row>
    <row r="70" spans="1:35" s="20" customFormat="1" ht="15" customHeight="1">
      <c r="A70" s="192"/>
      <c r="B70" s="150" t="s">
        <v>481</v>
      </c>
      <c r="C70" s="215"/>
      <c r="D70" s="215"/>
      <c r="E70" s="215"/>
      <c r="F70" s="215"/>
      <c r="G70" s="216"/>
      <c r="H70" s="162"/>
      <c r="I70" s="225"/>
      <c r="J70" s="76"/>
      <c r="K70" s="82"/>
      <c r="L70" s="21"/>
      <c r="M70" s="84"/>
      <c r="N70" s="21"/>
      <c r="O70" s="21"/>
      <c r="P70" s="21"/>
      <c r="Q70" s="21"/>
      <c r="AI70" s="22"/>
    </row>
    <row r="71" spans="1:35" s="20" customFormat="1" ht="75" customHeight="1">
      <c r="A71" s="191"/>
      <c r="B71" s="207"/>
      <c r="C71" s="208"/>
      <c r="D71" s="208"/>
      <c r="E71" s="208"/>
      <c r="F71" s="208"/>
      <c r="G71" s="209"/>
      <c r="H71" s="153"/>
      <c r="I71" s="146"/>
      <c r="J71" s="76"/>
      <c r="K71" s="82"/>
      <c r="L71" s="21"/>
      <c r="M71" s="84"/>
      <c r="N71" s="21"/>
      <c r="O71" s="21"/>
      <c r="P71" s="21"/>
      <c r="Q71" s="21"/>
      <c r="AI71" s="22"/>
    </row>
    <row r="72" spans="1:35" s="20" customFormat="1" ht="42" customHeight="1">
      <c r="A72" s="190">
        <v>10</v>
      </c>
      <c r="B72" s="169" t="s">
        <v>495</v>
      </c>
      <c r="C72" s="170"/>
      <c r="D72" s="170"/>
      <c r="E72" s="170"/>
      <c r="F72" s="170"/>
      <c r="G72" s="171"/>
      <c r="H72" s="27"/>
      <c r="I72" s="99"/>
      <c r="J72" s="76"/>
      <c r="K72" s="82"/>
      <c r="L72" s="21"/>
      <c r="M72" s="84"/>
      <c r="N72" s="21"/>
      <c r="O72" s="21"/>
      <c r="P72" s="21"/>
      <c r="Q72" s="21"/>
      <c r="AI72" s="22"/>
    </row>
    <row r="73" spans="1:35" s="20" customFormat="1" ht="15" customHeight="1">
      <c r="A73" s="192"/>
      <c r="B73" s="32" t="s">
        <v>414</v>
      </c>
      <c r="C73" s="137" t="s">
        <v>461</v>
      </c>
      <c r="D73" s="137"/>
      <c r="E73" s="137"/>
      <c r="F73" s="137"/>
      <c r="G73" s="138"/>
      <c r="H73" s="115"/>
      <c r="I73" s="103">
        <f>IF(K73=TRUE,J73,0)</f>
        <v>0</v>
      </c>
      <c r="J73" s="86">
        <v>10</v>
      </c>
      <c r="K73" s="77" t="b">
        <v>0</v>
      </c>
      <c r="L73" s="21"/>
      <c r="M73" s="84"/>
      <c r="N73" s="21"/>
      <c r="O73" s="21"/>
      <c r="P73" s="21"/>
      <c r="Q73" s="21"/>
      <c r="AI73" s="22"/>
    </row>
    <row r="74" spans="1:35" s="20" customFormat="1" ht="15" customHeight="1">
      <c r="A74" s="192"/>
      <c r="B74" s="32" t="s">
        <v>415</v>
      </c>
      <c r="C74" s="137" t="s">
        <v>184</v>
      </c>
      <c r="D74" s="137"/>
      <c r="E74" s="137"/>
      <c r="F74" s="137"/>
      <c r="G74" s="138"/>
      <c r="H74" s="115"/>
      <c r="I74" s="103">
        <f>IF(K74=TRUE,J74,0)</f>
        <v>0</v>
      </c>
      <c r="J74" s="86">
        <v>10</v>
      </c>
      <c r="K74" s="77" t="b">
        <v>0</v>
      </c>
      <c r="L74" s="21"/>
      <c r="M74" s="84"/>
      <c r="N74" s="21"/>
      <c r="O74" s="21"/>
      <c r="P74" s="21"/>
      <c r="Q74" s="21"/>
      <c r="AI74" s="22"/>
    </row>
    <row r="75" spans="1:35" s="20" customFormat="1" ht="15" customHeight="1">
      <c r="A75" s="191"/>
      <c r="B75" s="32" t="s">
        <v>416</v>
      </c>
      <c r="C75" s="137" t="s">
        <v>185</v>
      </c>
      <c r="D75" s="137"/>
      <c r="E75" s="137"/>
      <c r="F75" s="137"/>
      <c r="G75" s="138"/>
      <c r="H75" s="133"/>
      <c r="I75" s="107">
        <f>IF(K75=TRUE,J75,0)</f>
        <v>0</v>
      </c>
      <c r="J75" s="86">
        <v>10</v>
      </c>
      <c r="K75" s="77" t="b">
        <v>0</v>
      </c>
      <c r="L75" s="21">
        <f>SUM(I73:I75)</f>
        <v>0</v>
      </c>
      <c r="M75" s="84">
        <f>IF(L75&gt;=10,10,0)</f>
        <v>0</v>
      </c>
      <c r="N75" s="21"/>
      <c r="O75" s="21"/>
      <c r="P75" s="21"/>
      <c r="Q75" s="21"/>
      <c r="AI75" s="22"/>
    </row>
    <row r="76" spans="1:35" s="20" customFormat="1" ht="28.5" customHeight="1">
      <c r="A76" s="37"/>
      <c r="B76" s="184" t="s">
        <v>445</v>
      </c>
      <c r="C76" s="185"/>
      <c r="D76" s="185"/>
      <c r="E76" s="185"/>
      <c r="F76" s="185"/>
      <c r="G76" s="185"/>
      <c r="H76" s="65" t="s">
        <v>487</v>
      </c>
      <c r="I76" s="104">
        <f>SUM(M31:M75)</f>
        <v>0</v>
      </c>
      <c r="J76" s="76"/>
      <c r="K76" s="82"/>
      <c r="L76" s="21"/>
      <c r="M76" s="84"/>
      <c r="N76" s="21"/>
      <c r="O76" s="21"/>
      <c r="P76" s="21"/>
      <c r="Q76" s="21"/>
      <c r="AI76" s="22"/>
    </row>
    <row r="77" spans="1:17" s="17" customFormat="1" ht="28.5" customHeight="1">
      <c r="A77" s="50" t="s">
        <v>189</v>
      </c>
      <c r="B77" s="186" t="s">
        <v>446</v>
      </c>
      <c r="C77" s="187"/>
      <c r="D77" s="187"/>
      <c r="E77" s="187"/>
      <c r="F77" s="187"/>
      <c r="G77" s="188"/>
      <c r="H77" s="45" t="s">
        <v>151</v>
      </c>
      <c r="I77" s="46" t="s">
        <v>152</v>
      </c>
      <c r="J77" s="77"/>
      <c r="K77" s="77"/>
      <c r="L77" s="21"/>
      <c r="M77" s="21"/>
      <c r="N77" s="79"/>
      <c r="O77" s="79"/>
      <c r="P77" s="79"/>
      <c r="Q77" s="79"/>
    </row>
    <row r="78" spans="1:35" s="20" customFormat="1" ht="27" customHeight="1">
      <c r="A78" s="190">
        <v>1</v>
      </c>
      <c r="B78" s="169" t="s">
        <v>496</v>
      </c>
      <c r="C78" s="170"/>
      <c r="D78" s="170"/>
      <c r="E78" s="170"/>
      <c r="F78" s="170"/>
      <c r="G78" s="171"/>
      <c r="H78" s="67"/>
      <c r="I78" s="34"/>
      <c r="J78" s="81"/>
      <c r="K78" s="82"/>
      <c r="L78" s="21"/>
      <c r="M78" s="21"/>
      <c r="N78" s="21"/>
      <c r="O78" s="21"/>
      <c r="P78" s="21"/>
      <c r="Q78" s="21"/>
      <c r="AI78" s="22"/>
    </row>
    <row r="79" spans="1:35" s="20" customFormat="1" ht="15" customHeight="1">
      <c r="A79" s="192"/>
      <c r="B79" s="32" t="s">
        <v>414</v>
      </c>
      <c r="C79" s="137" t="s">
        <v>474</v>
      </c>
      <c r="D79" s="137"/>
      <c r="E79" s="137"/>
      <c r="F79" s="137"/>
      <c r="G79" s="138"/>
      <c r="H79" s="115"/>
      <c r="I79" s="103">
        <f>IF(I80&gt;=5,0,IF(K79=TRUE,J79,0))</f>
        <v>0</v>
      </c>
      <c r="J79" s="86">
        <v>10</v>
      </c>
      <c r="K79" s="77" t="b">
        <v>0</v>
      </c>
      <c r="L79" s="21"/>
      <c r="M79" s="21"/>
      <c r="N79" s="21"/>
      <c r="O79" s="21"/>
      <c r="P79" s="21"/>
      <c r="Q79" s="21"/>
      <c r="AI79" s="22"/>
    </row>
    <row r="80" spans="1:35" s="20" customFormat="1" ht="17.25" customHeight="1">
      <c r="A80" s="191"/>
      <c r="B80" s="35" t="s">
        <v>415</v>
      </c>
      <c r="C80" s="176" t="s">
        <v>447</v>
      </c>
      <c r="D80" s="176"/>
      <c r="E80" s="176"/>
      <c r="F80" s="176"/>
      <c r="G80" s="177"/>
      <c r="H80" s="119"/>
      <c r="I80" s="105">
        <f>IF(K80=TRUE,J80,0)</f>
        <v>0</v>
      </c>
      <c r="J80" s="86">
        <v>5</v>
      </c>
      <c r="K80" s="77" t="b">
        <v>0</v>
      </c>
      <c r="L80" s="21">
        <f>SUM(I79:I80)</f>
        <v>0</v>
      </c>
      <c r="M80" s="88">
        <f>L80</f>
        <v>0</v>
      </c>
      <c r="N80" s="21"/>
      <c r="O80" s="21"/>
      <c r="P80" s="21"/>
      <c r="Q80" s="21"/>
      <c r="AI80" s="22"/>
    </row>
    <row r="81" spans="1:35" s="20" customFormat="1" ht="51" customHeight="1">
      <c r="A81" s="190">
        <v>2</v>
      </c>
      <c r="B81" s="169" t="s">
        <v>497</v>
      </c>
      <c r="C81" s="170"/>
      <c r="D81" s="170"/>
      <c r="E81" s="170"/>
      <c r="F81" s="170"/>
      <c r="G81" s="171"/>
      <c r="H81" s="36"/>
      <c r="I81" s="106"/>
      <c r="J81" s="81"/>
      <c r="K81" s="82"/>
      <c r="L81" s="21"/>
      <c r="M81" s="88"/>
      <c r="N81" s="21"/>
      <c r="O81" s="21"/>
      <c r="P81" s="21"/>
      <c r="Q81" s="21"/>
      <c r="AI81" s="22"/>
    </row>
    <row r="82" spans="1:35" s="20" customFormat="1" ht="15" customHeight="1">
      <c r="A82" s="192"/>
      <c r="B82" s="32" t="s">
        <v>414</v>
      </c>
      <c r="C82" s="137" t="s">
        <v>449</v>
      </c>
      <c r="D82" s="137"/>
      <c r="E82" s="137"/>
      <c r="F82" s="137"/>
      <c r="G82" s="138"/>
      <c r="H82" s="115"/>
      <c r="I82" s="103">
        <f>IF(I83=10,0,IF(K82=TRUE,J82,0))</f>
        <v>0</v>
      </c>
      <c r="J82" s="86">
        <v>20</v>
      </c>
      <c r="K82" s="77" t="b">
        <v>0</v>
      </c>
      <c r="L82" s="21"/>
      <c r="M82" s="88"/>
      <c r="N82" s="21"/>
      <c r="O82" s="21"/>
      <c r="P82" s="21"/>
      <c r="Q82" s="21"/>
      <c r="AI82" s="22"/>
    </row>
    <row r="83" spans="1:35" s="20" customFormat="1" ht="15" customHeight="1">
      <c r="A83" s="191"/>
      <c r="B83" s="35" t="s">
        <v>415</v>
      </c>
      <c r="C83" s="176" t="s">
        <v>448</v>
      </c>
      <c r="D83" s="176"/>
      <c r="E83" s="176"/>
      <c r="F83" s="176"/>
      <c r="G83" s="177"/>
      <c r="H83" s="120"/>
      <c r="I83" s="105">
        <f>IF(K83=TRUE,J83,0)</f>
        <v>0</v>
      </c>
      <c r="J83" s="86">
        <v>10</v>
      </c>
      <c r="K83" s="77" t="b">
        <v>0</v>
      </c>
      <c r="L83" s="21">
        <f>SUM(I82:I83)</f>
        <v>0</v>
      </c>
      <c r="M83" s="88">
        <f>L83</f>
        <v>0</v>
      </c>
      <c r="N83" s="21"/>
      <c r="O83" s="21"/>
      <c r="P83" s="21"/>
      <c r="Q83" s="21"/>
      <c r="AI83" s="22"/>
    </row>
    <row r="84" spans="1:35" s="20" customFormat="1" ht="28.5" customHeight="1">
      <c r="A84" s="190">
        <v>3</v>
      </c>
      <c r="B84" s="178" t="s">
        <v>451</v>
      </c>
      <c r="C84" s="179"/>
      <c r="D84" s="179"/>
      <c r="E84" s="179"/>
      <c r="F84" s="179"/>
      <c r="G84" s="180"/>
      <c r="H84" s="121"/>
      <c r="I84" s="172">
        <f>IF(K84=TRUE,J84,0)</f>
        <v>0</v>
      </c>
      <c r="J84" s="76">
        <v>10</v>
      </c>
      <c r="K84" s="82" t="b">
        <v>0</v>
      </c>
      <c r="L84" s="21">
        <f>I84</f>
        <v>0</v>
      </c>
      <c r="M84" s="88">
        <f>IF(L84&gt;=10,10,0)</f>
        <v>0</v>
      </c>
      <c r="N84" s="21"/>
      <c r="O84" s="21"/>
      <c r="P84" s="21"/>
      <c r="Q84" s="21"/>
      <c r="AI84" s="22"/>
    </row>
    <row r="85" spans="1:35" s="20" customFormat="1" ht="15" customHeight="1">
      <c r="A85" s="191"/>
      <c r="B85" s="181" t="s">
        <v>450</v>
      </c>
      <c r="C85" s="182"/>
      <c r="D85" s="182"/>
      <c r="E85" s="182"/>
      <c r="F85" s="182"/>
      <c r="G85" s="183"/>
      <c r="H85" s="134"/>
      <c r="I85" s="173"/>
      <c r="J85" s="86"/>
      <c r="K85" s="77"/>
      <c r="L85" s="21"/>
      <c r="M85" s="88"/>
      <c r="N85" s="21"/>
      <c r="O85" s="21"/>
      <c r="P85" s="21"/>
      <c r="Q85" s="21"/>
      <c r="AI85" s="22"/>
    </row>
    <row r="86" spans="1:35" s="20" customFormat="1" ht="28.5" customHeight="1">
      <c r="A86" s="39"/>
      <c r="B86" s="193" t="s">
        <v>7</v>
      </c>
      <c r="C86" s="194"/>
      <c r="D86" s="194"/>
      <c r="E86" s="194"/>
      <c r="F86" s="194"/>
      <c r="G86" s="194"/>
      <c r="H86" s="64" t="s">
        <v>475</v>
      </c>
      <c r="I86" s="104">
        <f>SUM(M80:M85)</f>
        <v>0</v>
      </c>
      <c r="J86" s="76"/>
      <c r="K86" s="82"/>
      <c r="L86" s="21"/>
      <c r="M86" s="88"/>
      <c r="N86" s="21"/>
      <c r="O86" s="21"/>
      <c r="P86" s="21"/>
      <c r="Q86" s="21"/>
      <c r="AI86" s="22"/>
    </row>
    <row r="87" spans="1:17" s="17" customFormat="1" ht="28.5" customHeight="1">
      <c r="A87" s="51" t="s">
        <v>441</v>
      </c>
      <c r="B87" s="195" t="s">
        <v>8</v>
      </c>
      <c r="C87" s="196"/>
      <c r="D87" s="196"/>
      <c r="E87" s="196"/>
      <c r="F87" s="196"/>
      <c r="G87" s="197"/>
      <c r="H87" s="135" t="s">
        <v>151</v>
      </c>
      <c r="I87" s="108" t="s">
        <v>152</v>
      </c>
      <c r="J87" s="77"/>
      <c r="K87" s="77"/>
      <c r="L87" s="21"/>
      <c r="M87" s="21"/>
      <c r="N87" s="79"/>
      <c r="O87" s="79"/>
      <c r="P87" s="79"/>
      <c r="Q87" s="79"/>
    </row>
    <row r="88" spans="1:13" ht="25.5" customHeight="1">
      <c r="A88" s="190">
        <v>1</v>
      </c>
      <c r="B88" s="169" t="s">
        <v>491</v>
      </c>
      <c r="C88" s="170"/>
      <c r="D88" s="170"/>
      <c r="E88" s="170"/>
      <c r="F88" s="170"/>
      <c r="G88" s="171"/>
      <c r="H88" s="125"/>
      <c r="I88" s="1"/>
      <c r="L88" s="21"/>
      <c r="M88" s="21"/>
    </row>
    <row r="89" spans="1:13" ht="15" customHeight="1">
      <c r="A89" s="192"/>
      <c r="B89" s="32" t="s">
        <v>414</v>
      </c>
      <c r="C89" s="137" t="s">
        <v>488</v>
      </c>
      <c r="D89" s="137"/>
      <c r="E89" s="137"/>
      <c r="F89" s="137"/>
      <c r="G89" s="138"/>
      <c r="H89" s="122"/>
      <c r="I89" s="103">
        <f>IF(K89=TRUE,J89,0)</f>
        <v>0</v>
      </c>
      <c r="J89" s="76">
        <v>5</v>
      </c>
      <c r="K89" s="82" t="b">
        <v>0</v>
      </c>
      <c r="L89" s="21"/>
      <c r="M89" s="89"/>
    </row>
    <row r="90" spans="1:13" ht="15" customHeight="1">
      <c r="A90" s="192"/>
      <c r="B90" s="35" t="s">
        <v>415</v>
      </c>
      <c r="C90" s="176" t="s">
        <v>196</v>
      </c>
      <c r="D90" s="176"/>
      <c r="E90" s="176"/>
      <c r="F90" s="176"/>
      <c r="G90" s="177"/>
      <c r="H90" s="122"/>
      <c r="I90" s="103">
        <f>IF(K90=TRUE,J90,0)</f>
        <v>0</v>
      </c>
      <c r="J90" s="76">
        <v>5</v>
      </c>
      <c r="K90" s="82" t="b">
        <v>0</v>
      </c>
      <c r="L90" s="21"/>
      <c r="M90" s="89"/>
    </row>
    <row r="91" spans="1:35" s="20" customFormat="1" ht="15" customHeight="1">
      <c r="A91" s="192"/>
      <c r="B91" s="32" t="s">
        <v>416</v>
      </c>
      <c r="C91" s="137" t="s">
        <v>197</v>
      </c>
      <c r="D91" s="137"/>
      <c r="E91" s="137"/>
      <c r="F91" s="137"/>
      <c r="G91" s="138"/>
      <c r="H91" s="123"/>
      <c r="I91" s="103">
        <f>IF(K91=TRUE,J91,0)</f>
        <v>0</v>
      </c>
      <c r="J91" s="76">
        <v>5</v>
      </c>
      <c r="K91" s="82" t="b">
        <v>0</v>
      </c>
      <c r="L91" s="21"/>
      <c r="M91" s="89"/>
      <c r="N91" s="21"/>
      <c r="O91" s="21"/>
      <c r="P91" s="21"/>
      <c r="Q91" s="21"/>
      <c r="AI91" s="22"/>
    </row>
    <row r="92" spans="1:35" s="20" customFormat="1" ht="15" customHeight="1">
      <c r="A92" s="192"/>
      <c r="B92" s="32" t="s">
        <v>418</v>
      </c>
      <c r="C92" s="137" t="s">
        <v>476</v>
      </c>
      <c r="D92" s="137"/>
      <c r="E92" s="137"/>
      <c r="F92" s="137"/>
      <c r="G92" s="138"/>
      <c r="H92" s="123"/>
      <c r="I92" s="103">
        <f>IF(K92=TRUE,J92,0)</f>
        <v>0</v>
      </c>
      <c r="J92" s="76">
        <v>5</v>
      </c>
      <c r="K92" s="82" t="b">
        <v>0</v>
      </c>
      <c r="L92" s="21"/>
      <c r="M92" s="89"/>
      <c r="N92" s="21"/>
      <c r="O92" s="21"/>
      <c r="P92" s="21"/>
      <c r="Q92" s="21"/>
      <c r="AI92" s="22"/>
    </row>
    <row r="93" spans="1:35" s="20" customFormat="1" ht="15" customHeight="1">
      <c r="A93" s="191"/>
      <c r="B93" s="35" t="s">
        <v>419</v>
      </c>
      <c r="C93" s="176" t="s">
        <v>198</v>
      </c>
      <c r="D93" s="176"/>
      <c r="E93" s="176"/>
      <c r="F93" s="176"/>
      <c r="G93" s="177"/>
      <c r="H93" s="124"/>
      <c r="I93" s="103">
        <f>IF(K93=TRUE,J93,0)</f>
        <v>0</v>
      </c>
      <c r="J93" s="76">
        <v>5</v>
      </c>
      <c r="K93" s="82" t="b">
        <v>0</v>
      </c>
      <c r="L93" s="21"/>
      <c r="M93" s="89"/>
      <c r="N93" s="21"/>
      <c r="O93" s="21"/>
      <c r="P93" s="21"/>
      <c r="Q93" s="21"/>
      <c r="AI93" s="22"/>
    </row>
    <row r="94" spans="1:35" s="20" customFormat="1" ht="23.25" customHeight="1">
      <c r="A94" s="190">
        <v>2</v>
      </c>
      <c r="B94" s="169" t="s">
        <v>505</v>
      </c>
      <c r="C94" s="170"/>
      <c r="D94" s="170"/>
      <c r="E94" s="170"/>
      <c r="F94" s="170"/>
      <c r="G94" s="171"/>
      <c r="H94" s="36"/>
      <c r="I94" s="106"/>
      <c r="J94" s="81"/>
      <c r="K94" s="82"/>
      <c r="L94" s="21">
        <f>SUM(I89:I93)</f>
        <v>0</v>
      </c>
      <c r="M94" s="89">
        <f>L94</f>
        <v>0</v>
      </c>
      <c r="N94" s="21"/>
      <c r="O94" s="21"/>
      <c r="P94" s="21"/>
      <c r="Q94" s="21"/>
      <c r="AI94" s="22"/>
    </row>
    <row r="95" spans="1:35" s="20" customFormat="1" ht="15" customHeight="1">
      <c r="A95" s="192"/>
      <c r="B95" s="32" t="s">
        <v>414</v>
      </c>
      <c r="C95" s="137" t="s">
        <v>462</v>
      </c>
      <c r="D95" s="137"/>
      <c r="E95" s="137"/>
      <c r="F95" s="137"/>
      <c r="G95" s="138"/>
      <c r="H95" s="115"/>
      <c r="I95" s="103">
        <f>IF(K95=TRUE,J95,0)</f>
        <v>0</v>
      </c>
      <c r="J95" s="86">
        <v>10</v>
      </c>
      <c r="K95" s="77" t="b">
        <v>0</v>
      </c>
      <c r="L95" s="21"/>
      <c r="M95" s="89"/>
      <c r="N95" s="21"/>
      <c r="O95" s="21"/>
      <c r="P95" s="21"/>
      <c r="Q95" s="21"/>
      <c r="AI95" s="22"/>
    </row>
    <row r="96" spans="1:35" s="20" customFormat="1" ht="15" customHeight="1">
      <c r="A96" s="192"/>
      <c r="B96" s="32" t="s">
        <v>415</v>
      </c>
      <c r="C96" s="137" t="s">
        <v>9</v>
      </c>
      <c r="D96" s="137"/>
      <c r="E96" s="137"/>
      <c r="F96" s="137"/>
      <c r="G96" s="138"/>
      <c r="H96" s="115"/>
      <c r="I96" s="103">
        <f>IF(K96=TRUE,J96,0)</f>
        <v>0</v>
      </c>
      <c r="J96" s="86">
        <v>10</v>
      </c>
      <c r="K96" s="77" t="b">
        <v>0</v>
      </c>
      <c r="L96" s="21"/>
      <c r="M96" s="89"/>
      <c r="N96" s="21"/>
      <c r="O96" s="21"/>
      <c r="P96" s="21"/>
      <c r="Q96" s="21"/>
      <c r="AI96" s="22"/>
    </row>
    <row r="97" spans="1:35" s="20" customFormat="1" ht="15" customHeight="1">
      <c r="A97" s="191"/>
      <c r="B97" s="35" t="s">
        <v>416</v>
      </c>
      <c r="C97" s="176" t="s">
        <v>10</v>
      </c>
      <c r="D97" s="176"/>
      <c r="E97" s="176"/>
      <c r="F97" s="176"/>
      <c r="G97" s="177"/>
      <c r="H97" s="119"/>
      <c r="I97" s="105">
        <f>IF(K97=TRUE,J97,0)</f>
        <v>0</v>
      </c>
      <c r="J97" s="86">
        <v>10</v>
      </c>
      <c r="K97" s="77" t="b">
        <v>0</v>
      </c>
      <c r="L97" s="21">
        <f>SUM(I95:I97)</f>
        <v>0</v>
      </c>
      <c r="M97" s="89">
        <f>IF(L97&gt;=10,10,0)</f>
        <v>0</v>
      </c>
      <c r="N97" s="21"/>
      <c r="O97" s="21"/>
      <c r="P97" s="21"/>
      <c r="Q97" s="21"/>
      <c r="AI97" s="22"/>
    </row>
    <row r="98" spans="1:35" s="20" customFormat="1" ht="51.75" customHeight="1">
      <c r="A98" s="190">
        <v>3</v>
      </c>
      <c r="B98" s="178" t="s">
        <v>498</v>
      </c>
      <c r="C98" s="179"/>
      <c r="D98" s="179"/>
      <c r="E98" s="179"/>
      <c r="F98" s="179"/>
      <c r="G98" s="180"/>
      <c r="H98" s="174"/>
      <c r="I98" s="172"/>
      <c r="J98" s="86"/>
      <c r="K98" s="77"/>
      <c r="L98" s="21"/>
      <c r="M98" s="89"/>
      <c r="N98" s="21"/>
      <c r="O98" s="21"/>
      <c r="P98" s="21"/>
      <c r="Q98" s="21"/>
      <c r="AI98" s="22"/>
    </row>
    <row r="99" spans="1:35" s="20" customFormat="1" ht="13.5" customHeight="1">
      <c r="A99" s="192"/>
      <c r="B99" s="201" t="s">
        <v>199</v>
      </c>
      <c r="C99" s="202"/>
      <c r="D99" s="202"/>
      <c r="E99" s="202"/>
      <c r="F99" s="202"/>
      <c r="G99" s="203"/>
      <c r="H99" s="175"/>
      <c r="I99" s="198"/>
      <c r="J99" s="86"/>
      <c r="K99" s="77"/>
      <c r="L99" s="21"/>
      <c r="M99" s="89"/>
      <c r="N99" s="21"/>
      <c r="O99" s="21"/>
      <c r="P99" s="21"/>
      <c r="Q99" s="21"/>
      <c r="AI99" s="22"/>
    </row>
    <row r="100" spans="1:35" s="20" customFormat="1" ht="15" customHeight="1">
      <c r="A100" s="192"/>
      <c r="B100" s="32" t="s">
        <v>414</v>
      </c>
      <c r="C100" s="137" t="s">
        <v>477</v>
      </c>
      <c r="D100" s="137"/>
      <c r="E100" s="137"/>
      <c r="F100" s="137"/>
      <c r="G100" s="138"/>
      <c r="H100" s="115"/>
      <c r="I100" s="103">
        <f>IF(I101=15,0,IF(K100=TRUE,J100,0))</f>
        <v>0</v>
      </c>
      <c r="J100" s="86">
        <v>30</v>
      </c>
      <c r="K100" s="77" t="b">
        <v>0</v>
      </c>
      <c r="L100" s="21"/>
      <c r="M100" s="89"/>
      <c r="N100" s="21"/>
      <c r="O100" s="21"/>
      <c r="P100" s="21"/>
      <c r="Q100" s="21"/>
      <c r="AI100" s="22"/>
    </row>
    <row r="101" spans="1:35" s="20" customFormat="1" ht="15" customHeight="1">
      <c r="A101" s="192"/>
      <c r="B101" s="38" t="s">
        <v>415</v>
      </c>
      <c r="C101" s="137" t="s">
        <v>13</v>
      </c>
      <c r="D101" s="137"/>
      <c r="E101" s="137"/>
      <c r="F101" s="137"/>
      <c r="G101" s="138"/>
      <c r="H101" s="120"/>
      <c r="I101" s="105">
        <f>IF(K101=TRUE,J101,0)</f>
        <v>0</v>
      </c>
      <c r="J101" s="86">
        <v>15</v>
      </c>
      <c r="K101" s="77" t="b">
        <v>0</v>
      </c>
      <c r="L101" s="21"/>
      <c r="M101" s="89"/>
      <c r="N101" s="21"/>
      <c r="O101" s="21"/>
      <c r="P101" s="21"/>
      <c r="Q101" s="21"/>
      <c r="AI101" s="22"/>
    </row>
    <row r="102" spans="1:35" s="20" customFormat="1" ht="15" customHeight="1">
      <c r="A102" s="192"/>
      <c r="B102" s="212" t="s">
        <v>482</v>
      </c>
      <c r="C102" s="213"/>
      <c r="D102" s="213"/>
      <c r="E102" s="213"/>
      <c r="F102" s="213"/>
      <c r="G102" s="214"/>
      <c r="H102" s="174"/>
      <c r="I102" s="172"/>
      <c r="J102" s="86"/>
      <c r="K102" s="77"/>
      <c r="L102" s="21">
        <f>SUM(I100:I102)</f>
        <v>0</v>
      </c>
      <c r="M102" s="89">
        <f>L102</f>
        <v>0</v>
      </c>
      <c r="N102" s="21"/>
      <c r="O102" s="21"/>
      <c r="P102" s="21"/>
      <c r="Q102" s="21"/>
      <c r="AI102" s="22"/>
    </row>
    <row r="103" spans="1:35" s="20" customFormat="1" ht="41.25" customHeight="1">
      <c r="A103" s="191"/>
      <c r="B103" s="207"/>
      <c r="C103" s="208"/>
      <c r="D103" s="208"/>
      <c r="E103" s="208"/>
      <c r="F103" s="208"/>
      <c r="G103" s="209"/>
      <c r="H103" s="189"/>
      <c r="I103" s="146"/>
      <c r="J103" s="86"/>
      <c r="K103" s="77"/>
      <c r="L103" s="21"/>
      <c r="M103" s="89"/>
      <c r="N103" s="21"/>
      <c r="O103" s="21"/>
      <c r="P103" s="21"/>
      <c r="Q103" s="21"/>
      <c r="AI103" s="22"/>
    </row>
    <row r="104" spans="1:35" s="20" customFormat="1" ht="41.25" customHeight="1">
      <c r="A104" s="60">
        <v>4</v>
      </c>
      <c r="B104" s="204" t="s">
        <v>489</v>
      </c>
      <c r="C104" s="205"/>
      <c r="D104" s="205"/>
      <c r="E104" s="205"/>
      <c r="F104" s="205"/>
      <c r="G104" s="206"/>
      <c r="H104" s="116"/>
      <c r="I104" s="99">
        <f>IF(K104=TRUE,J104,0)</f>
        <v>0</v>
      </c>
      <c r="J104" s="86">
        <v>10</v>
      </c>
      <c r="K104" s="77" t="b">
        <v>0</v>
      </c>
      <c r="L104" s="21">
        <f>SUM(I102:I104)</f>
        <v>0</v>
      </c>
      <c r="M104" s="89">
        <f>L104</f>
        <v>0</v>
      </c>
      <c r="N104" s="97"/>
      <c r="O104" s="21"/>
      <c r="P104" s="21"/>
      <c r="Q104" s="21"/>
      <c r="AI104" s="22"/>
    </row>
    <row r="105" spans="1:35" s="20" customFormat="1" ht="28.5" customHeight="1">
      <c r="A105" s="41"/>
      <c r="B105" s="210" t="s">
        <v>12</v>
      </c>
      <c r="C105" s="211"/>
      <c r="D105" s="211"/>
      <c r="E105" s="211"/>
      <c r="F105" s="211"/>
      <c r="G105" s="211"/>
      <c r="H105" s="63" t="s">
        <v>490</v>
      </c>
      <c r="I105" s="104">
        <f>SUM(M94:M104)</f>
        <v>0</v>
      </c>
      <c r="J105" s="76"/>
      <c r="K105" s="82"/>
      <c r="L105" s="21"/>
      <c r="M105" s="21"/>
      <c r="N105" s="21"/>
      <c r="O105" s="21"/>
      <c r="P105" s="21"/>
      <c r="Q105" s="21"/>
      <c r="AI105" s="22"/>
    </row>
    <row r="106" spans="1:17" s="43" customFormat="1" ht="28.5" customHeight="1">
      <c r="A106" s="42"/>
      <c r="B106" s="199" t="s">
        <v>14</v>
      </c>
      <c r="C106" s="200"/>
      <c r="D106" s="200"/>
      <c r="E106" s="200"/>
      <c r="F106" s="200"/>
      <c r="G106" s="200"/>
      <c r="H106" s="62" t="s">
        <v>499</v>
      </c>
      <c r="I106" s="104">
        <f>+I105+I86+I76</f>
        <v>0</v>
      </c>
      <c r="J106" s="90"/>
      <c r="K106" s="91"/>
      <c r="L106" s="21"/>
      <c r="M106" s="21"/>
      <c r="N106" s="44"/>
      <c r="O106" s="44"/>
      <c r="P106" s="44"/>
      <c r="Q106" s="44"/>
    </row>
    <row r="107" spans="10:17" ht="15" customHeight="1">
      <c r="J107" s="92"/>
      <c r="K107" s="92"/>
      <c r="L107" s="92"/>
      <c r="M107" s="92"/>
      <c r="N107" s="92"/>
      <c r="O107" s="92"/>
      <c r="P107" s="92"/>
      <c r="Q107" s="92"/>
    </row>
    <row r="108" spans="10:17" ht="15" customHeight="1">
      <c r="J108" s="92"/>
      <c r="K108" s="92"/>
      <c r="L108" s="92"/>
      <c r="M108" s="92"/>
      <c r="N108" s="92"/>
      <c r="O108" s="92"/>
      <c r="P108" s="92"/>
      <c r="Q108" s="92"/>
    </row>
    <row r="109" spans="10:17" ht="15" customHeight="1">
      <c r="J109" s="92"/>
      <c r="K109" s="92"/>
      <c r="L109" s="92"/>
      <c r="M109" s="92"/>
      <c r="N109" s="92"/>
      <c r="O109" s="92"/>
      <c r="P109" s="92"/>
      <c r="Q109" s="92"/>
    </row>
    <row r="110" spans="10:17" ht="15" customHeight="1">
      <c r="J110" s="92"/>
      <c r="K110" s="92"/>
      <c r="L110" s="92"/>
      <c r="M110" s="92"/>
      <c r="N110" s="92"/>
      <c r="O110" s="92"/>
      <c r="P110" s="92"/>
      <c r="Q110" s="92"/>
    </row>
    <row r="111" spans="10:17" ht="15" customHeight="1">
      <c r="J111" s="92"/>
      <c r="K111" s="92"/>
      <c r="L111" s="92"/>
      <c r="M111" s="92"/>
      <c r="N111" s="92"/>
      <c r="O111" s="92"/>
      <c r="P111" s="92"/>
      <c r="Q111" s="92"/>
    </row>
    <row r="112" spans="10:17" ht="15" customHeight="1">
      <c r="J112" s="92"/>
      <c r="K112" s="92"/>
      <c r="L112" s="92"/>
      <c r="M112" s="92"/>
      <c r="N112" s="92"/>
      <c r="O112" s="92"/>
      <c r="P112" s="92"/>
      <c r="Q112" s="92"/>
    </row>
    <row r="113" spans="10:17" ht="15" customHeight="1">
      <c r="J113" s="92"/>
      <c r="K113" s="92"/>
      <c r="L113" s="92"/>
      <c r="M113" s="92"/>
      <c r="N113" s="92"/>
      <c r="O113" s="92"/>
      <c r="P113" s="92"/>
      <c r="Q113" s="92"/>
    </row>
    <row r="114" spans="10:17" ht="15" customHeight="1">
      <c r="J114" s="92"/>
      <c r="K114" s="92"/>
      <c r="L114" s="92"/>
      <c r="M114" s="92"/>
      <c r="N114" s="92"/>
      <c r="O114" s="92"/>
      <c r="P114" s="92"/>
      <c r="Q114" s="92"/>
    </row>
    <row r="115" spans="10:17" ht="15" customHeight="1">
      <c r="J115" s="92"/>
      <c r="K115" s="92"/>
      <c r="L115" s="92"/>
      <c r="M115" s="92"/>
      <c r="N115" s="92"/>
      <c r="O115" s="92"/>
      <c r="P115" s="92"/>
      <c r="Q115" s="92"/>
    </row>
    <row r="116" spans="10:17" ht="15" customHeight="1">
      <c r="J116" s="92"/>
      <c r="K116" s="92"/>
      <c r="L116" s="92"/>
      <c r="M116" s="92"/>
      <c r="N116" s="92"/>
      <c r="O116" s="92"/>
      <c r="P116" s="92"/>
      <c r="Q116" s="92"/>
    </row>
    <row r="117" spans="10:17" ht="15" customHeight="1">
      <c r="J117" s="92"/>
      <c r="K117" s="92"/>
      <c r="L117" s="92"/>
      <c r="M117" s="92"/>
      <c r="N117" s="92"/>
      <c r="O117" s="92"/>
      <c r="P117" s="92"/>
      <c r="Q117" s="92"/>
    </row>
    <row r="118" spans="10:17" ht="27.75" customHeight="1">
      <c r="J118" s="92"/>
      <c r="K118" s="92"/>
      <c r="L118" s="92"/>
      <c r="M118" s="92"/>
      <c r="N118" s="92"/>
      <c r="O118" s="92"/>
      <c r="P118" s="92"/>
      <c r="Q118" s="92"/>
    </row>
    <row r="119" spans="10:17" ht="27.75" customHeight="1">
      <c r="J119" s="92"/>
      <c r="K119" s="92"/>
      <c r="L119" s="92"/>
      <c r="M119" s="92"/>
      <c r="N119" s="92"/>
      <c r="O119" s="92"/>
      <c r="P119" s="92"/>
      <c r="Q119" s="92"/>
    </row>
    <row r="120" spans="10:17" ht="19.5" customHeight="1">
      <c r="J120" s="92"/>
      <c r="K120" s="92"/>
      <c r="L120" s="92"/>
      <c r="M120" s="92"/>
      <c r="N120" s="92"/>
      <c r="O120" s="92"/>
      <c r="P120" s="92"/>
      <c r="Q120" s="92"/>
    </row>
    <row r="121" spans="10:17" ht="18" customHeight="1">
      <c r="J121" s="92"/>
      <c r="K121" s="92"/>
      <c r="L121" s="92"/>
      <c r="M121" s="92"/>
      <c r="N121" s="92"/>
      <c r="O121" s="92"/>
      <c r="P121" s="92"/>
      <c r="Q121" s="92"/>
    </row>
    <row r="122" spans="10:17" ht="15" customHeight="1">
      <c r="J122" s="92"/>
      <c r="K122" s="92"/>
      <c r="L122" s="92"/>
      <c r="M122" s="92"/>
      <c r="N122" s="92"/>
      <c r="O122" s="92"/>
      <c r="P122" s="92"/>
      <c r="Q122" s="92"/>
    </row>
    <row r="123" spans="10:17" ht="15" customHeight="1">
      <c r="J123" s="92"/>
      <c r="K123" s="92"/>
      <c r="L123" s="92"/>
      <c r="M123" s="92"/>
      <c r="N123" s="92"/>
      <c r="O123" s="92"/>
      <c r="P123" s="92"/>
      <c r="Q123" s="92"/>
    </row>
    <row r="124" spans="10:17" ht="15" customHeight="1">
      <c r="J124" s="92"/>
      <c r="K124" s="92"/>
      <c r="L124" s="92"/>
      <c r="M124" s="92"/>
      <c r="N124" s="92"/>
      <c r="O124" s="92"/>
      <c r="P124" s="92"/>
      <c r="Q124" s="92"/>
    </row>
    <row r="125" spans="10:17" ht="19.5" customHeight="1">
      <c r="J125" s="92"/>
      <c r="K125" s="92"/>
      <c r="L125" s="92"/>
      <c r="M125" s="92"/>
      <c r="N125" s="92"/>
      <c r="O125" s="92"/>
      <c r="P125" s="92"/>
      <c r="Q125" s="92"/>
    </row>
    <row r="126" spans="10:17" ht="15" customHeight="1">
      <c r="J126" s="92"/>
      <c r="K126" s="92"/>
      <c r="L126" s="92"/>
      <c r="M126" s="92"/>
      <c r="N126" s="92"/>
      <c r="O126" s="92"/>
      <c r="P126" s="92"/>
      <c r="Q126" s="92"/>
    </row>
    <row r="127" spans="10:17" ht="15" customHeight="1">
      <c r="J127" s="92"/>
      <c r="K127" s="92"/>
      <c r="L127" s="92"/>
      <c r="M127" s="92"/>
      <c r="N127" s="92"/>
      <c r="O127" s="92"/>
      <c r="P127" s="92"/>
      <c r="Q127" s="92"/>
    </row>
    <row r="128" spans="10:17" ht="15" customHeight="1">
      <c r="J128" s="92"/>
      <c r="K128" s="92"/>
      <c r="L128" s="92"/>
      <c r="M128" s="92"/>
      <c r="N128" s="92"/>
      <c r="O128" s="92"/>
      <c r="P128" s="92"/>
      <c r="Q128" s="92"/>
    </row>
    <row r="129" spans="10:17" ht="15" customHeight="1">
      <c r="J129" s="92"/>
      <c r="K129" s="92"/>
      <c r="L129" s="92"/>
      <c r="M129" s="92"/>
      <c r="N129" s="92"/>
      <c r="O129" s="92"/>
      <c r="P129" s="92"/>
      <c r="Q129" s="92"/>
    </row>
    <row r="130" spans="10:17" ht="15" customHeight="1">
      <c r="J130" s="92"/>
      <c r="K130" s="92"/>
      <c r="L130" s="92"/>
      <c r="M130" s="92"/>
      <c r="N130" s="92"/>
      <c r="O130" s="92"/>
      <c r="P130" s="92"/>
      <c r="Q130" s="92"/>
    </row>
    <row r="131" spans="10:17" ht="15" customHeight="1">
      <c r="J131" s="92"/>
      <c r="K131" s="92"/>
      <c r="L131" s="92"/>
      <c r="M131" s="92"/>
      <c r="N131" s="92"/>
      <c r="O131" s="92"/>
      <c r="P131" s="92"/>
      <c r="Q131" s="92"/>
    </row>
    <row r="132" spans="10:17" ht="52.5" customHeight="1">
      <c r="J132" s="92"/>
      <c r="K132" s="92"/>
      <c r="L132" s="92"/>
      <c r="M132" s="92"/>
      <c r="N132" s="92"/>
      <c r="O132" s="92"/>
      <c r="P132" s="92"/>
      <c r="Q132" s="92"/>
    </row>
    <row r="133" spans="10:17" ht="15" customHeight="1">
      <c r="J133" s="92"/>
      <c r="K133" s="92"/>
      <c r="L133" s="92"/>
      <c r="M133" s="92"/>
      <c r="N133" s="92"/>
      <c r="O133" s="92"/>
      <c r="P133" s="92"/>
      <c r="Q133" s="92"/>
    </row>
    <row r="134" spans="10:17" ht="156" customHeight="1">
      <c r="J134" s="92"/>
      <c r="K134" s="92"/>
      <c r="L134" s="92"/>
      <c r="M134" s="92"/>
      <c r="N134" s="92"/>
      <c r="O134" s="92"/>
      <c r="P134" s="92"/>
      <c r="Q134" s="92"/>
    </row>
    <row r="135" spans="10:17" ht="15" customHeight="1">
      <c r="J135" s="92"/>
      <c r="K135" s="92"/>
      <c r="L135" s="92"/>
      <c r="M135" s="92"/>
      <c r="N135" s="92"/>
      <c r="O135" s="92"/>
      <c r="P135" s="92"/>
      <c r="Q135" s="92"/>
    </row>
    <row r="136" spans="10:17" ht="27.75" customHeight="1">
      <c r="J136" s="92"/>
      <c r="K136" s="92"/>
      <c r="L136" s="92"/>
      <c r="M136" s="92"/>
      <c r="N136" s="92"/>
      <c r="O136" s="92"/>
      <c r="P136" s="92"/>
      <c r="Q136" s="92"/>
    </row>
    <row r="137" spans="10:17" ht="79.5" customHeight="1">
      <c r="J137" s="92"/>
      <c r="K137" s="92"/>
      <c r="L137" s="92"/>
      <c r="M137" s="92"/>
      <c r="N137" s="92"/>
      <c r="O137" s="92"/>
      <c r="P137" s="92"/>
      <c r="Q137" s="92"/>
    </row>
    <row r="138" spans="10:17" ht="16.5" customHeight="1">
      <c r="J138" s="92"/>
      <c r="K138" s="92"/>
      <c r="L138" s="92"/>
      <c r="M138" s="92"/>
      <c r="N138" s="92"/>
      <c r="O138" s="92"/>
      <c r="P138" s="92"/>
      <c r="Q138" s="92"/>
    </row>
    <row r="139" spans="10:17" ht="92.25" customHeight="1">
      <c r="J139" s="92"/>
      <c r="K139" s="92"/>
      <c r="L139" s="92"/>
      <c r="M139" s="92"/>
      <c r="N139" s="92"/>
      <c r="O139" s="92"/>
      <c r="P139" s="92"/>
      <c r="Q139" s="92"/>
    </row>
    <row r="140" spans="10:17" ht="18" customHeight="1">
      <c r="J140" s="92"/>
      <c r="K140" s="92" t="b">
        <v>0</v>
      </c>
      <c r="L140" s="92"/>
      <c r="M140" s="92"/>
      <c r="N140" s="92"/>
      <c r="O140" s="92"/>
      <c r="P140" s="92"/>
      <c r="Q140" s="92"/>
    </row>
    <row r="141" spans="10:17" ht="41.25" customHeight="1">
      <c r="J141" s="92"/>
      <c r="K141" s="92"/>
      <c r="L141" s="92"/>
      <c r="M141" s="92"/>
      <c r="N141" s="92"/>
      <c r="O141" s="92"/>
      <c r="P141" s="92"/>
      <c r="Q141" s="92"/>
    </row>
    <row r="142" spans="10:17" ht="51.75" customHeight="1">
      <c r="J142" s="92"/>
      <c r="K142" s="92"/>
      <c r="L142" s="92"/>
      <c r="M142" s="92"/>
      <c r="N142" s="92"/>
      <c r="O142" s="92"/>
      <c r="P142" s="92"/>
      <c r="Q142" s="92"/>
    </row>
    <row r="143" spans="10:17" ht="15" customHeight="1">
      <c r="J143" s="92"/>
      <c r="K143" s="92"/>
      <c r="L143" s="92"/>
      <c r="M143" s="92"/>
      <c r="N143" s="92"/>
      <c r="O143" s="92"/>
      <c r="P143" s="92"/>
      <c r="Q143" s="92"/>
    </row>
    <row r="144" spans="10:17" ht="39.75" customHeight="1">
      <c r="J144" s="92"/>
      <c r="K144" s="92"/>
      <c r="L144" s="92"/>
      <c r="M144" s="92"/>
      <c r="N144" s="92"/>
      <c r="O144" s="92"/>
      <c r="P144" s="92"/>
      <c r="Q144" s="92"/>
    </row>
    <row r="145" spans="10:17" ht="15" customHeight="1">
      <c r="J145" s="92"/>
      <c r="K145" s="92"/>
      <c r="L145" s="92"/>
      <c r="M145" s="92"/>
      <c r="N145" s="92"/>
      <c r="O145" s="92"/>
      <c r="P145" s="92"/>
      <c r="Q145" s="92"/>
    </row>
    <row r="146" spans="10:17" ht="41.25" customHeight="1">
      <c r="J146" s="92"/>
      <c r="K146" s="92"/>
      <c r="L146" s="92"/>
      <c r="M146" s="92"/>
      <c r="N146" s="92"/>
      <c r="O146" s="92"/>
      <c r="P146" s="92"/>
      <c r="Q146" s="92"/>
    </row>
    <row r="147" spans="10:17" ht="15" customHeight="1">
      <c r="J147" s="92"/>
      <c r="K147" s="92"/>
      <c r="L147" s="92"/>
      <c r="M147" s="92"/>
      <c r="N147" s="92"/>
      <c r="O147" s="92"/>
      <c r="P147" s="92"/>
      <c r="Q147" s="92"/>
    </row>
    <row r="148" spans="10:17" ht="28.5" customHeight="1">
      <c r="J148" s="92"/>
      <c r="K148" s="92"/>
      <c r="L148" s="92"/>
      <c r="M148" s="92"/>
      <c r="N148" s="92"/>
      <c r="O148" s="92"/>
      <c r="P148" s="92"/>
      <c r="Q148" s="92"/>
    </row>
    <row r="149" spans="10:17" ht="15" customHeight="1">
      <c r="J149" s="92"/>
      <c r="K149" s="92"/>
      <c r="L149" s="92"/>
      <c r="M149" s="92"/>
      <c r="N149" s="92"/>
      <c r="O149" s="92"/>
      <c r="P149" s="92"/>
      <c r="Q149" s="92"/>
    </row>
    <row r="150" spans="10:17" ht="18" customHeight="1">
      <c r="J150" s="92"/>
      <c r="K150" s="92"/>
      <c r="L150" s="92"/>
      <c r="M150" s="92"/>
      <c r="N150" s="92"/>
      <c r="O150" s="92"/>
      <c r="P150" s="92"/>
      <c r="Q150" s="92"/>
    </row>
    <row r="151" spans="10:17" ht="26.25" customHeight="1">
      <c r="J151" s="92"/>
      <c r="K151" s="92"/>
      <c r="L151" s="92"/>
      <c r="M151" s="92"/>
      <c r="N151" s="92"/>
      <c r="O151" s="92"/>
      <c r="P151" s="92"/>
      <c r="Q151" s="92"/>
    </row>
    <row r="152" spans="10:17" ht="18" customHeight="1">
      <c r="J152" s="92"/>
      <c r="K152" s="92"/>
      <c r="L152" s="92"/>
      <c r="M152" s="92"/>
      <c r="N152" s="92"/>
      <c r="O152" s="92"/>
      <c r="P152" s="92"/>
      <c r="Q152" s="92"/>
    </row>
    <row r="153" spans="10:17" ht="24" customHeight="1">
      <c r="J153" s="92"/>
      <c r="K153" s="92"/>
      <c r="L153" s="92"/>
      <c r="M153" s="92"/>
      <c r="N153" s="92"/>
      <c r="O153" s="92"/>
      <c r="P153" s="92"/>
      <c r="Q153" s="92"/>
    </row>
    <row r="154" spans="10:17" ht="18" customHeight="1">
      <c r="J154" s="92"/>
      <c r="K154" s="92"/>
      <c r="L154" s="92"/>
      <c r="M154" s="92"/>
      <c r="N154" s="92"/>
      <c r="O154" s="92"/>
      <c r="P154" s="92"/>
      <c r="Q154" s="92"/>
    </row>
    <row r="155" spans="10:17" ht="12.75">
      <c r="J155" s="92"/>
      <c r="K155" s="92"/>
      <c r="L155" s="92"/>
      <c r="M155" s="92"/>
      <c r="N155" s="92"/>
      <c r="O155" s="92"/>
      <c r="P155" s="92"/>
      <c r="Q155" s="92"/>
    </row>
    <row r="156" spans="10:17" ht="12.75">
      <c r="J156" s="92"/>
      <c r="K156" s="92"/>
      <c r="L156" s="92"/>
      <c r="M156" s="92"/>
      <c r="N156" s="92"/>
      <c r="O156" s="92"/>
      <c r="P156" s="92"/>
      <c r="Q156" s="92"/>
    </row>
    <row r="157" spans="10:17" ht="12.75">
      <c r="J157" s="92"/>
      <c r="K157" s="92"/>
      <c r="L157" s="92"/>
      <c r="M157" s="92"/>
      <c r="N157" s="92"/>
      <c r="O157" s="92"/>
      <c r="P157" s="92"/>
      <c r="Q157" s="92"/>
    </row>
    <row r="158" spans="10:17" ht="12.75">
      <c r="J158" s="92"/>
      <c r="K158" s="92"/>
      <c r="L158" s="92"/>
      <c r="M158" s="92"/>
      <c r="N158" s="92"/>
      <c r="O158" s="92"/>
      <c r="P158" s="92"/>
      <c r="Q158" s="92"/>
    </row>
    <row r="159" spans="10:17" ht="12.75">
      <c r="J159" s="92"/>
      <c r="K159" s="92"/>
      <c r="L159" s="92"/>
      <c r="M159" s="92"/>
      <c r="N159" s="92"/>
      <c r="O159" s="92"/>
      <c r="P159" s="92"/>
      <c r="Q159" s="92"/>
    </row>
    <row r="160" spans="10:17" ht="12.75">
      <c r="J160" s="92"/>
      <c r="K160" s="92"/>
      <c r="L160" s="92"/>
      <c r="M160" s="92"/>
      <c r="N160" s="92"/>
      <c r="O160" s="92"/>
      <c r="P160" s="92"/>
      <c r="Q160" s="92"/>
    </row>
    <row r="161" spans="10:17" ht="12.75">
      <c r="J161" s="92"/>
      <c r="K161" s="92"/>
      <c r="L161" s="92"/>
      <c r="M161" s="92"/>
      <c r="N161" s="92"/>
      <c r="O161" s="92"/>
      <c r="P161" s="92"/>
      <c r="Q161" s="92"/>
    </row>
    <row r="162" spans="10:17" ht="15.75" customHeight="1">
      <c r="J162" s="92"/>
      <c r="K162" s="92"/>
      <c r="L162" s="92"/>
      <c r="M162" s="92"/>
      <c r="N162" s="92"/>
      <c r="O162" s="92"/>
      <c r="P162" s="92"/>
      <c r="Q162" s="92"/>
    </row>
    <row r="163" spans="10:17" ht="15.75" customHeight="1">
      <c r="J163" s="92"/>
      <c r="K163" s="92"/>
      <c r="L163" s="92"/>
      <c r="M163" s="92"/>
      <c r="N163" s="92"/>
      <c r="O163" s="92"/>
      <c r="P163" s="92"/>
      <c r="Q163" s="92"/>
    </row>
    <row r="164" spans="10:17" ht="12.75">
      <c r="J164" s="92"/>
      <c r="K164" s="92"/>
      <c r="L164" s="92"/>
      <c r="M164" s="92"/>
      <c r="N164" s="92"/>
      <c r="O164" s="92"/>
      <c r="P164" s="92"/>
      <c r="Q164" s="92"/>
    </row>
    <row r="165" spans="10:17" ht="12.75">
      <c r="J165" s="92"/>
      <c r="K165" s="92"/>
      <c r="L165" s="92"/>
      <c r="M165" s="92"/>
      <c r="N165" s="92"/>
      <c r="O165" s="92"/>
      <c r="P165" s="92"/>
      <c r="Q165" s="92"/>
    </row>
    <row r="166" spans="10:17" ht="12.75">
      <c r="J166" s="92"/>
      <c r="K166" s="92"/>
      <c r="L166" s="92"/>
      <c r="M166" s="92"/>
      <c r="N166" s="92"/>
      <c r="O166" s="92"/>
      <c r="P166" s="92"/>
      <c r="Q166" s="92"/>
    </row>
    <row r="167" spans="10:17" ht="12.75">
      <c r="J167" s="92"/>
      <c r="K167" s="92"/>
      <c r="L167" s="92"/>
      <c r="M167" s="92"/>
      <c r="N167" s="92"/>
      <c r="O167" s="92"/>
      <c r="P167" s="92"/>
      <c r="Q167" s="92"/>
    </row>
    <row r="168" spans="10:17" ht="12.75">
      <c r="J168" s="92"/>
      <c r="K168" s="92"/>
      <c r="L168" s="92"/>
      <c r="M168" s="92"/>
      <c r="N168" s="92"/>
      <c r="O168" s="92"/>
      <c r="P168" s="92"/>
      <c r="Q168" s="92"/>
    </row>
    <row r="169" spans="10:17" ht="12.75">
      <c r="J169" s="92"/>
      <c r="K169" s="92"/>
      <c r="L169" s="92"/>
      <c r="M169" s="92"/>
      <c r="N169" s="92"/>
      <c r="O169" s="92"/>
      <c r="P169" s="92"/>
      <c r="Q169" s="92"/>
    </row>
    <row r="170" spans="10:17" ht="12.75">
      <c r="J170" s="92"/>
      <c r="K170" s="92"/>
      <c r="L170" s="92"/>
      <c r="M170" s="92"/>
      <c r="N170" s="92"/>
      <c r="O170" s="92"/>
      <c r="P170" s="92"/>
      <c r="Q170" s="92"/>
    </row>
    <row r="171" spans="10:17" ht="12.75" customHeight="1">
      <c r="J171" s="92"/>
      <c r="K171" s="92"/>
      <c r="L171" s="92"/>
      <c r="M171" s="92"/>
      <c r="N171" s="92"/>
      <c r="O171" s="92"/>
      <c r="P171" s="92"/>
      <c r="Q171" s="92"/>
    </row>
    <row r="172" spans="10:17" ht="12.75">
      <c r="J172" s="92"/>
      <c r="K172" s="92"/>
      <c r="L172" s="92"/>
      <c r="M172" s="92"/>
      <c r="N172" s="92"/>
      <c r="O172" s="92"/>
      <c r="P172" s="92"/>
      <c r="Q172" s="92"/>
    </row>
    <row r="173" spans="10:17" ht="12.75">
      <c r="J173" s="92"/>
      <c r="K173" s="92"/>
      <c r="L173" s="92"/>
      <c r="M173" s="92"/>
      <c r="N173" s="92"/>
      <c r="O173" s="92"/>
      <c r="P173" s="92"/>
      <c r="Q173" s="92"/>
    </row>
    <row r="174" spans="10:17" ht="12.75">
      <c r="J174" s="92"/>
      <c r="K174" s="92"/>
      <c r="L174" s="92"/>
      <c r="M174" s="92"/>
      <c r="N174" s="92"/>
      <c r="O174" s="92"/>
      <c r="P174" s="92"/>
      <c r="Q174" s="92"/>
    </row>
    <row r="175" spans="10:17" ht="12.75">
      <c r="J175" s="92"/>
      <c r="K175" s="92"/>
      <c r="L175" s="92"/>
      <c r="M175" s="92"/>
      <c r="N175" s="92"/>
      <c r="O175" s="92"/>
      <c r="P175" s="92"/>
      <c r="Q175" s="92"/>
    </row>
    <row r="176" spans="10:17" ht="12.75">
      <c r="J176" s="92"/>
      <c r="K176" s="92"/>
      <c r="L176" s="92"/>
      <c r="M176" s="92"/>
      <c r="N176" s="92"/>
      <c r="O176" s="92"/>
      <c r="P176" s="92"/>
      <c r="Q176" s="92"/>
    </row>
    <row r="177" spans="10:17" ht="12.75">
      <c r="J177" s="92"/>
      <c r="K177" s="92"/>
      <c r="L177" s="92"/>
      <c r="M177" s="92"/>
      <c r="N177" s="92"/>
      <c r="O177" s="92"/>
      <c r="P177" s="92"/>
      <c r="Q177" s="92"/>
    </row>
    <row r="178" spans="10:17" ht="12.75">
      <c r="J178" s="92"/>
      <c r="K178" s="92"/>
      <c r="L178" s="92"/>
      <c r="M178" s="92"/>
      <c r="N178" s="92"/>
      <c r="O178" s="92"/>
      <c r="P178" s="92"/>
      <c r="Q178" s="92"/>
    </row>
    <row r="179" spans="10:17" ht="12.75">
      <c r="J179" s="92"/>
      <c r="K179" s="92"/>
      <c r="L179" s="92"/>
      <c r="M179" s="92"/>
      <c r="N179" s="92"/>
      <c r="O179" s="92"/>
      <c r="P179" s="92"/>
      <c r="Q179" s="92"/>
    </row>
    <row r="180" spans="10:17" ht="12.75">
      <c r="J180" s="92"/>
      <c r="K180" s="92"/>
      <c r="L180" s="92"/>
      <c r="M180" s="92"/>
      <c r="N180" s="92"/>
      <c r="O180" s="92"/>
      <c r="P180" s="92"/>
      <c r="Q180" s="92"/>
    </row>
    <row r="181" spans="10:17" ht="12.75">
      <c r="J181" s="92"/>
      <c r="K181" s="92"/>
      <c r="L181" s="92"/>
      <c r="M181" s="92"/>
      <c r="N181" s="92"/>
      <c r="O181" s="92"/>
      <c r="P181" s="92"/>
      <c r="Q181" s="92"/>
    </row>
    <row r="182" spans="10:17" ht="12.75">
      <c r="J182" s="92"/>
      <c r="K182" s="92"/>
      <c r="L182" s="92"/>
      <c r="M182" s="92"/>
      <c r="N182" s="92"/>
      <c r="O182" s="92"/>
      <c r="P182" s="92"/>
      <c r="Q182" s="92"/>
    </row>
    <row r="183" spans="10:17" ht="12.75">
      <c r="J183" s="92"/>
      <c r="K183" s="92"/>
      <c r="L183" s="92"/>
      <c r="M183" s="92"/>
      <c r="N183" s="92"/>
      <c r="O183" s="92"/>
      <c r="P183" s="92"/>
      <c r="Q183" s="92"/>
    </row>
    <row r="184" spans="10:17" ht="12.75">
      <c r="J184" s="92"/>
      <c r="K184" s="92"/>
      <c r="L184" s="92"/>
      <c r="M184" s="92"/>
      <c r="N184" s="92"/>
      <c r="O184" s="92"/>
      <c r="P184" s="92"/>
      <c r="Q184" s="92"/>
    </row>
    <row r="185" spans="10:17" ht="12.75">
      <c r="J185" s="92"/>
      <c r="K185" s="92"/>
      <c r="L185" s="92"/>
      <c r="M185" s="92"/>
      <c r="N185" s="92"/>
      <c r="O185" s="92"/>
      <c r="P185" s="92"/>
      <c r="Q185" s="92"/>
    </row>
    <row r="186" spans="10:17" ht="12.75">
      <c r="J186" s="92"/>
      <c r="K186" s="92"/>
      <c r="L186" s="92"/>
      <c r="M186" s="92"/>
      <c r="N186" s="92"/>
      <c r="O186" s="92"/>
      <c r="P186" s="92"/>
      <c r="Q186" s="92"/>
    </row>
    <row r="187" spans="10:17" ht="12.75">
      <c r="J187" s="92"/>
      <c r="K187" s="92"/>
      <c r="L187" s="92"/>
      <c r="M187" s="92"/>
      <c r="N187" s="92"/>
      <c r="O187" s="92"/>
      <c r="P187" s="92"/>
      <c r="Q187" s="92"/>
    </row>
    <row r="188" spans="10:17" ht="12.75">
      <c r="J188" s="92"/>
      <c r="K188" s="92"/>
      <c r="L188" s="92"/>
      <c r="M188" s="92"/>
      <c r="N188" s="92"/>
      <c r="O188" s="92"/>
      <c r="P188" s="92"/>
      <c r="Q188" s="92"/>
    </row>
    <row r="189" spans="10:17" ht="12.75">
      <c r="J189" s="92"/>
      <c r="K189" s="92"/>
      <c r="L189" s="92"/>
      <c r="M189" s="92"/>
      <c r="N189" s="92"/>
      <c r="O189" s="92"/>
      <c r="P189" s="92"/>
      <c r="Q189" s="92"/>
    </row>
    <row r="190" spans="10:17" ht="12.75">
      <c r="J190" s="92"/>
      <c r="K190" s="92"/>
      <c r="L190" s="92"/>
      <c r="M190" s="92"/>
      <c r="N190" s="92"/>
      <c r="O190" s="92"/>
      <c r="P190" s="92"/>
      <c r="Q190" s="92"/>
    </row>
    <row r="191" spans="10:17" ht="12.75">
      <c r="J191" s="92"/>
      <c r="K191" s="92"/>
      <c r="L191" s="92"/>
      <c r="M191" s="92"/>
      <c r="N191" s="92"/>
      <c r="O191" s="92"/>
      <c r="P191" s="92"/>
      <c r="Q191" s="92"/>
    </row>
    <row r="192" spans="10:17" ht="12.75">
      <c r="J192" s="92"/>
      <c r="K192" s="92"/>
      <c r="L192" s="92"/>
      <c r="M192" s="92"/>
      <c r="N192" s="92"/>
      <c r="O192" s="92"/>
      <c r="P192" s="92"/>
      <c r="Q192" s="92"/>
    </row>
    <row r="193" spans="10:17" ht="12.75">
      <c r="J193" s="92"/>
      <c r="K193" s="92"/>
      <c r="L193" s="92"/>
      <c r="M193" s="92"/>
      <c r="N193" s="92"/>
      <c r="O193" s="92"/>
      <c r="P193" s="92"/>
      <c r="Q193" s="92"/>
    </row>
    <row r="194" spans="10:17" ht="12.75">
      <c r="J194" s="92"/>
      <c r="K194" s="92"/>
      <c r="L194" s="92"/>
      <c r="M194" s="92"/>
      <c r="N194" s="92"/>
      <c r="O194" s="92"/>
      <c r="P194" s="92"/>
      <c r="Q194" s="92"/>
    </row>
    <row r="195" spans="10:17" ht="12.75">
      <c r="J195" s="92"/>
      <c r="K195" s="92"/>
      <c r="L195" s="92"/>
      <c r="M195" s="92"/>
      <c r="N195" s="92"/>
      <c r="O195" s="92"/>
      <c r="P195" s="92"/>
      <c r="Q195" s="92"/>
    </row>
    <row r="196" spans="10:17" ht="12.75">
      <c r="J196" s="92"/>
      <c r="K196" s="92"/>
      <c r="L196" s="92"/>
      <c r="M196" s="92"/>
      <c r="N196" s="92"/>
      <c r="O196" s="92"/>
      <c r="P196" s="92"/>
      <c r="Q196" s="92"/>
    </row>
    <row r="197" spans="10:17" ht="12.75">
      <c r="J197" s="92"/>
      <c r="K197" s="92"/>
      <c r="L197" s="92"/>
      <c r="M197" s="92"/>
      <c r="N197" s="92"/>
      <c r="O197" s="92"/>
      <c r="P197" s="92"/>
      <c r="Q197" s="92"/>
    </row>
    <row r="198" spans="10:17" ht="12.75">
      <c r="J198" s="92"/>
      <c r="K198" s="92"/>
      <c r="L198" s="92"/>
      <c r="M198" s="92"/>
      <c r="N198" s="92"/>
      <c r="O198" s="92"/>
      <c r="P198" s="92"/>
      <c r="Q198" s="92"/>
    </row>
    <row r="199" spans="10:17" ht="12.75">
      <c r="J199" s="92"/>
      <c r="K199" s="92"/>
      <c r="L199" s="92"/>
      <c r="M199" s="92"/>
      <c r="N199" s="92"/>
      <c r="O199" s="92"/>
      <c r="P199" s="92"/>
      <c r="Q199" s="92"/>
    </row>
    <row r="200" spans="10:17" ht="12.75">
      <c r="J200" s="92"/>
      <c r="K200" s="92"/>
      <c r="L200" s="92"/>
      <c r="M200" s="92"/>
      <c r="N200" s="92"/>
      <c r="O200" s="92"/>
      <c r="P200" s="92"/>
      <c r="Q200" s="92"/>
    </row>
    <row r="201" spans="10:17" ht="12.75">
      <c r="J201" s="92"/>
      <c r="K201" s="92"/>
      <c r="L201" s="92"/>
      <c r="M201" s="92"/>
      <c r="N201" s="92"/>
      <c r="O201" s="92"/>
      <c r="P201" s="92"/>
      <c r="Q201" s="92"/>
    </row>
    <row r="202" spans="10:17" ht="12.75">
      <c r="J202" s="92"/>
      <c r="K202" s="92"/>
      <c r="L202" s="92"/>
      <c r="M202" s="92"/>
      <c r="N202" s="92"/>
      <c r="O202" s="92"/>
      <c r="P202" s="92"/>
      <c r="Q202" s="92"/>
    </row>
    <row r="203" spans="10:17" ht="12.75">
      <c r="J203" s="92"/>
      <c r="K203" s="92"/>
      <c r="L203" s="92"/>
      <c r="M203" s="92"/>
      <c r="N203" s="92"/>
      <c r="O203" s="92"/>
      <c r="P203" s="92"/>
      <c r="Q203" s="92"/>
    </row>
    <row r="204" spans="10:17" ht="12.75">
      <c r="J204" s="92"/>
      <c r="K204" s="92"/>
      <c r="L204" s="92"/>
      <c r="M204" s="92"/>
      <c r="N204" s="92"/>
      <c r="O204" s="92"/>
      <c r="P204" s="92"/>
      <c r="Q204" s="92"/>
    </row>
    <row r="205" spans="10:17" ht="12.75">
      <c r="J205" s="92"/>
      <c r="K205" s="92"/>
      <c r="L205" s="92"/>
      <c r="M205" s="92"/>
      <c r="N205" s="92"/>
      <c r="O205" s="92"/>
      <c r="P205" s="92"/>
      <c r="Q205" s="92"/>
    </row>
    <row r="206" spans="10:17" ht="12.75">
      <c r="J206" s="92"/>
      <c r="K206" s="92"/>
      <c r="L206" s="92"/>
      <c r="M206" s="92"/>
      <c r="N206" s="92"/>
      <c r="O206" s="92"/>
      <c r="P206" s="92"/>
      <c r="Q206" s="92"/>
    </row>
    <row r="207" spans="10:17" ht="12.75">
      <c r="J207" s="92"/>
      <c r="K207" s="92"/>
      <c r="L207" s="92"/>
      <c r="M207" s="92"/>
      <c r="N207" s="92"/>
      <c r="O207" s="92"/>
      <c r="P207" s="92"/>
      <c r="Q207" s="92"/>
    </row>
    <row r="208" spans="10:17" ht="12.75">
      <c r="J208" s="92"/>
      <c r="K208" s="92"/>
      <c r="L208" s="92"/>
      <c r="M208" s="92"/>
      <c r="N208" s="92"/>
      <c r="O208" s="92"/>
      <c r="P208" s="92"/>
      <c r="Q208" s="92"/>
    </row>
    <row r="209" spans="10:17" ht="12.75">
      <c r="J209" s="92"/>
      <c r="K209" s="92"/>
      <c r="L209" s="92"/>
      <c r="M209" s="92"/>
      <c r="N209" s="92"/>
      <c r="O209" s="92"/>
      <c r="P209" s="92"/>
      <c r="Q209" s="92"/>
    </row>
    <row r="210" spans="10:17" ht="12.75">
      <c r="J210" s="92"/>
      <c r="K210" s="92"/>
      <c r="L210" s="92"/>
      <c r="M210" s="92"/>
      <c r="N210" s="92"/>
      <c r="O210" s="92"/>
      <c r="P210" s="92"/>
      <c r="Q210" s="92"/>
    </row>
    <row r="211" spans="10:17" ht="12.75">
      <c r="J211" s="92"/>
      <c r="K211" s="92"/>
      <c r="L211" s="92"/>
      <c r="M211" s="92"/>
      <c r="N211" s="92"/>
      <c r="O211" s="92"/>
      <c r="P211" s="92"/>
      <c r="Q211" s="92"/>
    </row>
    <row r="212" spans="10:17" ht="12.75">
      <c r="J212" s="92"/>
      <c r="K212" s="92"/>
      <c r="L212" s="92"/>
      <c r="M212" s="92"/>
      <c r="N212" s="92"/>
      <c r="O212" s="92"/>
      <c r="P212" s="92"/>
      <c r="Q212" s="92"/>
    </row>
    <row r="213" spans="10:17" ht="12.75">
      <c r="J213" s="92"/>
      <c r="K213" s="92"/>
      <c r="L213" s="92"/>
      <c r="M213" s="92"/>
      <c r="N213" s="92"/>
      <c r="O213" s="92"/>
      <c r="P213" s="92"/>
      <c r="Q213" s="92"/>
    </row>
    <row r="214" spans="10:17" ht="12.75">
      <c r="J214" s="92"/>
      <c r="K214" s="92"/>
      <c r="L214" s="92"/>
      <c r="M214" s="92"/>
      <c r="N214" s="92"/>
      <c r="O214" s="92"/>
      <c r="P214" s="92"/>
      <c r="Q214" s="92"/>
    </row>
    <row r="215" spans="10:17" ht="12.75">
      <c r="J215" s="92"/>
      <c r="K215" s="92"/>
      <c r="L215" s="92"/>
      <c r="M215" s="92"/>
      <c r="N215" s="92"/>
      <c r="O215" s="92"/>
      <c r="P215" s="92"/>
      <c r="Q215" s="92"/>
    </row>
    <row r="216" spans="10:17" ht="12.75">
      <c r="J216" s="92"/>
      <c r="K216" s="92"/>
      <c r="L216" s="92"/>
      <c r="M216" s="92"/>
      <c r="N216" s="92"/>
      <c r="O216" s="92"/>
      <c r="P216" s="92"/>
      <c r="Q216" s="92"/>
    </row>
    <row r="217" spans="10:17" ht="12.75">
      <c r="J217" s="92"/>
      <c r="K217" s="92"/>
      <c r="L217" s="92"/>
      <c r="M217" s="92"/>
      <c r="N217" s="92"/>
      <c r="O217" s="92"/>
      <c r="P217" s="92"/>
      <c r="Q217" s="92"/>
    </row>
    <row r="218" spans="10:17" ht="12.75">
      <c r="J218" s="92"/>
      <c r="K218" s="92"/>
      <c r="L218" s="92"/>
      <c r="M218" s="92"/>
      <c r="N218" s="92"/>
      <c r="O218" s="92"/>
      <c r="P218" s="92"/>
      <c r="Q218" s="92"/>
    </row>
    <row r="219" spans="10:17" ht="12.75">
      <c r="J219" s="92"/>
      <c r="K219" s="92"/>
      <c r="L219" s="92"/>
      <c r="M219" s="92"/>
      <c r="N219" s="92"/>
      <c r="O219" s="92"/>
      <c r="P219" s="92"/>
      <c r="Q219" s="92"/>
    </row>
    <row r="220" spans="10:17" ht="12.75">
      <c r="J220" s="92"/>
      <c r="K220" s="92"/>
      <c r="L220" s="92"/>
      <c r="M220" s="92"/>
      <c r="N220" s="92"/>
      <c r="O220" s="92"/>
      <c r="P220" s="92"/>
      <c r="Q220" s="92"/>
    </row>
    <row r="221" spans="10:17" ht="12.75">
      <c r="J221" s="92"/>
      <c r="K221" s="92"/>
      <c r="L221" s="92"/>
      <c r="M221" s="92"/>
      <c r="N221" s="92"/>
      <c r="O221" s="92"/>
      <c r="P221" s="92"/>
      <c r="Q221" s="92"/>
    </row>
    <row r="222" spans="10:17" ht="12.75">
      <c r="J222" s="92"/>
      <c r="K222" s="92"/>
      <c r="L222" s="92"/>
      <c r="M222" s="92"/>
      <c r="N222" s="92"/>
      <c r="O222" s="92"/>
      <c r="P222" s="92"/>
      <c r="Q222" s="92"/>
    </row>
    <row r="223" spans="10:17" ht="12.75">
      <c r="J223" s="92"/>
      <c r="K223" s="92"/>
      <c r="L223" s="92"/>
      <c r="M223" s="92"/>
      <c r="N223" s="92"/>
      <c r="O223" s="92"/>
      <c r="P223" s="92"/>
      <c r="Q223" s="92"/>
    </row>
    <row r="224" spans="10:17" ht="12.75">
      <c r="J224" s="92"/>
      <c r="K224" s="92"/>
      <c r="L224" s="92"/>
      <c r="M224" s="92"/>
      <c r="N224" s="92"/>
      <c r="O224" s="92"/>
      <c r="P224" s="92"/>
      <c r="Q224" s="92"/>
    </row>
    <row r="225" spans="10:17" ht="12.75">
      <c r="J225" s="92"/>
      <c r="K225" s="92"/>
      <c r="L225" s="92"/>
      <c r="M225" s="92"/>
      <c r="N225" s="92"/>
      <c r="O225" s="92"/>
      <c r="P225" s="92"/>
      <c r="Q225" s="92"/>
    </row>
    <row r="226" spans="10:17" ht="12.75">
      <c r="J226" s="92"/>
      <c r="K226" s="92"/>
      <c r="L226" s="92"/>
      <c r="M226" s="92"/>
      <c r="N226" s="92"/>
      <c r="O226" s="92"/>
      <c r="P226" s="92"/>
      <c r="Q226" s="92"/>
    </row>
    <row r="227" spans="10:17" ht="12.75">
      <c r="J227" s="92"/>
      <c r="K227" s="92"/>
      <c r="L227" s="92"/>
      <c r="M227" s="92"/>
      <c r="N227" s="92"/>
      <c r="O227" s="92"/>
      <c r="P227" s="92"/>
      <c r="Q227" s="92"/>
    </row>
    <row r="228" spans="10:17" ht="12.75">
      <c r="J228" s="92"/>
      <c r="K228" s="92"/>
      <c r="L228" s="92"/>
      <c r="M228" s="92"/>
      <c r="N228" s="92"/>
      <c r="O228" s="92"/>
      <c r="P228" s="92"/>
      <c r="Q228" s="92"/>
    </row>
    <row r="229" spans="10:17" ht="12.75">
      <c r="J229" s="92"/>
      <c r="K229" s="92"/>
      <c r="L229" s="92"/>
      <c r="M229" s="92"/>
      <c r="N229" s="92"/>
      <c r="O229" s="92"/>
      <c r="P229" s="92"/>
      <c r="Q229" s="92"/>
    </row>
    <row r="230" spans="10:17" ht="12.75">
      <c r="J230" s="92"/>
      <c r="K230" s="92"/>
      <c r="L230" s="92"/>
      <c r="M230" s="92"/>
      <c r="N230" s="92"/>
      <c r="O230" s="92"/>
      <c r="P230" s="92"/>
      <c r="Q230" s="92"/>
    </row>
    <row r="231" spans="10:17" ht="12.75">
      <c r="J231" s="92"/>
      <c r="K231" s="92"/>
      <c r="L231" s="92"/>
      <c r="M231" s="92"/>
      <c r="N231" s="92"/>
      <c r="O231" s="92"/>
      <c r="P231" s="92"/>
      <c r="Q231" s="92"/>
    </row>
    <row r="232" spans="10:17" ht="12.75">
      <c r="J232" s="92"/>
      <c r="K232" s="92"/>
      <c r="L232" s="92"/>
      <c r="M232" s="92"/>
      <c r="N232" s="92"/>
      <c r="O232" s="92"/>
      <c r="P232" s="92"/>
      <c r="Q232" s="92"/>
    </row>
    <row r="233" spans="10:17" ht="12.75">
      <c r="J233" s="92"/>
      <c r="K233" s="92"/>
      <c r="L233" s="92"/>
      <c r="M233" s="92"/>
      <c r="N233" s="92"/>
      <c r="O233" s="92"/>
      <c r="P233" s="92"/>
      <c r="Q233" s="92"/>
    </row>
    <row r="234" spans="10:17" ht="12.75">
      <c r="J234" s="92"/>
      <c r="K234" s="92"/>
      <c r="L234" s="92"/>
      <c r="M234" s="92"/>
      <c r="N234" s="92"/>
      <c r="O234" s="92"/>
      <c r="P234" s="92"/>
      <c r="Q234" s="92"/>
    </row>
    <row r="235" spans="10:17" ht="15" customHeight="1">
      <c r="J235" s="92"/>
      <c r="K235" s="92"/>
      <c r="L235" s="92"/>
      <c r="M235" s="92"/>
      <c r="N235" s="92"/>
      <c r="O235" s="92"/>
      <c r="P235" s="92"/>
      <c r="Q235" s="92"/>
    </row>
    <row r="236" spans="10:17" ht="12.75">
      <c r="J236" s="92"/>
      <c r="K236" s="92"/>
      <c r="L236" s="92"/>
      <c r="M236" s="92"/>
      <c r="N236" s="92"/>
      <c r="O236" s="92"/>
      <c r="P236" s="92"/>
      <c r="Q236" s="92"/>
    </row>
    <row r="237" spans="10:17" ht="12.75">
      <c r="J237" s="92"/>
      <c r="K237" s="92"/>
      <c r="L237" s="92"/>
      <c r="M237" s="92"/>
      <c r="N237" s="92"/>
      <c r="O237" s="92"/>
      <c r="P237" s="92"/>
      <c r="Q237" s="92"/>
    </row>
    <row r="238" spans="10:17" ht="12.75">
      <c r="J238" s="92"/>
      <c r="K238" s="92"/>
      <c r="L238" s="92"/>
      <c r="M238" s="92"/>
      <c r="N238" s="92"/>
      <c r="O238" s="92"/>
      <c r="P238" s="92"/>
      <c r="Q238" s="92"/>
    </row>
    <row r="239" spans="10:17" ht="12.75">
      <c r="J239" s="92"/>
      <c r="K239" s="92"/>
      <c r="L239" s="92"/>
      <c r="M239" s="92"/>
      <c r="N239" s="92"/>
      <c r="O239" s="92"/>
      <c r="P239" s="92"/>
      <c r="Q239" s="92"/>
    </row>
    <row r="240" spans="10:17" ht="12.75">
      <c r="J240" s="92"/>
      <c r="K240" s="92"/>
      <c r="L240" s="92"/>
      <c r="M240" s="92"/>
      <c r="N240" s="92"/>
      <c r="O240" s="92"/>
      <c r="P240" s="92"/>
      <c r="Q240" s="92"/>
    </row>
    <row r="241" spans="10:17" ht="12.75">
      <c r="J241" s="92"/>
      <c r="K241" s="92"/>
      <c r="L241" s="92"/>
      <c r="M241" s="92"/>
      <c r="N241" s="92"/>
      <c r="O241" s="92"/>
      <c r="P241" s="92"/>
      <c r="Q241" s="92"/>
    </row>
    <row r="242" spans="10:17" ht="12.75">
      <c r="J242" s="92"/>
      <c r="K242" s="92"/>
      <c r="L242" s="92"/>
      <c r="M242" s="92"/>
      <c r="N242" s="92"/>
      <c r="O242" s="92"/>
      <c r="P242" s="92"/>
      <c r="Q242" s="92"/>
    </row>
    <row r="243" spans="10:17" ht="12.75">
      <c r="J243" s="92"/>
      <c r="K243" s="92"/>
      <c r="L243" s="92"/>
      <c r="M243" s="92"/>
      <c r="N243" s="92"/>
      <c r="O243" s="92"/>
      <c r="P243" s="92"/>
      <c r="Q243" s="92"/>
    </row>
    <row r="244" spans="10:17" ht="12.75" customHeight="1">
      <c r="J244" s="92"/>
      <c r="K244" s="92"/>
      <c r="L244" s="92"/>
      <c r="M244" s="92"/>
      <c r="N244" s="92"/>
      <c r="O244" s="92"/>
      <c r="P244" s="92"/>
      <c r="Q244" s="92"/>
    </row>
    <row r="245" spans="10:17" ht="12.75">
      <c r="J245" s="92"/>
      <c r="K245" s="92"/>
      <c r="L245" s="92"/>
      <c r="M245" s="92"/>
      <c r="N245" s="92"/>
      <c r="O245" s="92"/>
      <c r="P245" s="92"/>
      <c r="Q245" s="92"/>
    </row>
    <row r="246" spans="10:17" ht="12.75">
      <c r="J246" s="92"/>
      <c r="K246" s="92"/>
      <c r="L246" s="92"/>
      <c r="M246" s="92"/>
      <c r="N246" s="92"/>
      <c r="O246" s="92"/>
      <c r="P246" s="92"/>
      <c r="Q246" s="92"/>
    </row>
    <row r="247" spans="10:17" ht="12.75">
      <c r="J247" s="92"/>
      <c r="K247" s="92"/>
      <c r="L247" s="92"/>
      <c r="M247" s="92"/>
      <c r="N247" s="92"/>
      <c r="O247" s="92"/>
      <c r="P247" s="92"/>
      <c r="Q247" s="92"/>
    </row>
    <row r="248" spans="10:17" ht="12.75">
      <c r="J248" s="92"/>
      <c r="K248" s="92"/>
      <c r="L248" s="92"/>
      <c r="M248" s="92"/>
      <c r="N248" s="92"/>
      <c r="O248" s="92"/>
      <c r="P248" s="92"/>
      <c r="Q248" s="92"/>
    </row>
    <row r="249" spans="10:17" ht="12.75">
      <c r="J249" s="92"/>
      <c r="K249" s="92"/>
      <c r="L249" s="92"/>
      <c r="M249" s="92"/>
      <c r="N249" s="92"/>
      <c r="O249" s="92"/>
      <c r="P249" s="92"/>
      <c r="Q249" s="92"/>
    </row>
    <row r="250" spans="10:17" ht="12.75">
      <c r="J250" s="92"/>
      <c r="K250" s="92"/>
      <c r="L250" s="92"/>
      <c r="M250" s="92"/>
      <c r="N250" s="92"/>
      <c r="O250" s="92"/>
      <c r="P250" s="92"/>
      <c r="Q250" s="92"/>
    </row>
    <row r="251" spans="10:17" ht="12.75">
      <c r="J251" s="92"/>
      <c r="K251" s="92"/>
      <c r="L251" s="92"/>
      <c r="M251" s="92"/>
      <c r="N251" s="92"/>
      <c r="O251" s="92"/>
      <c r="P251" s="92"/>
      <c r="Q251" s="92"/>
    </row>
    <row r="252" spans="10:17" ht="12.75">
      <c r="J252" s="92"/>
      <c r="K252" s="92"/>
      <c r="L252" s="92"/>
      <c r="M252" s="92"/>
      <c r="N252" s="92"/>
      <c r="O252" s="92"/>
      <c r="P252" s="92"/>
      <c r="Q252" s="92"/>
    </row>
    <row r="253" spans="10:17" ht="12.75">
      <c r="J253" s="92"/>
      <c r="K253" s="92"/>
      <c r="L253" s="92"/>
      <c r="M253" s="92"/>
      <c r="N253" s="92"/>
      <c r="O253" s="92"/>
      <c r="P253" s="92"/>
      <c r="Q253" s="92"/>
    </row>
    <row r="254" spans="10:17" ht="12.75">
      <c r="J254" s="92"/>
      <c r="K254" s="92"/>
      <c r="L254" s="92"/>
      <c r="M254" s="92"/>
      <c r="N254" s="92"/>
      <c r="O254" s="92"/>
      <c r="P254" s="92"/>
      <c r="Q254" s="92"/>
    </row>
    <row r="255" spans="10:17" ht="12.75">
      <c r="J255" s="92"/>
      <c r="K255" s="92"/>
      <c r="L255" s="92"/>
      <c r="M255" s="92"/>
      <c r="N255" s="92"/>
      <c r="O255" s="92"/>
      <c r="P255" s="92"/>
      <c r="Q255" s="92"/>
    </row>
    <row r="256" spans="10:17" ht="12.75">
      <c r="J256" s="92"/>
      <c r="K256" s="92"/>
      <c r="L256" s="92"/>
      <c r="M256" s="92"/>
      <c r="N256" s="92"/>
      <c r="O256" s="92"/>
      <c r="P256" s="92"/>
      <c r="Q256" s="92"/>
    </row>
    <row r="257" spans="10:17" ht="12.75">
      <c r="J257" s="92"/>
      <c r="K257" s="92"/>
      <c r="L257" s="92"/>
      <c r="M257" s="92"/>
      <c r="N257" s="92"/>
      <c r="O257" s="92"/>
      <c r="P257" s="92"/>
      <c r="Q257" s="92"/>
    </row>
    <row r="258" spans="10:17" ht="12.75">
      <c r="J258" s="92"/>
      <c r="K258" s="92"/>
      <c r="L258" s="92"/>
      <c r="M258" s="92"/>
      <c r="N258" s="92"/>
      <c r="O258" s="92"/>
      <c r="P258" s="92"/>
      <c r="Q258" s="92"/>
    </row>
    <row r="259" spans="10:17" ht="12.75">
      <c r="J259" s="92"/>
      <c r="K259" s="92"/>
      <c r="L259" s="92"/>
      <c r="M259" s="92"/>
      <c r="N259" s="92"/>
      <c r="O259" s="92"/>
      <c r="P259" s="92"/>
      <c r="Q259" s="92"/>
    </row>
    <row r="260" spans="10:17" ht="12.75">
      <c r="J260" s="92"/>
      <c r="K260" s="92"/>
      <c r="L260" s="92"/>
      <c r="M260" s="92"/>
      <c r="N260" s="92"/>
      <c r="O260" s="92"/>
      <c r="P260" s="92"/>
      <c r="Q260" s="92"/>
    </row>
    <row r="261" spans="10:17" ht="12.75">
      <c r="J261" s="92"/>
      <c r="K261" s="92"/>
      <c r="L261" s="92"/>
      <c r="M261" s="92"/>
      <c r="N261" s="92"/>
      <c r="O261" s="92"/>
      <c r="P261" s="92"/>
      <c r="Q261" s="92"/>
    </row>
    <row r="262" spans="10:17" ht="12.75">
      <c r="J262" s="92"/>
      <c r="K262" s="92"/>
      <c r="L262" s="92"/>
      <c r="M262" s="92"/>
      <c r="N262" s="92"/>
      <c r="O262" s="92"/>
      <c r="P262" s="92"/>
      <c r="Q262" s="92"/>
    </row>
    <row r="263" spans="10:17" ht="12.75">
      <c r="J263" s="92"/>
      <c r="K263" s="92"/>
      <c r="L263" s="92"/>
      <c r="M263" s="92"/>
      <c r="N263" s="92"/>
      <c r="O263" s="92"/>
      <c r="P263" s="92"/>
      <c r="Q263" s="92"/>
    </row>
    <row r="264" spans="10:17" ht="12.75">
      <c r="J264" s="92"/>
      <c r="K264" s="92"/>
      <c r="L264" s="92"/>
      <c r="M264" s="92"/>
      <c r="N264" s="92"/>
      <c r="O264" s="92"/>
      <c r="P264" s="92"/>
      <c r="Q264" s="92"/>
    </row>
    <row r="265" spans="10:17" ht="12.75">
      <c r="J265" s="92"/>
      <c r="K265" s="92"/>
      <c r="L265" s="92"/>
      <c r="M265" s="92"/>
      <c r="N265" s="92"/>
      <c r="O265" s="92"/>
      <c r="P265" s="92"/>
      <c r="Q265" s="92"/>
    </row>
    <row r="266" spans="10:17" ht="12.75">
      <c r="J266" s="92"/>
      <c r="K266" s="92"/>
      <c r="L266" s="92"/>
      <c r="M266" s="92"/>
      <c r="N266" s="92"/>
      <c r="O266" s="92"/>
      <c r="P266" s="92"/>
      <c r="Q266" s="92"/>
    </row>
    <row r="267" spans="10:17" ht="12.75">
      <c r="J267" s="92"/>
      <c r="K267" s="92"/>
      <c r="L267" s="92"/>
      <c r="M267" s="92"/>
      <c r="N267" s="92"/>
      <c r="O267" s="92"/>
      <c r="P267" s="92"/>
      <c r="Q267" s="92"/>
    </row>
    <row r="268" spans="10:17" ht="12.75">
      <c r="J268" s="92"/>
      <c r="K268" s="92"/>
      <c r="L268" s="92"/>
      <c r="M268" s="92"/>
      <c r="N268" s="92"/>
      <c r="O268" s="92"/>
      <c r="P268" s="92"/>
      <c r="Q268" s="92"/>
    </row>
    <row r="269" spans="10:17" ht="12.75">
      <c r="J269" s="92"/>
      <c r="K269" s="92"/>
      <c r="L269" s="92"/>
      <c r="M269" s="92"/>
      <c r="N269" s="92"/>
      <c r="O269" s="92"/>
      <c r="P269" s="92"/>
      <c r="Q269" s="92"/>
    </row>
    <row r="270" spans="10:17" ht="12.75">
      <c r="J270" s="92"/>
      <c r="K270" s="92"/>
      <c r="L270" s="92"/>
      <c r="M270" s="92"/>
      <c r="N270" s="92"/>
      <c r="O270" s="92"/>
      <c r="P270" s="92"/>
      <c r="Q270" s="92"/>
    </row>
    <row r="271" spans="10:17" ht="12.75">
      <c r="J271" s="92"/>
      <c r="K271" s="92"/>
      <c r="L271" s="92"/>
      <c r="M271" s="92"/>
      <c r="N271" s="92"/>
      <c r="O271" s="92"/>
      <c r="P271" s="92"/>
      <c r="Q271" s="92"/>
    </row>
    <row r="272" spans="10:17" ht="12.75">
      <c r="J272" s="92"/>
      <c r="K272" s="92"/>
      <c r="L272" s="92"/>
      <c r="M272" s="92"/>
      <c r="N272" s="92"/>
      <c r="O272" s="92"/>
      <c r="P272" s="92"/>
      <c r="Q272" s="92"/>
    </row>
    <row r="273" spans="10:17" ht="12.75">
      <c r="J273" s="92"/>
      <c r="K273" s="92"/>
      <c r="L273" s="92"/>
      <c r="M273" s="92"/>
      <c r="N273" s="92"/>
      <c r="O273" s="92"/>
      <c r="P273" s="92"/>
      <c r="Q273" s="92"/>
    </row>
    <row r="274" spans="10:17" ht="12.75">
      <c r="J274" s="92"/>
      <c r="K274" s="92"/>
      <c r="L274" s="92"/>
      <c r="M274" s="92"/>
      <c r="N274" s="92"/>
      <c r="O274" s="92"/>
      <c r="P274" s="92"/>
      <c r="Q274" s="92"/>
    </row>
    <row r="275" spans="10:17" ht="12.75">
      <c r="J275" s="92"/>
      <c r="K275" s="92"/>
      <c r="L275" s="92"/>
      <c r="M275" s="92"/>
      <c r="N275" s="92"/>
      <c r="O275" s="92"/>
      <c r="P275" s="92"/>
      <c r="Q275" s="92"/>
    </row>
    <row r="276" spans="10:17" ht="12.75">
      <c r="J276" s="92"/>
      <c r="K276" s="92"/>
      <c r="L276" s="92"/>
      <c r="M276" s="92"/>
      <c r="N276" s="92"/>
      <c r="O276" s="92"/>
      <c r="P276" s="92"/>
      <c r="Q276" s="92"/>
    </row>
    <row r="277" spans="10:17" ht="12.75">
      <c r="J277" s="92"/>
      <c r="K277" s="92"/>
      <c r="L277" s="92"/>
      <c r="M277" s="92"/>
      <c r="N277" s="92"/>
      <c r="O277" s="92"/>
      <c r="P277" s="92"/>
      <c r="Q277" s="92"/>
    </row>
    <row r="278" spans="10:17" ht="33" customHeight="1">
      <c r="J278" s="92"/>
      <c r="K278" s="92"/>
      <c r="L278" s="92"/>
      <c r="M278" s="92"/>
      <c r="N278" s="92"/>
      <c r="O278" s="92"/>
      <c r="P278" s="92"/>
      <c r="Q278" s="92"/>
    </row>
    <row r="279" spans="10:17" ht="12.75">
      <c r="J279" s="92"/>
      <c r="K279" s="92"/>
      <c r="L279" s="92"/>
      <c r="M279" s="92"/>
      <c r="N279" s="92"/>
      <c r="O279" s="92"/>
      <c r="P279" s="92"/>
      <c r="Q279" s="92"/>
    </row>
    <row r="280" spans="10:17" ht="12.75">
      <c r="J280" s="92"/>
      <c r="K280" s="92"/>
      <c r="L280" s="92"/>
      <c r="M280" s="92"/>
      <c r="N280" s="92"/>
      <c r="O280" s="92"/>
      <c r="P280" s="92"/>
      <c r="Q280" s="92"/>
    </row>
    <row r="281" spans="10:17" ht="12.75">
      <c r="J281" s="92"/>
      <c r="K281" s="92"/>
      <c r="L281" s="92"/>
      <c r="M281" s="92"/>
      <c r="N281" s="92"/>
      <c r="O281" s="92"/>
      <c r="P281" s="92"/>
      <c r="Q281" s="92"/>
    </row>
    <row r="282" spans="10:17" ht="12.75">
      <c r="J282" s="92"/>
      <c r="K282" s="92"/>
      <c r="L282" s="92"/>
      <c r="M282" s="92"/>
      <c r="N282" s="92"/>
      <c r="O282" s="92"/>
      <c r="P282" s="92"/>
      <c r="Q282" s="92"/>
    </row>
    <row r="283" spans="10:17" ht="12.75">
      <c r="J283" s="92"/>
      <c r="K283" s="92"/>
      <c r="L283" s="92"/>
      <c r="M283" s="92"/>
      <c r="N283" s="92"/>
      <c r="O283" s="92"/>
      <c r="P283" s="92"/>
      <c r="Q283" s="92"/>
    </row>
    <row r="284" spans="10:17" ht="12.75">
      <c r="J284" s="92"/>
      <c r="K284" s="92"/>
      <c r="L284" s="92"/>
      <c r="M284" s="92"/>
      <c r="N284" s="92"/>
      <c r="O284" s="92"/>
      <c r="P284" s="92"/>
      <c r="Q284" s="92"/>
    </row>
    <row r="285" spans="10:17" ht="12.75">
      <c r="J285" s="92"/>
      <c r="K285" s="92"/>
      <c r="L285" s="92"/>
      <c r="M285" s="92"/>
      <c r="N285" s="92"/>
      <c r="O285" s="92"/>
      <c r="P285" s="92"/>
      <c r="Q285" s="92"/>
    </row>
    <row r="286" spans="10:17" ht="12.75">
      <c r="J286" s="92"/>
      <c r="K286" s="92"/>
      <c r="L286" s="92"/>
      <c r="M286" s="92"/>
      <c r="N286" s="92"/>
      <c r="O286" s="92"/>
      <c r="P286" s="92"/>
      <c r="Q286" s="92"/>
    </row>
    <row r="287" spans="10:17" ht="12.75">
      <c r="J287" s="92"/>
      <c r="K287" s="92"/>
      <c r="L287" s="92"/>
      <c r="M287" s="92"/>
      <c r="N287" s="92"/>
      <c r="O287" s="92"/>
      <c r="P287" s="92"/>
      <c r="Q287" s="92"/>
    </row>
    <row r="288" spans="10:17" ht="15" customHeight="1">
      <c r="J288" s="92"/>
      <c r="K288" s="92"/>
      <c r="L288" s="92"/>
      <c r="M288" s="92"/>
      <c r="N288" s="92"/>
      <c r="O288" s="92"/>
      <c r="P288" s="92"/>
      <c r="Q288" s="92"/>
    </row>
    <row r="289" spans="10:17" ht="15" customHeight="1">
      <c r="J289" s="92"/>
      <c r="K289" s="92"/>
      <c r="L289" s="92"/>
      <c r="M289" s="92"/>
      <c r="N289" s="92"/>
      <c r="O289" s="92"/>
      <c r="P289" s="92"/>
      <c r="Q289" s="92"/>
    </row>
    <row r="290" spans="10:17" ht="12.75">
      <c r="J290" s="92"/>
      <c r="K290" s="92"/>
      <c r="L290" s="92"/>
      <c r="M290" s="92"/>
      <c r="N290" s="92"/>
      <c r="O290" s="92"/>
      <c r="P290" s="92"/>
      <c r="Q290" s="92"/>
    </row>
    <row r="291" spans="10:17" ht="12.75">
      <c r="J291" s="92"/>
      <c r="K291" s="92"/>
      <c r="L291" s="92"/>
      <c r="M291" s="92"/>
      <c r="N291" s="92"/>
      <c r="O291" s="92"/>
      <c r="P291" s="92"/>
      <c r="Q291" s="92"/>
    </row>
    <row r="292" spans="10:17" ht="12.75">
      <c r="J292" s="92"/>
      <c r="K292" s="92"/>
      <c r="L292" s="92"/>
      <c r="M292" s="92"/>
      <c r="N292" s="92"/>
      <c r="O292" s="92"/>
      <c r="P292" s="92"/>
      <c r="Q292" s="92"/>
    </row>
    <row r="293" spans="10:17" ht="12.75">
      <c r="J293" s="92"/>
      <c r="K293" s="92"/>
      <c r="L293" s="92"/>
      <c r="M293" s="92"/>
      <c r="N293" s="92"/>
      <c r="O293" s="92"/>
      <c r="P293" s="92"/>
      <c r="Q293" s="92"/>
    </row>
    <row r="294" spans="10:17" ht="12.75">
      <c r="J294" s="92"/>
      <c r="K294" s="92"/>
      <c r="L294" s="92"/>
      <c r="M294" s="92"/>
      <c r="N294" s="92"/>
      <c r="O294" s="92"/>
      <c r="P294" s="92"/>
      <c r="Q294" s="92"/>
    </row>
    <row r="295" spans="10:17" ht="12.75">
      <c r="J295" s="92"/>
      <c r="K295" s="92"/>
      <c r="L295" s="92"/>
      <c r="M295" s="92"/>
      <c r="N295" s="92"/>
      <c r="O295" s="92"/>
      <c r="P295" s="92"/>
      <c r="Q295" s="92"/>
    </row>
    <row r="296" spans="10:17" ht="12.75">
      <c r="J296" s="92"/>
      <c r="K296" s="92"/>
      <c r="L296" s="92"/>
      <c r="M296" s="92"/>
      <c r="N296" s="92"/>
      <c r="O296" s="92"/>
      <c r="P296" s="92"/>
      <c r="Q296" s="92"/>
    </row>
    <row r="297" spans="10:17" ht="12.75">
      <c r="J297" s="92"/>
      <c r="K297" s="92"/>
      <c r="L297" s="92"/>
      <c r="M297" s="92"/>
      <c r="N297" s="92"/>
      <c r="O297" s="92"/>
      <c r="P297" s="92"/>
      <c r="Q297" s="92"/>
    </row>
    <row r="298" spans="10:17" s="20" customFormat="1" ht="12.75">
      <c r="J298" s="21"/>
      <c r="K298" s="21"/>
      <c r="L298" s="21"/>
      <c r="M298" s="21"/>
      <c r="N298" s="21"/>
      <c r="O298" s="21"/>
      <c r="P298" s="21"/>
      <c r="Q298" s="21"/>
    </row>
    <row r="299" spans="10:17" s="20" customFormat="1" ht="12.75">
      <c r="J299" s="21"/>
      <c r="K299" s="21"/>
      <c r="L299" s="21"/>
      <c r="M299" s="21"/>
      <c r="N299" s="21"/>
      <c r="O299" s="21"/>
      <c r="P299" s="21"/>
      <c r="Q299" s="21"/>
    </row>
    <row r="300" spans="10:17" s="20" customFormat="1" ht="12.75">
      <c r="J300" s="21"/>
      <c r="K300" s="21"/>
      <c r="L300" s="21"/>
      <c r="M300" s="21"/>
      <c r="N300" s="21"/>
      <c r="O300" s="21"/>
      <c r="P300" s="21"/>
      <c r="Q300" s="21"/>
    </row>
    <row r="301" spans="10:17" s="20" customFormat="1" ht="12.75">
      <c r="J301" s="21"/>
      <c r="K301" s="21"/>
      <c r="L301" s="21"/>
      <c r="M301" s="21"/>
      <c r="N301" s="21"/>
      <c r="O301" s="21"/>
      <c r="P301" s="21"/>
      <c r="Q301" s="21"/>
    </row>
    <row r="302" spans="8:37" s="20" customFormat="1" ht="14.25">
      <c r="H302" s="29"/>
      <c r="I302" s="29"/>
      <c r="J302" s="93"/>
      <c r="K302" s="94"/>
      <c r="L302" s="21"/>
      <c r="M302" s="21"/>
      <c r="N302" s="21"/>
      <c r="O302" s="21"/>
      <c r="P302" s="21"/>
      <c r="Q302" s="21"/>
      <c r="AH302" s="28">
        <v>23</v>
      </c>
      <c r="AI302" s="30" t="s">
        <v>228</v>
      </c>
      <c r="AK302" s="31" t="s">
        <v>200</v>
      </c>
    </row>
    <row r="303" spans="8:37" s="20" customFormat="1" ht="14.25">
      <c r="H303" s="29"/>
      <c r="I303" s="29"/>
      <c r="J303" s="93"/>
      <c r="K303" s="94"/>
      <c r="L303" s="21"/>
      <c r="M303" s="21"/>
      <c r="N303" s="21"/>
      <c r="O303" s="21"/>
      <c r="P303" s="21"/>
      <c r="Q303" s="21"/>
      <c r="AH303" s="28">
        <v>24</v>
      </c>
      <c r="AI303" s="30" t="s">
        <v>27</v>
      </c>
      <c r="AK303" s="31" t="s">
        <v>128</v>
      </c>
    </row>
    <row r="304" spans="8:37" s="20" customFormat="1" ht="14.25">
      <c r="H304" s="29"/>
      <c r="I304" s="29"/>
      <c r="J304" s="93"/>
      <c r="K304" s="94"/>
      <c r="L304" s="21"/>
      <c r="M304" s="21"/>
      <c r="N304" s="21"/>
      <c r="O304" s="21"/>
      <c r="P304" s="21"/>
      <c r="Q304" s="21"/>
      <c r="AH304" s="28">
        <v>25</v>
      </c>
      <c r="AI304" s="30" t="s">
        <v>397</v>
      </c>
      <c r="AK304" s="19" t="s">
        <v>201</v>
      </c>
    </row>
    <row r="305" spans="8:37" s="20" customFormat="1" ht="14.25">
      <c r="H305" s="29"/>
      <c r="I305" s="29"/>
      <c r="J305" s="93"/>
      <c r="K305" s="94"/>
      <c r="L305" s="21"/>
      <c r="M305" s="21"/>
      <c r="N305" s="21"/>
      <c r="O305" s="21"/>
      <c r="P305" s="21"/>
      <c r="Q305" s="21"/>
      <c r="AH305" s="28">
        <v>26</v>
      </c>
      <c r="AI305" s="30" t="s">
        <v>387</v>
      </c>
      <c r="AK305" s="19" t="s">
        <v>129</v>
      </c>
    </row>
    <row r="306" spans="8:37" s="20" customFormat="1" ht="14.25">
      <c r="H306" s="29"/>
      <c r="I306" s="29"/>
      <c r="J306" s="93"/>
      <c r="K306" s="94"/>
      <c r="L306" s="21"/>
      <c r="M306" s="21"/>
      <c r="N306" s="21"/>
      <c r="O306" s="21"/>
      <c r="P306" s="21"/>
      <c r="Q306" s="21"/>
      <c r="AH306" s="28">
        <v>27</v>
      </c>
      <c r="AI306" s="30" t="s">
        <v>282</v>
      </c>
      <c r="AK306" s="19" t="s">
        <v>202</v>
      </c>
    </row>
    <row r="307" spans="8:37" s="20" customFormat="1" ht="14.25">
      <c r="H307" s="29"/>
      <c r="I307" s="29"/>
      <c r="J307" s="93"/>
      <c r="K307" s="94"/>
      <c r="L307" s="21"/>
      <c r="M307" s="21"/>
      <c r="N307" s="21"/>
      <c r="O307" s="21"/>
      <c r="P307" s="21"/>
      <c r="Q307" s="21"/>
      <c r="AH307" s="28">
        <v>28</v>
      </c>
      <c r="AI307" s="30" t="s">
        <v>398</v>
      </c>
      <c r="AK307" s="19" t="s">
        <v>203</v>
      </c>
    </row>
    <row r="308" spans="8:37" s="20" customFormat="1" ht="14.25">
      <c r="H308" s="29"/>
      <c r="I308" s="29"/>
      <c r="J308" s="93"/>
      <c r="K308" s="94"/>
      <c r="L308" s="21"/>
      <c r="M308" s="21"/>
      <c r="N308" s="21"/>
      <c r="O308" s="21"/>
      <c r="P308" s="21"/>
      <c r="Q308" s="21"/>
      <c r="AH308" s="28">
        <v>29</v>
      </c>
      <c r="AI308" s="30" t="s">
        <v>28</v>
      </c>
      <c r="AK308" s="19" t="s">
        <v>204</v>
      </c>
    </row>
    <row r="309" spans="8:37" s="20" customFormat="1" ht="14.25">
      <c r="H309" s="29"/>
      <c r="I309" s="29"/>
      <c r="J309" s="93"/>
      <c r="K309" s="94"/>
      <c r="L309" s="21"/>
      <c r="M309" s="21"/>
      <c r="N309" s="21"/>
      <c r="O309" s="21"/>
      <c r="P309" s="21"/>
      <c r="Q309" s="21"/>
      <c r="AH309" s="28">
        <v>30</v>
      </c>
      <c r="AI309" s="30" t="s">
        <v>134</v>
      </c>
      <c r="AK309" s="19" t="s">
        <v>205</v>
      </c>
    </row>
    <row r="310" spans="8:37" s="20" customFormat="1" ht="14.25">
      <c r="H310" s="29"/>
      <c r="I310" s="29"/>
      <c r="J310" s="93"/>
      <c r="K310" s="94"/>
      <c r="L310" s="21"/>
      <c r="M310" s="21"/>
      <c r="N310" s="21"/>
      <c r="O310" s="21"/>
      <c r="P310" s="21"/>
      <c r="Q310" s="21"/>
      <c r="AH310" s="28">
        <v>31</v>
      </c>
      <c r="AI310" s="30" t="s">
        <v>399</v>
      </c>
      <c r="AK310" s="19" t="s">
        <v>206</v>
      </c>
    </row>
    <row r="311" spans="8:37" s="20" customFormat="1" ht="14.25">
      <c r="H311" s="29"/>
      <c r="I311" s="29"/>
      <c r="J311" s="93"/>
      <c r="K311" s="94"/>
      <c r="L311" s="21"/>
      <c r="M311" s="21"/>
      <c r="N311" s="21"/>
      <c r="O311" s="21"/>
      <c r="P311" s="21"/>
      <c r="Q311" s="21"/>
      <c r="AH311" s="28">
        <v>32</v>
      </c>
      <c r="AI311" s="30" t="s">
        <v>29</v>
      </c>
      <c r="AK311" s="19" t="s">
        <v>207</v>
      </c>
    </row>
    <row r="312" spans="8:37" s="20" customFormat="1" ht="15" customHeight="1">
      <c r="H312" s="29"/>
      <c r="I312" s="29"/>
      <c r="J312" s="93"/>
      <c r="K312" s="94"/>
      <c r="L312" s="21"/>
      <c r="M312" s="21"/>
      <c r="N312" s="21"/>
      <c r="O312" s="21"/>
      <c r="P312" s="21"/>
      <c r="Q312" s="21"/>
      <c r="AH312" s="28">
        <v>33</v>
      </c>
      <c r="AI312" s="30" t="s">
        <v>30</v>
      </c>
      <c r="AK312" s="19" t="s">
        <v>208</v>
      </c>
    </row>
    <row r="313" spans="8:37" s="20" customFormat="1" ht="15" customHeight="1">
      <c r="H313" s="29"/>
      <c r="I313" s="29"/>
      <c r="J313" s="93"/>
      <c r="K313" s="94"/>
      <c r="L313" s="21"/>
      <c r="M313" s="21"/>
      <c r="N313" s="21"/>
      <c r="O313" s="21"/>
      <c r="P313" s="21"/>
      <c r="Q313" s="21"/>
      <c r="AH313" s="28">
        <v>34</v>
      </c>
      <c r="AI313" s="30" t="s">
        <v>400</v>
      </c>
      <c r="AK313" s="19" t="s">
        <v>209</v>
      </c>
    </row>
    <row r="314" spans="8:37" s="20" customFormat="1" ht="14.25">
      <c r="H314" s="29"/>
      <c r="I314" s="29"/>
      <c r="J314" s="93"/>
      <c r="K314" s="94"/>
      <c r="L314" s="21"/>
      <c r="M314" s="21"/>
      <c r="N314" s="21"/>
      <c r="O314" s="21"/>
      <c r="P314" s="21"/>
      <c r="Q314" s="21"/>
      <c r="AH314" s="28">
        <v>35</v>
      </c>
      <c r="AI314" s="30" t="s">
        <v>401</v>
      </c>
      <c r="AK314" s="19" t="s">
        <v>210</v>
      </c>
    </row>
    <row r="315" spans="8:37" s="20" customFormat="1" ht="14.25">
      <c r="H315" s="29"/>
      <c r="I315" s="29"/>
      <c r="J315" s="93"/>
      <c r="K315" s="94"/>
      <c r="L315" s="21"/>
      <c r="M315" s="21"/>
      <c r="N315" s="21"/>
      <c r="O315" s="21"/>
      <c r="P315" s="21"/>
      <c r="Q315" s="21"/>
      <c r="AH315" s="28">
        <v>36</v>
      </c>
      <c r="AI315" s="30" t="s">
        <v>229</v>
      </c>
      <c r="AK315" s="19" t="s">
        <v>211</v>
      </c>
    </row>
    <row r="316" spans="8:37" s="20" customFormat="1" ht="14.25">
      <c r="H316" s="29"/>
      <c r="I316" s="29"/>
      <c r="J316" s="93"/>
      <c r="K316" s="94"/>
      <c r="L316" s="21"/>
      <c r="M316" s="21"/>
      <c r="N316" s="21"/>
      <c r="O316" s="21"/>
      <c r="P316" s="21"/>
      <c r="Q316" s="21"/>
      <c r="AH316" s="28">
        <v>37</v>
      </c>
      <c r="AI316" s="30" t="s">
        <v>379</v>
      </c>
      <c r="AK316" s="19" t="s">
        <v>130</v>
      </c>
    </row>
    <row r="317" spans="8:37" s="20" customFormat="1" ht="14.25">
      <c r="H317" s="29"/>
      <c r="I317" s="29"/>
      <c r="J317" s="93"/>
      <c r="K317" s="94"/>
      <c r="L317" s="21"/>
      <c r="M317" s="21"/>
      <c r="N317" s="21"/>
      <c r="O317" s="21"/>
      <c r="P317" s="21"/>
      <c r="Q317" s="21"/>
      <c r="AH317" s="28">
        <v>38</v>
      </c>
      <c r="AI317" s="30" t="s">
        <v>283</v>
      </c>
      <c r="AK317" s="31" t="s">
        <v>212</v>
      </c>
    </row>
    <row r="318" spans="8:37" s="20" customFormat="1" ht="14.25">
      <c r="H318" s="29"/>
      <c r="I318" s="29"/>
      <c r="J318" s="93"/>
      <c r="K318" s="94"/>
      <c r="L318" s="21"/>
      <c r="M318" s="21"/>
      <c r="N318" s="21"/>
      <c r="O318" s="21"/>
      <c r="P318" s="21"/>
      <c r="Q318" s="21"/>
      <c r="AH318" s="28">
        <v>39</v>
      </c>
      <c r="AI318" s="30" t="s">
        <v>230</v>
      </c>
      <c r="AK318" s="31" t="s">
        <v>213</v>
      </c>
    </row>
    <row r="319" spans="8:37" s="20" customFormat="1" ht="14.25">
      <c r="H319" s="29"/>
      <c r="I319" s="29"/>
      <c r="J319" s="93"/>
      <c r="K319" s="94"/>
      <c r="L319" s="21"/>
      <c r="M319" s="21"/>
      <c r="N319" s="21"/>
      <c r="O319" s="21"/>
      <c r="P319" s="21"/>
      <c r="Q319" s="21"/>
      <c r="AH319" s="28">
        <v>40</v>
      </c>
      <c r="AI319" s="30" t="s">
        <v>231</v>
      </c>
      <c r="AK319" s="19" t="s">
        <v>214</v>
      </c>
    </row>
    <row r="320" spans="8:37" s="20" customFormat="1" ht="14.25">
      <c r="H320" s="29"/>
      <c r="I320" s="29"/>
      <c r="J320" s="93"/>
      <c r="K320" s="94"/>
      <c r="L320" s="21"/>
      <c r="M320" s="21"/>
      <c r="N320" s="21"/>
      <c r="O320" s="21"/>
      <c r="P320" s="21"/>
      <c r="Q320" s="21"/>
      <c r="AH320" s="28">
        <v>41</v>
      </c>
      <c r="AI320" s="30" t="s">
        <v>402</v>
      </c>
      <c r="AK320" s="31" t="s">
        <v>215</v>
      </c>
    </row>
    <row r="321" spans="8:37" s="20" customFormat="1" ht="14.25">
      <c r="H321" s="29"/>
      <c r="I321" s="29"/>
      <c r="J321" s="93"/>
      <c r="K321" s="94"/>
      <c r="L321" s="21"/>
      <c r="M321" s="21"/>
      <c r="N321" s="21"/>
      <c r="O321" s="21"/>
      <c r="P321" s="21"/>
      <c r="Q321" s="21"/>
      <c r="AH321" s="28">
        <v>42</v>
      </c>
      <c r="AI321" s="30" t="s">
        <v>403</v>
      </c>
      <c r="AK321" s="19" t="s">
        <v>216</v>
      </c>
    </row>
    <row r="322" spans="8:37" s="20" customFormat="1" ht="14.25">
      <c r="H322" s="29"/>
      <c r="I322" s="29"/>
      <c r="J322" s="93"/>
      <c r="K322" s="94"/>
      <c r="L322" s="21"/>
      <c r="M322" s="21"/>
      <c r="N322" s="21"/>
      <c r="O322" s="21"/>
      <c r="P322" s="21"/>
      <c r="Q322" s="21"/>
      <c r="AH322" s="28">
        <v>43</v>
      </c>
      <c r="AI322" s="30" t="s">
        <v>232</v>
      </c>
      <c r="AK322" s="31" t="s">
        <v>217</v>
      </c>
    </row>
    <row r="323" spans="8:37" s="20" customFormat="1" ht="14.25">
      <c r="H323" s="29"/>
      <c r="I323" s="29"/>
      <c r="J323" s="93"/>
      <c r="K323" s="94"/>
      <c r="L323" s="21"/>
      <c r="M323" s="21"/>
      <c r="N323" s="21"/>
      <c r="O323" s="21"/>
      <c r="P323" s="21"/>
      <c r="Q323" s="21"/>
      <c r="AH323" s="28">
        <v>44</v>
      </c>
      <c r="AI323" s="30" t="s">
        <v>31</v>
      </c>
      <c r="AK323" s="31" t="s">
        <v>218</v>
      </c>
    </row>
    <row r="324" spans="8:37" s="20" customFormat="1" ht="14.25">
      <c r="H324" s="29"/>
      <c r="I324" s="29"/>
      <c r="J324" s="93"/>
      <c r="K324" s="94"/>
      <c r="L324" s="21"/>
      <c r="M324" s="21"/>
      <c r="N324" s="21"/>
      <c r="O324" s="21"/>
      <c r="P324" s="21"/>
      <c r="Q324" s="21"/>
      <c r="AH324" s="28">
        <v>45</v>
      </c>
      <c r="AI324" s="30" t="s">
        <v>380</v>
      </c>
      <c r="AK324" s="31" t="s">
        <v>219</v>
      </c>
    </row>
    <row r="325" spans="8:37" s="20" customFormat="1" ht="14.25">
      <c r="H325" s="29"/>
      <c r="I325" s="29"/>
      <c r="J325" s="93"/>
      <c r="K325" s="94"/>
      <c r="L325" s="21"/>
      <c r="M325" s="21"/>
      <c r="N325" s="21"/>
      <c r="O325" s="21"/>
      <c r="P325" s="21"/>
      <c r="Q325" s="21"/>
      <c r="AH325" s="28">
        <v>46</v>
      </c>
      <c r="AI325" s="30" t="s">
        <v>233</v>
      </c>
      <c r="AK325" s="31" t="s">
        <v>220</v>
      </c>
    </row>
    <row r="326" spans="8:37" s="20" customFormat="1" ht="14.25">
      <c r="H326" s="29"/>
      <c r="I326" s="29"/>
      <c r="J326" s="93"/>
      <c r="K326" s="94"/>
      <c r="L326" s="21"/>
      <c r="M326" s="21"/>
      <c r="N326" s="21"/>
      <c r="O326" s="21"/>
      <c r="P326" s="21"/>
      <c r="Q326" s="21"/>
      <c r="AH326" s="28">
        <v>47</v>
      </c>
      <c r="AI326" s="30" t="s">
        <v>284</v>
      </c>
      <c r="AK326" s="31" t="s">
        <v>221</v>
      </c>
    </row>
    <row r="327" spans="8:37" s="20" customFormat="1" ht="14.25">
      <c r="H327" s="29"/>
      <c r="I327" s="29"/>
      <c r="J327" s="93"/>
      <c r="K327" s="94"/>
      <c r="L327" s="21"/>
      <c r="M327" s="21"/>
      <c r="N327" s="21"/>
      <c r="O327" s="21"/>
      <c r="P327" s="21"/>
      <c r="Q327" s="21"/>
      <c r="AH327" s="28">
        <v>48</v>
      </c>
      <c r="AI327" s="30" t="s">
        <v>391</v>
      </c>
      <c r="AK327" s="31" t="s">
        <v>222</v>
      </c>
    </row>
    <row r="328" spans="8:37" s="20" customFormat="1" ht="14.25">
      <c r="H328" s="29"/>
      <c r="I328" s="29"/>
      <c r="J328" s="93"/>
      <c r="K328" s="94"/>
      <c r="L328" s="21"/>
      <c r="M328" s="21"/>
      <c r="N328" s="21"/>
      <c r="O328" s="21"/>
      <c r="P328" s="21"/>
      <c r="Q328" s="21"/>
      <c r="AH328" s="28">
        <v>49</v>
      </c>
      <c r="AI328" s="30" t="s">
        <v>32</v>
      </c>
      <c r="AK328" s="31" t="s">
        <v>223</v>
      </c>
    </row>
    <row r="329" spans="8:37" s="20" customFormat="1" ht="14.25">
      <c r="H329" s="29"/>
      <c r="I329" s="29"/>
      <c r="J329" s="93"/>
      <c r="K329" s="94"/>
      <c r="L329" s="21"/>
      <c r="M329" s="21"/>
      <c r="N329" s="21"/>
      <c r="O329" s="21"/>
      <c r="P329" s="21"/>
      <c r="Q329" s="21"/>
      <c r="AH329" s="28">
        <v>50</v>
      </c>
      <c r="AI329" s="30" t="s">
        <v>234</v>
      </c>
      <c r="AK329" s="31" t="s">
        <v>224</v>
      </c>
    </row>
    <row r="330" spans="8:37" s="20" customFormat="1" ht="14.25">
      <c r="H330" s="29"/>
      <c r="I330" s="29"/>
      <c r="J330" s="93"/>
      <c r="K330" s="94"/>
      <c r="L330" s="21"/>
      <c r="M330" s="21"/>
      <c r="N330" s="21"/>
      <c r="O330" s="21"/>
      <c r="P330" s="21"/>
      <c r="Q330" s="21"/>
      <c r="AH330" s="28">
        <v>51</v>
      </c>
      <c r="AI330" s="30" t="s">
        <v>235</v>
      </c>
      <c r="AK330" s="31" t="s">
        <v>225</v>
      </c>
    </row>
    <row r="331" spans="8:37" s="20" customFormat="1" ht="14.25">
      <c r="H331" s="29"/>
      <c r="I331" s="29"/>
      <c r="J331" s="93"/>
      <c r="K331" s="94"/>
      <c r="L331" s="21"/>
      <c r="M331" s="21"/>
      <c r="N331" s="21"/>
      <c r="O331" s="21"/>
      <c r="P331" s="21"/>
      <c r="Q331" s="21"/>
      <c r="AH331" s="28">
        <v>52</v>
      </c>
      <c r="AI331" s="30" t="s">
        <v>236</v>
      </c>
      <c r="AK331" s="31" t="s">
        <v>226</v>
      </c>
    </row>
    <row r="332" spans="8:37" s="20" customFormat="1" ht="14.25">
      <c r="H332" s="29"/>
      <c r="I332" s="29"/>
      <c r="J332" s="93"/>
      <c r="K332" s="94"/>
      <c r="L332" s="21"/>
      <c r="M332" s="21"/>
      <c r="N332" s="21"/>
      <c r="O332" s="21"/>
      <c r="P332" s="21"/>
      <c r="Q332" s="21"/>
      <c r="AH332" s="28">
        <v>53</v>
      </c>
      <c r="AI332" s="30" t="s">
        <v>237</v>
      </c>
      <c r="AK332" s="31" t="s">
        <v>227</v>
      </c>
    </row>
    <row r="333" spans="8:37" s="20" customFormat="1" ht="14.25">
      <c r="H333" s="29"/>
      <c r="I333" s="29"/>
      <c r="J333" s="93"/>
      <c r="K333" s="94"/>
      <c r="L333" s="21"/>
      <c r="M333" s="21"/>
      <c r="N333" s="21"/>
      <c r="O333" s="21"/>
      <c r="P333" s="21"/>
      <c r="Q333" s="21"/>
      <c r="AH333" s="28">
        <v>54</v>
      </c>
      <c r="AI333" s="30" t="s">
        <v>238</v>
      </c>
      <c r="AK333" s="31" t="s">
        <v>52</v>
      </c>
    </row>
    <row r="334" spans="8:37" s="20" customFormat="1" ht="14.25">
      <c r="H334" s="29"/>
      <c r="I334" s="29"/>
      <c r="J334" s="93"/>
      <c r="K334" s="94"/>
      <c r="L334" s="21"/>
      <c r="M334" s="21"/>
      <c r="N334" s="21"/>
      <c r="O334" s="21"/>
      <c r="P334" s="21"/>
      <c r="Q334" s="21"/>
      <c r="AH334" s="28">
        <v>55</v>
      </c>
      <c r="AI334" s="30" t="s">
        <v>381</v>
      </c>
      <c r="AK334" s="31" t="s">
        <v>53</v>
      </c>
    </row>
    <row r="335" spans="8:37" s="20" customFormat="1" ht="14.25">
      <c r="H335" s="29"/>
      <c r="I335" s="29"/>
      <c r="J335" s="93"/>
      <c r="K335" s="94"/>
      <c r="L335" s="21"/>
      <c r="M335" s="21"/>
      <c r="N335" s="21"/>
      <c r="O335" s="21"/>
      <c r="P335" s="21"/>
      <c r="Q335" s="21"/>
      <c r="AH335" s="28">
        <v>56</v>
      </c>
      <c r="AI335" s="30" t="s">
        <v>285</v>
      </c>
      <c r="AK335" s="31" t="s">
        <v>54</v>
      </c>
    </row>
    <row r="336" spans="8:37" s="20" customFormat="1" ht="14.25">
      <c r="H336" s="29"/>
      <c r="I336" s="29"/>
      <c r="J336" s="93"/>
      <c r="K336" s="94"/>
      <c r="L336" s="21"/>
      <c r="M336" s="21"/>
      <c r="N336" s="21"/>
      <c r="O336" s="21"/>
      <c r="P336" s="21"/>
      <c r="Q336" s="21"/>
      <c r="AH336" s="28">
        <v>57</v>
      </c>
      <c r="AI336" s="30" t="s">
        <v>33</v>
      </c>
      <c r="AK336" s="19" t="s">
        <v>55</v>
      </c>
    </row>
    <row r="337" spans="8:37" s="20" customFormat="1" ht="14.25">
      <c r="H337" s="29"/>
      <c r="I337" s="29"/>
      <c r="J337" s="93"/>
      <c r="K337" s="94"/>
      <c r="L337" s="21"/>
      <c r="M337" s="21"/>
      <c r="N337" s="21"/>
      <c r="O337" s="21"/>
      <c r="P337" s="21"/>
      <c r="Q337" s="21"/>
      <c r="AH337" s="28">
        <v>58</v>
      </c>
      <c r="AI337" s="30" t="s">
        <v>34</v>
      </c>
      <c r="AK337" s="19" t="s">
        <v>56</v>
      </c>
    </row>
    <row r="338" spans="8:37" s="20" customFormat="1" ht="14.25">
      <c r="H338" s="29"/>
      <c r="I338" s="29"/>
      <c r="J338" s="93"/>
      <c r="K338" s="94"/>
      <c r="L338" s="21"/>
      <c r="M338" s="21"/>
      <c r="N338" s="21"/>
      <c r="O338" s="21"/>
      <c r="P338" s="21"/>
      <c r="Q338" s="21"/>
      <c r="AH338" s="28">
        <v>59</v>
      </c>
      <c r="AI338" s="30" t="s">
        <v>239</v>
      </c>
      <c r="AK338" s="19" t="s">
        <v>57</v>
      </c>
    </row>
    <row r="339" spans="8:37" s="20" customFormat="1" ht="14.25">
      <c r="H339" s="29"/>
      <c r="I339" s="29"/>
      <c r="J339" s="93"/>
      <c r="K339" s="94"/>
      <c r="L339" s="21"/>
      <c r="M339" s="21"/>
      <c r="N339" s="21"/>
      <c r="O339" s="21"/>
      <c r="P339" s="21"/>
      <c r="Q339" s="21"/>
      <c r="AH339" s="28">
        <v>60</v>
      </c>
      <c r="AI339" s="30" t="s">
        <v>241</v>
      </c>
      <c r="AK339" s="19" t="s">
        <v>58</v>
      </c>
    </row>
    <row r="340" spans="8:37" s="20" customFormat="1" ht="14.25">
      <c r="H340" s="29"/>
      <c r="I340" s="29"/>
      <c r="J340" s="93"/>
      <c r="K340" s="94"/>
      <c r="L340" s="21"/>
      <c r="M340" s="21"/>
      <c r="N340" s="21"/>
      <c r="O340" s="21"/>
      <c r="P340" s="21"/>
      <c r="Q340" s="21"/>
      <c r="AH340" s="28">
        <v>61</v>
      </c>
      <c r="AI340" s="30" t="s">
        <v>286</v>
      </c>
      <c r="AK340" s="19" t="s">
        <v>59</v>
      </c>
    </row>
    <row r="341" spans="8:37" s="20" customFormat="1" ht="14.25">
      <c r="H341" s="29"/>
      <c r="I341" s="29"/>
      <c r="J341" s="93"/>
      <c r="K341" s="94"/>
      <c r="L341" s="21"/>
      <c r="M341" s="21"/>
      <c r="N341" s="21"/>
      <c r="O341" s="21"/>
      <c r="P341" s="21"/>
      <c r="Q341" s="21"/>
      <c r="AH341" s="28">
        <v>62</v>
      </c>
      <c r="AI341" s="30" t="s">
        <v>404</v>
      </c>
      <c r="AK341" s="19" t="s">
        <v>60</v>
      </c>
    </row>
    <row r="342" spans="8:37" s="20" customFormat="1" ht="14.25">
      <c r="H342" s="29"/>
      <c r="I342" s="29"/>
      <c r="J342" s="93"/>
      <c r="K342" s="94"/>
      <c r="L342" s="21"/>
      <c r="M342" s="21"/>
      <c r="N342" s="21"/>
      <c r="O342" s="21"/>
      <c r="P342" s="21"/>
      <c r="Q342" s="21"/>
      <c r="AH342" s="28">
        <v>63</v>
      </c>
      <c r="AI342" s="30" t="s">
        <v>242</v>
      </c>
      <c r="AK342" s="19" t="s">
        <v>61</v>
      </c>
    </row>
    <row r="343" spans="8:37" s="20" customFormat="1" ht="14.25">
      <c r="H343" s="29"/>
      <c r="I343" s="29"/>
      <c r="J343" s="93"/>
      <c r="K343" s="94"/>
      <c r="L343" s="21"/>
      <c r="M343" s="21"/>
      <c r="N343" s="21"/>
      <c r="O343" s="21"/>
      <c r="P343" s="21"/>
      <c r="Q343" s="21"/>
      <c r="AH343" s="28">
        <v>64</v>
      </c>
      <c r="AI343" s="30" t="s">
        <v>374</v>
      </c>
      <c r="AK343" s="19" t="s">
        <v>62</v>
      </c>
    </row>
    <row r="344" spans="8:37" s="20" customFormat="1" ht="14.25">
      <c r="H344" s="29"/>
      <c r="I344" s="29"/>
      <c r="J344" s="93"/>
      <c r="K344" s="94"/>
      <c r="L344" s="21"/>
      <c r="M344" s="21"/>
      <c r="N344" s="21"/>
      <c r="O344" s="21"/>
      <c r="P344" s="21"/>
      <c r="Q344" s="21"/>
      <c r="AH344" s="28">
        <v>65</v>
      </c>
      <c r="AI344" s="30" t="s">
        <v>385</v>
      </c>
      <c r="AK344" s="19" t="s">
        <v>63</v>
      </c>
    </row>
    <row r="345" spans="8:37" s="20" customFormat="1" ht="14.25">
      <c r="H345" s="29"/>
      <c r="I345" s="29"/>
      <c r="J345" s="93"/>
      <c r="K345" s="94"/>
      <c r="L345" s="21"/>
      <c r="M345" s="21"/>
      <c r="N345" s="21"/>
      <c r="O345" s="21"/>
      <c r="P345" s="21"/>
      <c r="Q345" s="21"/>
      <c r="AH345" s="28">
        <v>66</v>
      </c>
      <c r="AI345" s="30" t="s">
        <v>287</v>
      </c>
      <c r="AK345" s="19" t="s">
        <v>64</v>
      </c>
    </row>
    <row r="346" spans="8:37" s="20" customFormat="1" ht="14.25">
      <c r="H346" s="29"/>
      <c r="I346" s="29"/>
      <c r="J346" s="93"/>
      <c r="K346" s="94"/>
      <c r="L346" s="21"/>
      <c r="M346" s="21"/>
      <c r="N346" s="21"/>
      <c r="O346" s="21"/>
      <c r="P346" s="21"/>
      <c r="Q346" s="21"/>
      <c r="AH346" s="28">
        <v>67</v>
      </c>
      <c r="AI346" s="30" t="s">
        <v>35</v>
      </c>
      <c r="AK346" s="19" t="s">
        <v>65</v>
      </c>
    </row>
    <row r="347" spans="8:37" s="20" customFormat="1" ht="14.25">
      <c r="H347" s="29"/>
      <c r="I347" s="29"/>
      <c r="J347" s="93"/>
      <c r="K347" s="94"/>
      <c r="L347" s="21"/>
      <c r="M347" s="21"/>
      <c r="N347" s="21"/>
      <c r="O347" s="21"/>
      <c r="P347" s="21"/>
      <c r="Q347" s="21"/>
      <c r="AH347" s="28">
        <v>68</v>
      </c>
      <c r="AI347" s="30" t="s">
        <v>26</v>
      </c>
      <c r="AK347" s="19" t="s">
        <v>66</v>
      </c>
    </row>
    <row r="348" spans="8:37" s="20" customFormat="1" ht="14.25">
      <c r="H348" s="29"/>
      <c r="I348" s="29"/>
      <c r="J348" s="93"/>
      <c r="K348" s="94"/>
      <c r="L348" s="21"/>
      <c r="M348" s="21"/>
      <c r="N348" s="21"/>
      <c r="O348" s="21"/>
      <c r="P348" s="21"/>
      <c r="Q348" s="21"/>
      <c r="AH348" s="28">
        <v>69</v>
      </c>
      <c r="AI348" s="30" t="s">
        <v>243</v>
      </c>
      <c r="AK348" s="19" t="s">
        <v>67</v>
      </c>
    </row>
    <row r="349" spans="8:37" s="20" customFormat="1" ht="14.25">
      <c r="H349" s="29"/>
      <c r="I349" s="29"/>
      <c r="J349" s="93"/>
      <c r="K349" s="94"/>
      <c r="L349" s="21"/>
      <c r="M349" s="21"/>
      <c r="N349" s="21"/>
      <c r="O349" s="21"/>
      <c r="P349" s="21"/>
      <c r="Q349" s="21"/>
      <c r="AH349" s="28">
        <v>70</v>
      </c>
      <c r="AI349" s="30" t="s">
        <v>36</v>
      </c>
      <c r="AK349" s="19" t="s">
        <v>68</v>
      </c>
    </row>
    <row r="350" spans="8:37" s="20" customFormat="1" ht="14.25">
      <c r="H350" s="29"/>
      <c r="I350" s="29"/>
      <c r="J350" s="93"/>
      <c r="K350" s="94"/>
      <c r="L350" s="21"/>
      <c r="M350" s="21"/>
      <c r="N350" s="21"/>
      <c r="O350" s="21"/>
      <c r="P350" s="21"/>
      <c r="Q350" s="21"/>
      <c r="AH350" s="28">
        <v>71</v>
      </c>
      <c r="AI350" s="30" t="s">
        <v>37</v>
      </c>
      <c r="AK350" s="19" t="s">
        <v>69</v>
      </c>
    </row>
    <row r="351" spans="8:37" s="20" customFormat="1" ht="14.25">
      <c r="H351" s="29"/>
      <c r="I351" s="29"/>
      <c r="J351" s="93"/>
      <c r="K351" s="94"/>
      <c r="L351" s="21"/>
      <c r="M351" s="21"/>
      <c r="N351" s="21"/>
      <c r="O351" s="21"/>
      <c r="P351" s="21"/>
      <c r="Q351" s="21"/>
      <c r="AH351" s="28">
        <v>72</v>
      </c>
      <c r="AI351" s="30" t="s">
        <v>244</v>
      </c>
      <c r="AK351" s="19" t="s">
        <v>70</v>
      </c>
    </row>
    <row r="352" spans="8:37" s="20" customFormat="1" ht="14.25">
      <c r="H352" s="29"/>
      <c r="I352" s="29"/>
      <c r="J352" s="93"/>
      <c r="K352" s="94"/>
      <c r="L352" s="21"/>
      <c r="M352" s="21"/>
      <c r="N352" s="21"/>
      <c r="O352" s="21"/>
      <c r="P352" s="21"/>
      <c r="Q352" s="21"/>
      <c r="AH352" s="28">
        <v>73</v>
      </c>
      <c r="AI352" s="30" t="s">
        <v>38</v>
      </c>
      <c r="AK352" s="19" t="s">
        <v>71</v>
      </c>
    </row>
    <row r="353" spans="8:37" s="20" customFormat="1" ht="14.25">
      <c r="H353" s="29"/>
      <c r="I353" s="29"/>
      <c r="J353" s="93"/>
      <c r="K353" s="94"/>
      <c r="L353" s="21"/>
      <c r="M353" s="21"/>
      <c r="N353" s="21"/>
      <c r="O353" s="21"/>
      <c r="P353" s="21"/>
      <c r="Q353" s="21"/>
      <c r="AH353" s="28">
        <v>74</v>
      </c>
      <c r="AI353" s="30" t="s">
        <v>395</v>
      </c>
      <c r="AK353" s="19" t="s">
        <v>72</v>
      </c>
    </row>
    <row r="354" spans="8:37" s="20" customFormat="1" ht="14.25">
      <c r="H354" s="29"/>
      <c r="I354" s="29"/>
      <c r="J354" s="93"/>
      <c r="K354" s="94"/>
      <c r="L354" s="21"/>
      <c r="M354" s="21"/>
      <c r="N354" s="21"/>
      <c r="O354" s="21"/>
      <c r="P354" s="21"/>
      <c r="Q354" s="21"/>
      <c r="AH354" s="28">
        <v>75</v>
      </c>
      <c r="AI354" s="30" t="s">
        <v>288</v>
      </c>
      <c r="AK354" s="19" t="s">
        <v>73</v>
      </c>
    </row>
    <row r="355" spans="8:37" s="20" customFormat="1" ht="14.25">
      <c r="H355" s="29"/>
      <c r="I355" s="29"/>
      <c r="J355" s="93"/>
      <c r="K355" s="94"/>
      <c r="L355" s="21"/>
      <c r="M355" s="21"/>
      <c r="N355" s="21"/>
      <c r="O355" s="21"/>
      <c r="P355" s="21"/>
      <c r="Q355" s="21"/>
      <c r="AH355" s="28">
        <v>76</v>
      </c>
      <c r="AI355" s="30" t="s">
        <v>289</v>
      </c>
      <c r="AK355" s="19" t="s">
        <v>74</v>
      </c>
    </row>
    <row r="356" spans="8:37" s="20" customFormat="1" ht="14.25">
      <c r="H356" s="29"/>
      <c r="I356" s="29"/>
      <c r="J356" s="93"/>
      <c r="K356" s="94"/>
      <c r="L356" s="21"/>
      <c r="M356" s="21"/>
      <c r="N356" s="21"/>
      <c r="O356" s="21"/>
      <c r="P356" s="21"/>
      <c r="Q356" s="21"/>
      <c r="AH356" s="28">
        <v>77</v>
      </c>
      <c r="AI356" s="30" t="s">
        <v>290</v>
      </c>
      <c r="AK356" s="19" t="s">
        <v>106</v>
      </c>
    </row>
    <row r="357" spans="8:37" s="20" customFormat="1" ht="14.25">
      <c r="H357" s="29"/>
      <c r="I357" s="29"/>
      <c r="J357" s="93"/>
      <c r="K357" s="94"/>
      <c r="L357" s="21"/>
      <c r="M357" s="21"/>
      <c r="N357" s="21"/>
      <c r="O357" s="21"/>
      <c r="P357" s="21"/>
      <c r="Q357" s="21"/>
      <c r="AH357" s="28">
        <v>78</v>
      </c>
      <c r="AI357" s="30" t="s">
        <v>245</v>
      </c>
      <c r="AK357" s="19" t="s">
        <v>75</v>
      </c>
    </row>
    <row r="358" spans="8:37" s="20" customFormat="1" ht="14.25">
      <c r="H358" s="29"/>
      <c r="I358" s="29"/>
      <c r="J358" s="93"/>
      <c r="K358" s="94"/>
      <c r="L358" s="21"/>
      <c r="M358" s="21"/>
      <c r="N358" s="21"/>
      <c r="O358" s="21"/>
      <c r="P358" s="21"/>
      <c r="Q358" s="21"/>
      <c r="AH358" s="28">
        <v>79</v>
      </c>
      <c r="AI358" s="30" t="s">
        <v>406</v>
      </c>
      <c r="AK358" s="19" t="s">
        <v>76</v>
      </c>
    </row>
    <row r="359" spans="8:37" s="20" customFormat="1" ht="15" customHeight="1">
      <c r="H359" s="29"/>
      <c r="I359" s="29"/>
      <c r="J359" s="93"/>
      <c r="K359" s="94"/>
      <c r="L359" s="21"/>
      <c r="M359" s="21"/>
      <c r="N359" s="21"/>
      <c r="O359" s="21"/>
      <c r="P359" s="21"/>
      <c r="Q359" s="21"/>
      <c r="AH359" s="28">
        <v>80</v>
      </c>
      <c r="AI359" s="30" t="s">
        <v>405</v>
      </c>
      <c r="AK359" s="19" t="s">
        <v>77</v>
      </c>
    </row>
    <row r="360" spans="8:37" s="20" customFormat="1" ht="15" customHeight="1">
      <c r="H360" s="29"/>
      <c r="I360" s="29"/>
      <c r="J360" s="93"/>
      <c r="K360" s="94"/>
      <c r="L360" s="21"/>
      <c r="M360" s="21"/>
      <c r="N360" s="21"/>
      <c r="O360" s="21"/>
      <c r="P360" s="21"/>
      <c r="Q360" s="21"/>
      <c r="AH360" s="28">
        <v>81</v>
      </c>
      <c r="AI360" s="30" t="s">
        <v>442</v>
      </c>
      <c r="AK360" s="19" t="s">
        <v>78</v>
      </c>
    </row>
    <row r="361" spans="8:37" s="20" customFormat="1" ht="14.25">
      <c r="H361" s="29"/>
      <c r="I361" s="29"/>
      <c r="J361" s="93"/>
      <c r="K361" s="94"/>
      <c r="L361" s="21"/>
      <c r="M361" s="21"/>
      <c r="N361" s="21"/>
      <c r="O361" s="21"/>
      <c r="P361" s="21"/>
      <c r="Q361" s="21"/>
      <c r="AH361" s="28">
        <v>82</v>
      </c>
      <c r="AI361" s="30" t="s">
        <v>39</v>
      </c>
      <c r="AK361" s="19" t="s">
        <v>131</v>
      </c>
    </row>
    <row r="362" spans="8:37" s="20" customFormat="1" ht="14.25">
      <c r="H362" s="29"/>
      <c r="I362" s="29"/>
      <c r="J362" s="93"/>
      <c r="K362" s="94"/>
      <c r="L362" s="21"/>
      <c r="M362" s="21"/>
      <c r="N362" s="21"/>
      <c r="O362" s="21"/>
      <c r="P362" s="21"/>
      <c r="Q362" s="21"/>
      <c r="AH362" s="28">
        <v>83</v>
      </c>
      <c r="AI362" s="30" t="s">
        <v>40</v>
      </c>
      <c r="AK362" s="19" t="s">
        <v>79</v>
      </c>
    </row>
    <row r="363" spans="8:37" s="20" customFormat="1" ht="14.25">
      <c r="H363" s="29"/>
      <c r="I363" s="29"/>
      <c r="J363" s="93"/>
      <c r="K363" s="94"/>
      <c r="L363" s="21"/>
      <c r="M363" s="21"/>
      <c r="N363" s="21"/>
      <c r="O363" s="21"/>
      <c r="P363" s="21"/>
      <c r="Q363" s="21"/>
      <c r="AH363" s="28">
        <v>84</v>
      </c>
      <c r="AI363" s="30" t="s">
        <v>291</v>
      </c>
      <c r="AK363" s="19" t="s">
        <v>80</v>
      </c>
    </row>
    <row r="364" spans="8:37" s="20" customFormat="1" ht="14.25">
      <c r="H364" s="29"/>
      <c r="I364" s="29"/>
      <c r="J364" s="93"/>
      <c r="K364" s="94"/>
      <c r="L364" s="21"/>
      <c r="M364" s="21"/>
      <c r="N364" s="21"/>
      <c r="O364" s="21"/>
      <c r="P364" s="21"/>
      <c r="Q364" s="21"/>
      <c r="AH364" s="28">
        <v>85</v>
      </c>
      <c r="AI364" s="30" t="s">
        <v>292</v>
      </c>
      <c r="AK364" s="19" t="s">
        <v>81</v>
      </c>
    </row>
    <row r="365" spans="8:37" s="20" customFormat="1" ht="14.25">
      <c r="H365" s="29"/>
      <c r="I365" s="29"/>
      <c r="J365" s="93"/>
      <c r="K365" s="94"/>
      <c r="L365" s="21"/>
      <c r="M365" s="21"/>
      <c r="N365" s="21"/>
      <c r="O365" s="21"/>
      <c r="P365" s="21"/>
      <c r="Q365" s="21"/>
      <c r="AH365" s="28">
        <v>86</v>
      </c>
      <c r="AI365" s="30" t="s">
        <v>407</v>
      </c>
      <c r="AK365" s="19" t="s">
        <v>82</v>
      </c>
    </row>
    <row r="366" spans="8:37" s="20" customFormat="1" ht="14.25">
      <c r="H366" s="29"/>
      <c r="I366" s="29"/>
      <c r="J366" s="93"/>
      <c r="K366" s="94"/>
      <c r="L366" s="21"/>
      <c r="M366" s="21"/>
      <c r="N366" s="21"/>
      <c r="O366" s="21"/>
      <c r="P366" s="21"/>
      <c r="Q366" s="21"/>
      <c r="AH366" s="28">
        <v>87</v>
      </c>
      <c r="AI366" s="30" t="s">
        <v>246</v>
      </c>
      <c r="AK366" s="19" t="s">
        <v>83</v>
      </c>
    </row>
    <row r="367" spans="8:37" s="20" customFormat="1" ht="14.25">
      <c r="H367" s="29"/>
      <c r="I367" s="29"/>
      <c r="J367" s="93"/>
      <c r="K367" s="94"/>
      <c r="L367" s="21"/>
      <c r="M367" s="21"/>
      <c r="N367" s="21"/>
      <c r="O367" s="21"/>
      <c r="P367" s="21"/>
      <c r="Q367" s="21"/>
      <c r="AH367" s="28">
        <v>88</v>
      </c>
      <c r="AI367" s="30" t="s">
        <v>293</v>
      </c>
      <c r="AK367" s="19" t="s">
        <v>84</v>
      </c>
    </row>
    <row r="368" spans="8:37" s="20" customFormat="1" ht="14.25">
      <c r="H368" s="29"/>
      <c r="I368" s="29"/>
      <c r="J368" s="93"/>
      <c r="K368" s="94"/>
      <c r="L368" s="21"/>
      <c r="M368" s="21"/>
      <c r="N368" s="21"/>
      <c r="O368" s="21"/>
      <c r="P368" s="21"/>
      <c r="Q368" s="21"/>
      <c r="AH368" s="28">
        <v>89</v>
      </c>
      <c r="AI368" s="30" t="s">
        <v>294</v>
      </c>
      <c r="AK368" s="19" t="s">
        <v>85</v>
      </c>
    </row>
    <row r="369" spans="8:37" s="20" customFormat="1" ht="14.25">
      <c r="H369" s="29"/>
      <c r="I369" s="29"/>
      <c r="J369" s="93"/>
      <c r="K369" s="94"/>
      <c r="L369" s="21"/>
      <c r="M369" s="21"/>
      <c r="N369" s="21"/>
      <c r="O369" s="21"/>
      <c r="P369" s="21"/>
      <c r="Q369" s="21"/>
      <c r="AH369" s="28">
        <v>90</v>
      </c>
      <c r="AI369" s="30" t="s">
        <v>41</v>
      </c>
      <c r="AK369" s="31" t="s">
        <v>86</v>
      </c>
    </row>
    <row r="370" spans="8:37" s="20" customFormat="1" ht="14.25">
      <c r="H370" s="29"/>
      <c r="I370" s="29"/>
      <c r="J370" s="93"/>
      <c r="K370" s="94"/>
      <c r="L370" s="21"/>
      <c r="M370" s="21"/>
      <c r="N370" s="21"/>
      <c r="O370" s="21"/>
      <c r="P370" s="21"/>
      <c r="Q370" s="21"/>
      <c r="AH370" s="28">
        <v>91</v>
      </c>
      <c r="AI370" s="30" t="s">
        <v>408</v>
      </c>
      <c r="AK370" s="31" t="s">
        <v>99</v>
      </c>
    </row>
    <row r="371" spans="8:37" s="20" customFormat="1" ht="14.25">
      <c r="H371" s="29"/>
      <c r="I371" s="29"/>
      <c r="J371" s="93"/>
      <c r="K371" s="94"/>
      <c r="L371" s="21"/>
      <c r="M371" s="21"/>
      <c r="N371" s="21"/>
      <c r="O371" s="21"/>
      <c r="P371" s="21"/>
      <c r="Q371" s="21"/>
      <c r="AH371" s="28">
        <v>92</v>
      </c>
      <c r="AI371" s="30" t="s">
        <v>409</v>
      </c>
      <c r="AK371" s="31" t="s">
        <v>87</v>
      </c>
    </row>
    <row r="372" spans="8:37" s="20" customFormat="1" ht="14.25">
      <c r="H372" s="29"/>
      <c r="I372" s="29"/>
      <c r="J372" s="93"/>
      <c r="K372" s="94"/>
      <c r="L372" s="21"/>
      <c r="M372" s="21"/>
      <c r="N372" s="21"/>
      <c r="O372" s="21"/>
      <c r="P372" s="21"/>
      <c r="Q372" s="21"/>
      <c r="AH372" s="28">
        <v>93</v>
      </c>
      <c r="AI372" s="30" t="s">
        <v>410</v>
      </c>
      <c r="AK372" s="31" t="s">
        <v>88</v>
      </c>
    </row>
    <row r="373" spans="8:37" s="20" customFormat="1" ht="15" customHeight="1">
      <c r="H373" s="29"/>
      <c r="I373" s="29"/>
      <c r="J373" s="93"/>
      <c r="K373" s="94"/>
      <c r="L373" s="21"/>
      <c r="M373" s="21"/>
      <c r="N373" s="21"/>
      <c r="O373" s="21"/>
      <c r="P373" s="21"/>
      <c r="Q373" s="21"/>
      <c r="AH373" s="28">
        <v>94</v>
      </c>
      <c r="AI373" s="30" t="s">
        <v>295</v>
      </c>
      <c r="AK373" s="31" t="s">
        <v>89</v>
      </c>
    </row>
    <row r="374" spans="8:37" s="20" customFormat="1" ht="14.25">
      <c r="H374" s="29"/>
      <c r="I374" s="29"/>
      <c r="J374" s="93"/>
      <c r="K374" s="94"/>
      <c r="L374" s="21"/>
      <c r="M374" s="21"/>
      <c r="N374" s="21"/>
      <c r="O374" s="21"/>
      <c r="P374" s="21"/>
      <c r="Q374" s="21"/>
      <c r="AH374" s="28">
        <v>95</v>
      </c>
      <c r="AI374" s="30" t="s">
        <v>247</v>
      </c>
      <c r="AK374" s="31" t="s">
        <v>90</v>
      </c>
    </row>
    <row r="375" spans="8:37" s="20" customFormat="1" ht="14.25">
      <c r="H375" s="29"/>
      <c r="I375" s="29"/>
      <c r="J375" s="93"/>
      <c r="K375" s="94"/>
      <c r="L375" s="21"/>
      <c r="M375" s="21"/>
      <c r="N375" s="21"/>
      <c r="O375" s="21"/>
      <c r="P375" s="21"/>
      <c r="Q375" s="21"/>
      <c r="AH375" s="28">
        <v>96</v>
      </c>
      <c r="AI375" s="30" t="s">
        <v>248</v>
      </c>
      <c r="AK375" s="31" t="s">
        <v>91</v>
      </c>
    </row>
    <row r="376" spans="8:37" s="20" customFormat="1" ht="14.25">
      <c r="H376" s="29"/>
      <c r="I376" s="29"/>
      <c r="J376" s="93"/>
      <c r="K376" s="94"/>
      <c r="L376" s="21"/>
      <c r="M376" s="21"/>
      <c r="N376" s="21"/>
      <c r="O376" s="21"/>
      <c r="P376" s="21"/>
      <c r="Q376" s="21"/>
      <c r="AH376" s="28">
        <v>97</v>
      </c>
      <c r="AI376" s="30" t="s">
        <v>259</v>
      </c>
      <c r="AK376" s="31" t="s">
        <v>92</v>
      </c>
    </row>
    <row r="377" spans="8:37" s="20" customFormat="1" ht="14.25">
      <c r="H377" s="29"/>
      <c r="I377" s="29"/>
      <c r="J377" s="93"/>
      <c r="K377" s="94"/>
      <c r="L377" s="21"/>
      <c r="M377" s="21"/>
      <c r="N377" s="21"/>
      <c r="O377" s="21"/>
      <c r="P377" s="21"/>
      <c r="Q377" s="21"/>
      <c r="AH377" s="28">
        <v>98</v>
      </c>
      <c r="AI377" s="30" t="s">
        <v>411</v>
      </c>
      <c r="AK377" s="31" t="s">
        <v>93</v>
      </c>
    </row>
    <row r="378" spans="8:37" s="20" customFormat="1" ht="14.25">
      <c r="H378" s="29"/>
      <c r="I378" s="29"/>
      <c r="J378" s="93"/>
      <c r="K378" s="94"/>
      <c r="L378" s="21"/>
      <c r="M378" s="21"/>
      <c r="N378" s="21"/>
      <c r="O378" s="21"/>
      <c r="P378" s="21"/>
      <c r="Q378" s="21"/>
      <c r="AH378" s="28">
        <v>99</v>
      </c>
      <c r="AI378" s="30" t="s">
        <v>348</v>
      </c>
      <c r="AK378" s="31" t="s">
        <v>94</v>
      </c>
    </row>
    <row r="379" spans="8:37" s="20" customFormat="1" ht="14.25">
      <c r="H379" s="29"/>
      <c r="I379" s="29"/>
      <c r="J379" s="93"/>
      <c r="K379" s="94"/>
      <c r="L379" s="21"/>
      <c r="M379" s="21"/>
      <c r="N379" s="21"/>
      <c r="O379" s="21"/>
      <c r="P379" s="21"/>
      <c r="Q379" s="21"/>
      <c r="AH379" s="28">
        <v>100</v>
      </c>
      <c r="AI379" s="30" t="s">
        <v>260</v>
      </c>
      <c r="AK379" s="31" t="s">
        <v>95</v>
      </c>
    </row>
    <row r="380" spans="8:37" s="20" customFormat="1" ht="14.25">
      <c r="H380" s="29"/>
      <c r="I380" s="29"/>
      <c r="J380" s="93"/>
      <c r="K380" s="94"/>
      <c r="L380" s="21"/>
      <c r="M380" s="21"/>
      <c r="N380" s="21"/>
      <c r="O380" s="21"/>
      <c r="P380" s="21"/>
      <c r="Q380" s="21"/>
      <c r="AH380" s="28">
        <v>101</v>
      </c>
      <c r="AI380" s="30" t="s">
        <v>349</v>
      </c>
      <c r="AK380" s="31" t="s">
        <v>96</v>
      </c>
    </row>
    <row r="381" spans="8:37" s="20" customFormat="1" ht="14.25">
      <c r="H381" s="29"/>
      <c r="I381" s="29"/>
      <c r="J381" s="93"/>
      <c r="K381" s="94"/>
      <c r="L381" s="21"/>
      <c r="M381" s="21"/>
      <c r="N381" s="21"/>
      <c r="O381" s="21"/>
      <c r="P381" s="21"/>
      <c r="Q381" s="21"/>
      <c r="AH381" s="28">
        <v>102</v>
      </c>
      <c r="AI381" s="30" t="s">
        <v>375</v>
      </c>
      <c r="AK381" s="31" t="s">
        <v>97</v>
      </c>
    </row>
    <row r="382" spans="8:37" s="20" customFormat="1" ht="14.25">
      <c r="H382" s="29"/>
      <c r="I382" s="29"/>
      <c r="J382" s="93"/>
      <c r="K382" s="94"/>
      <c r="L382" s="21"/>
      <c r="M382" s="21"/>
      <c r="N382" s="21"/>
      <c r="O382" s="21"/>
      <c r="P382" s="21"/>
      <c r="Q382" s="21"/>
      <c r="AH382" s="28">
        <v>103</v>
      </c>
      <c r="AI382" s="30" t="s">
        <v>296</v>
      </c>
      <c r="AK382" s="19" t="s">
        <v>98</v>
      </c>
    </row>
    <row r="383" spans="8:37" s="20" customFormat="1" ht="14.25">
      <c r="H383" s="29"/>
      <c r="I383" s="29"/>
      <c r="J383" s="93"/>
      <c r="K383" s="94"/>
      <c r="L383" s="21"/>
      <c r="M383" s="21"/>
      <c r="N383" s="21"/>
      <c r="O383" s="21"/>
      <c r="P383" s="21"/>
      <c r="Q383" s="21"/>
      <c r="AH383" s="28">
        <v>104</v>
      </c>
      <c r="AI383" s="30" t="s">
        <v>261</v>
      </c>
      <c r="AK383" s="31" t="s">
        <v>100</v>
      </c>
    </row>
    <row r="384" spans="8:37" s="20" customFormat="1" ht="14.25">
      <c r="H384" s="29"/>
      <c r="I384" s="29"/>
      <c r="J384" s="93"/>
      <c r="K384" s="94"/>
      <c r="L384" s="21"/>
      <c r="M384" s="21"/>
      <c r="N384" s="21"/>
      <c r="O384" s="21"/>
      <c r="P384" s="21"/>
      <c r="Q384" s="21"/>
      <c r="AH384" s="28">
        <v>105</v>
      </c>
      <c r="AI384" s="30" t="s">
        <v>297</v>
      </c>
      <c r="AK384" s="31" t="s">
        <v>101</v>
      </c>
    </row>
    <row r="385" spans="8:37" s="20" customFormat="1" ht="14.25">
      <c r="H385" s="29"/>
      <c r="I385" s="29"/>
      <c r="J385" s="93"/>
      <c r="K385" s="94"/>
      <c r="L385" s="21"/>
      <c r="M385" s="21"/>
      <c r="N385" s="21"/>
      <c r="O385" s="21"/>
      <c r="P385" s="21"/>
      <c r="Q385" s="21"/>
      <c r="AH385" s="28">
        <v>106</v>
      </c>
      <c r="AI385" s="30" t="s">
        <v>298</v>
      </c>
      <c r="AK385" s="31" t="s">
        <v>102</v>
      </c>
    </row>
    <row r="386" spans="8:37" s="20" customFormat="1" ht="14.25">
      <c r="H386" s="29"/>
      <c r="I386" s="29"/>
      <c r="J386" s="93"/>
      <c r="K386" s="94"/>
      <c r="L386" s="21"/>
      <c r="M386" s="21"/>
      <c r="N386" s="21"/>
      <c r="O386" s="21"/>
      <c r="P386" s="21"/>
      <c r="Q386" s="21"/>
      <c r="AH386" s="28">
        <v>107</v>
      </c>
      <c r="AI386" s="30" t="s">
        <v>350</v>
      </c>
      <c r="AK386" s="31" t="s">
        <v>103</v>
      </c>
    </row>
    <row r="387" spans="8:37" s="20" customFormat="1" ht="14.25">
      <c r="H387" s="29"/>
      <c r="I387" s="29"/>
      <c r="J387" s="93"/>
      <c r="K387" s="94"/>
      <c r="L387" s="21"/>
      <c r="M387" s="21"/>
      <c r="N387" s="21"/>
      <c r="O387" s="21"/>
      <c r="P387" s="21"/>
      <c r="Q387" s="21"/>
      <c r="AH387" s="28">
        <v>108</v>
      </c>
      <c r="AI387" s="30" t="s">
        <v>299</v>
      </c>
      <c r="AK387" s="19" t="s">
        <v>104</v>
      </c>
    </row>
    <row r="388" spans="8:37" s="20" customFormat="1" ht="14.25">
      <c r="H388" s="29"/>
      <c r="I388" s="29"/>
      <c r="J388" s="93"/>
      <c r="K388" s="94"/>
      <c r="L388" s="21"/>
      <c r="M388" s="21"/>
      <c r="N388" s="21"/>
      <c r="O388" s="21"/>
      <c r="P388" s="21"/>
      <c r="Q388" s="21"/>
      <c r="AH388" s="28">
        <v>109</v>
      </c>
      <c r="AI388" s="30" t="s">
        <v>262</v>
      </c>
      <c r="AK388" s="31" t="s">
        <v>105</v>
      </c>
    </row>
    <row r="389" spans="8:37" s="20" customFormat="1" ht="14.25">
      <c r="H389" s="29"/>
      <c r="I389" s="29"/>
      <c r="J389" s="93"/>
      <c r="K389" s="94"/>
      <c r="L389" s="21"/>
      <c r="M389" s="21"/>
      <c r="N389" s="21"/>
      <c r="O389" s="21"/>
      <c r="P389" s="21"/>
      <c r="Q389" s="21"/>
      <c r="AH389" s="28">
        <v>110</v>
      </c>
      <c r="AI389" s="30" t="s">
        <v>300</v>
      </c>
      <c r="AK389" s="19" t="s">
        <v>107</v>
      </c>
    </row>
    <row r="390" spans="8:37" s="20" customFormat="1" ht="14.25">
      <c r="H390" s="29"/>
      <c r="I390" s="29"/>
      <c r="J390" s="93"/>
      <c r="K390" s="94"/>
      <c r="L390" s="21"/>
      <c r="M390" s="21"/>
      <c r="N390" s="21"/>
      <c r="O390" s="21"/>
      <c r="P390" s="21"/>
      <c r="Q390" s="21"/>
      <c r="AH390" s="28">
        <v>111</v>
      </c>
      <c r="AI390" s="30" t="s">
        <v>133</v>
      </c>
      <c r="AK390" s="31" t="s">
        <v>108</v>
      </c>
    </row>
    <row r="391" spans="8:37" s="20" customFormat="1" ht="14.25">
      <c r="H391" s="29"/>
      <c r="I391" s="29"/>
      <c r="J391" s="93"/>
      <c r="K391" s="94"/>
      <c r="L391" s="21"/>
      <c r="M391" s="21"/>
      <c r="N391" s="21"/>
      <c r="O391" s="21"/>
      <c r="P391" s="21"/>
      <c r="Q391" s="21"/>
      <c r="AH391" s="28">
        <v>112</v>
      </c>
      <c r="AI391" s="30" t="s">
        <v>386</v>
      </c>
      <c r="AK391" s="31" t="s">
        <v>109</v>
      </c>
    </row>
    <row r="392" spans="8:37" s="20" customFormat="1" ht="14.25">
      <c r="H392" s="29"/>
      <c r="I392" s="29"/>
      <c r="J392" s="93"/>
      <c r="K392" s="94"/>
      <c r="L392" s="21"/>
      <c r="M392" s="21"/>
      <c r="N392" s="21"/>
      <c r="O392" s="21"/>
      <c r="P392" s="21"/>
      <c r="Q392" s="21"/>
      <c r="AH392" s="28">
        <v>113</v>
      </c>
      <c r="AI392" s="30" t="s">
        <v>263</v>
      </c>
      <c r="AK392" s="31" t="s">
        <v>110</v>
      </c>
    </row>
    <row r="393" spans="8:37" s="20" customFormat="1" ht="14.25">
      <c r="H393" s="29"/>
      <c r="I393" s="29"/>
      <c r="J393" s="93"/>
      <c r="K393" s="94"/>
      <c r="L393" s="21"/>
      <c r="M393" s="21"/>
      <c r="N393" s="21"/>
      <c r="O393" s="21"/>
      <c r="P393" s="21"/>
      <c r="Q393" s="21"/>
      <c r="AH393" s="28">
        <v>114</v>
      </c>
      <c r="AI393" s="30" t="s">
        <v>351</v>
      </c>
      <c r="AK393" s="19" t="s">
        <v>111</v>
      </c>
    </row>
    <row r="394" spans="8:37" s="20" customFormat="1" ht="14.25">
      <c r="H394" s="29"/>
      <c r="I394" s="29"/>
      <c r="J394" s="93"/>
      <c r="K394" s="94"/>
      <c r="L394" s="21"/>
      <c r="M394" s="21"/>
      <c r="N394" s="21"/>
      <c r="O394" s="21"/>
      <c r="P394" s="21"/>
      <c r="Q394" s="21"/>
      <c r="AH394" s="28">
        <v>115</v>
      </c>
      <c r="AI394" s="30" t="s">
        <v>352</v>
      </c>
      <c r="AK394" s="19" t="s">
        <v>112</v>
      </c>
    </row>
    <row r="395" spans="8:37" s="20" customFormat="1" ht="14.25">
      <c r="H395" s="29"/>
      <c r="I395" s="29"/>
      <c r="J395" s="93"/>
      <c r="K395" s="94"/>
      <c r="L395" s="21"/>
      <c r="M395" s="21"/>
      <c r="N395" s="21"/>
      <c r="O395" s="21"/>
      <c r="P395" s="21"/>
      <c r="Q395" s="21"/>
      <c r="AH395" s="28">
        <v>116</v>
      </c>
      <c r="AI395" s="30" t="s">
        <v>353</v>
      </c>
      <c r="AK395" s="19" t="s">
        <v>113</v>
      </c>
    </row>
    <row r="396" spans="8:37" s="20" customFormat="1" ht="14.25">
      <c r="H396" s="29"/>
      <c r="I396" s="29"/>
      <c r="J396" s="93"/>
      <c r="K396" s="94"/>
      <c r="L396" s="21"/>
      <c r="M396" s="21"/>
      <c r="N396" s="21"/>
      <c r="O396" s="21"/>
      <c r="P396" s="21"/>
      <c r="Q396" s="21"/>
      <c r="AH396" s="28">
        <v>117</v>
      </c>
      <c r="AI396" s="30" t="s">
        <v>264</v>
      </c>
      <c r="AK396" s="19" t="s">
        <v>114</v>
      </c>
    </row>
    <row r="397" spans="8:37" s="20" customFormat="1" ht="14.25">
      <c r="H397" s="29"/>
      <c r="I397" s="29"/>
      <c r="J397" s="93"/>
      <c r="K397" s="94"/>
      <c r="L397" s="21"/>
      <c r="M397" s="21"/>
      <c r="N397" s="21"/>
      <c r="O397" s="21"/>
      <c r="P397" s="21"/>
      <c r="Q397" s="21"/>
      <c r="AH397" s="28">
        <v>118</v>
      </c>
      <c r="AI397" s="30" t="s">
        <v>301</v>
      </c>
      <c r="AK397" s="19" t="s">
        <v>115</v>
      </c>
    </row>
    <row r="398" spans="8:37" s="20" customFormat="1" ht="14.25">
      <c r="H398" s="29"/>
      <c r="I398" s="29"/>
      <c r="J398" s="93"/>
      <c r="K398" s="94"/>
      <c r="L398" s="21"/>
      <c r="M398" s="21"/>
      <c r="N398" s="21"/>
      <c r="O398" s="21"/>
      <c r="P398" s="21"/>
      <c r="Q398" s="21"/>
      <c r="AH398" s="28">
        <v>119</v>
      </c>
      <c r="AI398" s="30" t="s">
        <v>265</v>
      </c>
      <c r="AK398" s="19" t="s">
        <v>116</v>
      </c>
    </row>
    <row r="399" spans="8:37" s="20" customFormat="1" ht="14.25">
      <c r="H399" s="29"/>
      <c r="I399" s="29"/>
      <c r="J399" s="93"/>
      <c r="K399" s="94"/>
      <c r="L399" s="21"/>
      <c r="M399" s="21"/>
      <c r="N399" s="21"/>
      <c r="O399" s="21"/>
      <c r="P399" s="21"/>
      <c r="Q399" s="21"/>
      <c r="AH399" s="28">
        <v>120</v>
      </c>
      <c r="AI399" s="30" t="s">
        <v>302</v>
      </c>
      <c r="AK399" s="19" t="s">
        <v>117</v>
      </c>
    </row>
    <row r="400" spans="8:37" s="20" customFormat="1" ht="14.25">
      <c r="H400" s="29"/>
      <c r="I400" s="29"/>
      <c r="J400" s="93"/>
      <c r="K400" s="94"/>
      <c r="L400" s="21"/>
      <c r="M400" s="21"/>
      <c r="N400" s="21"/>
      <c r="O400" s="21"/>
      <c r="P400" s="21"/>
      <c r="Q400" s="21"/>
      <c r="AH400" s="28">
        <v>121</v>
      </c>
      <c r="AI400" s="30" t="s">
        <v>443</v>
      </c>
      <c r="AK400" s="19" t="s">
        <v>118</v>
      </c>
    </row>
    <row r="401" spans="8:37" s="20" customFormat="1" ht="14.25">
      <c r="H401" s="29"/>
      <c r="I401" s="29"/>
      <c r="J401" s="93"/>
      <c r="K401" s="94"/>
      <c r="L401" s="21"/>
      <c r="M401" s="21"/>
      <c r="N401" s="21"/>
      <c r="O401" s="21"/>
      <c r="P401" s="21"/>
      <c r="Q401" s="21"/>
      <c r="AH401" s="28">
        <v>122</v>
      </c>
      <c r="AI401" s="30" t="s">
        <v>266</v>
      </c>
      <c r="AK401" s="19" t="s">
        <v>119</v>
      </c>
    </row>
    <row r="402" spans="8:37" s="20" customFormat="1" ht="14.25">
      <c r="H402" s="29"/>
      <c r="I402" s="29"/>
      <c r="J402" s="93"/>
      <c r="K402" s="94"/>
      <c r="L402" s="21"/>
      <c r="M402" s="21"/>
      <c r="N402" s="21"/>
      <c r="O402" s="21"/>
      <c r="P402" s="21"/>
      <c r="Q402" s="21"/>
      <c r="AH402" s="28">
        <v>123</v>
      </c>
      <c r="AI402" s="30" t="s">
        <v>444</v>
      </c>
      <c r="AK402" s="19" t="s">
        <v>120</v>
      </c>
    </row>
    <row r="403" spans="34:37" ht="14.25">
      <c r="AH403" s="1">
        <v>124</v>
      </c>
      <c r="AI403" s="11" t="s">
        <v>267</v>
      </c>
      <c r="AK403" s="15" t="s">
        <v>121</v>
      </c>
    </row>
    <row r="404" spans="34:37" ht="14.25">
      <c r="AH404" s="1">
        <v>125</v>
      </c>
      <c r="AI404" s="11" t="s">
        <v>19</v>
      </c>
      <c r="AK404" s="15" t="s">
        <v>122</v>
      </c>
    </row>
    <row r="405" spans="34:37" ht="14.25">
      <c r="AH405" s="1">
        <v>126</v>
      </c>
      <c r="AI405" s="11" t="s">
        <v>354</v>
      </c>
      <c r="AK405" s="15" t="s">
        <v>123</v>
      </c>
    </row>
    <row r="406" spans="34:37" ht="14.25">
      <c r="AH406" s="1">
        <v>127</v>
      </c>
      <c r="AI406" s="11" t="s">
        <v>268</v>
      </c>
      <c r="AK406" s="15" t="s">
        <v>124</v>
      </c>
    </row>
    <row r="407" spans="34:37" ht="14.25">
      <c r="AH407" s="1">
        <v>128</v>
      </c>
      <c r="AI407" s="11" t="s">
        <v>355</v>
      </c>
      <c r="AK407" s="23" t="s">
        <v>125</v>
      </c>
    </row>
    <row r="408" spans="34:37" ht="14.25">
      <c r="AH408" s="1">
        <v>129</v>
      </c>
      <c r="AI408" s="11" t="s">
        <v>427</v>
      </c>
      <c r="AK408" s="23" t="s">
        <v>132</v>
      </c>
    </row>
    <row r="409" spans="34:37" ht="14.25">
      <c r="AH409" s="1">
        <v>130</v>
      </c>
      <c r="AI409" s="11" t="s">
        <v>428</v>
      </c>
      <c r="AK409" s="24" t="s">
        <v>126</v>
      </c>
    </row>
    <row r="410" spans="34:37" ht="14.25">
      <c r="AH410" s="1">
        <v>131</v>
      </c>
      <c r="AI410" s="11" t="s">
        <v>269</v>
      </c>
      <c r="AK410" s="24" t="s">
        <v>127</v>
      </c>
    </row>
    <row r="411" spans="34:35" ht="14.25">
      <c r="AH411" s="1">
        <v>132</v>
      </c>
      <c r="AI411" s="11" t="s">
        <v>303</v>
      </c>
    </row>
    <row r="412" spans="34:35" ht="14.25">
      <c r="AH412" s="1">
        <v>133</v>
      </c>
      <c r="AI412" s="11" t="s">
        <v>304</v>
      </c>
    </row>
    <row r="413" spans="34:35" ht="14.25">
      <c r="AH413" s="1">
        <v>134</v>
      </c>
      <c r="AI413" s="11" t="s">
        <v>305</v>
      </c>
    </row>
    <row r="414" spans="34:35" ht="14.25">
      <c r="AH414" s="1">
        <v>135</v>
      </c>
      <c r="AI414" s="11" t="s">
        <v>429</v>
      </c>
    </row>
    <row r="415" spans="34:35" ht="14.25">
      <c r="AH415" s="1">
        <v>136</v>
      </c>
      <c r="AI415" s="11" t="s">
        <v>388</v>
      </c>
    </row>
    <row r="416" spans="34:35" ht="14.25">
      <c r="AH416" s="1">
        <v>137</v>
      </c>
      <c r="AI416" s="11" t="s">
        <v>430</v>
      </c>
    </row>
    <row r="417" spans="34:35" ht="14.25">
      <c r="AH417" s="1">
        <v>138</v>
      </c>
      <c r="AI417" s="11" t="s">
        <v>431</v>
      </c>
    </row>
    <row r="418" spans="34:35" ht="14.25">
      <c r="AH418" s="1">
        <v>139</v>
      </c>
      <c r="AI418" s="11" t="s">
        <v>432</v>
      </c>
    </row>
    <row r="419" spans="34:35" ht="14.25">
      <c r="AH419" s="1">
        <v>140</v>
      </c>
      <c r="AI419" s="11" t="s">
        <v>356</v>
      </c>
    </row>
    <row r="420" spans="34:35" ht="14.25">
      <c r="AH420" s="1">
        <v>141</v>
      </c>
      <c r="AI420" s="11" t="s">
        <v>357</v>
      </c>
    </row>
    <row r="421" spans="34:35" ht="14.25">
      <c r="AH421" s="1">
        <v>142</v>
      </c>
      <c r="AI421" s="11" t="s">
        <v>270</v>
      </c>
    </row>
    <row r="422" spans="34:35" ht="14.25">
      <c r="AH422" s="1">
        <v>143</v>
      </c>
      <c r="AI422" s="11" t="s">
        <v>306</v>
      </c>
    </row>
    <row r="423" spans="34:35" ht="14.25">
      <c r="AH423" s="1">
        <v>144</v>
      </c>
      <c r="AI423" s="11" t="s">
        <v>307</v>
      </c>
    </row>
    <row r="424" spans="34:35" ht="14.25">
      <c r="AH424" s="1">
        <v>145</v>
      </c>
      <c r="AI424" s="11" t="s">
        <v>358</v>
      </c>
    </row>
    <row r="425" spans="34:35" ht="14.25">
      <c r="AH425" s="1">
        <v>146</v>
      </c>
      <c r="AI425" s="11" t="s">
        <v>308</v>
      </c>
    </row>
    <row r="426" spans="34:35" ht="14.25">
      <c r="AH426" s="1">
        <v>147</v>
      </c>
      <c r="AI426" s="11" t="s">
        <v>271</v>
      </c>
    </row>
    <row r="427" spans="34:35" ht="14.25">
      <c r="AH427" s="1">
        <v>148</v>
      </c>
      <c r="AI427" s="11" t="s">
        <v>20</v>
      </c>
    </row>
    <row r="428" spans="34:35" ht="14.25">
      <c r="AH428" s="1">
        <v>149</v>
      </c>
      <c r="AI428" s="11" t="s">
        <v>309</v>
      </c>
    </row>
    <row r="429" spans="34:35" ht="14.25">
      <c r="AH429" s="1">
        <v>150</v>
      </c>
      <c r="AI429" s="11" t="s">
        <v>359</v>
      </c>
    </row>
    <row r="430" spans="34:35" ht="14.25">
      <c r="AH430" s="1">
        <v>151</v>
      </c>
      <c r="AI430" s="11" t="s">
        <v>310</v>
      </c>
    </row>
    <row r="431" spans="34:35" ht="14.25">
      <c r="AH431" s="1">
        <v>152</v>
      </c>
      <c r="AI431" s="11" t="s">
        <v>433</v>
      </c>
    </row>
    <row r="432" spans="34:35" ht="14.25">
      <c r="AH432" s="1">
        <v>153</v>
      </c>
      <c r="AI432" s="11" t="s">
        <v>434</v>
      </c>
    </row>
    <row r="433" spans="34:35" ht="14.25">
      <c r="AH433" s="1">
        <v>154</v>
      </c>
      <c r="AI433" s="11" t="s">
        <v>311</v>
      </c>
    </row>
    <row r="434" spans="34:35" ht="14.25">
      <c r="AH434" s="1">
        <v>155</v>
      </c>
      <c r="AI434" s="11" t="s">
        <v>361</v>
      </c>
    </row>
    <row r="435" spans="34:35" ht="14.25">
      <c r="AH435" s="1">
        <v>156</v>
      </c>
      <c r="AI435" s="11" t="s">
        <v>360</v>
      </c>
    </row>
    <row r="436" spans="34:35" ht="14.25">
      <c r="AH436" s="1">
        <v>157</v>
      </c>
      <c r="AI436" s="11" t="s">
        <v>21</v>
      </c>
    </row>
    <row r="437" spans="34:35" ht="14.25">
      <c r="AH437" s="1">
        <v>158</v>
      </c>
      <c r="AI437" s="11" t="s">
        <v>22</v>
      </c>
    </row>
    <row r="438" spans="34:35" ht="14.25">
      <c r="AH438" s="1">
        <v>159</v>
      </c>
      <c r="AI438" s="11" t="s">
        <v>362</v>
      </c>
    </row>
    <row r="439" spans="34:35" ht="14.25">
      <c r="AH439" s="1">
        <v>160</v>
      </c>
      <c r="AI439" s="11" t="s">
        <v>312</v>
      </c>
    </row>
    <row r="440" spans="34:35" ht="14.25">
      <c r="AH440" s="1">
        <v>161</v>
      </c>
      <c r="AI440" s="11" t="s">
        <v>273</v>
      </c>
    </row>
    <row r="441" spans="34:35" ht="14.25">
      <c r="AH441" s="1">
        <v>162</v>
      </c>
      <c r="AI441" s="11" t="s">
        <v>272</v>
      </c>
    </row>
    <row r="442" spans="34:35" ht="14.25">
      <c r="AH442" s="1">
        <v>163</v>
      </c>
      <c r="AI442" s="11" t="s">
        <v>274</v>
      </c>
    </row>
    <row r="443" spans="34:35" ht="14.25">
      <c r="AH443" s="1">
        <v>164</v>
      </c>
      <c r="AI443" s="11" t="s">
        <v>275</v>
      </c>
    </row>
    <row r="444" spans="34:35" ht="14.25">
      <c r="AH444" s="1">
        <v>165</v>
      </c>
      <c r="AI444" s="11" t="s">
        <v>313</v>
      </c>
    </row>
    <row r="445" spans="34:35" ht="14.25">
      <c r="AH445" s="1">
        <v>166</v>
      </c>
      <c r="AI445" s="11" t="s">
        <v>314</v>
      </c>
    </row>
    <row r="446" spans="34:35" ht="14.25">
      <c r="AH446" s="1">
        <v>167</v>
      </c>
      <c r="AI446" s="11" t="s">
        <v>315</v>
      </c>
    </row>
    <row r="447" spans="34:35" ht="14.25">
      <c r="AH447" s="1">
        <v>168</v>
      </c>
      <c r="AI447" s="11" t="s">
        <v>316</v>
      </c>
    </row>
    <row r="448" spans="34:35" ht="14.25">
      <c r="AH448" s="1">
        <v>169</v>
      </c>
      <c r="AI448" s="11" t="s">
        <v>317</v>
      </c>
    </row>
    <row r="449" spans="34:35" ht="14.25">
      <c r="AH449" s="1">
        <v>170</v>
      </c>
      <c r="AI449" s="11" t="s">
        <v>318</v>
      </c>
    </row>
    <row r="450" spans="34:35" ht="14.25">
      <c r="AH450" s="1">
        <v>171</v>
      </c>
      <c r="AI450" s="11" t="s">
        <v>319</v>
      </c>
    </row>
    <row r="451" spans="34:35" ht="14.25">
      <c r="AH451" s="1">
        <v>172</v>
      </c>
      <c r="AI451" s="11" t="s">
        <v>320</v>
      </c>
    </row>
    <row r="452" spans="34:35" ht="14.25">
      <c r="AH452" s="1">
        <v>173</v>
      </c>
      <c r="AI452" s="11" t="s">
        <v>394</v>
      </c>
    </row>
    <row r="453" spans="34:35" ht="14.25">
      <c r="AH453" s="1">
        <v>174</v>
      </c>
      <c r="AI453" s="11" t="s">
        <v>435</v>
      </c>
    </row>
    <row r="454" spans="34:35" ht="14.25">
      <c r="AH454" s="1">
        <v>175</v>
      </c>
      <c r="AI454" s="11" t="s">
        <v>321</v>
      </c>
    </row>
    <row r="455" spans="34:35" ht="14.25">
      <c r="AH455" s="1">
        <v>176</v>
      </c>
      <c r="AI455" s="11" t="s">
        <v>363</v>
      </c>
    </row>
    <row r="456" spans="34:35" ht="14.25">
      <c r="AH456" s="1">
        <v>177</v>
      </c>
      <c r="AI456" s="11" t="s">
        <v>436</v>
      </c>
    </row>
    <row r="457" spans="34:35" ht="14.25">
      <c r="AH457" s="1">
        <v>178</v>
      </c>
      <c r="AI457" s="11" t="s">
        <v>364</v>
      </c>
    </row>
    <row r="458" spans="34:35" ht="14.25">
      <c r="AH458" s="1">
        <v>179</v>
      </c>
      <c r="AI458" s="11" t="s">
        <v>365</v>
      </c>
    </row>
    <row r="459" spans="34:35" ht="14.25">
      <c r="AH459" s="1">
        <v>180</v>
      </c>
      <c r="AI459" s="11" t="s">
        <v>23</v>
      </c>
    </row>
    <row r="460" spans="34:35" ht="14.25">
      <c r="AH460" s="1">
        <v>181</v>
      </c>
      <c r="AI460" s="11" t="s">
        <v>437</v>
      </c>
    </row>
    <row r="461" spans="34:35" ht="14.25">
      <c r="AH461" s="1">
        <v>182</v>
      </c>
      <c r="AI461" s="11" t="s">
        <v>322</v>
      </c>
    </row>
    <row r="462" spans="34:35" ht="14.25">
      <c r="AH462" s="1">
        <v>183</v>
      </c>
      <c r="AI462" s="11" t="s">
        <v>137</v>
      </c>
    </row>
    <row r="463" spans="34:35" ht="14.25">
      <c r="AH463" s="1">
        <v>184</v>
      </c>
      <c r="AI463" s="11" t="s">
        <v>138</v>
      </c>
    </row>
    <row r="464" spans="34:35" ht="14.25">
      <c r="AH464" s="1">
        <v>185</v>
      </c>
      <c r="AI464" s="11" t="s">
        <v>139</v>
      </c>
    </row>
    <row r="465" spans="34:35" ht="14.25">
      <c r="AH465" s="1">
        <v>186</v>
      </c>
      <c r="AI465" s="11" t="s">
        <v>136</v>
      </c>
    </row>
    <row r="466" spans="34:35" ht="14.25">
      <c r="AH466" s="1">
        <v>187</v>
      </c>
      <c r="AI466" s="11" t="s">
        <v>24</v>
      </c>
    </row>
    <row r="467" spans="34:35" ht="14.25">
      <c r="AH467" s="1">
        <v>188</v>
      </c>
      <c r="AI467" s="11" t="s">
        <v>25</v>
      </c>
    </row>
    <row r="468" spans="34:35" ht="14.25">
      <c r="AH468" s="1">
        <v>189</v>
      </c>
      <c r="AI468" s="11" t="s">
        <v>140</v>
      </c>
    </row>
    <row r="469" spans="34:35" ht="14.25">
      <c r="AH469" s="1">
        <v>190</v>
      </c>
      <c r="AI469" s="11" t="s">
        <v>141</v>
      </c>
    </row>
    <row r="470" spans="34:35" ht="14.25">
      <c r="AH470" s="1">
        <v>191</v>
      </c>
      <c r="AI470" s="11" t="s">
        <v>323</v>
      </c>
    </row>
    <row r="471" spans="34:35" ht="14.25">
      <c r="AH471" s="1">
        <v>192</v>
      </c>
      <c r="AI471" s="11" t="s">
        <v>324</v>
      </c>
    </row>
    <row r="472" spans="34:35" ht="14.25">
      <c r="AH472" s="1">
        <v>193</v>
      </c>
      <c r="AI472" s="11" t="s">
        <v>389</v>
      </c>
    </row>
    <row r="473" spans="34:35" ht="14.25">
      <c r="AH473" s="1">
        <v>194</v>
      </c>
      <c r="AI473" s="11" t="s">
        <v>142</v>
      </c>
    </row>
    <row r="474" spans="34:35" ht="14.25">
      <c r="AH474" s="1">
        <v>195</v>
      </c>
      <c r="AI474" s="11" t="s">
        <v>392</v>
      </c>
    </row>
    <row r="475" spans="34:35" ht="15" customHeight="1">
      <c r="AH475" s="1">
        <v>196</v>
      </c>
      <c r="AI475" s="11" t="s">
        <v>325</v>
      </c>
    </row>
    <row r="476" spans="34:35" ht="15" customHeight="1">
      <c r="AH476" s="1">
        <v>197</v>
      </c>
      <c r="AI476" s="11" t="s">
        <v>42</v>
      </c>
    </row>
    <row r="477" spans="34:35" ht="15" customHeight="1">
      <c r="AH477" s="1">
        <v>198</v>
      </c>
      <c r="AI477" s="11" t="s">
        <v>438</v>
      </c>
    </row>
    <row r="478" spans="34:35" ht="15" customHeight="1">
      <c r="AH478" s="1">
        <v>199</v>
      </c>
      <c r="AI478" s="11" t="s">
        <v>439</v>
      </c>
    </row>
    <row r="479" spans="34:35" ht="14.25">
      <c r="AH479" s="1">
        <v>200</v>
      </c>
      <c r="AI479" s="11" t="s">
        <v>396</v>
      </c>
    </row>
    <row r="480" spans="34:35" ht="14.25">
      <c r="AH480" s="1">
        <v>201</v>
      </c>
      <c r="AI480" s="11" t="s">
        <v>366</v>
      </c>
    </row>
    <row r="481" spans="34:35" ht="14.25">
      <c r="AH481" s="1">
        <v>202</v>
      </c>
      <c r="AI481" s="11" t="s">
        <v>143</v>
      </c>
    </row>
    <row r="482" spans="34:35" ht="14.25">
      <c r="AH482" s="1">
        <v>203</v>
      </c>
      <c r="AI482" s="11" t="s">
        <v>144</v>
      </c>
    </row>
    <row r="483" spans="34:35" ht="14.25">
      <c r="AH483" s="1">
        <v>204</v>
      </c>
      <c r="AI483" s="11" t="s">
        <v>145</v>
      </c>
    </row>
    <row r="484" spans="34:35" ht="14.25">
      <c r="AH484" s="1">
        <v>205</v>
      </c>
      <c r="AI484" s="11" t="s">
        <v>440</v>
      </c>
    </row>
    <row r="485" spans="34:35" ht="14.25">
      <c r="AH485" s="1">
        <v>206</v>
      </c>
      <c r="AI485" s="11" t="s">
        <v>326</v>
      </c>
    </row>
    <row r="486" spans="34:35" ht="14.25">
      <c r="AH486" s="1">
        <v>207</v>
      </c>
      <c r="AI486" s="11" t="s">
        <v>367</v>
      </c>
    </row>
    <row r="487" spans="34:35" ht="14.25">
      <c r="AH487" s="1">
        <v>208</v>
      </c>
      <c r="AI487" s="11" t="s">
        <v>146</v>
      </c>
    </row>
    <row r="488" spans="34:35" ht="14.25">
      <c r="AH488" s="1">
        <v>209</v>
      </c>
      <c r="AI488" s="11" t="s">
        <v>368</v>
      </c>
    </row>
    <row r="489" spans="34:35" ht="14.25">
      <c r="AH489" s="1">
        <v>210</v>
      </c>
      <c r="AI489" s="11" t="s">
        <v>327</v>
      </c>
    </row>
    <row r="490" spans="34:35" ht="14.25">
      <c r="AH490" s="1">
        <v>211</v>
      </c>
      <c r="AI490" s="11" t="s">
        <v>369</v>
      </c>
    </row>
    <row r="491" spans="34:35" ht="15" customHeight="1">
      <c r="AH491" s="1">
        <v>212</v>
      </c>
      <c r="AI491" s="11" t="s">
        <v>147</v>
      </c>
    </row>
    <row r="492" spans="34:35" ht="14.25">
      <c r="AH492" s="1">
        <v>213</v>
      </c>
      <c r="AI492" s="11" t="s">
        <v>148</v>
      </c>
    </row>
    <row r="493" spans="34:35" ht="14.25">
      <c r="AH493" s="1">
        <v>214</v>
      </c>
      <c r="AI493" s="11" t="s">
        <v>390</v>
      </c>
    </row>
    <row r="494" spans="34:35" ht="14.25">
      <c r="AH494" s="1">
        <v>215</v>
      </c>
      <c r="AI494" s="11" t="s">
        <v>249</v>
      </c>
    </row>
    <row r="495" spans="34:35" ht="14.25">
      <c r="AH495" s="1">
        <v>216</v>
      </c>
      <c r="AI495" s="11" t="s">
        <v>43</v>
      </c>
    </row>
    <row r="496" spans="34:35" ht="15" customHeight="1">
      <c r="AH496" s="1">
        <v>217</v>
      </c>
      <c r="AI496" s="11" t="s">
        <v>44</v>
      </c>
    </row>
    <row r="497" spans="34:35" ht="14.25">
      <c r="AH497" s="1">
        <v>218</v>
      </c>
      <c r="AI497" s="11" t="s">
        <v>45</v>
      </c>
    </row>
    <row r="498" spans="34:35" ht="14.25">
      <c r="AH498" s="1">
        <v>219</v>
      </c>
      <c r="AI498" s="11" t="s">
        <v>149</v>
      </c>
    </row>
    <row r="499" spans="34:35" ht="14.25">
      <c r="AH499" s="1">
        <v>220</v>
      </c>
      <c r="AI499" s="11" t="s">
        <v>250</v>
      </c>
    </row>
    <row r="500" spans="34:35" ht="14.25">
      <c r="AH500" s="1">
        <v>221</v>
      </c>
      <c r="AI500" s="11" t="s">
        <v>328</v>
      </c>
    </row>
    <row r="501" spans="34:35" ht="14.25">
      <c r="AH501" s="1">
        <v>222</v>
      </c>
      <c r="AI501" s="11" t="s">
        <v>156</v>
      </c>
    </row>
    <row r="502" spans="34:35" ht="14.25">
      <c r="AH502" s="1">
        <v>223</v>
      </c>
      <c r="AI502" s="11" t="s">
        <v>157</v>
      </c>
    </row>
    <row r="503" spans="34:35" ht="14.25">
      <c r="AH503" s="1">
        <v>224</v>
      </c>
      <c r="AI503" s="11" t="s">
        <v>329</v>
      </c>
    </row>
    <row r="504" spans="34:35" ht="14.25">
      <c r="AH504" s="1">
        <v>225</v>
      </c>
      <c r="AI504" s="11" t="s">
        <v>158</v>
      </c>
    </row>
    <row r="505" spans="34:35" ht="14.25">
      <c r="AH505" s="1">
        <v>226</v>
      </c>
      <c r="AI505" s="11" t="s">
        <v>251</v>
      </c>
    </row>
    <row r="506" spans="34:35" ht="14.25">
      <c r="AH506" s="1">
        <v>227</v>
      </c>
      <c r="AI506" s="11" t="s">
        <v>159</v>
      </c>
    </row>
    <row r="507" spans="34:35" ht="14.25">
      <c r="AH507" s="1">
        <v>228</v>
      </c>
      <c r="AI507" s="11" t="s">
        <v>330</v>
      </c>
    </row>
    <row r="508" spans="34:35" ht="14.25">
      <c r="AH508" s="1">
        <v>229</v>
      </c>
      <c r="AI508" s="11" t="s">
        <v>252</v>
      </c>
    </row>
    <row r="509" spans="34:35" ht="14.25">
      <c r="AH509" s="1">
        <v>230</v>
      </c>
      <c r="AI509" s="11" t="s">
        <v>331</v>
      </c>
    </row>
    <row r="510" spans="34:35" ht="14.25">
      <c r="AH510" s="1">
        <v>231</v>
      </c>
      <c r="AI510" s="11" t="s">
        <v>160</v>
      </c>
    </row>
    <row r="511" spans="34:35" ht="14.25">
      <c r="AH511" s="1">
        <v>232</v>
      </c>
      <c r="AI511" s="11" t="s">
        <v>332</v>
      </c>
    </row>
    <row r="512" spans="34:35" ht="14.25">
      <c r="AH512" s="1">
        <v>233</v>
      </c>
      <c r="AI512" s="11" t="s">
        <v>253</v>
      </c>
    </row>
    <row r="513" spans="34:35" ht="14.25">
      <c r="AH513" s="1">
        <v>234</v>
      </c>
      <c r="AI513" s="11" t="s">
        <v>333</v>
      </c>
    </row>
    <row r="514" spans="34:35" ht="14.25">
      <c r="AH514" s="1">
        <v>235</v>
      </c>
      <c r="AI514" s="11" t="s">
        <v>161</v>
      </c>
    </row>
    <row r="515" spans="34:35" ht="14.25">
      <c r="AH515" s="1">
        <v>236</v>
      </c>
      <c r="AI515" s="11" t="s">
        <v>334</v>
      </c>
    </row>
    <row r="516" spans="34:35" ht="14.25">
      <c r="AH516" s="1">
        <v>237</v>
      </c>
      <c r="AI516" s="11" t="s">
        <v>370</v>
      </c>
    </row>
    <row r="517" spans="34:35" ht="14.25">
      <c r="AH517" s="1">
        <v>238</v>
      </c>
      <c r="AI517" s="11" t="s">
        <v>46</v>
      </c>
    </row>
    <row r="518" spans="34:35" ht="14.25">
      <c r="AH518" s="1">
        <v>239</v>
      </c>
      <c r="AI518" s="11" t="s">
        <v>335</v>
      </c>
    </row>
    <row r="519" spans="34:35" ht="14.25">
      <c r="AH519" s="1">
        <v>240</v>
      </c>
      <c r="AI519" s="11" t="s">
        <v>162</v>
      </c>
    </row>
    <row r="520" spans="34:35" ht="14.25">
      <c r="AH520" s="1">
        <v>241</v>
      </c>
      <c r="AI520" s="11" t="s">
        <v>336</v>
      </c>
    </row>
    <row r="521" spans="34:35" ht="14.25">
      <c r="AH521" s="1">
        <v>242</v>
      </c>
      <c r="AI521" s="11" t="s">
        <v>47</v>
      </c>
    </row>
    <row r="522" spans="34:35" ht="14.25">
      <c r="AH522" s="1">
        <v>243</v>
      </c>
      <c r="AI522" s="11" t="s">
        <v>382</v>
      </c>
    </row>
    <row r="523" spans="34:35" ht="14.25">
      <c r="AH523" s="1">
        <v>244</v>
      </c>
      <c r="AI523" s="11" t="s">
        <v>163</v>
      </c>
    </row>
    <row r="524" spans="34:35" ht="14.25">
      <c r="AH524" s="1">
        <v>245</v>
      </c>
      <c r="AI524" s="11" t="s">
        <v>48</v>
      </c>
    </row>
    <row r="525" spans="34:35" ht="14.25">
      <c r="AH525" s="1">
        <v>246</v>
      </c>
      <c r="AI525" s="11" t="s">
        <v>254</v>
      </c>
    </row>
    <row r="526" spans="34:35" ht="14.25">
      <c r="AH526" s="1">
        <v>247</v>
      </c>
      <c r="AI526" s="11" t="s">
        <v>337</v>
      </c>
    </row>
    <row r="527" spans="34:35" ht="14.25">
      <c r="AH527" s="1">
        <v>248</v>
      </c>
      <c r="AI527" s="11" t="s">
        <v>338</v>
      </c>
    </row>
    <row r="528" spans="34:35" ht="14.25">
      <c r="AH528" s="1">
        <v>249</v>
      </c>
      <c r="AI528" s="11" t="s">
        <v>276</v>
      </c>
    </row>
    <row r="529" spans="34:35" ht="14.25">
      <c r="AH529" s="1">
        <v>250</v>
      </c>
      <c r="AI529" s="11" t="s">
        <v>393</v>
      </c>
    </row>
    <row r="530" spans="34:35" ht="14.25">
      <c r="AH530" s="1">
        <v>251</v>
      </c>
      <c r="AI530" s="11" t="s">
        <v>339</v>
      </c>
    </row>
    <row r="531" spans="34:35" ht="15" customHeight="1">
      <c r="AH531" s="1">
        <v>252</v>
      </c>
      <c r="AI531" s="11" t="s">
        <v>340</v>
      </c>
    </row>
    <row r="532" spans="34:35" ht="15" customHeight="1">
      <c r="AH532" s="1">
        <v>253</v>
      </c>
      <c r="AI532" s="11" t="s">
        <v>164</v>
      </c>
    </row>
    <row r="533" spans="34:35" ht="15" customHeight="1">
      <c r="AH533" s="1">
        <v>254</v>
      </c>
      <c r="AI533" s="11" t="s">
        <v>165</v>
      </c>
    </row>
    <row r="534" spans="34:35" ht="15" customHeight="1">
      <c r="AH534" s="1">
        <v>255</v>
      </c>
      <c r="AI534" s="11" t="s">
        <v>341</v>
      </c>
    </row>
    <row r="535" spans="34:35" ht="15" customHeight="1">
      <c r="AH535" s="1">
        <v>256</v>
      </c>
      <c r="AI535" s="11" t="s">
        <v>166</v>
      </c>
    </row>
    <row r="536" spans="34:35" ht="14.25">
      <c r="AH536" s="1">
        <v>257</v>
      </c>
      <c r="AI536" s="11" t="s">
        <v>371</v>
      </c>
    </row>
    <row r="537" spans="34:35" ht="14.25">
      <c r="AH537" s="1">
        <v>258</v>
      </c>
      <c r="AI537" s="11" t="s">
        <v>167</v>
      </c>
    </row>
    <row r="538" spans="34:35" ht="14.25">
      <c r="AH538" s="1">
        <v>259</v>
      </c>
      <c r="AI538" s="11" t="s">
        <v>372</v>
      </c>
    </row>
    <row r="539" spans="34:35" ht="14.25">
      <c r="AH539" s="1">
        <v>260</v>
      </c>
      <c r="AI539" s="11" t="s">
        <v>342</v>
      </c>
    </row>
    <row r="540" spans="34:35" ht="14.25">
      <c r="AH540" s="1">
        <v>261</v>
      </c>
      <c r="AI540" s="11" t="s">
        <v>343</v>
      </c>
    </row>
    <row r="541" spans="34:35" ht="14.25">
      <c r="AH541" s="1">
        <v>262</v>
      </c>
      <c r="AI541" s="11" t="s">
        <v>383</v>
      </c>
    </row>
    <row r="542" spans="34:35" ht="14.25">
      <c r="AH542" s="1">
        <v>263</v>
      </c>
      <c r="AI542" s="11" t="s">
        <v>377</v>
      </c>
    </row>
    <row r="543" spans="34:35" ht="14.25">
      <c r="AH543" s="1">
        <v>264</v>
      </c>
      <c r="AI543" s="11" t="s">
        <v>168</v>
      </c>
    </row>
    <row r="544" spans="34:35" ht="14.25">
      <c r="AH544" s="1">
        <v>265</v>
      </c>
      <c r="AI544" s="11" t="s">
        <v>49</v>
      </c>
    </row>
    <row r="545" spans="34:35" ht="14.25">
      <c r="AH545" s="1">
        <v>266</v>
      </c>
      <c r="AI545" s="11" t="s">
        <v>169</v>
      </c>
    </row>
    <row r="546" spans="34:35" ht="14.25">
      <c r="AH546" s="1">
        <v>267</v>
      </c>
      <c r="AI546" s="11" t="s">
        <v>373</v>
      </c>
    </row>
    <row r="547" spans="34:35" ht="14.25">
      <c r="AH547" s="1">
        <v>268</v>
      </c>
      <c r="AI547" s="11" t="s">
        <v>378</v>
      </c>
    </row>
    <row r="548" spans="34:35" ht="14.25">
      <c r="AH548" s="1">
        <v>269</v>
      </c>
      <c r="AI548" s="11" t="s">
        <v>384</v>
      </c>
    </row>
    <row r="549" spans="34:35" ht="14.25">
      <c r="AH549" s="1">
        <v>270</v>
      </c>
      <c r="AI549" s="11" t="s">
        <v>170</v>
      </c>
    </row>
    <row r="550" spans="34:35" ht="14.25">
      <c r="AH550" s="1">
        <v>271</v>
      </c>
      <c r="AI550" s="11" t="s">
        <v>255</v>
      </c>
    </row>
    <row r="551" spans="34:35" ht="14.25">
      <c r="AH551" s="1">
        <v>272</v>
      </c>
      <c r="AI551" s="11" t="s">
        <v>344</v>
      </c>
    </row>
    <row r="552" spans="34:35" ht="14.25">
      <c r="AH552" s="1">
        <v>273</v>
      </c>
      <c r="AI552" s="11" t="s">
        <v>376</v>
      </c>
    </row>
    <row r="553" spans="34:35" ht="14.25">
      <c r="AH553" s="1">
        <v>274</v>
      </c>
      <c r="AI553" s="11" t="s">
        <v>171</v>
      </c>
    </row>
    <row r="554" spans="34:35" ht="14.25">
      <c r="AH554" s="1">
        <v>275</v>
      </c>
      <c r="AI554" s="11" t="s">
        <v>172</v>
      </c>
    </row>
    <row r="555" spans="34:35" ht="14.25">
      <c r="AH555" s="1">
        <v>276</v>
      </c>
      <c r="AI555" s="11" t="s">
        <v>173</v>
      </c>
    </row>
    <row r="556" spans="34:35" ht="14.25">
      <c r="AH556" s="1">
        <v>277</v>
      </c>
      <c r="AI556" s="11" t="s">
        <v>50</v>
      </c>
    </row>
    <row r="557" spans="34:35" ht="14.25">
      <c r="AH557" s="1">
        <v>278</v>
      </c>
      <c r="AI557" s="11" t="s">
        <v>256</v>
      </c>
    </row>
    <row r="558" spans="34:35" ht="14.25">
      <c r="AH558" s="1">
        <v>279</v>
      </c>
      <c r="AI558" s="11" t="s">
        <v>345</v>
      </c>
    </row>
    <row r="559" spans="34:35" ht="14.25">
      <c r="AH559" s="1">
        <v>280</v>
      </c>
      <c r="AI559" s="11" t="s">
        <v>51</v>
      </c>
    </row>
    <row r="560" spans="34:35" ht="14.25">
      <c r="AH560" s="1">
        <v>281</v>
      </c>
      <c r="AI560" s="11" t="s">
        <v>176</v>
      </c>
    </row>
    <row r="561" spans="34:35" ht="14.25">
      <c r="AH561" s="1">
        <v>282</v>
      </c>
      <c r="AI561" s="11" t="s">
        <v>177</v>
      </c>
    </row>
    <row r="562" spans="34:35" ht="14.25">
      <c r="AH562" s="1">
        <v>283</v>
      </c>
      <c r="AI562" s="11" t="s">
        <v>178</v>
      </c>
    </row>
    <row r="563" spans="34:35" ht="14.25">
      <c r="AH563" s="1">
        <v>284</v>
      </c>
      <c r="AI563" s="11" t="s">
        <v>346</v>
      </c>
    </row>
    <row r="564" spans="34:35" ht="14.25">
      <c r="AH564" s="1">
        <v>285</v>
      </c>
      <c r="AI564" s="11" t="s">
        <v>347</v>
      </c>
    </row>
    <row r="565" spans="34:35" ht="14.25">
      <c r="AH565" s="1">
        <v>286</v>
      </c>
      <c r="AI565" s="11" t="s">
        <v>174</v>
      </c>
    </row>
    <row r="566" spans="34:35" ht="14.25">
      <c r="AH566" s="1">
        <v>287</v>
      </c>
      <c r="AI566" s="11" t="s">
        <v>175</v>
      </c>
    </row>
    <row r="567" spans="34:35" ht="14.25">
      <c r="AH567" s="1">
        <v>288</v>
      </c>
      <c r="AI567" s="11" t="s">
        <v>257</v>
      </c>
    </row>
    <row r="568" spans="34:35" ht="14.25">
      <c r="AH568" s="1">
        <v>289</v>
      </c>
      <c r="AI568" s="11" t="s">
        <v>258</v>
      </c>
    </row>
    <row r="569" spans="34:35" ht="14.25">
      <c r="AH569" s="1">
        <v>290</v>
      </c>
      <c r="AI569" s="11" t="s">
        <v>179</v>
      </c>
    </row>
    <row r="570" spans="34:35" ht="14.25">
      <c r="AH570" s="1">
        <v>291</v>
      </c>
      <c r="AI570" s="11" t="s">
        <v>180</v>
      </c>
    </row>
    <row r="571" ht="12.75">
      <c r="AI571" s="2"/>
    </row>
    <row r="572" ht="12.75">
      <c r="AI572" s="13"/>
    </row>
    <row r="573" ht="12.75">
      <c r="AI573" s="13"/>
    </row>
    <row r="574" ht="12.75">
      <c r="AI574" s="12"/>
    </row>
    <row r="575" ht="12.75">
      <c r="AI575" s="12"/>
    </row>
    <row r="576" ht="12.75">
      <c r="AI576" s="12"/>
    </row>
    <row r="608" ht="15" customHeight="1"/>
    <row r="609" ht="15" customHeight="1"/>
    <row r="616" ht="15" customHeight="1"/>
    <row r="617" ht="15" customHeight="1"/>
    <row r="618" ht="15" customHeight="1"/>
    <row r="619" ht="15" customHeight="1"/>
    <row r="621" ht="25.5" customHeight="1"/>
    <row r="622" ht="39" customHeight="1"/>
    <row r="623" ht="25.5" customHeight="1"/>
    <row r="624" ht="51" customHeight="1"/>
    <row r="625" ht="39" customHeight="1"/>
  </sheetData>
  <sheetProtection password="B5EF" sheet="1" objects="1" scenarios="1"/>
  <mergeCells count="147">
    <mergeCell ref="A12:D12"/>
    <mergeCell ref="E12:G12"/>
    <mergeCell ref="A11:D11"/>
    <mergeCell ref="E11:G11"/>
    <mergeCell ref="B28:H28"/>
    <mergeCell ref="B23:H23"/>
    <mergeCell ref="B25:H25"/>
    <mergeCell ref="B26:H26"/>
    <mergeCell ref="A14:D14"/>
    <mergeCell ref="B24:H24"/>
    <mergeCell ref="B27:H27"/>
    <mergeCell ref="A17:D17"/>
    <mergeCell ref="A21:I21"/>
    <mergeCell ref="B22:H22"/>
    <mergeCell ref="A19:I19"/>
    <mergeCell ref="A20:I20"/>
    <mergeCell ref="F14:I17"/>
    <mergeCell ref="A32:A43"/>
    <mergeCell ref="A8:D8"/>
    <mergeCell ref="E8:I8"/>
    <mergeCell ref="A2:I2"/>
    <mergeCell ref="A4:G4"/>
    <mergeCell ref="I4:I6"/>
    <mergeCell ref="A5:G5"/>
    <mergeCell ref="A6:G6"/>
    <mergeCell ref="A3:I3"/>
    <mergeCell ref="A13:I13"/>
    <mergeCell ref="A7:D7"/>
    <mergeCell ref="A10:D10"/>
    <mergeCell ref="E10:G10"/>
    <mergeCell ref="A9:D9"/>
    <mergeCell ref="E9:G9"/>
    <mergeCell ref="E7:G7"/>
    <mergeCell ref="B31:G31"/>
    <mergeCell ref="B32:G32"/>
    <mergeCell ref="B44:G44"/>
    <mergeCell ref="A15:D15"/>
    <mergeCell ref="A16:D16"/>
    <mergeCell ref="D33:G33"/>
    <mergeCell ref="D35:G35"/>
    <mergeCell ref="A29:I29"/>
    <mergeCell ref="I33:I43"/>
    <mergeCell ref="A30:I30"/>
    <mergeCell ref="A46:A50"/>
    <mergeCell ref="C47:G47"/>
    <mergeCell ref="C48:G48"/>
    <mergeCell ref="B50:G50"/>
    <mergeCell ref="B46:G46"/>
    <mergeCell ref="B49:G49"/>
    <mergeCell ref="D40:G40"/>
    <mergeCell ref="D34:G34"/>
    <mergeCell ref="B43:D43"/>
    <mergeCell ref="B42:D42"/>
    <mergeCell ref="E43:G43"/>
    <mergeCell ref="D38:G38"/>
    <mergeCell ref="D39:G39"/>
    <mergeCell ref="D36:G36"/>
    <mergeCell ref="D37:G37"/>
    <mergeCell ref="A1:I1"/>
    <mergeCell ref="C73:G73"/>
    <mergeCell ref="A51:A55"/>
    <mergeCell ref="A18:E18"/>
    <mergeCell ref="G18:I18"/>
    <mergeCell ref="I70:I71"/>
    <mergeCell ref="H70:H71"/>
    <mergeCell ref="H67:H68"/>
    <mergeCell ref="B71:G71"/>
    <mergeCell ref="B68:G68"/>
    <mergeCell ref="A63:A65"/>
    <mergeCell ref="A66:A68"/>
    <mergeCell ref="A57:A62"/>
    <mergeCell ref="B62:G62"/>
    <mergeCell ref="C60:G60"/>
    <mergeCell ref="B67:G67"/>
    <mergeCell ref="B63:G63"/>
    <mergeCell ref="B64:G64"/>
    <mergeCell ref="B65:G65"/>
    <mergeCell ref="B66:G66"/>
    <mergeCell ref="A69:A71"/>
    <mergeCell ref="C75:G75"/>
    <mergeCell ref="B69:G69"/>
    <mergeCell ref="B70:G70"/>
    <mergeCell ref="B72:G72"/>
    <mergeCell ref="C74:G74"/>
    <mergeCell ref="A72:A75"/>
    <mergeCell ref="A94:A97"/>
    <mergeCell ref="B94:G94"/>
    <mergeCell ref="B78:G78"/>
    <mergeCell ref="C79:G79"/>
    <mergeCell ref="B105:G105"/>
    <mergeCell ref="B102:G102"/>
    <mergeCell ref="A81:A83"/>
    <mergeCell ref="C97:G97"/>
    <mergeCell ref="B88:G88"/>
    <mergeCell ref="C92:G92"/>
    <mergeCell ref="C89:G89"/>
    <mergeCell ref="C90:G90"/>
    <mergeCell ref="C91:G91"/>
    <mergeCell ref="C96:G96"/>
    <mergeCell ref="A78:A80"/>
    <mergeCell ref="I98:I99"/>
    <mergeCell ref="B81:G81"/>
    <mergeCell ref="B106:G106"/>
    <mergeCell ref="B98:G98"/>
    <mergeCell ref="C100:G100"/>
    <mergeCell ref="C101:G101"/>
    <mergeCell ref="B99:G99"/>
    <mergeCell ref="B104:G104"/>
    <mergeCell ref="B103:G103"/>
    <mergeCell ref="H102:H103"/>
    <mergeCell ref="I102:I103"/>
    <mergeCell ref="A84:A85"/>
    <mergeCell ref="C82:G82"/>
    <mergeCell ref="A98:A103"/>
    <mergeCell ref="B86:G86"/>
    <mergeCell ref="C93:G93"/>
    <mergeCell ref="B87:G87"/>
    <mergeCell ref="C95:G95"/>
    <mergeCell ref="A88:A93"/>
    <mergeCell ref="I67:I68"/>
    <mergeCell ref="I84:I85"/>
    <mergeCell ref="H98:H99"/>
    <mergeCell ref="C83:G83"/>
    <mergeCell ref="B84:G84"/>
    <mergeCell ref="B85:G85"/>
    <mergeCell ref="B76:G76"/>
    <mergeCell ref="B77:G77"/>
    <mergeCell ref="C80:G80"/>
    <mergeCell ref="I64:I65"/>
    <mergeCell ref="B41:G41"/>
    <mergeCell ref="H61:H62"/>
    <mergeCell ref="I61:I62"/>
    <mergeCell ref="B51:G51"/>
    <mergeCell ref="B55:G55"/>
    <mergeCell ref="C53:G53"/>
    <mergeCell ref="C59:G59"/>
    <mergeCell ref="B57:G57"/>
    <mergeCell ref="H33:H43"/>
    <mergeCell ref="C52:G52"/>
    <mergeCell ref="B61:G61"/>
    <mergeCell ref="H54:H55"/>
    <mergeCell ref="E42:G42"/>
    <mergeCell ref="B45:G45"/>
    <mergeCell ref="I54:I55"/>
    <mergeCell ref="B54:G54"/>
    <mergeCell ref="B56:G56"/>
    <mergeCell ref="C58:G58"/>
  </mergeCells>
  <conditionalFormatting sqref="I32 I44:I54 I57:I61 I63:I64 I66:I67 I69:I70 I72:I76 I78:I84 I86 I89:I102 I104:I106 E17 I4 H4:H6">
    <cfRule type="cellIs" priority="1" dxfId="0" operator="equal" stopIfTrue="1">
      <formula>0</formula>
    </cfRule>
  </conditionalFormatting>
  <conditionalFormatting sqref="E14:E16">
    <cfRule type="cellIs" priority="2" dxfId="1" operator="equal" stopIfTrue="1">
      <formula>0</formula>
    </cfRule>
  </conditionalFormatting>
  <hyperlinks>
    <hyperlink ref="B85" r:id="rId1" display="http://www.nrcs.usda.gov/programs/smlfarmer_v2/help.htm"/>
    <hyperlink ref="B99" r:id="rId2" display="http://www.hawaii.gov/dlnr/hpd/hpregistr.htm"/>
  </hyperlinks>
  <printOptions/>
  <pageMargins left="0.7" right="0.6" top="0.75" bottom="0.75" header="0.5" footer="0.5"/>
  <pageSetup horizontalDpi="600" verticalDpi="600" orientation="portrait" scale="95" r:id="rId5"/>
  <headerFooter alignWithMargins="0">
    <oddFooter>&amp;LNRCS, HI&amp;CPage &amp;P of &amp;N&amp;RJanuary 2005</oddFooter>
  </headerFooter>
  <rowBreaks count="3" manualBreakCount="3">
    <brk id="29" max="8" man="1"/>
    <brk id="55" max="8" man="1"/>
    <brk id="76" max="8" man="1"/>
  </row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shirley.nakamura</dc:creator>
  <cp:keywords/>
  <dc:description/>
  <cp:lastModifiedBy>gwen.gilbert</cp:lastModifiedBy>
  <cp:lastPrinted>2005-01-24T20:41:21Z</cp:lastPrinted>
  <dcterms:created xsi:type="dcterms:W3CDTF">2001-07-18T16:54:45Z</dcterms:created>
  <dcterms:modified xsi:type="dcterms:W3CDTF">2005-01-25T02:06:43Z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500331333</vt:i4>
  </property>
  <property fmtid="{D5CDD505-2E9C-101B-9397-08002B2CF9AE}" pid="3" name="_EmailSubject">
    <vt:lpwstr>05 WHIP Ranking Criteria Worksheet for Website</vt:lpwstr>
  </property>
  <property fmtid="{D5CDD505-2E9C-101B-9397-08002B2CF9AE}" pid="4" name="_AuthorEmail">
    <vt:lpwstr>Gwen.Gilbert@hi.usda.gov</vt:lpwstr>
  </property>
  <property fmtid="{D5CDD505-2E9C-101B-9397-08002B2CF9AE}" pid="5" name="_AuthorEmailDisplayName">
    <vt:lpwstr>Gilbert, Gwen - Honolulu, HI</vt:lpwstr>
  </property>
  <property fmtid="{D5CDD505-2E9C-101B-9397-08002B2CF9AE}" pid="6" name="_PreviousAdHocReviewCycleID">
    <vt:i4>1868631291</vt:i4>
  </property>
</Properties>
</file>