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760" windowHeight="10110" tabRatio="608" activeTab="0"/>
  </bookViews>
  <sheets>
    <sheet name="Table 7" sheetId="1" r:id="rId1"/>
  </sheets>
  <definedNames>
    <definedName name="PRINT">#REF!</definedName>
    <definedName name="_xlnm.Print_Area" localSheetId="0">'Table 7'!$A$1:$M$64</definedName>
    <definedName name="Print_Titles_MI">#REF!</definedName>
    <definedName name="TITLE">#REF!</definedName>
    <definedName name="WHOLE">#REF!</definedName>
  </definedNames>
  <calcPr fullCalcOnLoad="1"/>
</workbook>
</file>

<file path=xl/sharedStrings.xml><?xml version="1.0" encoding="utf-8"?>
<sst xmlns="http://schemas.openxmlformats.org/spreadsheetml/2006/main" count="147" uniqueCount="93">
  <si>
    <t>(Millions of Dollars)</t>
  </si>
  <si>
    <t>Total</t>
  </si>
  <si>
    <t>Recommended</t>
  </si>
  <si>
    <t>Funding</t>
  </si>
  <si>
    <t>Remaining</t>
  </si>
  <si>
    <t>FFGA</t>
  </si>
  <si>
    <t>GRAND TOTAL</t>
  </si>
  <si>
    <t>San Juan - Tren Urbano</t>
  </si>
  <si>
    <t>SUBTOTAL</t>
  </si>
  <si>
    <t>San Diego - Mission Valley East LRT Extension</t>
  </si>
  <si>
    <t>Oversight Activities</t>
  </si>
  <si>
    <t>EXISTING FULL FUNDING GRANT AGREEMENTS</t>
  </si>
  <si>
    <t>Portland - Interstate MAX LRT Extension</t>
  </si>
  <si>
    <t>TOTALS BY PHASE</t>
  </si>
  <si>
    <t>Existing Full Funding Grant Agreements</t>
  </si>
  <si>
    <t>Northern New Jersey - Hudson-Bergen MOS-2</t>
  </si>
  <si>
    <t>Denver - Southeast Corridor LRT</t>
  </si>
  <si>
    <t>Prior Year</t>
  </si>
  <si>
    <t>Overall</t>
  </si>
  <si>
    <t>Project Rating</t>
  </si>
  <si>
    <t>Chicago - Ravenswood Line Extension</t>
  </si>
  <si>
    <t>Chicago - Douglas Branch Reconstruction</t>
  </si>
  <si>
    <t>Chicago - North Central Corridor Commuter Rail</t>
  </si>
  <si>
    <t>Chicago - Union-Pacific West Line Extension</t>
  </si>
  <si>
    <t>San Francisco - BART Extension to San Francisco Airport</t>
  </si>
  <si>
    <t>Note:  Totals may not add due to rounding or FFGA shortfalls.</t>
  </si>
  <si>
    <t>Ferry Capital Projects (AK or HI)</t>
  </si>
  <si>
    <t>FFGA Complete</t>
  </si>
  <si>
    <t>Seattle - Central Link Initial Segment</t>
  </si>
  <si>
    <t>(2)</t>
  </si>
  <si>
    <t>(3)</t>
  </si>
  <si>
    <t>FY 2005</t>
  </si>
  <si>
    <t>Cleveland - Euclid Corridor Transportation Project</t>
  </si>
  <si>
    <t>Los Angeles - Metro Gold Line East Side Extension</t>
  </si>
  <si>
    <t>Funding to Date</t>
  </si>
  <si>
    <t xml:space="preserve"> plus FY 05</t>
  </si>
  <si>
    <t>FFGA Funding</t>
  </si>
  <si>
    <t xml:space="preserve">Pittsburgh - North Shore LRT Connector </t>
  </si>
  <si>
    <t>Chicago - South West Corridor Commuter Rail</t>
  </si>
  <si>
    <t>San Diego - Oceanside-Escondido Rail Corridor</t>
  </si>
  <si>
    <t xml:space="preserve">New York - Long Island Rail Road East Side Access </t>
  </si>
  <si>
    <t>FY 2004 and</t>
  </si>
  <si>
    <t>FY 2006 Funding for New Starts Projects</t>
  </si>
  <si>
    <t>FY 2006</t>
  </si>
  <si>
    <t>Enacted</t>
  </si>
  <si>
    <t>Anticipated Full Funding Grant Agreements</t>
  </si>
  <si>
    <t xml:space="preserve">Other Projects  </t>
  </si>
  <si>
    <t>ANTICIPATED FEDERAL FUNDING COMMITMENTS</t>
  </si>
  <si>
    <t>Highly Recommended</t>
  </si>
  <si>
    <t>OTHER PROJECTS</t>
  </si>
  <si>
    <t>N/A</t>
  </si>
  <si>
    <t xml:space="preserve">N/A </t>
  </si>
  <si>
    <t>This doesn't count against the FFGA, subtract from bottom line total $26 million</t>
  </si>
  <si>
    <t>(a) For the 26.28, 9 million of this amount is currently being amended.  The FFGA is currently being amended to include 9 million, this number includes that amount.</t>
  </si>
  <si>
    <t>Cleveland, review fastrack for new '04 prior number</t>
  </si>
  <si>
    <t>Same for Portalnd</t>
  </si>
  <si>
    <t>(1)</t>
  </si>
  <si>
    <t>MD</t>
  </si>
  <si>
    <t>IL</t>
  </si>
  <si>
    <t>OH</t>
  </si>
  <si>
    <t>CO</t>
  </si>
  <si>
    <t>CA</t>
  </si>
  <si>
    <t>NJ</t>
  </si>
  <si>
    <t>OR</t>
  </si>
  <si>
    <t>PR</t>
  </si>
  <si>
    <t>WA</t>
  </si>
  <si>
    <t>NC</t>
  </si>
  <si>
    <t>NY</t>
  </si>
  <si>
    <t>AZ</t>
  </si>
  <si>
    <t>PA</t>
  </si>
  <si>
    <t>TX</t>
  </si>
  <si>
    <t>UT</t>
  </si>
  <si>
    <t>Denver/West Corridor LRT</t>
  </si>
  <si>
    <t>Other Projects in Preliminary Engineering</t>
  </si>
  <si>
    <t>(4)</t>
  </si>
  <si>
    <t>Table 1</t>
  </si>
  <si>
    <t>Request</t>
  </si>
  <si>
    <t xml:space="preserve">      appropriates in FY 2006 the amount requested.  </t>
  </si>
  <si>
    <t xml:space="preserve">Funding Requested in the FY 2006 Budget </t>
  </si>
  <si>
    <t>(1) FY 2001 appropriations provided a total of $14.89 million for "Chicago Ravenswood and Douglas Branch Reconstruction Projects."</t>
  </si>
  <si>
    <t>(2) Reflects reallocation of FY 2000 and FY 2001 funds for "Metra Commuter Rail Project" by grantee</t>
  </si>
  <si>
    <t>(3) Does not include $8.96 million in prior year funds not included in FFGA.</t>
  </si>
  <si>
    <t xml:space="preserve">(4) Remaining balance is the result of a Congressional rescission in FY 2005. FFGA commitment may be fully funded in FY 2006 if remaining balance is funded in FY 2005 through reallocation of funds and Congress </t>
  </si>
  <si>
    <t xml:space="preserve">New York/Second Avenue Subway MOS </t>
  </si>
  <si>
    <t>Salt Lake/WeberCounty to Salt Lake City Commuter Rail</t>
  </si>
  <si>
    <t>San Diego/Midcoast LRT Extension</t>
  </si>
  <si>
    <t>Wilsonville to Beaverton Commuter Rail</t>
  </si>
  <si>
    <t>Dallas/Northwest Southeast Light Rail MOS</t>
  </si>
  <si>
    <t>Phoenix - Central Phoenix/East Valley Light Rail</t>
  </si>
  <si>
    <t>Charlotte - South Corridor LRT</t>
  </si>
  <si>
    <t>Baltimore - Central LRT Double-Track</t>
  </si>
  <si>
    <t>(5) Does not include $4.96 million in prior year Section 5309 New Starts funds that are not included in the FFGA.</t>
  </si>
  <si>
    <t>(5)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</si>
</sst>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dd\-mmm\-yy"/>
    <numFmt numFmtId="167" formatCode="hh:mm\ AM/PM"/>
    <numFmt numFmtId="168" formatCode="#,##0.00000"/>
    <numFmt numFmtId="169" formatCode="0_)"/>
    <numFmt numFmtId="170" formatCode="dd\-mmm\-yy_)"/>
    <numFmt numFmtId="171" formatCode="0.00_)"/>
    <numFmt numFmtId="172" formatCode="&quot;$&quot;#,##0.00;[Red]&quot;$&quot;#,##0.00"/>
    <numFmt numFmtId="173" formatCode="&quot;$&quot;#,##0"/>
    <numFmt numFmtId="174" formatCode="#,##0.00;[Red]#,##0.00"/>
    <numFmt numFmtId="175" formatCode="&quot;$&quot;#,##0.0_);[Red]\(&quot;$&quot;#,##0.0\)"/>
    <numFmt numFmtId="176" formatCode="#,##0.0;[Red]#,##0.0"/>
    <numFmt numFmtId="177" formatCode="&quot;$&quot;#,##0.000_);\(&quot;$&quot;#,##0.000\)"/>
    <numFmt numFmtId="178" formatCode="#,##0.000000"/>
    <numFmt numFmtId="179" formatCode="&quot;$&quot;#,##0.000000"/>
    <numFmt numFmtId="180" formatCode="#,##0.0000"/>
    <numFmt numFmtId="181" formatCode="#,##0.000"/>
    <numFmt numFmtId="182" formatCode="&quot;$&quot;#,##0.000"/>
    <numFmt numFmtId="183" formatCode="0.000"/>
    <numFmt numFmtId="184" formatCode="0.00000"/>
    <numFmt numFmtId="185" formatCode="0.0000"/>
    <numFmt numFmtId="186" formatCode="_(* #,##0.0_);_(* \(#,##0.0\);_(* &quot;-&quot;??_);_(@_)"/>
    <numFmt numFmtId="187" formatCode="0.0"/>
    <numFmt numFmtId="188" formatCode="&quot;$&quot;#,##0.0"/>
    <numFmt numFmtId="189" formatCode="_(* #,##0_);_(* \(#,##0\);_(* &quot;-&quot;??_);_(@_)"/>
    <numFmt numFmtId="190" formatCode="_(* #,##0.000_);_(* \(#,##0.000\);_(* &quot;-&quot;??_);_(@_)"/>
    <numFmt numFmtId="191" formatCode="#,##0.0_);\(#,##0.0\)"/>
    <numFmt numFmtId="192" formatCode="#,##0.000_);\(#,##0.000\)"/>
    <numFmt numFmtId="193" formatCode="mmmm\ d\,\ yyyy"/>
    <numFmt numFmtId="194" formatCode="mmmm\-yy"/>
    <numFmt numFmtId="195" formatCode="_(&quot;$&quot;* #,##0.0_);_(&quot;$&quot;* \(#,##0.0\);_(&quot;$&quot;* &quot;-&quot;??_);_(@_)"/>
    <numFmt numFmtId="196" formatCode="_(&quot;$&quot;* #,##0_);_(&quot;$&quot;* \(#,##0\);_(&quot;$&quot;* &quot;-&quot;??_);_(@_)"/>
    <numFmt numFmtId="197" formatCode="0.0%"/>
    <numFmt numFmtId="198" formatCode="0.000%"/>
    <numFmt numFmtId="199" formatCode="0.0000%"/>
    <numFmt numFmtId="200" formatCode="#,##0.000000_);\(#,##0.000000\)"/>
    <numFmt numFmtId="201" formatCode="0.000000"/>
    <numFmt numFmtId="202" formatCode="#,##0.00000_);\(#,##0.00000\)"/>
    <numFmt numFmtId="203" formatCode="hh:mm\ AM/PM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0_);\(0\)"/>
    <numFmt numFmtId="208" formatCode="&quot;$&quot;#,##0.0000"/>
  </numFmts>
  <fonts count="4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63"/>
      <name val="Arial"/>
      <family val="2"/>
    </font>
    <font>
      <i/>
      <sz val="8"/>
      <color indexed="63"/>
      <name val="Arial"/>
      <family val="2"/>
    </font>
    <font>
      <sz val="8"/>
      <color indexed="63"/>
      <name val="Arial"/>
      <family val="2"/>
    </font>
    <font>
      <b/>
      <i/>
      <u val="single"/>
      <sz val="8"/>
      <color indexed="63"/>
      <name val="Arial"/>
      <family val="2"/>
    </font>
    <font>
      <b/>
      <i/>
      <sz val="8"/>
      <color indexed="63"/>
      <name val="Arial"/>
      <family val="2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b/>
      <sz val="8"/>
      <color indexed="63"/>
      <name val="Arial"/>
      <family val="2"/>
    </font>
    <font>
      <sz val="8"/>
      <color indexed="63"/>
      <name val="Arial MT"/>
      <family val="0"/>
    </font>
    <font>
      <sz val="8"/>
      <name val="Arial"/>
      <family val="2"/>
    </font>
    <font>
      <u val="single"/>
      <sz val="8"/>
      <color indexed="63"/>
      <name val="Arial"/>
      <family val="2"/>
    </font>
    <font>
      <b/>
      <u val="double"/>
      <sz val="8"/>
      <color indexed="63"/>
      <name val="Arial"/>
      <family val="2"/>
    </font>
    <font>
      <sz val="8"/>
      <name val="Arial MT"/>
      <family val="0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63"/>
      <name val="Arial"/>
      <family val="2"/>
    </font>
    <font>
      <i/>
      <vertAlign val="superscript"/>
      <sz val="9"/>
      <color indexed="63"/>
      <name val="Arial"/>
      <family val="2"/>
    </font>
    <font>
      <b/>
      <u val="single"/>
      <sz val="9"/>
      <color indexed="63"/>
      <name val="Arial"/>
      <family val="2"/>
    </font>
    <font>
      <b/>
      <i/>
      <sz val="9"/>
      <color indexed="63"/>
      <name val="Arial"/>
      <family val="2"/>
    </font>
    <font>
      <sz val="9"/>
      <name val="Arial MT"/>
      <family val="0"/>
    </font>
    <font>
      <u val="double"/>
      <sz val="8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 MT"/>
      <family val="0"/>
    </font>
    <font>
      <u val="single"/>
      <sz val="10"/>
      <color indexed="63"/>
      <name val="Arial"/>
      <family val="2"/>
    </font>
    <font>
      <u val="singleAccounting"/>
      <sz val="10"/>
      <color indexed="63"/>
      <name val="Arial"/>
      <family val="2"/>
    </font>
    <font>
      <b/>
      <u val="double"/>
      <sz val="10"/>
      <color indexed="63"/>
      <name val="Arial"/>
      <family val="2"/>
    </font>
    <font>
      <i/>
      <sz val="10"/>
      <color indexed="63"/>
      <name val="Arial"/>
      <family val="2"/>
    </font>
    <font>
      <i/>
      <vertAlign val="superscript"/>
      <sz val="10"/>
      <color indexed="63"/>
      <name val="Arial"/>
      <family val="2"/>
    </font>
    <font>
      <u val="single"/>
      <sz val="10"/>
      <color indexed="63"/>
      <name val="Arial MT"/>
      <family val="0"/>
    </font>
    <font>
      <i/>
      <u val="single"/>
      <vertAlign val="superscript"/>
      <sz val="10"/>
      <color indexed="63"/>
      <name val="Arial"/>
      <family val="2"/>
    </font>
    <font>
      <b/>
      <u val="single"/>
      <sz val="10"/>
      <color indexed="63"/>
      <name val="Arial"/>
      <family val="2"/>
    </font>
    <font>
      <b/>
      <i/>
      <u val="single"/>
      <sz val="10"/>
      <color indexed="63"/>
      <name val="Arial"/>
      <family val="2"/>
    </font>
    <font>
      <sz val="10"/>
      <name val="Arial MT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25">
    <xf numFmtId="0" fontId="0" fillId="0" borderId="0" xfId="0" applyNumberFormat="1" applyFont="1" applyAlignment="1">
      <alignment/>
    </xf>
    <xf numFmtId="1" fontId="6" fillId="0" borderId="0" xfId="0" applyNumberFormat="1" applyFont="1" applyAlignment="1">
      <alignment vertical="top"/>
    </xf>
    <xf numFmtId="165" fontId="7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2" fillId="0" borderId="0" xfId="0" applyNumberFormat="1" applyFont="1" applyAlignment="1">
      <alignment horizontal="centerContinuous"/>
    </xf>
    <xf numFmtId="2" fontId="12" fillId="0" borderId="1" xfId="0" applyNumberFormat="1" applyFont="1" applyBorder="1" applyAlignment="1">
      <alignment horizontal="centerContinuous"/>
    </xf>
    <xf numFmtId="2" fontId="12" fillId="0" borderId="0" xfId="0" applyNumberFormat="1" applyFont="1" applyBorder="1" applyAlignment="1">
      <alignment horizontal="centerContinuous"/>
    </xf>
    <xf numFmtId="2" fontId="12" fillId="0" borderId="2" xfId="0" applyNumberFormat="1" applyFont="1" applyBorder="1" applyAlignment="1">
      <alignment horizontal="centerContinuous"/>
    </xf>
    <xf numFmtId="165" fontId="12" fillId="0" borderId="0" xfId="0" applyNumberFormat="1" applyFont="1" applyBorder="1" applyAlignment="1">
      <alignment horizontal="centerContinuous"/>
    </xf>
    <xf numFmtId="49" fontId="7" fillId="0" borderId="0" xfId="0" applyNumberFormat="1" applyFont="1" applyAlignment="1">
      <alignment horizontal="center"/>
    </xf>
    <xf numFmtId="4" fontId="7" fillId="0" borderId="0" xfId="0" applyNumberFormat="1" applyFont="1" applyFill="1" applyAlignment="1">
      <alignment/>
    </xf>
    <xf numFmtId="165" fontId="7" fillId="0" borderId="0" xfId="0" applyNumberFormat="1" applyFont="1" applyAlignment="1">
      <alignment horizontal="left"/>
    </xf>
    <xf numFmtId="49" fontId="7" fillId="0" borderId="0" xfId="0" applyNumberFormat="1" applyFont="1" applyFill="1" applyAlignment="1">
      <alignment horizontal="center" vertical="top"/>
    </xf>
    <xf numFmtId="0" fontId="14" fillId="0" borderId="0" xfId="0" applyFont="1" applyBorder="1" applyAlignment="1">
      <alignment/>
    </xf>
    <xf numFmtId="165" fontId="7" fillId="0" borderId="0" xfId="0" applyNumberFormat="1" applyFont="1" applyAlignment="1" quotePrefix="1">
      <alignment horizontal="left"/>
    </xf>
    <xf numFmtId="165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7" fillId="0" borderId="0" xfId="0" applyNumberFormat="1" applyFont="1" applyAlignment="1">
      <alignment wrapText="1"/>
    </xf>
    <xf numFmtId="2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 horizontal="center"/>
    </xf>
    <xf numFmtId="165" fontId="18" fillId="0" borderId="0" xfId="0" applyNumberFormat="1" applyFont="1" applyFill="1" applyAlignment="1">
      <alignment/>
    </xf>
    <xf numFmtId="2" fontId="19" fillId="0" borderId="0" xfId="0" applyNumberFormat="1" applyFont="1" applyAlignment="1">
      <alignment horizontal="center"/>
    </xf>
    <xf numFmtId="165" fontId="18" fillId="0" borderId="0" xfId="0" applyNumberFormat="1" applyFont="1" applyBorder="1" applyAlignment="1">
      <alignment/>
    </xf>
    <xf numFmtId="10" fontId="18" fillId="0" borderId="0" xfId="21" applyNumberFormat="1" applyFont="1" applyAlignment="1">
      <alignment/>
    </xf>
    <xf numFmtId="4" fontId="18" fillId="0" borderId="0" xfId="15" applyNumberFormat="1" applyFont="1" applyBorder="1" applyAlignment="1">
      <alignment/>
    </xf>
    <xf numFmtId="165" fontId="19" fillId="0" borderId="0" xfId="0" applyNumberFormat="1" applyFont="1" applyAlignment="1">
      <alignment/>
    </xf>
    <xf numFmtId="4" fontId="22" fillId="0" borderId="0" xfId="0" applyNumberFormat="1" applyFont="1" applyAlignment="1">
      <alignment horizontal="left" vertical="top"/>
    </xf>
    <xf numFmtId="0" fontId="21" fillId="0" borderId="0" xfId="0" applyFont="1" applyFill="1" applyAlignment="1" applyProtection="1">
      <alignment/>
      <protection/>
    </xf>
    <xf numFmtId="4" fontId="18" fillId="0" borderId="0" xfId="0" applyNumberFormat="1" applyFont="1" applyFill="1" applyAlignment="1">
      <alignment/>
    </xf>
    <xf numFmtId="1" fontId="22" fillId="0" borderId="0" xfId="0" applyNumberFormat="1" applyFont="1" applyAlignment="1">
      <alignment horizontal="left" vertical="top"/>
    </xf>
    <xf numFmtId="4" fontId="18" fillId="0" borderId="0" xfId="0" applyNumberFormat="1" applyFont="1" applyAlignment="1">
      <alignment/>
    </xf>
    <xf numFmtId="165" fontId="18" fillId="0" borderId="0" xfId="0" applyNumberFormat="1" applyFont="1" applyAlignment="1">
      <alignment horizontal="left"/>
    </xf>
    <xf numFmtId="165" fontId="23" fillId="0" borderId="0" xfId="0" applyNumberFormat="1" applyFont="1" applyAlignment="1">
      <alignment/>
    </xf>
    <xf numFmtId="37" fontId="21" fillId="0" borderId="0" xfId="0" applyNumberFormat="1" applyFont="1" applyFill="1" applyAlignment="1" applyProtection="1">
      <alignment/>
      <protection/>
    </xf>
    <xf numFmtId="165" fontId="2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5" fontId="24" fillId="0" borderId="0" xfId="0" applyNumberFormat="1" applyFont="1" applyFill="1" applyAlignment="1">
      <alignment/>
    </xf>
    <xf numFmtId="1" fontId="25" fillId="0" borderId="0" xfId="0" applyNumberFormat="1" applyFont="1" applyAlignment="1">
      <alignment horizontal="left" vertical="top"/>
    </xf>
    <xf numFmtId="165" fontId="24" fillId="0" borderId="0" xfId="0" applyNumberFormat="1" applyFont="1" applyBorder="1" applyAlignment="1">
      <alignment/>
    </xf>
    <xf numFmtId="165" fontId="24" fillId="0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165" fontId="18" fillId="0" borderId="0" xfId="0" applyNumberFormat="1" applyFont="1" applyFill="1" applyAlignment="1">
      <alignment horizontal="left"/>
    </xf>
    <xf numFmtId="0" fontId="26" fillId="0" borderId="0" xfId="0" applyNumberFormat="1" applyFont="1" applyAlignment="1">
      <alignment wrapText="1"/>
    </xf>
    <xf numFmtId="0" fontId="26" fillId="0" borderId="0" xfId="0" applyNumberFormat="1" applyFont="1" applyFill="1" applyAlignment="1">
      <alignment wrapText="1"/>
    </xf>
    <xf numFmtId="2" fontId="18" fillId="0" borderId="0" xfId="0" applyNumberFormat="1" applyFont="1" applyFill="1" applyAlignment="1">
      <alignment/>
    </xf>
    <xf numFmtId="165" fontId="18" fillId="2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5" fontId="16" fillId="0" borderId="3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vertical="top"/>
    </xf>
    <xf numFmtId="165" fontId="8" fillId="0" borderId="0" xfId="0" applyNumberFormat="1" applyFont="1" applyAlignment="1">
      <alignment vertical="top"/>
    </xf>
    <xf numFmtId="1" fontId="9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/>
    </xf>
    <xf numFmtId="165" fontId="28" fillId="0" borderId="0" xfId="0" applyNumberFormat="1" applyFont="1" applyAlignment="1">
      <alignment/>
    </xf>
    <xf numFmtId="2" fontId="29" fillId="0" borderId="0" xfId="0" applyNumberFormat="1" applyFont="1" applyAlignment="1" quotePrefix="1">
      <alignment/>
    </xf>
    <xf numFmtId="2" fontId="29" fillId="0" borderId="0" xfId="0" applyNumberFormat="1" applyFont="1" applyAlignment="1">
      <alignment/>
    </xf>
    <xf numFmtId="2" fontId="29" fillId="0" borderId="0" xfId="0" applyNumberFormat="1" applyFont="1" applyAlignment="1">
      <alignment horizontal="centerContinuous"/>
    </xf>
    <xf numFmtId="2" fontId="29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/>
    </xf>
    <xf numFmtId="2" fontId="29" fillId="0" borderId="0" xfId="0" applyNumberFormat="1" applyFont="1" applyAlignment="1" quotePrefix="1">
      <alignment horizontal="center"/>
    </xf>
    <xf numFmtId="165" fontId="29" fillId="0" borderId="0" xfId="0" applyNumberFormat="1" applyFont="1" applyAlignment="1">
      <alignment horizontal="center"/>
    </xf>
    <xf numFmtId="165" fontId="28" fillId="0" borderId="0" xfId="0" applyNumberFormat="1" applyFont="1" applyFill="1" applyAlignment="1">
      <alignment/>
    </xf>
    <xf numFmtId="2" fontId="29" fillId="0" borderId="0" xfId="0" applyNumberFormat="1" applyFont="1" applyFill="1" applyBorder="1" applyAlignment="1">
      <alignment horizontal="center"/>
    </xf>
    <xf numFmtId="2" fontId="29" fillId="0" borderId="0" xfId="0" applyNumberFormat="1" applyFont="1" applyAlignment="1">
      <alignment horizontal="center"/>
    </xf>
    <xf numFmtId="2" fontId="29" fillId="3" borderId="4" xfId="0" applyNumberFormat="1" applyFont="1" applyFill="1" applyBorder="1" applyAlignment="1">
      <alignment horizontal="center"/>
    </xf>
    <xf numFmtId="2" fontId="29" fillId="0" borderId="1" xfId="0" applyNumberFormat="1" applyFont="1" applyBorder="1" applyAlignment="1">
      <alignment/>
    </xf>
    <xf numFmtId="2" fontId="29" fillId="0" borderId="1" xfId="0" applyNumberFormat="1" applyFont="1" applyBorder="1" applyAlignment="1">
      <alignment horizontal="center"/>
    </xf>
    <xf numFmtId="2" fontId="29" fillId="3" borderId="5" xfId="0" applyNumberFormat="1" applyFont="1" applyFill="1" applyBorder="1" applyAlignment="1">
      <alignment horizontal="center"/>
    </xf>
    <xf numFmtId="2" fontId="29" fillId="0" borderId="6" xfId="0" applyNumberFormat="1" applyFont="1" applyFill="1" applyBorder="1" applyAlignment="1">
      <alignment horizontal="center"/>
    </xf>
    <xf numFmtId="2" fontId="29" fillId="0" borderId="1" xfId="0" applyNumberFormat="1" applyFont="1" applyBorder="1" applyAlignment="1">
      <alignment horizontal="centerContinuous"/>
    </xf>
    <xf numFmtId="2" fontId="29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/>
    </xf>
    <xf numFmtId="2" fontId="29" fillId="0" borderId="0" xfId="0" applyNumberFormat="1" applyFont="1" applyBorder="1" applyAlignment="1">
      <alignment horizontal="centerContinuous"/>
    </xf>
    <xf numFmtId="2" fontId="29" fillId="0" borderId="0" xfId="0" applyNumberFormat="1" applyFont="1" applyBorder="1" applyAlignment="1" quotePrefix="1">
      <alignment horizontal="center" vertical="top"/>
    </xf>
    <xf numFmtId="0" fontId="28" fillId="0" borderId="7" xfId="0" applyNumberFormat="1" applyFont="1" applyBorder="1" applyAlignment="1">
      <alignment horizontal="center" vertical="top"/>
    </xf>
    <xf numFmtId="2" fontId="29" fillId="3" borderId="8" xfId="0" applyNumberFormat="1" applyFont="1" applyFill="1" applyBorder="1" applyAlignment="1">
      <alignment horizontal="centerContinuous"/>
    </xf>
    <xf numFmtId="2" fontId="29" fillId="0" borderId="0" xfId="0" applyNumberFormat="1" applyFont="1" applyFill="1" applyBorder="1" applyAlignment="1">
      <alignment horizontal="centerContinuous"/>
    </xf>
    <xf numFmtId="49" fontId="28" fillId="0" borderId="0" xfId="0" applyNumberFormat="1" applyFont="1" applyFill="1" applyBorder="1" applyAlignment="1">
      <alignment horizontal="centerContinuous"/>
    </xf>
    <xf numFmtId="2" fontId="1" fillId="0" borderId="9" xfId="0" applyNumberFormat="1" applyFont="1" applyBorder="1" applyAlignment="1">
      <alignment/>
    </xf>
    <xf numFmtId="2" fontId="29" fillId="0" borderId="2" xfId="0" applyNumberFormat="1" applyFont="1" applyBorder="1" applyAlignment="1">
      <alignment/>
    </xf>
    <xf numFmtId="43" fontId="28" fillId="0" borderId="2" xfId="15" applyFont="1" applyBorder="1" applyAlignment="1">
      <alignment horizontal="right"/>
    </xf>
    <xf numFmtId="2" fontId="29" fillId="0" borderId="2" xfId="0" applyNumberFormat="1" applyFont="1" applyBorder="1" applyAlignment="1" quotePrefix="1">
      <alignment horizontal="center" vertical="top"/>
    </xf>
    <xf numFmtId="0" fontId="28" fillId="0" borderId="10" xfId="0" applyNumberFormat="1" applyFont="1" applyBorder="1" applyAlignment="1">
      <alignment horizontal="center" vertical="top"/>
    </xf>
    <xf numFmtId="2" fontId="29" fillId="3" borderId="11" xfId="0" applyNumberFormat="1" applyFont="1" applyFill="1" applyBorder="1" applyAlignment="1">
      <alignment horizontal="centerContinuous"/>
    </xf>
    <xf numFmtId="2" fontId="29" fillId="0" borderId="2" xfId="0" applyNumberFormat="1" applyFont="1" applyFill="1" applyBorder="1" applyAlignment="1">
      <alignment horizontal="centerContinuous"/>
    </xf>
    <xf numFmtId="2" fontId="29" fillId="0" borderId="2" xfId="0" applyNumberFormat="1" applyFont="1" applyBorder="1" applyAlignment="1">
      <alignment horizontal="centerContinuous"/>
    </xf>
    <xf numFmtId="49" fontId="28" fillId="0" borderId="12" xfId="0" applyNumberFormat="1" applyFont="1" applyFill="1" applyBorder="1" applyAlignment="1">
      <alignment horizontal="centerContinuous"/>
    </xf>
    <xf numFmtId="165" fontId="28" fillId="0" borderId="13" xfId="0" applyNumberFormat="1" applyFont="1" applyBorder="1" applyAlignment="1" quotePrefix="1">
      <alignment horizontal="left"/>
    </xf>
    <xf numFmtId="165" fontId="29" fillId="0" borderId="0" xfId="0" applyNumberFormat="1" applyFont="1" applyBorder="1" applyAlignment="1">
      <alignment/>
    </xf>
    <xf numFmtId="165" fontId="28" fillId="0" borderId="0" xfId="15" applyNumberFormat="1" applyFont="1" applyBorder="1" applyAlignment="1">
      <alignment/>
    </xf>
    <xf numFmtId="165" fontId="28" fillId="0" borderId="7" xfId="0" applyNumberFormat="1" applyFont="1" applyBorder="1" applyAlignment="1">
      <alignment horizontal="center" vertical="top"/>
    </xf>
    <xf numFmtId="165" fontId="28" fillId="3" borderId="14" xfId="15" applyNumberFormat="1" applyFont="1" applyFill="1" applyBorder="1" applyAlignment="1">
      <alignment horizontal="right"/>
    </xf>
    <xf numFmtId="165" fontId="28" fillId="0" borderId="0" xfId="15" applyNumberFormat="1" applyFont="1" applyFill="1" applyBorder="1" applyAlignment="1">
      <alignment horizontal="right"/>
    </xf>
    <xf numFmtId="165" fontId="28" fillId="0" borderId="0" xfId="15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centerContinuous"/>
    </xf>
    <xf numFmtId="49" fontId="28" fillId="0" borderId="15" xfId="0" applyNumberFormat="1" applyFont="1" applyFill="1" applyBorder="1" applyAlignment="1">
      <alignment horizontal="centerContinuous"/>
    </xf>
    <xf numFmtId="165" fontId="28" fillId="0" borderId="13" xfId="0" applyNumberFormat="1" applyFont="1" applyBorder="1" applyAlignment="1">
      <alignment horizontal="left"/>
    </xf>
    <xf numFmtId="4" fontId="28" fillId="0" borderId="0" xfId="15" applyNumberFormat="1" applyFont="1" applyBorder="1" applyAlignment="1">
      <alignment/>
    </xf>
    <xf numFmtId="4" fontId="28" fillId="0" borderId="7" xfId="0" applyNumberFormat="1" applyFont="1" applyBorder="1" applyAlignment="1">
      <alignment horizontal="center" vertical="top"/>
    </xf>
    <xf numFmtId="4" fontId="28" fillId="3" borderId="14" xfId="15" applyNumberFormat="1" applyFont="1" applyFill="1" applyBorder="1" applyAlignment="1">
      <alignment/>
    </xf>
    <xf numFmtId="4" fontId="28" fillId="0" borderId="0" xfId="15" applyNumberFormat="1" applyFont="1" applyFill="1" applyBorder="1" applyAlignment="1">
      <alignment/>
    </xf>
    <xf numFmtId="2" fontId="28" fillId="0" borderId="13" xfId="0" applyNumberFormat="1" applyFont="1" applyBorder="1" applyAlignment="1">
      <alignment/>
    </xf>
    <xf numFmtId="4" fontId="28" fillId="0" borderId="0" xfId="15" applyNumberFormat="1" applyFont="1" applyBorder="1" applyAlignment="1">
      <alignment horizontal="right"/>
    </xf>
    <xf numFmtId="37" fontId="28" fillId="0" borderId="7" xfId="0" applyNumberFormat="1" applyFont="1" applyBorder="1" applyAlignment="1">
      <alignment horizontal="center" vertical="top"/>
    </xf>
    <xf numFmtId="207" fontId="28" fillId="0" borderId="0" xfId="15" applyNumberFormat="1" applyFont="1" applyFill="1" applyBorder="1" applyAlignment="1">
      <alignment/>
    </xf>
    <xf numFmtId="2" fontId="28" fillId="0" borderId="13" xfId="0" applyNumberFormat="1" applyFont="1" applyBorder="1" applyAlignment="1" quotePrefix="1">
      <alignment horizontal="left"/>
    </xf>
    <xf numFmtId="4" fontId="28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28" fillId="3" borderId="14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3" fontId="28" fillId="0" borderId="0" xfId="15" applyFont="1" applyBorder="1" applyAlignment="1">
      <alignment horizontal="right"/>
    </xf>
    <xf numFmtId="4" fontId="31" fillId="0" borderId="0" xfId="0" applyNumberFormat="1" applyFont="1" applyFill="1" applyBorder="1" applyAlignment="1">
      <alignment/>
    </xf>
    <xf numFmtId="43" fontId="32" fillId="0" borderId="0" xfId="15" applyFont="1" applyFill="1" applyBorder="1" applyAlignment="1">
      <alignment horizontal="right"/>
    </xf>
    <xf numFmtId="165" fontId="1" fillId="0" borderId="16" xfId="0" applyNumberFormat="1" applyFont="1" applyBorder="1" applyAlignment="1">
      <alignment/>
    </xf>
    <xf numFmtId="165" fontId="29" fillId="0" borderId="3" xfId="0" applyNumberFormat="1" applyFont="1" applyBorder="1" applyAlignment="1">
      <alignment/>
    </xf>
    <xf numFmtId="165" fontId="33" fillId="0" borderId="3" xfId="15" applyNumberFormat="1" applyFont="1" applyBorder="1" applyAlignment="1">
      <alignment/>
    </xf>
    <xf numFmtId="49" fontId="28" fillId="0" borderId="17" xfId="0" applyNumberFormat="1" applyFont="1" applyBorder="1" applyAlignment="1">
      <alignment horizontal="left" vertical="top"/>
    </xf>
    <xf numFmtId="165" fontId="33" fillId="3" borderId="18" xfId="15" applyNumberFormat="1" applyFont="1" applyFill="1" applyBorder="1" applyAlignment="1">
      <alignment horizontal="right"/>
    </xf>
    <xf numFmtId="165" fontId="33" fillId="0" borderId="3" xfId="15" applyNumberFormat="1" applyFont="1" applyFill="1" applyBorder="1" applyAlignment="1">
      <alignment horizontal="right"/>
    </xf>
    <xf numFmtId="165" fontId="33" fillId="0" borderId="3" xfId="15" applyNumberFormat="1" applyFont="1" applyBorder="1" applyAlignment="1">
      <alignment horizontal="right"/>
    </xf>
    <xf numFmtId="165" fontId="33" fillId="0" borderId="3" xfId="15" applyNumberFormat="1" applyFont="1" applyFill="1" applyBorder="1" applyAlignment="1">
      <alignment/>
    </xf>
    <xf numFmtId="49" fontId="28" fillId="0" borderId="19" xfId="0" applyNumberFormat="1" applyFont="1" applyFill="1" applyBorder="1" applyAlignment="1">
      <alignment horizontal="centerContinuous"/>
    </xf>
    <xf numFmtId="0" fontId="28" fillId="0" borderId="0" xfId="0" applyNumberFormat="1" applyFont="1" applyBorder="1" applyAlignment="1">
      <alignment horizontal="center" vertical="top"/>
    </xf>
    <xf numFmtId="2" fontId="1" fillId="0" borderId="0" xfId="0" applyNumberFormat="1" applyFont="1" applyAlignment="1">
      <alignment horizontal="left"/>
    </xf>
    <xf numFmtId="2" fontId="29" fillId="0" borderId="0" xfId="0" applyNumberFormat="1" applyFont="1" applyAlignment="1">
      <alignment horizontal="left"/>
    </xf>
    <xf numFmtId="165" fontId="28" fillId="0" borderId="7" xfId="0" applyNumberFormat="1" applyFont="1" applyBorder="1" applyAlignment="1">
      <alignment/>
    </xf>
    <xf numFmtId="2" fontId="28" fillId="3" borderId="14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1" fontId="34" fillId="0" borderId="0" xfId="0" applyNumberFormat="1" applyFont="1" applyAlignment="1">
      <alignment vertical="top"/>
    </xf>
    <xf numFmtId="49" fontId="28" fillId="0" borderId="0" xfId="0" applyNumberFormat="1" applyFont="1" applyFill="1" applyAlignment="1">
      <alignment vertical="top"/>
    </xf>
    <xf numFmtId="0" fontId="28" fillId="0" borderId="0" xfId="0" applyFont="1" applyAlignment="1">
      <alignment horizontal="center"/>
    </xf>
    <xf numFmtId="2" fontId="30" fillId="0" borderId="0" xfId="0" applyNumberFormat="1" applyFont="1" applyBorder="1" applyAlignment="1">
      <alignment/>
    </xf>
    <xf numFmtId="165" fontId="35" fillId="0" borderId="0" xfId="0" applyNumberFormat="1" applyFont="1" applyAlignment="1">
      <alignment/>
    </xf>
    <xf numFmtId="2" fontId="36" fillId="3" borderId="14" xfId="0" applyNumberFormat="1" applyFont="1" applyFill="1" applyBorder="1" applyAlignment="1">
      <alignment/>
    </xf>
    <xf numFmtId="2" fontId="36" fillId="0" borderId="0" xfId="0" applyNumberFormat="1" applyFont="1" applyFill="1" applyBorder="1" applyAlignment="1">
      <alignment/>
    </xf>
    <xf numFmtId="4" fontId="31" fillId="0" borderId="0" xfId="0" applyNumberFormat="1" applyFont="1" applyAlignment="1">
      <alignment/>
    </xf>
    <xf numFmtId="4" fontId="31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 horizontal="left" vertical="top"/>
    </xf>
    <xf numFmtId="4" fontId="34" fillId="0" borderId="0" xfId="0" applyNumberFormat="1" applyFont="1" applyAlignment="1">
      <alignment horizontal="left" vertical="top"/>
    </xf>
    <xf numFmtId="189" fontId="4" fillId="0" borderId="0" xfId="15" applyNumberFormat="1" applyFont="1" applyAlignment="1">
      <alignment/>
    </xf>
    <xf numFmtId="0" fontId="28" fillId="0" borderId="0" xfId="0" applyFont="1" applyAlignment="1">
      <alignment horizontal="left"/>
    </xf>
    <xf numFmtId="165" fontId="28" fillId="0" borderId="0" xfId="0" applyNumberFormat="1" applyFont="1" applyAlignment="1">
      <alignment horizontal="center"/>
    </xf>
    <xf numFmtId="2" fontId="30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1" fontId="35" fillId="0" borderId="0" xfId="0" applyNumberFormat="1" applyFont="1" applyAlignment="1">
      <alignment horizontal="left" vertical="top"/>
    </xf>
    <xf numFmtId="2" fontId="30" fillId="3" borderId="14" xfId="0" applyNumberFormat="1" applyFont="1" applyFill="1" applyBorder="1" applyAlignment="1">
      <alignment/>
    </xf>
    <xf numFmtId="4" fontId="28" fillId="0" borderId="0" xfId="0" applyNumberFormat="1" applyFont="1" applyAlignment="1">
      <alignment/>
    </xf>
    <xf numFmtId="4" fontId="28" fillId="0" borderId="0" xfId="0" applyNumberFormat="1" applyFont="1" applyFill="1" applyAlignment="1">
      <alignment/>
    </xf>
    <xf numFmtId="1" fontId="34" fillId="0" borderId="0" xfId="0" applyNumberFormat="1" applyFont="1" applyAlignment="1">
      <alignment horizontal="left" vertical="top"/>
    </xf>
    <xf numFmtId="189" fontId="4" fillId="0" borderId="0" xfId="15" applyNumberFormat="1" applyFont="1" applyAlignment="1">
      <alignment horizontal="left"/>
    </xf>
    <xf numFmtId="165" fontId="37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165" fontId="28" fillId="0" borderId="0" xfId="0" applyNumberFormat="1" applyFont="1" applyAlignment="1">
      <alignment horizontal="left"/>
    </xf>
    <xf numFmtId="3" fontId="35" fillId="0" borderId="0" xfId="0" applyNumberFormat="1" applyFont="1" applyAlignment="1">
      <alignment horizontal="left" vertical="top"/>
    </xf>
    <xf numFmtId="0" fontId="28" fillId="0" borderId="0" xfId="0" applyFont="1" applyAlignment="1" quotePrefix="1">
      <alignment horizontal="left"/>
    </xf>
    <xf numFmtId="4" fontId="28" fillId="0" borderId="0" xfId="0" applyNumberFormat="1" applyFont="1" applyAlignment="1" quotePrefix="1">
      <alignment horizontal="left"/>
    </xf>
    <xf numFmtId="49" fontId="28" fillId="0" borderId="0" xfId="0" applyNumberFormat="1" applyFont="1" applyFill="1" applyAlignment="1">
      <alignment horizontal="center" vertical="top"/>
    </xf>
    <xf numFmtId="4" fontId="28" fillId="0" borderId="0" xfId="0" applyNumberFormat="1" applyFont="1" applyAlignment="1">
      <alignment horizontal="left"/>
    </xf>
    <xf numFmtId="165" fontId="28" fillId="0" borderId="0" xfId="0" applyNumberFormat="1" applyFont="1" applyFill="1" applyAlignment="1">
      <alignment horizontal="center"/>
    </xf>
    <xf numFmtId="165" fontId="35" fillId="0" borderId="0" xfId="0" applyNumberFormat="1" applyFont="1" applyAlignment="1">
      <alignment/>
    </xf>
    <xf numFmtId="165" fontId="28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165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35" fillId="0" borderId="0" xfId="0" applyNumberFormat="1" applyFont="1" applyAlignment="1">
      <alignment/>
    </xf>
    <xf numFmtId="0" fontId="28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9" fillId="0" borderId="0" xfId="0" applyNumberFormat="1" applyFont="1" applyAlignment="1">
      <alignment/>
    </xf>
    <xf numFmtId="165" fontId="38" fillId="0" borderId="0" xfId="0" applyNumberFormat="1" applyFont="1" applyBorder="1" applyAlignment="1">
      <alignment/>
    </xf>
    <xf numFmtId="165" fontId="37" fillId="0" borderId="0" xfId="0" applyNumberFormat="1" applyFont="1" applyAlignment="1">
      <alignment/>
    </xf>
    <xf numFmtId="165" fontId="38" fillId="3" borderId="14" xfId="0" applyNumberFormat="1" applyFont="1" applyFill="1" applyBorder="1" applyAlignment="1">
      <alignment/>
    </xf>
    <xf numFmtId="165" fontId="38" fillId="0" borderId="0" xfId="0" applyNumberFormat="1" applyFont="1" applyFill="1" applyBorder="1" applyAlignment="1">
      <alignment/>
    </xf>
    <xf numFmtId="49" fontId="31" fillId="0" borderId="0" xfId="0" applyNumberFormat="1" applyFont="1" applyFill="1" applyAlignment="1">
      <alignment horizontal="left" vertical="top"/>
    </xf>
    <xf numFmtId="165" fontId="39" fillId="0" borderId="0" xfId="0" applyNumberFormat="1" applyFont="1" applyAlignment="1">
      <alignment horizontal="left" vertical="top"/>
    </xf>
    <xf numFmtId="165" fontId="28" fillId="0" borderId="0" xfId="0" applyNumberFormat="1" applyFont="1" applyBorder="1" applyAlignment="1">
      <alignment/>
    </xf>
    <xf numFmtId="165" fontId="1" fillId="0" borderId="0" xfId="0" applyNumberFormat="1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/>
    </xf>
    <xf numFmtId="0" fontId="28" fillId="0" borderId="0" xfId="0" applyFont="1" applyBorder="1" applyAlignment="1" quotePrefix="1">
      <alignment horizontal="left"/>
    </xf>
    <xf numFmtId="4" fontId="28" fillId="0" borderId="0" xfId="0" applyNumberFormat="1" applyFont="1" applyFill="1" applyAlignment="1">
      <alignment/>
    </xf>
    <xf numFmtId="165" fontId="28" fillId="3" borderId="14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2" fontId="36" fillId="0" borderId="0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5" fontId="2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165" fontId="38" fillId="0" borderId="0" xfId="0" applyNumberFormat="1" applyFont="1" applyFill="1" applyAlignment="1">
      <alignment/>
    </xf>
    <xf numFmtId="165" fontId="28" fillId="0" borderId="0" xfId="0" applyNumberFormat="1" applyFont="1" applyFill="1" applyBorder="1" applyAlignment="1">
      <alignment horizontal="left"/>
    </xf>
    <xf numFmtId="165" fontId="31" fillId="3" borderId="14" xfId="0" applyNumberFormat="1" applyFont="1" applyFill="1" applyBorder="1" applyAlignment="1">
      <alignment/>
    </xf>
    <xf numFmtId="165" fontId="31" fillId="0" borderId="0" xfId="0" applyNumberFormat="1" applyFont="1" applyFill="1" applyBorder="1" applyAlignment="1">
      <alignment/>
    </xf>
    <xf numFmtId="165" fontId="38" fillId="0" borderId="0" xfId="0" applyNumberFormat="1" applyFont="1" applyBorder="1" applyAlignment="1">
      <alignment/>
    </xf>
    <xf numFmtId="207" fontId="28" fillId="0" borderId="0" xfId="0" applyNumberFormat="1" applyFont="1" applyAlignment="1">
      <alignment/>
    </xf>
    <xf numFmtId="165" fontId="38" fillId="3" borderId="20" xfId="0" applyNumberFormat="1" applyFont="1" applyFill="1" applyBorder="1" applyAlignment="1">
      <alignment/>
    </xf>
    <xf numFmtId="165" fontId="38" fillId="0" borderId="0" xfId="0" applyNumberFormat="1" applyFont="1" applyFill="1" applyBorder="1" applyAlignment="1">
      <alignment/>
    </xf>
    <xf numFmtId="2" fontId="28" fillId="0" borderId="0" xfId="0" applyNumberFormat="1" applyFont="1" applyFill="1" applyAlignment="1">
      <alignment horizontal="left"/>
    </xf>
    <xf numFmtId="0" fontId="40" fillId="0" borderId="0" xfId="0" applyNumberFormat="1" applyFont="1" applyAlignment="1">
      <alignment wrapText="1"/>
    </xf>
    <xf numFmtId="2" fontId="28" fillId="0" borderId="0" xfId="0" applyNumberFormat="1" applyFont="1" applyFill="1" applyAlignment="1">
      <alignment/>
    </xf>
    <xf numFmtId="49" fontId="28" fillId="0" borderId="0" xfId="0" applyNumberFormat="1" applyFont="1" applyAlignment="1">
      <alignment/>
    </xf>
    <xf numFmtId="49" fontId="28" fillId="0" borderId="0" xfId="0" applyNumberFormat="1" applyFont="1" applyFill="1" applyAlignment="1">
      <alignment horizontal="left"/>
    </xf>
    <xf numFmtId="0" fontId="17" fillId="0" borderId="0" xfId="0" applyNumberFormat="1" applyFont="1" applyAlignment="1">
      <alignment wrapText="1"/>
    </xf>
    <xf numFmtId="2" fontId="5" fillId="0" borderId="0" xfId="0" applyNumberFormat="1" applyFont="1" applyAlignment="1" quotePrefix="1">
      <alignment horizontal="center"/>
    </xf>
    <xf numFmtId="2" fontId="29" fillId="0" borderId="1" xfId="0" applyNumberFormat="1" applyFont="1" applyFill="1" applyBorder="1" applyAlignment="1">
      <alignment horizontal="center" vertical="top"/>
    </xf>
    <xf numFmtId="2" fontId="29" fillId="0" borderId="21" xfId="0" applyNumberFormat="1" applyFont="1" applyFill="1" applyBorder="1" applyAlignment="1" quotePrefix="1">
      <alignment horizontal="center" vertical="top"/>
    </xf>
    <xf numFmtId="2" fontId="29" fillId="0" borderId="0" xfId="0" applyNumberFormat="1" applyFont="1" applyFill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1"/>
  <sheetViews>
    <sheetView tabSelected="1" showOutlineSymbols="0" view="pageBreakPreview" zoomScale="75" zoomScaleNormal="75" zoomScaleSheetLayoutView="75" workbookViewId="0" topLeftCell="A1">
      <pane xSplit="2" ySplit="7" topLeftCell="C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5" sqref="E35"/>
    </sheetView>
  </sheetViews>
  <sheetFormatPr defaultColWidth="8.88671875" defaultRowHeight="15"/>
  <cols>
    <col min="1" max="1" width="4.5546875" style="20" customWidth="1"/>
    <col min="2" max="2" width="38.88671875" style="20" customWidth="1"/>
    <col min="3" max="3" width="14.6640625" style="20" bestFit="1" customWidth="1"/>
    <col min="4" max="4" width="10.4453125" style="20" bestFit="1" customWidth="1"/>
    <col min="5" max="5" width="2.77734375" style="9" customWidth="1"/>
    <col min="6" max="6" width="10.3359375" style="20" customWidth="1"/>
    <col min="7" max="7" width="1.4375" style="20" customWidth="1"/>
    <col min="8" max="8" width="10.4453125" style="22" customWidth="1"/>
    <col min="9" max="9" width="1.66796875" style="78" customWidth="1"/>
    <col min="10" max="10" width="12.3359375" style="20" customWidth="1"/>
    <col min="11" max="11" width="1.88671875" style="2" customWidth="1"/>
    <col min="12" max="12" width="11.3359375" style="48" customWidth="1"/>
    <col min="13" max="13" width="1.99609375" style="216" customWidth="1"/>
    <col min="14" max="14" width="1.66796875" style="20" customWidth="1"/>
    <col min="15" max="15" width="9.6640625" style="20" customWidth="1"/>
    <col min="16" max="16" width="16.4453125" style="20" bestFit="1" customWidth="1"/>
    <col min="17" max="16384" width="9.6640625" style="20" customWidth="1"/>
  </cols>
  <sheetData>
    <row r="1" spans="1:14" ht="15.75">
      <c r="A1" s="70"/>
      <c r="B1" s="219" t="s">
        <v>75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5.75">
      <c r="A2" s="70"/>
      <c r="B2" s="219" t="s">
        <v>42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15.75">
      <c r="A3" s="70"/>
      <c r="B3" s="224" t="s">
        <v>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2.75">
      <c r="A4" s="70"/>
      <c r="B4" s="71"/>
      <c r="C4" s="72"/>
      <c r="D4" s="73"/>
      <c r="E4" s="50"/>
      <c r="F4" s="72"/>
      <c r="G4" s="72"/>
      <c r="H4" s="74"/>
      <c r="I4" s="74"/>
      <c r="J4" s="72"/>
      <c r="K4" s="3"/>
      <c r="L4" s="74"/>
      <c r="M4" s="75"/>
      <c r="N4" s="72"/>
    </row>
    <row r="5" spans="1:16" ht="12.75">
      <c r="A5" s="70"/>
      <c r="B5" s="72"/>
      <c r="C5" s="72"/>
      <c r="D5" s="76" t="s">
        <v>41</v>
      </c>
      <c r="E5" s="50"/>
      <c r="F5" s="77"/>
      <c r="G5" s="70"/>
      <c r="H5" s="78"/>
      <c r="I5" s="79"/>
      <c r="J5" s="73" t="s">
        <v>4</v>
      </c>
      <c r="K5" s="4"/>
      <c r="L5" s="222"/>
      <c r="M5" s="222"/>
      <c r="N5" s="80"/>
      <c r="P5" s="24"/>
    </row>
    <row r="6" spans="1:16" ht="12.75">
      <c r="A6" s="70"/>
      <c r="B6" s="72"/>
      <c r="C6" s="80" t="s">
        <v>18</v>
      </c>
      <c r="D6" s="76" t="s">
        <v>17</v>
      </c>
      <c r="E6" s="51"/>
      <c r="F6" s="73" t="s">
        <v>31</v>
      </c>
      <c r="G6" s="73"/>
      <c r="H6" s="81" t="s">
        <v>43</v>
      </c>
      <c r="I6" s="79"/>
      <c r="J6" s="73" t="s">
        <v>5</v>
      </c>
      <c r="K6" s="4"/>
      <c r="L6" s="222" t="s">
        <v>1</v>
      </c>
      <c r="M6" s="222"/>
      <c r="N6" s="80"/>
      <c r="P6" s="20" t="s">
        <v>34</v>
      </c>
    </row>
    <row r="7" spans="1:16" ht="13.5" thickBot="1">
      <c r="A7" s="82"/>
      <c r="B7" s="82"/>
      <c r="C7" s="83" t="s">
        <v>19</v>
      </c>
      <c r="D7" s="83" t="s">
        <v>3</v>
      </c>
      <c r="E7" s="52"/>
      <c r="F7" s="220" t="s">
        <v>44</v>
      </c>
      <c r="G7" s="221"/>
      <c r="H7" s="84" t="s">
        <v>76</v>
      </c>
      <c r="I7" s="85"/>
      <c r="J7" s="86" t="s">
        <v>3</v>
      </c>
      <c r="K7" s="5"/>
      <c r="L7" s="223" t="s">
        <v>36</v>
      </c>
      <c r="M7" s="223"/>
      <c r="N7" s="87"/>
      <c r="O7" s="20" t="s">
        <v>5</v>
      </c>
      <c r="P7" s="20" t="s">
        <v>35</v>
      </c>
    </row>
    <row r="8" spans="1:14" ht="14.25" thickBot="1" thickTop="1">
      <c r="A8" s="88"/>
      <c r="B8" s="88"/>
      <c r="C8" s="88"/>
      <c r="D8" s="89"/>
      <c r="E8" s="53"/>
      <c r="F8" s="90"/>
      <c r="G8" s="91"/>
      <c r="H8" s="92"/>
      <c r="I8" s="93"/>
      <c r="J8" s="89"/>
      <c r="K8" s="6"/>
      <c r="L8" s="93"/>
      <c r="M8" s="94"/>
      <c r="N8" s="89"/>
    </row>
    <row r="9" spans="1:16" ht="12.75">
      <c r="A9" s="95" t="s">
        <v>13</v>
      </c>
      <c r="B9" s="96"/>
      <c r="C9" s="96"/>
      <c r="D9" s="97"/>
      <c r="E9" s="54"/>
      <c r="F9" s="98"/>
      <c r="G9" s="99"/>
      <c r="H9" s="100"/>
      <c r="I9" s="101"/>
      <c r="J9" s="102"/>
      <c r="K9" s="7"/>
      <c r="L9" s="101"/>
      <c r="M9" s="103"/>
      <c r="N9" s="89"/>
      <c r="P9" s="25">
        <f>10.296/1214</f>
        <v>0.008481054365733114</v>
      </c>
    </row>
    <row r="10" spans="1:14" ht="12.75">
      <c r="A10" s="104" t="s">
        <v>14</v>
      </c>
      <c r="B10" s="70"/>
      <c r="C10" s="105"/>
      <c r="D10" s="106">
        <f>D36</f>
        <v>2455.811309</v>
      </c>
      <c r="E10" s="51"/>
      <c r="F10" s="106">
        <f>F36</f>
        <v>848.904</v>
      </c>
      <c r="G10" s="107"/>
      <c r="H10" s="108">
        <v>634.601652</v>
      </c>
      <c r="I10" s="109"/>
      <c r="J10" s="110">
        <f>J36</f>
        <v>960.273039</v>
      </c>
      <c r="K10" s="8"/>
      <c r="L10" s="109">
        <f>L36</f>
        <v>4899.59</v>
      </c>
      <c r="M10" s="112"/>
      <c r="N10" s="111"/>
    </row>
    <row r="11" spans="1:14" ht="12.75">
      <c r="A11" s="113" t="s">
        <v>45</v>
      </c>
      <c r="B11" s="70"/>
      <c r="C11" s="105"/>
      <c r="D11" s="114">
        <f>D43</f>
        <v>296.43163699999997</v>
      </c>
      <c r="E11" s="51"/>
      <c r="F11" s="114">
        <f>F43</f>
        <v>257.92</v>
      </c>
      <c r="G11" s="115"/>
      <c r="H11" s="116">
        <v>590</v>
      </c>
      <c r="I11" s="117"/>
      <c r="J11" s="114"/>
      <c r="K11" s="8"/>
      <c r="L11" s="109"/>
      <c r="M11" s="112"/>
      <c r="N11" s="111"/>
    </row>
    <row r="12" spans="1:14" ht="12.75">
      <c r="A12" s="118" t="s">
        <v>46</v>
      </c>
      <c r="B12" s="70"/>
      <c r="C12" s="88"/>
      <c r="D12" s="114">
        <f>D52</f>
        <v>43.635789</v>
      </c>
      <c r="E12" s="53"/>
      <c r="F12" s="114">
        <f>F52</f>
        <v>26.288000000000004</v>
      </c>
      <c r="G12" s="91"/>
      <c r="H12" s="116">
        <v>158.58</v>
      </c>
      <c r="I12" s="117"/>
      <c r="J12" s="114"/>
      <c r="K12" s="6"/>
      <c r="L12" s="117"/>
      <c r="M12" s="112"/>
      <c r="N12" s="89"/>
    </row>
    <row r="13" spans="1:14" ht="12.75">
      <c r="A13" s="118" t="s">
        <v>73</v>
      </c>
      <c r="B13" s="70"/>
      <c r="C13" s="88"/>
      <c r="D13" s="119" t="s">
        <v>51</v>
      </c>
      <c r="E13" s="53"/>
      <c r="F13" s="119" t="s">
        <v>50</v>
      </c>
      <c r="G13" s="120"/>
      <c r="H13" s="116">
        <v>122.46072</v>
      </c>
      <c r="I13" s="121"/>
      <c r="J13" s="114"/>
      <c r="K13" s="6"/>
      <c r="L13" s="117"/>
      <c r="M13" s="112"/>
      <c r="N13" s="89"/>
    </row>
    <row r="14" spans="1:15" ht="12.75">
      <c r="A14" s="122" t="s">
        <v>26</v>
      </c>
      <c r="B14" s="70"/>
      <c r="C14" s="88"/>
      <c r="D14" s="123" t="s">
        <v>51</v>
      </c>
      <c r="E14" s="53"/>
      <c r="F14" s="124">
        <v>10.213632</v>
      </c>
      <c r="G14" s="91"/>
      <c r="H14" s="125">
        <v>10.296</v>
      </c>
      <c r="I14" s="126"/>
      <c r="J14" s="127"/>
      <c r="K14" s="6"/>
      <c r="L14" s="117"/>
      <c r="M14" s="112"/>
      <c r="N14" s="89"/>
      <c r="O14" s="23"/>
    </row>
    <row r="15" spans="1:14" ht="15">
      <c r="A15" s="118" t="s">
        <v>10</v>
      </c>
      <c r="B15" s="70"/>
      <c r="C15" s="88"/>
      <c r="D15" s="127" t="s">
        <v>50</v>
      </c>
      <c r="E15" s="53"/>
      <c r="F15" s="124">
        <v>14.378296</v>
      </c>
      <c r="G15" s="91"/>
      <c r="H15" s="125">
        <v>15.30759</v>
      </c>
      <c r="I15" s="128"/>
      <c r="J15" s="127"/>
      <c r="K15" s="6"/>
      <c r="L15" s="129"/>
      <c r="M15" s="112"/>
      <c r="N15" s="89"/>
    </row>
    <row r="16" spans="1:14" s="27" customFormat="1" ht="13.5" thickBot="1">
      <c r="A16" s="130" t="s">
        <v>6</v>
      </c>
      <c r="B16" s="130"/>
      <c r="C16" s="131"/>
      <c r="D16" s="132">
        <f>SUM(D10:D15)</f>
        <v>2795.8787350000002</v>
      </c>
      <c r="E16" s="55"/>
      <c r="F16" s="132">
        <f>SUM(F10:F15)</f>
        <v>1157.7039280000001</v>
      </c>
      <c r="G16" s="133"/>
      <c r="H16" s="134">
        <f>SUM(H10:H15)</f>
        <v>1531.2459619999997</v>
      </c>
      <c r="I16" s="135"/>
      <c r="J16" s="136"/>
      <c r="K16" s="64"/>
      <c r="L16" s="137"/>
      <c r="M16" s="138"/>
      <c r="N16" s="111"/>
    </row>
    <row r="17" spans="1:14" ht="12.75">
      <c r="A17" s="88"/>
      <c r="B17" s="70"/>
      <c r="C17" s="88"/>
      <c r="D17" s="89"/>
      <c r="E17" s="53"/>
      <c r="F17" s="90"/>
      <c r="G17" s="139"/>
      <c r="H17" s="100"/>
      <c r="I17" s="93"/>
      <c r="J17" s="89"/>
      <c r="K17" s="6"/>
      <c r="L17" s="93"/>
      <c r="M17" s="94"/>
      <c r="N17" s="89"/>
    </row>
    <row r="18" spans="1:14" ht="12.75">
      <c r="A18" s="140" t="s">
        <v>11</v>
      </c>
      <c r="B18" s="70"/>
      <c r="C18" s="141"/>
      <c r="D18" s="70"/>
      <c r="F18" s="70"/>
      <c r="G18" s="142"/>
      <c r="H18" s="143"/>
      <c r="I18" s="144"/>
      <c r="J18" s="70"/>
      <c r="K18" s="1"/>
      <c r="L18" s="78"/>
      <c r="M18" s="146"/>
      <c r="N18" s="145"/>
    </row>
    <row r="19" spans="1:19" ht="14.25">
      <c r="A19" s="140" t="s">
        <v>78</v>
      </c>
      <c r="B19" s="70"/>
      <c r="C19" s="147"/>
      <c r="D19" s="148"/>
      <c r="E19" s="56"/>
      <c r="F19" s="148"/>
      <c r="G19" s="149"/>
      <c r="H19" s="150"/>
      <c r="I19" s="151"/>
      <c r="J19" s="152"/>
      <c r="K19" s="65"/>
      <c r="L19" s="153"/>
      <c r="M19" s="154"/>
      <c r="N19" s="155"/>
      <c r="S19" s="29"/>
    </row>
    <row r="20" spans="1:19" ht="14.25">
      <c r="A20" s="156" t="s">
        <v>61</v>
      </c>
      <c r="B20" s="157" t="s">
        <v>33</v>
      </c>
      <c r="C20" s="158" t="s">
        <v>5</v>
      </c>
      <c r="D20" s="159">
        <v>26.282827</v>
      </c>
      <c r="E20" s="56"/>
      <c r="F20" s="160">
        <v>59.52</v>
      </c>
      <c r="G20" s="161"/>
      <c r="H20" s="162">
        <v>80</v>
      </c>
      <c r="I20" s="159"/>
      <c r="J20" s="163">
        <v>324.89717299999995</v>
      </c>
      <c r="K20" s="65"/>
      <c r="L20" s="164">
        <v>490.7</v>
      </c>
      <c r="M20" s="154"/>
      <c r="N20" s="165"/>
      <c r="O20" s="32"/>
      <c r="P20" s="26">
        <f aca="true" t="shared" si="0" ref="P20:P35">D20+F20+H20</f>
        <v>165.802827</v>
      </c>
      <c r="R20" s="20">
        <v>0</v>
      </c>
      <c r="S20" s="20">
        <v>60</v>
      </c>
    </row>
    <row r="21" spans="1:18" ht="14.25">
      <c r="A21" s="166" t="s">
        <v>61</v>
      </c>
      <c r="B21" s="70" t="s">
        <v>9</v>
      </c>
      <c r="C21" s="158" t="s">
        <v>5</v>
      </c>
      <c r="D21" s="117">
        <v>240.617696</v>
      </c>
      <c r="E21" s="56"/>
      <c r="F21" s="160">
        <v>80.98688</v>
      </c>
      <c r="G21" s="167"/>
      <c r="H21" s="143">
        <v>7.700304</v>
      </c>
      <c r="I21" s="144"/>
      <c r="J21" s="168">
        <v>0.655119999999954</v>
      </c>
      <c r="K21" s="56" t="s">
        <v>74</v>
      </c>
      <c r="L21" s="117">
        <v>329.96</v>
      </c>
      <c r="M21" s="154"/>
      <c r="N21" s="155"/>
      <c r="O21" s="32"/>
      <c r="P21" s="26">
        <f t="shared" si="0"/>
        <v>329.30488</v>
      </c>
      <c r="R21" s="20">
        <v>0</v>
      </c>
    </row>
    <row r="22" spans="1:18" ht="14.25">
      <c r="A22" s="166" t="s">
        <v>61</v>
      </c>
      <c r="B22" s="169" t="s">
        <v>39</v>
      </c>
      <c r="C22" s="158" t="s">
        <v>5</v>
      </c>
      <c r="D22" s="117">
        <v>84.888939</v>
      </c>
      <c r="E22" s="57"/>
      <c r="F22" s="160">
        <v>54.56</v>
      </c>
      <c r="G22" s="170"/>
      <c r="H22" s="143">
        <v>12.211061</v>
      </c>
      <c r="I22" s="144"/>
      <c r="J22" s="168">
        <v>0.4399999999999977</v>
      </c>
      <c r="K22" s="56" t="s">
        <v>74</v>
      </c>
      <c r="L22" s="117">
        <v>152.1</v>
      </c>
      <c r="M22" s="154"/>
      <c r="N22" s="155"/>
      <c r="O22" s="32"/>
      <c r="P22" s="26">
        <f t="shared" si="0"/>
        <v>151.66</v>
      </c>
      <c r="R22" s="20">
        <v>0</v>
      </c>
    </row>
    <row r="23" spans="1:18" ht="14.25">
      <c r="A23" s="156" t="s">
        <v>61</v>
      </c>
      <c r="B23" s="171" t="s">
        <v>24</v>
      </c>
      <c r="C23" s="147" t="s">
        <v>5</v>
      </c>
      <c r="D23" s="117">
        <v>568.14432</v>
      </c>
      <c r="E23" s="57"/>
      <c r="F23" s="160">
        <v>99.2</v>
      </c>
      <c r="G23" s="149"/>
      <c r="H23" s="143">
        <v>81.855407</v>
      </c>
      <c r="I23" s="144"/>
      <c r="J23" s="168">
        <v>0.8002729999999474</v>
      </c>
      <c r="K23" s="56" t="s">
        <v>74</v>
      </c>
      <c r="L23" s="117">
        <v>750</v>
      </c>
      <c r="M23" s="154"/>
      <c r="N23" s="165"/>
      <c r="O23" s="32"/>
      <c r="P23" s="26">
        <f t="shared" si="0"/>
        <v>749.199727</v>
      </c>
      <c r="R23" s="20">
        <v>144.84</v>
      </c>
    </row>
    <row r="24" spans="1:19" ht="14.25">
      <c r="A24" s="166" t="s">
        <v>60</v>
      </c>
      <c r="B24" s="171" t="s">
        <v>16</v>
      </c>
      <c r="C24" s="158" t="s">
        <v>5</v>
      </c>
      <c r="D24" s="117">
        <v>208.447242</v>
      </c>
      <c r="E24" s="56"/>
      <c r="F24" s="160">
        <v>79.36</v>
      </c>
      <c r="G24" s="149"/>
      <c r="H24" s="143">
        <v>80</v>
      </c>
      <c r="I24" s="144"/>
      <c r="J24" s="114">
        <v>157.19275800000003</v>
      </c>
      <c r="K24" s="65"/>
      <c r="L24" s="117">
        <v>525</v>
      </c>
      <c r="M24" s="154"/>
      <c r="N24" s="155"/>
      <c r="O24" s="32"/>
      <c r="P24" s="26">
        <f t="shared" si="0"/>
        <v>367.807242</v>
      </c>
      <c r="R24" s="20">
        <v>0</v>
      </c>
      <c r="S24" s="29"/>
    </row>
    <row r="25" spans="1:19" s="32" customFormat="1" ht="12.75">
      <c r="A25" s="156" t="s">
        <v>58</v>
      </c>
      <c r="B25" s="172" t="s">
        <v>21</v>
      </c>
      <c r="C25" s="147" t="s">
        <v>5</v>
      </c>
      <c r="D25" s="117">
        <v>189.95481</v>
      </c>
      <c r="E25" s="56" t="s">
        <v>56</v>
      </c>
      <c r="F25" s="160">
        <v>84.32</v>
      </c>
      <c r="G25" s="168"/>
      <c r="H25" s="143">
        <v>45.14519</v>
      </c>
      <c r="I25" s="144"/>
      <c r="J25" s="114">
        <v>0.6800000000000068</v>
      </c>
      <c r="K25" s="56" t="s">
        <v>74</v>
      </c>
      <c r="L25" s="117">
        <v>320.1</v>
      </c>
      <c r="M25" s="173"/>
      <c r="N25" s="155"/>
      <c r="P25" s="26">
        <f t="shared" si="0"/>
        <v>319.42</v>
      </c>
      <c r="R25" s="32">
        <v>5.19</v>
      </c>
      <c r="S25" s="29"/>
    </row>
    <row r="26" spans="1:18" ht="12.75">
      <c r="A26" s="166" t="s">
        <v>58</v>
      </c>
      <c r="B26" s="174" t="s">
        <v>22</v>
      </c>
      <c r="C26" s="147" t="s">
        <v>5</v>
      </c>
      <c r="D26" s="117">
        <v>94.705878</v>
      </c>
      <c r="E26" s="56" t="s">
        <v>29</v>
      </c>
      <c r="F26" s="160">
        <v>19.84</v>
      </c>
      <c r="G26" s="168"/>
      <c r="H26" s="143">
        <v>20.613452</v>
      </c>
      <c r="I26" s="144"/>
      <c r="J26" s="114">
        <v>0.16066999999998188</v>
      </c>
      <c r="K26" s="56" t="s">
        <v>74</v>
      </c>
      <c r="L26" s="117">
        <v>135.32</v>
      </c>
      <c r="M26" s="154"/>
      <c r="N26" s="165"/>
      <c r="O26" s="32"/>
      <c r="P26" s="20">
        <f t="shared" si="0"/>
        <v>135.15933</v>
      </c>
      <c r="R26" s="20" t="s">
        <v>27</v>
      </c>
    </row>
    <row r="27" spans="1:19" s="32" customFormat="1" ht="14.25">
      <c r="A27" s="166" t="s">
        <v>58</v>
      </c>
      <c r="B27" s="78" t="s">
        <v>20</v>
      </c>
      <c r="C27" s="175" t="s">
        <v>5</v>
      </c>
      <c r="D27" s="117">
        <v>20.687385</v>
      </c>
      <c r="E27" s="58"/>
      <c r="F27" s="160">
        <v>39.68</v>
      </c>
      <c r="G27" s="176"/>
      <c r="H27" s="143">
        <v>40</v>
      </c>
      <c r="I27" s="144"/>
      <c r="J27" s="114">
        <v>145.15261500000003</v>
      </c>
      <c r="K27" s="1"/>
      <c r="L27" s="117">
        <v>245.52</v>
      </c>
      <c r="M27" s="154"/>
      <c r="N27" s="155"/>
      <c r="P27" s="26">
        <f t="shared" si="0"/>
        <v>100.367385</v>
      </c>
      <c r="R27" s="32">
        <v>156.56</v>
      </c>
      <c r="S27" s="29"/>
    </row>
    <row r="28" spans="1:18" ht="12.75">
      <c r="A28" s="156" t="s">
        <v>58</v>
      </c>
      <c r="B28" s="174" t="s">
        <v>38</v>
      </c>
      <c r="C28" s="147" t="s">
        <v>5</v>
      </c>
      <c r="D28" s="117">
        <v>75.737275</v>
      </c>
      <c r="E28" s="56" t="s">
        <v>29</v>
      </c>
      <c r="F28" s="160">
        <v>19.84</v>
      </c>
      <c r="G28" s="168"/>
      <c r="H28" s="143">
        <v>7.281395</v>
      </c>
      <c r="I28" s="144"/>
      <c r="J28" s="114">
        <v>0.16132999999999242</v>
      </c>
      <c r="K28" s="56" t="s">
        <v>74</v>
      </c>
      <c r="L28" s="117">
        <v>103.02</v>
      </c>
      <c r="M28" s="154"/>
      <c r="N28" s="155"/>
      <c r="O28" s="32"/>
      <c r="P28" s="32"/>
      <c r="R28" s="20">
        <v>304.42</v>
      </c>
    </row>
    <row r="29" spans="1:19" ht="14.25">
      <c r="A29" s="156" t="s">
        <v>58</v>
      </c>
      <c r="B29" s="174" t="s">
        <v>23</v>
      </c>
      <c r="C29" s="147" t="s">
        <v>5</v>
      </c>
      <c r="D29" s="117">
        <v>54.476251</v>
      </c>
      <c r="E29" s="56" t="s">
        <v>29</v>
      </c>
      <c r="F29" s="160">
        <v>11.904</v>
      </c>
      <c r="G29" s="170"/>
      <c r="H29" s="143">
        <v>14.285749</v>
      </c>
      <c r="I29" s="144"/>
      <c r="J29" s="114">
        <v>0.0940000000000083</v>
      </c>
      <c r="K29" s="56" t="s">
        <v>74</v>
      </c>
      <c r="L29" s="117">
        <v>80.76</v>
      </c>
      <c r="M29" s="154"/>
      <c r="N29" s="165"/>
      <c r="O29" s="32"/>
      <c r="P29" s="26">
        <f t="shared" si="0"/>
        <v>80.666</v>
      </c>
      <c r="R29" s="20">
        <v>152.4</v>
      </c>
      <c r="S29" s="29"/>
    </row>
    <row r="30" spans="1:19" ht="14.25">
      <c r="A30" s="156" t="s">
        <v>57</v>
      </c>
      <c r="B30" s="177" t="s">
        <v>90</v>
      </c>
      <c r="C30" s="158" t="s">
        <v>5</v>
      </c>
      <c r="D30" s="117">
        <v>78.566416</v>
      </c>
      <c r="F30" s="160">
        <v>28.77792</v>
      </c>
      <c r="G30" s="176"/>
      <c r="H30" s="143">
        <v>12.424581</v>
      </c>
      <c r="I30" s="144"/>
      <c r="J30" s="114">
        <v>0.23108299999999815</v>
      </c>
      <c r="K30" s="56" t="s">
        <v>74</v>
      </c>
      <c r="L30" s="117">
        <v>120</v>
      </c>
      <c r="M30" s="173"/>
      <c r="N30" s="168"/>
      <c r="O30" s="32"/>
      <c r="P30" s="26">
        <f t="shared" si="0"/>
        <v>119.768917</v>
      </c>
      <c r="R30" s="20" t="s">
        <v>27</v>
      </c>
      <c r="S30" s="29"/>
    </row>
    <row r="31" spans="1:19" ht="14.25">
      <c r="A31" s="156" t="s">
        <v>62</v>
      </c>
      <c r="B31" s="171" t="s">
        <v>15</v>
      </c>
      <c r="C31" s="158" t="s">
        <v>5</v>
      </c>
      <c r="D31" s="117">
        <v>147.597005</v>
      </c>
      <c r="E31" s="56"/>
      <c r="F31" s="160">
        <v>99.2</v>
      </c>
      <c r="G31" s="176"/>
      <c r="H31" s="143">
        <v>100</v>
      </c>
      <c r="I31" s="144"/>
      <c r="J31" s="163">
        <v>153.202995</v>
      </c>
      <c r="K31" s="1"/>
      <c r="L31" s="117">
        <v>500</v>
      </c>
      <c r="M31" s="154"/>
      <c r="N31" s="165"/>
      <c r="O31" s="32"/>
      <c r="P31" s="26">
        <f t="shared" si="0"/>
        <v>346.797005</v>
      </c>
      <c r="R31" s="20">
        <v>0</v>
      </c>
      <c r="S31" s="29"/>
    </row>
    <row r="32" spans="1:19" ht="14.25">
      <c r="A32" s="156" t="s">
        <v>59</v>
      </c>
      <c r="B32" s="178" t="s">
        <v>32</v>
      </c>
      <c r="C32" s="179" t="s">
        <v>5</v>
      </c>
      <c r="D32" s="159">
        <v>32.43</v>
      </c>
      <c r="E32" s="58"/>
      <c r="F32" s="160">
        <v>24.8</v>
      </c>
      <c r="G32" s="176"/>
      <c r="H32" s="162">
        <v>24.774513</v>
      </c>
      <c r="I32" s="159"/>
      <c r="J32" s="168">
        <v>0.19548699999999997</v>
      </c>
      <c r="K32" s="56" t="s">
        <v>74</v>
      </c>
      <c r="L32" s="164">
        <v>82.2</v>
      </c>
      <c r="M32" s="180"/>
      <c r="N32" s="70"/>
      <c r="O32" s="32"/>
      <c r="P32" s="26">
        <f t="shared" si="0"/>
        <v>82.004513</v>
      </c>
      <c r="R32" s="20">
        <v>0</v>
      </c>
      <c r="S32" s="29"/>
    </row>
    <row r="33" spans="1:18" ht="14.25">
      <c r="A33" s="166" t="s">
        <v>63</v>
      </c>
      <c r="B33" s="181" t="s">
        <v>12</v>
      </c>
      <c r="C33" s="158" t="s">
        <v>5</v>
      </c>
      <c r="D33" s="117">
        <v>215.91</v>
      </c>
      <c r="E33" s="56" t="s">
        <v>30</v>
      </c>
      <c r="F33" s="160">
        <v>23.29216</v>
      </c>
      <c r="G33" s="182"/>
      <c r="H33" s="143">
        <v>18.11</v>
      </c>
      <c r="I33" s="144"/>
      <c r="J33" s="168">
        <v>0.18783999999999423</v>
      </c>
      <c r="K33" s="56" t="s">
        <v>74</v>
      </c>
      <c r="L33" s="117">
        <v>257.5</v>
      </c>
      <c r="M33" s="146"/>
      <c r="N33" s="165"/>
      <c r="O33" s="32"/>
      <c r="P33" s="26">
        <f t="shared" si="0"/>
        <v>257.31216</v>
      </c>
      <c r="R33" s="20">
        <v>0</v>
      </c>
    </row>
    <row r="34" spans="1:18" ht="14.25">
      <c r="A34" s="156" t="s">
        <v>64</v>
      </c>
      <c r="B34" s="183" t="s">
        <v>7</v>
      </c>
      <c r="C34" s="147" t="s">
        <v>5</v>
      </c>
      <c r="D34" s="117">
        <v>252.58</v>
      </c>
      <c r="E34" s="56" t="s">
        <v>92</v>
      </c>
      <c r="F34" s="160">
        <v>44.26304</v>
      </c>
      <c r="G34" s="149"/>
      <c r="H34" s="143">
        <v>10.2</v>
      </c>
      <c r="I34" s="144"/>
      <c r="J34" s="168">
        <v>0.36696000000000595</v>
      </c>
      <c r="K34" s="56" t="s">
        <v>74</v>
      </c>
      <c r="L34" s="117">
        <v>307.41</v>
      </c>
      <c r="M34" s="173"/>
      <c r="N34" s="165"/>
      <c r="O34" s="32"/>
      <c r="P34" s="26"/>
      <c r="R34" s="20">
        <v>0</v>
      </c>
    </row>
    <row r="35" spans="1:19" ht="14.25">
      <c r="A35" s="166" t="s">
        <v>65</v>
      </c>
      <c r="B35" s="169" t="s">
        <v>28</v>
      </c>
      <c r="C35" s="147" t="s">
        <v>5</v>
      </c>
      <c r="D35" s="117">
        <v>164.785265</v>
      </c>
      <c r="E35" s="57"/>
      <c r="F35" s="160">
        <v>79.36</v>
      </c>
      <c r="G35" s="170"/>
      <c r="H35" s="143">
        <v>80</v>
      </c>
      <c r="I35" s="144"/>
      <c r="J35" s="168">
        <v>175.854735</v>
      </c>
      <c r="L35" s="117">
        <v>500</v>
      </c>
      <c r="M35" s="180"/>
      <c r="N35" s="70"/>
      <c r="O35" s="32"/>
      <c r="P35" s="26">
        <f t="shared" si="0"/>
        <v>324.145265</v>
      </c>
      <c r="R35" s="20">
        <v>175.22</v>
      </c>
      <c r="S35" s="35"/>
    </row>
    <row r="36" spans="1:252" ht="14.25">
      <c r="A36" s="184" t="s">
        <v>8</v>
      </c>
      <c r="B36" s="70"/>
      <c r="C36" s="185"/>
      <c r="D36" s="186">
        <f>SUM(D20:D35)</f>
        <v>2455.811309</v>
      </c>
      <c r="E36" s="59"/>
      <c r="F36" s="186">
        <f>SUM(F20:F35)</f>
        <v>848.904</v>
      </c>
      <c r="G36" s="187"/>
      <c r="H36" s="188">
        <f>SUM(H20:H35)</f>
        <v>634.6016520000001</v>
      </c>
      <c r="I36" s="189"/>
      <c r="J36" s="186">
        <f>SUM(J20:J35)</f>
        <v>960.273039</v>
      </c>
      <c r="K36" s="66"/>
      <c r="L36" s="189">
        <f>SUM(L20:L35)</f>
        <v>4899.59</v>
      </c>
      <c r="M36" s="190"/>
      <c r="N36" s="191"/>
      <c r="O36" s="36"/>
      <c r="P36" s="20">
        <v>634.6016520000001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</row>
    <row r="37" spans="1:14" ht="14.25">
      <c r="A37" s="70"/>
      <c r="B37" s="70"/>
      <c r="C37" s="70"/>
      <c r="D37" s="192"/>
      <c r="E37" s="60"/>
      <c r="F37" s="192"/>
      <c r="G37" s="176"/>
      <c r="H37" s="143"/>
      <c r="I37" s="144"/>
      <c r="J37" s="70"/>
      <c r="K37" s="1"/>
      <c r="L37" s="78"/>
      <c r="M37" s="154"/>
      <c r="N37" s="31"/>
    </row>
    <row r="38" spans="1:16" ht="14.25">
      <c r="A38" s="193" t="s">
        <v>47</v>
      </c>
      <c r="B38" s="70"/>
      <c r="C38" s="70"/>
      <c r="D38" s="192"/>
      <c r="E38" s="60"/>
      <c r="F38" s="192"/>
      <c r="G38" s="176"/>
      <c r="H38" s="143"/>
      <c r="I38" s="144"/>
      <c r="J38" s="70"/>
      <c r="K38" s="1"/>
      <c r="L38" s="78"/>
      <c r="M38" s="154"/>
      <c r="N38" s="31"/>
      <c r="P38" s="37"/>
    </row>
    <row r="39" spans="1:16" ht="14.25">
      <c r="A39" s="156" t="s">
        <v>68</v>
      </c>
      <c r="B39" s="194" t="s">
        <v>88</v>
      </c>
      <c r="C39" s="195" t="s">
        <v>2</v>
      </c>
      <c r="D39" s="159">
        <v>58.259097</v>
      </c>
      <c r="E39" s="56"/>
      <c r="F39" s="160">
        <v>74.4</v>
      </c>
      <c r="G39" s="149"/>
      <c r="H39" s="162">
        <v>90</v>
      </c>
      <c r="I39" s="196"/>
      <c r="J39" s="178"/>
      <c r="K39" s="13"/>
      <c r="L39" s="196"/>
      <c r="M39" s="180"/>
      <c r="P39" s="27"/>
    </row>
    <row r="40" spans="1:14" ht="14.25">
      <c r="A40" s="156" t="s">
        <v>66</v>
      </c>
      <c r="B40" s="197" t="s">
        <v>89</v>
      </c>
      <c r="C40" s="195" t="s">
        <v>2</v>
      </c>
      <c r="D40" s="198">
        <v>42.411601</v>
      </c>
      <c r="F40" s="160">
        <v>29.76</v>
      </c>
      <c r="G40" s="176"/>
      <c r="H40" s="199">
        <v>55</v>
      </c>
      <c r="I40" s="159"/>
      <c r="J40" s="70"/>
      <c r="K40" s="1"/>
      <c r="L40" s="164"/>
      <c r="M40" s="154"/>
      <c r="N40" s="31"/>
    </row>
    <row r="41" spans="1:14" ht="12.75">
      <c r="A41" s="156" t="s">
        <v>67</v>
      </c>
      <c r="B41" s="70" t="s">
        <v>40</v>
      </c>
      <c r="C41" s="175" t="s">
        <v>48</v>
      </c>
      <c r="D41" s="159">
        <v>155.332826</v>
      </c>
      <c r="E41" s="61"/>
      <c r="F41" s="160">
        <v>99.2</v>
      </c>
      <c r="G41" s="78"/>
      <c r="H41" s="162">
        <v>390</v>
      </c>
      <c r="I41" s="159"/>
      <c r="J41" s="178"/>
      <c r="K41" s="13"/>
      <c r="L41" s="200"/>
      <c r="M41" s="154"/>
      <c r="N41" s="28"/>
    </row>
    <row r="42" spans="1:252" ht="14.25">
      <c r="A42" s="156" t="s">
        <v>69</v>
      </c>
      <c r="B42" s="194" t="s">
        <v>37</v>
      </c>
      <c r="C42" s="195" t="s">
        <v>2</v>
      </c>
      <c r="D42" s="159">
        <v>40.428113</v>
      </c>
      <c r="E42" s="56"/>
      <c r="F42" s="160">
        <v>54.56</v>
      </c>
      <c r="G42" s="149"/>
      <c r="H42" s="162">
        <v>55</v>
      </c>
      <c r="I42" s="201"/>
      <c r="J42" s="178"/>
      <c r="K42" s="13"/>
      <c r="L42" s="200"/>
      <c r="M42" s="154"/>
      <c r="N42" s="28"/>
      <c r="O42" s="37"/>
      <c r="P42" s="36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</row>
    <row r="43" spans="1:16" s="27" customFormat="1" ht="14.25">
      <c r="A43" s="202" t="s">
        <v>8</v>
      </c>
      <c r="B43" s="203"/>
      <c r="C43" s="203"/>
      <c r="D43" s="186">
        <f>SUM(D39:D42)</f>
        <v>296.43163699999997</v>
      </c>
      <c r="E43" s="62"/>
      <c r="F43" s="186">
        <f>SUM(F39:F42)</f>
        <v>257.92</v>
      </c>
      <c r="G43" s="176"/>
      <c r="H43" s="188">
        <f>SUM(H39:H42)</f>
        <v>590</v>
      </c>
      <c r="I43" s="189"/>
      <c r="J43" s="204"/>
      <c r="K43" s="67"/>
      <c r="L43" s="205"/>
      <c r="M43" s="154"/>
      <c r="N43" s="40"/>
      <c r="P43" s="20"/>
    </row>
    <row r="44" spans="1:14" ht="14.25">
      <c r="A44" s="70"/>
      <c r="B44" s="70"/>
      <c r="C44" s="70"/>
      <c r="D44" s="192"/>
      <c r="E44" s="60"/>
      <c r="F44" s="192"/>
      <c r="G44" s="176"/>
      <c r="H44" s="143"/>
      <c r="I44" s="144"/>
      <c r="J44" s="70"/>
      <c r="K44" s="1"/>
      <c r="L44" s="78"/>
      <c r="M44" s="154"/>
      <c r="N44" s="31"/>
    </row>
    <row r="45" spans="1:14" ht="14.25">
      <c r="A45" s="202" t="s">
        <v>49</v>
      </c>
      <c r="B45" s="70"/>
      <c r="C45" s="77"/>
      <c r="D45" s="192"/>
      <c r="E45" s="60"/>
      <c r="F45" s="192"/>
      <c r="G45" s="176"/>
      <c r="H45" s="143"/>
      <c r="I45" s="144"/>
      <c r="J45" s="70"/>
      <c r="K45" s="1"/>
      <c r="L45" s="78"/>
      <c r="M45" s="154"/>
      <c r="N45" s="31"/>
    </row>
    <row r="46" spans="1:14" ht="14.25">
      <c r="A46" s="156" t="s">
        <v>61</v>
      </c>
      <c r="B46" s="78" t="s">
        <v>85</v>
      </c>
      <c r="C46" s="175" t="s">
        <v>2</v>
      </c>
      <c r="D46" s="159">
        <v>12.313191</v>
      </c>
      <c r="E46" s="63"/>
      <c r="F46" s="160">
        <v>0.992</v>
      </c>
      <c r="G46" s="176"/>
      <c r="H46" s="162"/>
      <c r="I46" s="159"/>
      <c r="J46" s="70"/>
      <c r="K46" s="1"/>
      <c r="L46" s="164"/>
      <c r="M46" s="154"/>
      <c r="N46" s="31"/>
    </row>
    <row r="47" spans="1:14" ht="14.25">
      <c r="A47" s="156" t="s">
        <v>60</v>
      </c>
      <c r="B47" s="206" t="s">
        <v>72</v>
      </c>
      <c r="C47" s="195" t="s">
        <v>2</v>
      </c>
      <c r="D47" s="198">
        <v>0</v>
      </c>
      <c r="E47" s="12"/>
      <c r="F47" s="160">
        <v>0</v>
      </c>
      <c r="G47" s="149"/>
      <c r="H47" s="207"/>
      <c r="I47" s="208"/>
      <c r="J47" s="178"/>
      <c r="K47" s="13"/>
      <c r="L47" s="200"/>
      <c r="M47" s="154"/>
      <c r="N47" s="28"/>
    </row>
    <row r="48" spans="1:14" ht="14.25">
      <c r="A48" s="156" t="s">
        <v>67</v>
      </c>
      <c r="B48" s="206" t="s">
        <v>83</v>
      </c>
      <c r="C48" s="195" t="s">
        <v>48</v>
      </c>
      <c r="D48" s="198">
        <v>8.915549</v>
      </c>
      <c r="E48" s="12"/>
      <c r="F48" s="160">
        <v>0</v>
      </c>
      <c r="G48" s="149"/>
      <c r="H48" s="207"/>
      <c r="I48" s="208"/>
      <c r="J48" s="178"/>
      <c r="K48" s="13"/>
      <c r="L48" s="200"/>
      <c r="M48" s="154"/>
      <c r="N48" s="28"/>
    </row>
    <row r="49" spans="1:14" ht="14.25">
      <c r="A49" s="156" t="s">
        <v>63</v>
      </c>
      <c r="B49" s="206" t="s">
        <v>86</v>
      </c>
      <c r="C49" s="195" t="s">
        <v>2</v>
      </c>
      <c r="D49" s="198">
        <v>7.633727</v>
      </c>
      <c r="E49" s="12"/>
      <c r="F49" s="160">
        <v>8.928</v>
      </c>
      <c r="G49" s="149"/>
      <c r="H49" s="207"/>
      <c r="I49" s="208"/>
      <c r="J49" s="178"/>
      <c r="K49" s="13"/>
      <c r="L49" s="200"/>
      <c r="M49" s="154"/>
      <c r="N49" s="28"/>
    </row>
    <row r="50" spans="1:14" ht="14.25">
      <c r="A50" s="156" t="s">
        <v>70</v>
      </c>
      <c r="B50" s="206" t="s">
        <v>87</v>
      </c>
      <c r="C50" s="195" t="s">
        <v>2</v>
      </c>
      <c r="D50" s="198">
        <v>0.9978</v>
      </c>
      <c r="E50" s="12"/>
      <c r="F50" s="160">
        <v>8.432</v>
      </c>
      <c r="G50" s="149"/>
      <c r="H50" s="207"/>
      <c r="I50" s="208"/>
      <c r="J50" s="178"/>
      <c r="K50" s="13"/>
      <c r="L50" s="200"/>
      <c r="M50" s="154"/>
      <c r="N50" s="28"/>
    </row>
    <row r="51" spans="1:14" ht="14.25">
      <c r="A51" s="156" t="s">
        <v>71</v>
      </c>
      <c r="B51" s="206" t="s">
        <v>84</v>
      </c>
      <c r="C51" s="175" t="s">
        <v>2</v>
      </c>
      <c r="D51" s="198">
        <v>13.775522</v>
      </c>
      <c r="E51" s="12"/>
      <c r="F51" s="160">
        <v>7.936</v>
      </c>
      <c r="G51" s="149"/>
      <c r="H51" s="207"/>
      <c r="I51" s="208"/>
      <c r="J51" s="178"/>
      <c r="K51" s="13"/>
      <c r="L51" s="200"/>
      <c r="M51" s="154"/>
      <c r="N51" s="28"/>
    </row>
    <row r="52" spans="1:14" ht="12.75">
      <c r="A52" s="202" t="s">
        <v>8</v>
      </c>
      <c r="B52" s="70"/>
      <c r="C52" s="77"/>
      <c r="D52" s="209">
        <f>SUM(D46:D51)</f>
        <v>43.635789</v>
      </c>
      <c r="E52" s="60"/>
      <c r="F52" s="209">
        <f>SUM(F46:F51)</f>
        <v>26.288000000000004</v>
      </c>
      <c r="G52" s="210"/>
      <c r="H52" s="211">
        <v>158.58</v>
      </c>
      <c r="I52" s="212"/>
      <c r="J52" s="70"/>
      <c r="K52" s="1"/>
      <c r="L52" s="205"/>
      <c r="M52" s="154"/>
      <c r="N52" s="31"/>
    </row>
    <row r="53" spans="2:14" ht="13.5">
      <c r="B53" s="38"/>
      <c r="C53" s="21"/>
      <c r="D53" s="41"/>
      <c r="E53" s="60"/>
      <c r="F53" s="41"/>
      <c r="G53" s="34"/>
      <c r="H53" s="42"/>
      <c r="I53" s="212"/>
      <c r="K53" s="1"/>
      <c r="L53" s="39"/>
      <c r="M53" s="154"/>
      <c r="N53" s="31"/>
    </row>
    <row r="54" spans="2:14" ht="13.5">
      <c r="B54" s="38"/>
      <c r="C54" s="21"/>
      <c r="D54" s="41"/>
      <c r="E54" s="60"/>
      <c r="F54" s="41"/>
      <c r="G54" s="34"/>
      <c r="H54" s="42"/>
      <c r="I54" s="212"/>
      <c r="K54" s="1"/>
      <c r="L54" s="39"/>
      <c r="M54" s="154"/>
      <c r="N54" s="31"/>
    </row>
    <row r="55" spans="1:253" ht="12.75">
      <c r="A55" s="14" t="s">
        <v>25</v>
      </c>
      <c r="B55" s="2"/>
      <c r="C55" s="15"/>
      <c r="D55" s="16"/>
      <c r="E55" s="49"/>
      <c r="F55" s="16"/>
      <c r="G55" s="16"/>
      <c r="H55" s="10"/>
      <c r="I55" s="164"/>
      <c r="J55" s="43"/>
      <c r="K55" s="68"/>
      <c r="L55" s="30"/>
      <c r="M55" s="154"/>
      <c r="N55" s="28"/>
      <c r="O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</row>
    <row r="56" spans="1:253" ht="12.75">
      <c r="A56" s="218"/>
      <c r="B56" s="218"/>
      <c r="C56" s="218"/>
      <c r="D56" s="218"/>
      <c r="E56" s="218"/>
      <c r="F56" s="218"/>
      <c r="G56" s="218"/>
      <c r="H56" s="218"/>
      <c r="I56" s="164"/>
      <c r="J56" s="43"/>
      <c r="K56" s="68"/>
      <c r="L56" s="30"/>
      <c r="M56" s="154"/>
      <c r="N56" s="28"/>
      <c r="O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</row>
    <row r="57" spans="1:16" s="33" customFormat="1" ht="12.75">
      <c r="A57" s="11" t="s">
        <v>79</v>
      </c>
      <c r="B57" s="11"/>
      <c r="C57" s="11"/>
      <c r="D57" s="11"/>
      <c r="E57" s="9"/>
      <c r="F57" s="11"/>
      <c r="G57" s="11"/>
      <c r="H57" s="18"/>
      <c r="I57" s="213"/>
      <c r="K57" s="11"/>
      <c r="L57" s="44"/>
      <c r="M57" s="217"/>
      <c r="P57" s="20"/>
    </row>
    <row r="58" spans="1:16" s="33" customFormat="1" ht="12.75">
      <c r="A58" s="11" t="s">
        <v>80</v>
      </c>
      <c r="B58" s="11"/>
      <c r="C58" s="11"/>
      <c r="D58" s="11"/>
      <c r="E58" s="9"/>
      <c r="F58" s="11"/>
      <c r="G58" s="11"/>
      <c r="H58" s="18"/>
      <c r="I58" s="213"/>
      <c r="K58" s="11"/>
      <c r="L58" s="44"/>
      <c r="M58" s="217"/>
      <c r="P58" s="20"/>
    </row>
    <row r="59" spans="1:13" ht="12.75">
      <c r="A59" s="2" t="s">
        <v>81</v>
      </c>
      <c r="B59" s="2"/>
      <c r="C59" s="2"/>
      <c r="D59" s="2"/>
      <c r="E59" s="2"/>
      <c r="F59" s="2"/>
      <c r="G59" s="2"/>
      <c r="H59" s="2"/>
      <c r="I59" s="214"/>
      <c r="J59" s="45"/>
      <c r="K59" s="17"/>
      <c r="L59" s="46"/>
      <c r="M59" s="180"/>
    </row>
    <row r="60" spans="1:13" ht="12.75">
      <c r="A60" s="2" t="s">
        <v>82</v>
      </c>
      <c r="B60" s="2"/>
      <c r="C60" s="9"/>
      <c r="D60" s="2"/>
      <c r="E60" s="2"/>
      <c r="F60" s="19"/>
      <c r="G60" s="17"/>
      <c r="H60" s="17"/>
      <c r="I60" s="214"/>
      <c r="J60" s="45"/>
      <c r="K60" s="69"/>
      <c r="L60" s="22"/>
      <c r="M60" s="78"/>
    </row>
    <row r="61" spans="1:13" ht="12.75">
      <c r="A61" s="2" t="s">
        <v>77</v>
      </c>
      <c r="B61" s="2"/>
      <c r="C61" s="9"/>
      <c r="D61" s="2"/>
      <c r="E61" s="2"/>
      <c r="F61" s="19"/>
      <c r="G61" s="19"/>
      <c r="H61" s="2"/>
      <c r="I61" s="70"/>
      <c r="K61" s="69"/>
      <c r="L61" s="22"/>
      <c r="M61" s="78"/>
    </row>
    <row r="62" spans="1:13" ht="12.75">
      <c r="A62" s="2" t="s">
        <v>91</v>
      </c>
      <c r="I62" s="215"/>
      <c r="L62" s="22"/>
      <c r="M62" s="180"/>
    </row>
    <row r="63" spans="8:13" ht="12.75">
      <c r="H63" s="47"/>
      <c r="L63" s="22"/>
      <c r="M63" s="180"/>
    </row>
    <row r="64" spans="8:16" ht="12.75">
      <c r="H64" s="47"/>
      <c r="I64" s="215"/>
      <c r="L64" s="22"/>
      <c r="M64" s="180"/>
      <c r="P64" s="33"/>
    </row>
    <row r="65" ht="12.75">
      <c r="I65" s="215"/>
    </row>
    <row r="66" ht="12.75">
      <c r="P66" s="33"/>
    </row>
    <row r="67" ht="12.75">
      <c r="P67" s="33"/>
    </row>
    <row r="68" ht="12.75">
      <c r="P68" s="33"/>
    </row>
    <row r="69" ht="12.75">
      <c r="P69" s="33"/>
    </row>
    <row r="70" ht="12.75">
      <c r="P70" s="33"/>
    </row>
    <row r="74" ht="12.75">
      <c r="P74" s="33"/>
    </row>
    <row r="97" ht="12.75">
      <c r="B97" s="20" t="s">
        <v>52</v>
      </c>
    </row>
    <row r="98" ht="12.75">
      <c r="B98" s="20" t="s">
        <v>53</v>
      </c>
    </row>
    <row r="100" ht="12.75">
      <c r="B100" s="20" t="s">
        <v>54</v>
      </c>
    </row>
    <row r="101" ht="12.75">
      <c r="B101" s="20" t="s">
        <v>55</v>
      </c>
    </row>
  </sheetData>
  <mergeCells count="8">
    <mergeCell ref="A56:H56"/>
    <mergeCell ref="B1:N1"/>
    <mergeCell ref="F7:G7"/>
    <mergeCell ref="L5:M5"/>
    <mergeCell ref="L6:M6"/>
    <mergeCell ref="L7:M7"/>
    <mergeCell ref="B2:N2"/>
    <mergeCell ref="B3:N3"/>
  </mergeCells>
  <printOptions horizontalCentered="1"/>
  <pageMargins left="0.5" right="0.35" top="0.5" bottom="0.5" header="0.5" footer="0.5"/>
  <pageSetup fitToHeight="2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ClementsS</cp:lastModifiedBy>
  <cp:lastPrinted>2005-01-31T20:21:39Z</cp:lastPrinted>
  <dcterms:created xsi:type="dcterms:W3CDTF">1998-12-16T16:37:05Z</dcterms:created>
  <dcterms:modified xsi:type="dcterms:W3CDTF">2005-01-31T21:21:37Z</dcterms:modified>
  <cp:category/>
  <cp:version/>
  <cp:contentType/>
  <cp:contentStatus/>
</cp:coreProperties>
</file>