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035" windowWidth="8040" windowHeight="4035" activeTab="0"/>
  </bookViews>
  <sheets>
    <sheet name="tableA" sheetId="1" r:id="rId1"/>
  </sheets>
  <definedNames>
    <definedName name="_xlnm.Print_Area" localSheetId="0">'tableA'!$A$1:$J$100</definedName>
  </definedNames>
  <calcPr fullCalcOnLoad="1" iterate="1" iterateCount="100" iterateDelta="0.001"/>
</workbook>
</file>

<file path=xl/sharedStrings.xml><?xml version="1.0" encoding="utf-8"?>
<sst xmlns="http://schemas.openxmlformats.org/spreadsheetml/2006/main" count="140" uniqueCount="110">
  <si>
    <r>
      <t xml:space="preserve">KEY:  </t>
    </r>
    <r>
      <rPr>
        <sz val="9"/>
        <rFont val="Arial"/>
        <family val="2"/>
      </rPr>
      <t>R = revised; U = data are not available.</t>
    </r>
  </si>
  <si>
    <r>
      <t xml:space="preserve">2000: Ibid., 2000 Census of Population and Housing, </t>
    </r>
    <r>
      <rPr>
        <i/>
        <sz val="9"/>
        <rFont val="Arial"/>
        <family val="2"/>
      </rPr>
      <t>Profiles of General Demographic Characteristics 2000</t>
    </r>
    <r>
      <rPr>
        <sz val="9"/>
        <rFont val="Arial"/>
        <family val="2"/>
      </rPr>
      <t xml:space="preserve"> (Washington DC: May 2001), table DP-1.  </t>
    </r>
  </si>
  <si>
    <r>
      <t xml:space="preserve">2000: Ibid., 2000 Census of Population and Housing, </t>
    </r>
    <r>
      <rPr>
        <i/>
        <sz val="9"/>
        <rFont val="Arial"/>
        <family val="2"/>
      </rPr>
      <t>Profiles of General Demographic Characteristics 2000</t>
    </r>
    <r>
      <rPr>
        <sz val="9"/>
        <rFont val="Arial"/>
        <family val="2"/>
      </rPr>
      <t xml:space="preserve"> (Washington DC: May 2001), table 2.  </t>
    </r>
  </si>
  <si>
    <t>1990-99: Ibid., Internet site http://www.census.gov/population/estimates/state/st-99-3.txt as of Dec. 29, 1999.</t>
  </si>
  <si>
    <r>
      <t xml:space="preserve">2000: Ibid., 2000 Census of Population and Housing, </t>
    </r>
    <r>
      <rPr>
        <i/>
        <sz val="9"/>
        <rFont val="Arial"/>
        <family val="2"/>
      </rPr>
      <t>Profiles of General Demographic Characteristics 2000</t>
    </r>
    <r>
      <rPr>
        <sz val="9"/>
        <rFont val="Arial"/>
        <family val="2"/>
      </rPr>
      <t xml:space="preserve"> (Washington DC: May 2001), table DP-1.</t>
    </r>
  </si>
  <si>
    <t>Under 18</t>
  </si>
  <si>
    <t>18-24 years</t>
  </si>
  <si>
    <t>25-34</t>
  </si>
  <si>
    <t>35-44</t>
  </si>
  <si>
    <t>45-54</t>
  </si>
  <si>
    <t>55-64</t>
  </si>
  <si>
    <t>65 and over</t>
  </si>
  <si>
    <t>Male</t>
  </si>
  <si>
    <t>Female</t>
  </si>
  <si>
    <t>Large (over 1 million)</t>
  </si>
  <si>
    <t>U</t>
  </si>
  <si>
    <t>Small (less than 250,000)</t>
  </si>
  <si>
    <t>Rural</t>
  </si>
  <si>
    <t>Urban</t>
  </si>
  <si>
    <t>Northeast</t>
  </si>
  <si>
    <t>South</t>
  </si>
  <si>
    <t>Midwest</t>
  </si>
  <si>
    <t>West</t>
  </si>
  <si>
    <t>Agriculture, forestry, fishing</t>
  </si>
  <si>
    <t>Manufacturing</t>
  </si>
  <si>
    <t>Mining</t>
  </si>
  <si>
    <t>Construction</t>
  </si>
  <si>
    <t>Transportation</t>
  </si>
  <si>
    <t>Finance, insurance, real estate</t>
  </si>
  <si>
    <t>Services</t>
  </si>
  <si>
    <t>Total civilian labor force (thousands)</t>
  </si>
  <si>
    <t>Number of households (thousands)</t>
  </si>
  <si>
    <t>Average size of households</t>
  </si>
  <si>
    <t>Medium (250,000-999,999)</t>
  </si>
  <si>
    <t>1995-96: Ibid., November 1998.</t>
  </si>
  <si>
    <t>1997-2000: Ibid., November 2001.</t>
  </si>
  <si>
    <t>Table A:  Social and Economic Characteristics of the United States</t>
  </si>
  <si>
    <r>
      <t xml:space="preserve">c </t>
    </r>
    <r>
      <rPr>
        <sz val="9"/>
        <rFont val="Arial"/>
        <family val="2"/>
      </rPr>
      <t>1995 through 1999 data are estimates.</t>
    </r>
  </si>
  <si>
    <r>
      <t>Regions:</t>
    </r>
    <r>
      <rPr>
        <sz val="9"/>
        <rFont val="Arial"/>
        <family val="2"/>
      </rPr>
      <t xml:space="preserve"> </t>
    </r>
  </si>
  <si>
    <r>
      <t xml:space="preserve">1999-2000: Ibid., </t>
    </r>
    <r>
      <rPr>
        <i/>
        <sz val="9"/>
        <rFont val="Arial"/>
        <family val="2"/>
      </rPr>
      <t xml:space="preserve">Money Income in the United States 2000, </t>
    </r>
    <r>
      <rPr>
        <sz val="9"/>
        <rFont val="Arial"/>
        <family val="2"/>
      </rPr>
      <t>(Washington DC: 2001), table A.</t>
    </r>
  </si>
  <si>
    <t>SOURCES</t>
  </si>
  <si>
    <t>Wholesale / retail trade</t>
  </si>
  <si>
    <r>
      <t>j</t>
    </r>
    <r>
      <rPr>
        <sz val="9"/>
        <rFont val="Arial"/>
        <family val="2"/>
      </rPr>
      <t xml:space="preserve"> Households as of March of following year.  </t>
    </r>
  </si>
  <si>
    <r>
      <t xml:space="preserve">1980-99:  U.S. Department of Commerce, Bureau of the Census, </t>
    </r>
    <r>
      <rPr>
        <i/>
        <sz val="9"/>
        <rFont val="Arial"/>
        <family val="2"/>
      </rPr>
      <t xml:space="preserve">Statistical Abstract of the United States 2000 </t>
    </r>
    <r>
      <rPr>
        <sz val="9"/>
        <rFont val="Arial"/>
        <family val="2"/>
      </rPr>
      <t>(Washington, DC: 2001), table 15.</t>
    </r>
  </si>
  <si>
    <t>U.S. resident population:</t>
  </si>
  <si>
    <r>
      <t xml:space="preserve">1980-99: Ibid., </t>
    </r>
    <r>
      <rPr>
        <i/>
        <sz val="9"/>
        <rFont val="Arial"/>
        <family val="2"/>
      </rPr>
      <t xml:space="preserve">Statistical Abstract of the United States 2000 </t>
    </r>
    <r>
      <rPr>
        <sz val="9"/>
        <rFont val="Arial"/>
        <family val="2"/>
      </rPr>
      <t>(Washington, DC: 2001)</t>
    </r>
    <r>
      <rPr>
        <i/>
        <sz val="9"/>
        <rFont val="Arial"/>
        <family val="2"/>
      </rPr>
      <t>,</t>
    </r>
    <r>
      <rPr>
        <sz val="9"/>
        <rFont val="Arial"/>
        <family val="2"/>
      </rPr>
      <t xml:space="preserve"> table 12.</t>
    </r>
  </si>
  <si>
    <t>Age:</t>
  </si>
  <si>
    <r>
      <t>1980-99: Ibid.,</t>
    </r>
    <r>
      <rPr>
        <i/>
        <sz val="9"/>
        <rFont val="Arial"/>
        <family val="2"/>
      </rPr>
      <t xml:space="preserve"> Statistical Abstract of the United States 2000</t>
    </r>
    <r>
      <rPr>
        <sz val="9"/>
        <rFont val="Arial"/>
        <family val="2"/>
      </rPr>
      <t xml:space="preserve"> (Washington, DC: 2001), table 10.</t>
    </r>
  </si>
  <si>
    <t>Sex:</t>
  </si>
  <si>
    <r>
      <t xml:space="preserve">1980-90, 1998: Ibid., </t>
    </r>
    <r>
      <rPr>
        <i/>
        <sz val="9"/>
        <rFont val="Arial"/>
        <family val="2"/>
      </rPr>
      <t xml:space="preserve">Statistical Abstract of the United States 2000 </t>
    </r>
    <r>
      <rPr>
        <sz val="9"/>
        <rFont val="Arial"/>
        <family val="2"/>
      </rPr>
      <t>(Washington, DC: 2001), table 32.</t>
    </r>
  </si>
  <si>
    <t>Metropolitan areas:</t>
  </si>
  <si>
    <r>
      <t xml:space="preserve">Ibid., </t>
    </r>
    <r>
      <rPr>
        <i/>
        <sz val="9"/>
        <rFont val="Arial"/>
        <family val="2"/>
      </rPr>
      <t>Statistical Abstract of the United States 2000</t>
    </r>
    <r>
      <rPr>
        <sz val="9"/>
        <rFont val="Arial"/>
        <family val="2"/>
      </rPr>
      <t xml:space="preserve"> (Washington, DC: 2001), table 37.</t>
    </r>
  </si>
  <si>
    <t>Rural / urban:</t>
  </si>
  <si>
    <t>Immigrants:</t>
  </si>
  <si>
    <r>
      <t xml:space="preserve">U.S. Department of Commerce, Bureau of the Census, </t>
    </r>
    <r>
      <rPr>
        <i/>
        <sz val="9"/>
        <rFont val="Arial"/>
        <family val="2"/>
      </rPr>
      <t>Statistical Abstract of the United States 2000</t>
    </r>
    <r>
      <rPr>
        <sz val="9"/>
        <rFont val="Arial"/>
        <family val="2"/>
      </rPr>
      <t xml:space="preserve"> (Washington, DC:2001), table 1.</t>
    </r>
  </si>
  <si>
    <t>Total area:</t>
  </si>
  <si>
    <r>
      <t xml:space="preserve">1980-90: Ibid., </t>
    </r>
    <r>
      <rPr>
        <i/>
        <sz val="9"/>
        <rFont val="Arial"/>
        <family val="2"/>
      </rPr>
      <t>Survey of Current Business</t>
    </r>
    <r>
      <rPr>
        <sz val="9"/>
        <rFont val="Arial"/>
        <family val="2"/>
      </rPr>
      <t xml:space="preserve"> (Washington, DC: November 1997).</t>
    </r>
  </si>
  <si>
    <t>Gross domestic product:</t>
  </si>
  <si>
    <t>U.S. Department of Labor, Bureau of Labor Statistics, Current Population Survey, Internet site http://www.bls.gov, specific series data query as of Dec. 20, 2001.</t>
  </si>
  <si>
    <t>Civilian labor force:</t>
  </si>
  <si>
    <t>U.S. Department of Labor, Bureau of Labor Statistics, Current Population Survey, Internet site http://www.bls.gov, specific series data queries as of Dec. 20,  2001.</t>
  </si>
  <si>
    <t>Participation rates:</t>
  </si>
  <si>
    <r>
      <t xml:space="preserve">1980-97: U.S. Department of Commerce, Bureau of the Census, </t>
    </r>
    <r>
      <rPr>
        <i/>
        <sz val="9"/>
        <rFont val="Arial"/>
        <family val="2"/>
      </rPr>
      <t>Statistical Abstract of the United States 1998</t>
    </r>
    <r>
      <rPr>
        <sz val="9"/>
        <rFont val="Arial"/>
        <family val="2"/>
      </rPr>
      <t xml:space="preserve"> (Washington, DC: 1998), table 69.</t>
    </r>
  </si>
  <si>
    <t>Number and average size of households:</t>
  </si>
  <si>
    <t>Median household income:</t>
  </si>
  <si>
    <t>Ibid., U.S. Department of Labor, Bureau of Labor Statistics, Consumer Expenditure Survey, Internet site http://www.bls.gov/csxhome.htm.</t>
  </si>
  <si>
    <t>Average household expenditures:</t>
  </si>
  <si>
    <r>
      <t xml:space="preserve">1980-85:  Ibid., </t>
    </r>
    <r>
      <rPr>
        <i/>
        <sz val="9"/>
        <rFont val="Arial"/>
        <family val="2"/>
      </rPr>
      <t xml:space="preserve">Statistical Abstract of the United States 1990 </t>
    </r>
    <r>
      <rPr>
        <sz val="9"/>
        <rFont val="Arial"/>
        <family val="2"/>
      </rPr>
      <t>(Washington, DC: 1990)</t>
    </r>
    <r>
      <rPr>
        <i/>
        <sz val="9"/>
        <rFont val="Arial"/>
        <family val="2"/>
      </rPr>
      <t xml:space="preserve">, </t>
    </r>
    <r>
      <rPr>
        <sz val="9"/>
        <rFont val="Arial"/>
        <family val="2"/>
      </rPr>
      <t>table 6.</t>
    </r>
  </si>
  <si>
    <r>
      <t xml:space="preserve">1990-96: Ibid., </t>
    </r>
    <r>
      <rPr>
        <i/>
        <sz val="9"/>
        <rFont val="Arial"/>
        <family val="2"/>
      </rPr>
      <t xml:space="preserve">Statistical Abstract of the United States 1998 </t>
    </r>
    <r>
      <rPr>
        <sz val="9"/>
        <rFont val="Arial"/>
        <family val="2"/>
      </rPr>
      <t>(Washington, DC: 1998), table 6.</t>
    </r>
  </si>
  <si>
    <t>Participation rate of men (percent)</t>
  </si>
  <si>
    <t>Participation rate of women (percent)</t>
  </si>
  <si>
    <r>
      <t xml:space="preserve">1997-2000: U.S. Department of Justice, Immigration and Naturalization Service, Office of Policy and Planning, Statistics Branch, </t>
    </r>
    <r>
      <rPr>
        <i/>
        <sz val="9"/>
        <rFont val="Arial"/>
        <family val="2"/>
      </rPr>
      <t>Annual Report</t>
    </r>
    <r>
      <rPr>
        <sz val="9"/>
        <rFont val="Arial"/>
        <family val="2"/>
      </rPr>
      <t xml:space="preserve">, </t>
    </r>
    <r>
      <rPr>
        <i/>
        <sz val="9"/>
        <rFont val="Arial"/>
        <family val="2"/>
      </rPr>
      <t>Legal</t>
    </r>
    <r>
      <rPr>
        <sz val="9"/>
        <rFont val="Arial"/>
        <family val="2"/>
      </rPr>
      <t xml:space="preserve"> </t>
    </r>
    <r>
      <rPr>
        <i/>
        <sz val="9"/>
        <rFont val="Arial"/>
        <family val="2"/>
      </rPr>
      <t>Immigration, Fiscal Year 2001,</t>
    </r>
    <r>
      <rPr>
        <sz val="9"/>
        <rFont val="Arial"/>
        <family val="2"/>
      </rPr>
      <t xml:space="preserve"> No. 2, September 2000, Internet site http://www.ins.usdoj.gov/graphics/aboutins/statistics/index.htm as of September 30, 2002. </t>
    </r>
  </si>
  <si>
    <r>
      <t xml:space="preserve">2000: Ibid.,  2000 Census of Population and Housing, </t>
    </r>
    <r>
      <rPr>
        <i/>
        <sz val="9"/>
        <rFont val="Arial"/>
        <family val="2"/>
      </rPr>
      <t>Profiles of General Demographic Characteristics 2000</t>
    </r>
    <r>
      <rPr>
        <sz val="9"/>
        <rFont val="Arial"/>
        <family val="2"/>
      </rPr>
      <t xml:space="preserve"> (Washington DC: May 2001), table DP-1.</t>
    </r>
    <r>
      <rPr>
        <i/>
        <sz val="9"/>
        <rFont val="Arial"/>
        <family val="2"/>
      </rPr>
      <t xml:space="preserve"> </t>
    </r>
  </si>
  <si>
    <r>
      <t xml:space="preserve">1998-99: Ibid., </t>
    </r>
    <r>
      <rPr>
        <i/>
        <sz val="9"/>
        <rFont val="Arial"/>
        <family val="2"/>
      </rPr>
      <t>Statistical Abstract of the United States 2000</t>
    </r>
    <r>
      <rPr>
        <sz val="9"/>
        <rFont val="Arial"/>
        <family val="2"/>
      </rPr>
      <t xml:space="preserve"> (Washington, DC: 2001), table 60.</t>
    </r>
  </si>
  <si>
    <r>
      <t xml:space="preserve">1980-98: Ibid., </t>
    </r>
    <r>
      <rPr>
        <i/>
        <sz val="9"/>
        <rFont val="Arial"/>
        <family val="2"/>
      </rPr>
      <t>Statistical Abstract of the United States 2000</t>
    </r>
    <r>
      <rPr>
        <sz val="9"/>
        <rFont val="Arial"/>
        <family val="2"/>
      </rPr>
      <t xml:space="preserve"> (Washington, DC:2001), table 737. </t>
    </r>
  </si>
  <si>
    <t>1980</t>
  </si>
  <si>
    <t>1985</t>
  </si>
  <si>
    <t>1990</t>
  </si>
  <si>
    <t>1995</t>
  </si>
  <si>
    <t>1996</t>
  </si>
  <si>
    <t>1997</t>
  </si>
  <si>
    <t>1998</t>
  </si>
  <si>
    <t>1999</t>
  </si>
  <si>
    <t>2000</t>
  </si>
  <si>
    <r>
      <t xml:space="preserve">b  </t>
    </r>
    <r>
      <rPr>
        <sz val="9"/>
        <rFont val="Arial"/>
        <family val="2"/>
      </rPr>
      <t>Total population count has been revised since the 1980 census. Numbers by age have not been corrected and may not sum to total.</t>
    </r>
  </si>
  <si>
    <r>
      <t xml:space="preserve">a  </t>
    </r>
    <r>
      <rPr>
        <sz val="9"/>
        <rFont val="Arial"/>
        <family val="2"/>
      </rPr>
      <t>Estimates as of July except 1980 and 1990, which are as of April 1.</t>
    </r>
  </si>
  <si>
    <r>
      <t xml:space="preserve">d  </t>
    </r>
    <r>
      <rPr>
        <sz val="9"/>
        <rFont val="Arial"/>
        <family val="2"/>
      </rPr>
      <t>Defined as Metropolitan Statistical Areas and Consolidated Metropolitan Statistical Areas, as of July 1, 1994.</t>
    </r>
  </si>
  <si>
    <r>
      <t xml:space="preserve">e  </t>
    </r>
    <r>
      <rPr>
        <sz val="9"/>
        <rFont val="Arial"/>
        <family val="2"/>
      </rPr>
      <t>As of April 1 of year indicated. The Census Bureau only tabulates urban / rural numbers for the decennial census years.</t>
    </r>
  </si>
  <si>
    <r>
      <t xml:space="preserve">f </t>
    </r>
    <r>
      <rPr>
        <sz val="9"/>
        <rFont val="Arial"/>
        <family val="2"/>
      </rPr>
      <t xml:space="preserve"> As of July 1 for all years except 1980 and 1990.</t>
    </r>
  </si>
  <si>
    <r>
      <t xml:space="preserve">g  </t>
    </r>
    <r>
      <rPr>
        <sz val="9"/>
        <rFont val="Arial"/>
        <family val="2"/>
      </rPr>
      <t>Fiscal year ending September 30.</t>
    </r>
  </si>
  <si>
    <r>
      <t xml:space="preserve">h  </t>
    </r>
    <r>
      <rPr>
        <sz val="9"/>
        <rFont val="Arial"/>
        <family val="2"/>
      </rPr>
      <t xml:space="preserve">The Census Bureau tabulates area (square miles) data for the decennial census years only.  Data for 1990 reflect the inclusion of the Great Lakes, inland water, and coastal water.  Data for prior years included inland water only. </t>
    </r>
  </si>
  <si>
    <r>
      <t>i</t>
    </r>
    <r>
      <rPr>
        <sz val="9"/>
        <rFont val="Arial"/>
        <family val="2"/>
      </rPr>
      <t xml:space="preserve">  Estimates for 1980 and 1985 are shown on the basis of the 1972 Standard Industrial Code (SIC); 1990-96 are based on the 1987 SIC.  Values expressed as chained 1996 dollars using industry-specific, chain-type quantity indices from the Bureau of Economic Analysis.</t>
    </r>
  </si>
  <si>
    <r>
      <t xml:space="preserve">k  </t>
    </r>
    <r>
      <rPr>
        <sz val="9"/>
        <rFont val="Arial"/>
        <family val="2"/>
      </rPr>
      <t>Values converted to chained 1996 dollars using the chain-type price index for personal consumption expenditures from the Bureau of Economic Analysis.</t>
    </r>
  </si>
  <si>
    <r>
      <t xml:space="preserve">l </t>
    </r>
    <r>
      <rPr>
        <sz val="9"/>
        <rFont val="Arial"/>
        <family val="2"/>
      </rPr>
      <t xml:space="preserve"> Median income for 1999-2000 is converted to chained 1996 dollars using the CPI-U-RS price index while previous years use the CPI-U price indices. Comparisons with earlier years should be made with caution.</t>
    </r>
  </si>
  <si>
    <r>
      <t>TOTAL U.S. resident population</t>
    </r>
    <r>
      <rPr>
        <b/>
        <vertAlign val="superscript"/>
        <sz val="10"/>
        <rFont val="Arial"/>
        <family val="2"/>
      </rPr>
      <t xml:space="preserve">a </t>
    </r>
    <r>
      <rPr>
        <b/>
        <sz val="10"/>
        <rFont val="Arial"/>
        <family val="2"/>
      </rPr>
      <t>(thousands)</t>
    </r>
  </si>
  <si>
    <r>
      <t>Age</t>
    </r>
    <r>
      <rPr>
        <b/>
        <vertAlign val="superscript"/>
        <sz val="10"/>
        <rFont val="Arial"/>
        <family val="2"/>
      </rPr>
      <t>b</t>
    </r>
    <r>
      <rPr>
        <b/>
        <sz val="10"/>
        <rFont val="Arial"/>
        <family val="2"/>
      </rPr>
      <t xml:space="preserve"> (thousands)</t>
    </r>
  </si>
  <si>
    <r>
      <t>Sex</t>
    </r>
    <r>
      <rPr>
        <b/>
        <vertAlign val="superscript"/>
        <sz val="10"/>
        <rFont val="Arial"/>
        <family val="2"/>
      </rPr>
      <t>c</t>
    </r>
    <r>
      <rPr>
        <b/>
        <sz val="10"/>
        <rFont val="Arial"/>
        <family val="2"/>
      </rPr>
      <t xml:space="preserve"> (thousands)</t>
    </r>
  </si>
  <si>
    <r>
      <t>Metropolitan areas</t>
    </r>
    <r>
      <rPr>
        <b/>
        <vertAlign val="superscript"/>
        <sz val="10"/>
        <rFont val="Arial"/>
        <family val="2"/>
      </rPr>
      <t>d</t>
    </r>
    <r>
      <rPr>
        <b/>
        <sz val="10"/>
        <rFont val="Arial"/>
        <family val="2"/>
      </rPr>
      <t xml:space="preserve"> (population in millions) </t>
    </r>
  </si>
  <si>
    <r>
      <t>Rural / urban</t>
    </r>
    <r>
      <rPr>
        <vertAlign val="superscript"/>
        <sz val="10"/>
        <rFont val="Arial"/>
        <family val="2"/>
      </rPr>
      <t>e</t>
    </r>
    <r>
      <rPr>
        <b/>
        <sz val="10"/>
        <rFont val="Arial"/>
        <family val="2"/>
      </rPr>
      <t xml:space="preserve"> (thousands)</t>
    </r>
  </si>
  <si>
    <r>
      <t>Regions</t>
    </r>
    <r>
      <rPr>
        <b/>
        <vertAlign val="superscript"/>
        <sz val="10"/>
        <rFont val="Arial"/>
        <family val="2"/>
      </rPr>
      <t xml:space="preserve">f </t>
    </r>
    <r>
      <rPr>
        <b/>
        <sz val="10"/>
        <rFont val="Arial"/>
        <family val="2"/>
      </rPr>
      <t>(millions)</t>
    </r>
  </si>
  <si>
    <r>
      <t>Immigrants admitted</t>
    </r>
    <r>
      <rPr>
        <b/>
        <vertAlign val="superscript"/>
        <sz val="10"/>
        <rFont val="Arial"/>
        <family val="2"/>
      </rPr>
      <t>g</t>
    </r>
  </si>
  <si>
    <r>
      <t>R</t>
    </r>
    <r>
      <rPr>
        <b/>
        <sz val="10"/>
        <rFont val="Arial"/>
        <family val="2"/>
      </rPr>
      <t>654,451</t>
    </r>
  </si>
  <si>
    <r>
      <t>R</t>
    </r>
    <r>
      <rPr>
        <b/>
        <sz val="10"/>
        <rFont val="Arial"/>
        <family val="2"/>
      </rPr>
      <t>646,568</t>
    </r>
  </si>
  <si>
    <r>
      <t>R</t>
    </r>
    <r>
      <rPr>
        <b/>
        <sz val="10"/>
        <rFont val="Arial"/>
        <family val="2"/>
      </rPr>
      <t>849,807</t>
    </r>
  </si>
  <si>
    <r>
      <t>Total area</t>
    </r>
    <r>
      <rPr>
        <b/>
        <vertAlign val="superscript"/>
        <sz val="10"/>
        <rFont val="Arial"/>
        <family val="2"/>
      </rPr>
      <t>h</t>
    </r>
    <r>
      <rPr>
        <b/>
        <sz val="10"/>
        <rFont val="Arial"/>
        <family val="2"/>
      </rPr>
      <t xml:space="preserve"> (square miles) </t>
    </r>
  </si>
  <si>
    <r>
      <t>Gross domestic product</t>
    </r>
    <r>
      <rPr>
        <b/>
        <vertAlign val="superscript"/>
        <sz val="10"/>
        <rFont val="Arial"/>
        <family val="2"/>
      </rPr>
      <t xml:space="preserve">i </t>
    </r>
    <r>
      <rPr>
        <b/>
        <sz val="10"/>
        <rFont val="Arial"/>
        <family val="2"/>
      </rPr>
      <t xml:space="preserve">(chained $ 1996 billions) </t>
    </r>
  </si>
  <si>
    <r>
      <t>Median household income</t>
    </r>
    <r>
      <rPr>
        <b/>
        <vertAlign val="superscript"/>
        <sz val="10"/>
        <rFont val="Arial"/>
        <family val="2"/>
      </rPr>
      <t>j</t>
    </r>
    <r>
      <rPr>
        <b/>
        <sz val="10"/>
        <rFont val="Arial"/>
        <family val="2"/>
      </rPr>
      <t xml:space="preserve"> (chained $ 1996) </t>
    </r>
  </si>
  <si>
    <r>
      <t xml:space="preserve">l </t>
    </r>
    <r>
      <rPr>
        <b/>
        <sz val="10"/>
        <rFont val="Arial"/>
        <family val="2"/>
      </rPr>
      <t>38,592</t>
    </r>
  </si>
  <si>
    <r>
      <t xml:space="preserve">l </t>
    </r>
    <r>
      <rPr>
        <b/>
        <sz val="10"/>
        <rFont val="Arial"/>
        <family val="2"/>
      </rPr>
      <t>38,556</t>
    </r>
  </si>
  <si>
    <r>
      <t>Average household expenditures</t>
    </r>
    <r>
      <rPr>
        <b/>
        <vertAlign val="superscript"/>
        <sz val="10"/>
        <rFont val="Arial"/>
        <family val="2"/>
      </rPr>
      <t>k</t>
    </r>
    <r>
      <rPr>
        <b/>
        <sz val="10"/>
        <rFont val="Arial"/>
        <family val="2"/>
      </rPr>
      <t xml:space="preserve"> (chained $ 1996)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</si>
</sst>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quot;#,##0"/>
    <numFmt numFmtId="168" formatCode="#,##0.000"/>
  </numFmts>
  <fonts count="11">
    <font>
      <sz val="10"/>
      <name val="Arial"/>
      <family val="0"/>
    </font>
    <font>
      <b/>
      <sz val="10"/>
      <name val="Arial"/>
      <family val="2"/>
    </font>
    <font>
      <sz val="8"/>
      <name val="Arial"/>
      <family val="2"/>
    </font>
    <font>
      <b/>
      <sz val="12"/>
      <name val="Arial"/>
      <family val="2"/>
    </font>
    <font>
      <sz val="12"/>
      <name val="Arial"/>
      <family val="2"/>
    </font>
    <font>
      <b/>
      <sz val="9"/>
      <name val="Arial"/>
      <family val="2"/>
    </font>
    <font>
      <sz val="9"/>
      <name val="Arial"/>
      <family val="2"/>
    </font>
    <font>
      <vertAlign val="superscript"/>
      <sz val="9"/>
      <name val="Arial"/>
      <family val="2"/>
    </font>
    <font>
      <i/>
      <sz val="9"/>
      <name val="Arial"/>
      <family val="2"/>
    </font>
    <font>
      <b/>
      <vertAlign val="superscript"/>
      <sz val="10"/>
      <name val="Arial"/>
      <family val="2"/>
    </font>
    <font>
      <vertAlign val="superscript"/>
      <sz val="10"/>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166" fontId="0" fillId="0" borderId="0" xfId="0" applyNumberFormat="1" applyFont="1" applyFill="1" applyBorder="1" applyAlignment="1">
      <alignment/>
    </xf>
    <xf numFmtId="0" fontId="0" fillId="0" borderId="0" xfId="0"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xf>
    <xf numFmtId="4" fontId="0" fillId="0" borderId="0" xfId="0" applyNumberFormat="1" applyFont="1" applyFill="1" applyBorder="1" applyAlignment="1">
      <alignment/>
    </xf>
    <xf numFmtId="0" fontId="1" fillId="0" borderId="0" xfId="0" applyFont="1" applyFill="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64" fontId="0" fillId="0" borderId="0" xfId="0" applyNumberFormat="1" applyFont="1" applyFill="1" applyBorder="1" applyAlignment="1">
      <alignment/>
    </xf>
    <xf numFmtId="6" fontId="0" fillId="0" borderId="0" xfId="0" applyNumberFormat="1" applyFont="1" applyFill="1" applyBorder="1" applyAlignment="1">
      <alignment horizontal="right"/>
    </xf>
    <xf numFmtId="0" fontId="2" fillId="0" borderId="0" xfId="0" applyFont="1" applyFill="1" applyAlignment="1">
      <alignment/>
    </xf>
    <xf numFmtId="0" fontId="0" fillId="0" borderId="0" xfId="0" applyFont="1" applyFill="1" applyAlignment="1">
      <alignment/>
    </xf>
    <xf numFmtId="0" fontId="7" fillId="0" borderId="0" xfId="0" applyFont="1" applyFill="1" applyAlignment="1">
      <alignment horizontal="left"/>
    </xf>
    <xf numFmtId="0" fontId="6" fillId="0" borderId="0" xfId="0" applyFont="1" applyFill="1" applyAlignment="1">
      <alignment horizontal="left"/>
    </xf>
    <xf numFmtId="0" fontId="5" fillId="0" borderId="0" xfId="0" applyFont="1" applyFill="1" applyAlignment="1">
      <alignment horizontal="left"/>
    </xf>
    <xf numFmtId="0" fontId="6" fillId="0" borderId="0" xfId="0" applyFont="1" applyFill="1" applyAlignment="1">
      <alignment/>
    </xf>
    <xf numFmtId="0" fontId="1" fillId="0" borderId="0" xfId="0" applyFont="1" applyFill="1" applyBorder="1" applyAlignment="1">
      <alignment horizontal="center"/>
    </xf>
    <xf numFmtId="0" fontId="0" fillId="0" borderId="0" xfId="0" applyFont="1" applyFill="1" applyAlignment="1">
      <alignment horizontal="center"/>
    </xf>
    <xf numFmtId="0" fontId="0" fillId="0" borderId="1" xfId="0" applyFont="1" applyFill="1" applyBorder="1" applyAlignment="1">
      <alignment horizontal="center"/>
    </xf>
    <xf numFmtId="49" fontId="1" fillId="0" borderId="1" xfId="0" applyNumberFormat="1" applyFont="1" applyFill="1" applyBorder="1" applyAlignment="1">
      <alignment horizontal="center"/>
    </xf>
    <xf numFmtId="0" fontId="1" fillId="0" borderId="0" xfId="0" applyFont="1" applyFill="1" applyBorder="1" applyAlignment="1">
      <alignment vertical="top"/>
    </xf>
    <xf numFmtId="3" fontId="1" fillId="0" borderId="0" xfId="0" applyNumberFormat="1" applyFont="1" applyFill="1" applyBorder="1" applyAlignment="1">
      <alignment horizontal="right"/>
    </xf>
    <xf numFmtId="3" fontId="1" fillId="0" borderId="0"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Border="1" applyAlignment="1">
      <alignment/>
    </xf>
    <xf numFmtId="3" fontId="0" fillId="0" borderId="0" xfId="0" applyNumberFormat="1" applyFont="1" applyFill="1" applyAlignment="1">
      <alignment/>
    </xf>
    <xf numFmtId="3" fontId="0" fillId="0" borderId="0" xfId="0" applyNumberFormat="1" applyFont="1" applyFill="1" applyAlignment="1">
      <alignment horizontal="right"/>
    </xf>
    <xf numFmtId="1" fontId="0" fillId="0" borderId="0" xfId="0" applyNumberFormat="1" applyFont="1" applyFill="1" applyBorder="1" applyAlignment="1">
      <alignment/>
    </xf>
    <xf numFmtId="1" fontId="0" fillId="0" borderId="0" xfId="0" applyNumberFormat="1" applyFont="1" applyFill="1" applyBorder="1" applyAlignment="1">
      <alignment horizontal="right"/>
    </xf>
    <xf numFmtId="0" fontId="0" fillId="0" borderId="0" xfId="0" applyFont="1" applyFill="1" applyAlignment="1">
      <alignment horizontal="right"/>
    </xf>
    <xf numFmtId="1" fontId="0" fillId="0" borderId="0" xfId="0" applyNumberFormat="1" applyFont="1" applyFill="1" applyBorder="1" applyAlignment="1">
      <alignment horizontal="right" vertical="top"/>
    </xf>
    <xf numFmtId="4" fontId="0" fillId="0" borderId="0" xfId="0" applyNumberFormat="1" applyFont="1" applyFill="1" applyBorder="1" applyAlignment="1">
      <alignment horizontal="right"/>
    </xf>
    <xf numFmtId="165" fontId="0" fillId="0" borderId="0" xfId="0" applyNumberFormat="1" applyFont="1" applyFill="1" applyAlignment="1">
      <alignment/>
    </xf>
    <xf numFmtId="3" fontId="9" fillId="0" borderId="0" xfId="0" applyNumberFormat="1" applyFont="1" applyFill="1" applyBorder="1" applyAlignment="1">
      <alignment horizontal="right" vertical="top"/>
    </xf>
    <xf numFmtId="3" fontId="9" fillId="0" borderId="0" xfId="0" applyNumberFormat="1" applyFont="1" applyFill="1" applyAlignment="1">
      <alignment horizontal="right" vertical="top"/>
    </xf>
    <xf numFmtId="4" fontId="1" fillId="0" borderId="0" xfId="0" applyNumberFormat="1" applyFont="1" applyFill="1" applyBorder="1" applyAlignment="1">
      <alignment horizontal="right"/>
    </xf>
    <xf numFmtId="0" fontId="1" fillId="0" borderId="0" xfId="0" applyFont="1" applyFill="1" applyAlignment="1">
      <alignment horizontal="right"/>
    </xf>
    <xf numFmtId="166" fontId="1" fillId="0" borderId="0" xfId="0" applyNumberFormat="1" applyFont="1" applyFill="1" applyBorder="1" applyAlignment="1">
      <alignment/>
    </xf>
    <xf numFmtId="166" fontId="1" fillId="0" borderId="0" xfId="0" applyNumberFormat="1" applyFont="1" applyFill="1" applyAlignment="1">
      <alignment/>
    </xf>
    <xf numFmtId="166" fontId="0" fillId="0" borderId="0" xfId="0" applyNumberFormat="1" applyFont="1" applyFill="1" applyAlignment="1">
      <alignment horizontal="right"/>
    </xf>
    <xf numFmtId="165" fontId="0" fillId="0" borderId="0" xfId="0" applyNumberFormat="1" applyFont="1" applyFill="1" applyAlignment="1">
      <alignment horizontal="right"/>
    </xf>
    <xf numFmtId="166" fontId="0" fillId="0" borderId="0" xfId="0" applyNumberFormat="1" applyFont="1" applyFill="1" applyBorder="1" applyAlignment="1">
      <alignment horizontal="right"/>
    </xf>
    <xf numFmtId="3" fontId="1" fillId="0" borderId="0" xfId="0" applyNumberFormat="1" applyFont="1" applyFill="1" applyAlignment="1">
      <alignment/>
    </xf>
    <xf numFmtId="0" fontId="1" fillId="0" borderId="0" xfId="0" applyFont="1" applyFill="1" applyBorder="1" applyAlignment="1">
      <alignment horizontal="left" vertical="top"/>
    </xf>
    <xf numFmtId="167" fontId="9" fillId="0" borderId="0" xfId="0" applyNumberFormat="1" applyFont="1" applyFill="1" applyAlignment="1">
      <alignment horizontal="right"/>
    </xf>
    <xf numFmtId="0" fontId="1" fillId="0" borderId="2" xfId="0" applyFont="1" applyFill="1" applyBorder="1" applyAlignment="1">
      <alignment/>
    </xf>
    <xf numFmtId="167" fontId="1" fillId="0" borderId="2"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xf>
    <xf numFmtId="167" fontId="5" fillId="0" borderId="0" xfId="0" applyNumberFormat="1" applyFont="1" applyFill="1" applyBorder="1" applyAlignment="1">
      <alignment horizontal="right"/>
    </xf>
    <xf numFmtId="167" fontId="5" fillId="0" borderId="0" xfId="0" applyNumberFormat="1" applyFont="1" applyFill="1" applyBorder="1" applyAlignment="1">
      <alignment/>
    </xf>
    <xf numFmtId="0" fontId="5" fillId="0" borderId="0" xfId="0" applyFont="1" applyFill="1" applyAlignment="1">
      <alignment horizontal="left" wrapText="1"/>
    </xf>
    <xf numFmtId="0" fontId="0" fillId="0" borderId="0" xfId="0" applyFont="1" applyAlignment="1">
      <alignment/>
    </xf>
    <xf numFmtId="0" fontId="6" fillId="0" borderId="0" xfId="0" applyFont="1" applyFill="1" applyAlignment="1">
      <alignment horizontal="left" wrapText="1"/>
    </xf>
    <xf numFmtId="0" fontId="0" fillId="0" borderId="0" xfId="0" applyFont="1" applyAlignment="1">
      <alignment horizontal="left"/>
    </xf>
    <xf numFmtId="46" fontId="6" fillId="0" borderId="0" xfId="0" applyNumberFormat="1" applyFont="1" applyFill="1" applyAlignment="1">
      <alignment horizontal="left" wrapText="1"/>
    </xf>
    <xf numFmtId="0" fontId="0" fillId="0" borderId="0" xfId="0" applyFont="1" applyFill="1" applyAlignment="1">
      <alignment horizontal="left" wrapText="1"/>
    </xf>
    <xf numFmtId="0" fontId="5" fillId="0" borderId="0" xfId="0" applyNumberFormat="1" applyFont="1" applyFill="1" applyAlignment="1">
      <alignment horizontal="left" wrapText="1"/>
    </xf>
    <xf numFmtId="0" fontId="7" fillId="0" borderId="0" xfId="0" applyFont="1" applyFill="1" applyAlignment="1">
      <alignment horizontal="left" wrapText="1"/>
    </xf>
    <xf numFmtId="0" fontId="3" fillId="0" borderId="2" xfId="0" applyFont="1" applyFill="1" applyBorder="1" applyAlignment="1">
      <alignment/>
    </xf>
    <xf numFmtId="0" fontId="4" fillId="0" borderId="2" xfId="0" applyFont="1" applyFill="1" applyBorder="1" applyAlignment="1">
      <alignment/>
    </xf>
    <xf numFmtId="0" fontId="5" fillId="0" borderId="0" xfId="0" applyFont="1" applyFill="1" applyBorder="1" applyAlignment="1">
      <alignment horizontal="left" wrapText="1"/>
    </xf>
    <xf numFmtId="0" fontId="7" fillId="0" borderId="0" xfId="0" applyNumberFormat="1" applyFont="1" applyFill="1" applyAlignment="1">
      <alignment horizontal="left" wrapText="1"/>
    </xf>
    <xf numFmtId="0" fontId="5" fillId="0" borderId="3" xfId="0" applyFont="1" applyFill="1" applyBorder="1" applyAlignment="1">
      <alignment horizontal="left" wrapText="1"/>
    </xf>
    <xf numFmtId="0" fontId="0" fillId="0" borderId="3" xfId="0" applyFont="1" applyBorder="1" applyAlignment="1">
      <alignment horizontal="left"/>
    </xf>
    <xf numFmtId="0" fontId="0" fillId="0" borderId="3" xfId="0" applyFont="1" applyBorder="1" applyAlignment="1">
      <alignment/>
    </xf>
    <xf numFmtId="0" fontId="6" fillId="0" borderId="0" xfId="0" applyNumberFormat="1" applyFont="1" applyFill="1" applyAlignment="1">
      <alignment horizontal="left" wrapText="1"/>
    </xf>
    <xf numFmtId="46" fontId="5" fillId="0" borderId="0" xfId="0" applyNumberFormat="1" applyFont="1" applyFill="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6"/>
  <sheetViews>
    <sheetView tabSelected="1" zoomScaleSheetLayoutView="75" workbookViewId="0" topLeftCell="A1">
      <selection activeCell="A1" sqref="A1:J1"/>
    </sheetView>
  </sheetViews>
  <sheetFormatPr defaultColWidth="9.140625" defaultRowHeight="12.75"/>
  <cols>
    <col min="1" max="1" width="47.57421875" style="3" customWidth="1"/>
    <col min="2" max="10" width="9.7109375" style="3" customWidth="1"/>
    <col min="11" max="12" width="9.140625" style="3" customWidth="1"/>
    <col min="13" max="13" width="11.8515625" style="3" customWidth="1"/>
    <col min="14" max="16384" width="9.140625" style="3" customWidth="1"/>
  </cols>
  <sheetData>
    <row r="1" spans="1:10" ht="16.5" thickBot="1">
      <c r="A1" s="62" t="s">
        <v>36</v>
      </c>
      <c r="B1" s="63"/>
      <c r="C1" s="63"/>
      <c r="D1" s="63"/>
      <c r="E1" s="63"/>
      <c r="F1" s="63"/>
      <c r="G1" s="63"/>
      <c r="H1" s="63"/>
      <c r="I1" s="63"/>
      <c r="J1" s="63"/>
    </row>
    <row r="2" spans="1:13" s="20" customFormat="1" ht="12.75">
      <c r="A2" s="21"/>
      <c r="B2" s="22" t="s">
        <v>75</v>
      </c>
      <c r="C2" s="22" t="s">
        <v>76</v>
      </c>
      <c r="D2" s="22" t="s">
        <v>77</v>
      </c>
      <c r="E2" s="22" t="s">
        <v>78</v>
      </c>
      <c r="F2" s="22" t="s">
        <v>79</v>
      </c>
      <c r="G2" s="22" t="s">
        <v>80</v>
      </c>
      <c r="H2" s="22" t="s">
        <v>81</v>
      </c>
      <c r="I2" s="22" t="s">
        <v>82</v>
      </c>
      <c r="J2" s="22" t="s">
        <v>83</v>
      </c>
      <c r="K2" s="19"/>
      <c r="L2" s="19"/>
      <c r="M2" s="19"/>
    </row>
    <row r="3" spans="1:13" ht="14.25">
      <c r="A3" s="23" t="s">
        <v>94</v>
      </c>
      <c r="B3" s="24">
        <v>226546</v>
      </c>
      <c r="C3" s="25">
        <v>237924</v>
      </c>
      <c r="D3" s="24">
        <v>248791</v>
      </c>
      <c r="E3" s="24">
        <v>262803</v>
      </c>
      <c r="F3" s="24">
        <v>265229</v>
      </c>
      <c r="G3" s="24">
        <v>267784</v>
      </c>
      <c r="H3" s="26">
        <v>270248</v>
      </c>
      <c r="I3" s="26">
        <v>272691</v>
      </c>
      <c r="J3" s="25">
        <v>281422</v>
      </c>
      <c r="K3" s="5"/>
      <c r="L3" s="5"/>
      <c r="M3" s="5"/>
    </row>
    <row r="4" spans="1:13" ht="14.25">
      <c r="A4" s="27" t="s">
        <v>95</v>
      </c>
      <c r="B4" s="6"/>
      <c r="C4" s="6"/>
      <c r="D4" s="6"/>
      <c r="E4" s="6"/>
      <c r="F4" s="6"/>
      <c r="G4" s="6"/>
      <c r="I4" s="28"/>
      <c r="J4" s="6"/>
      <c r="K4" s="6"/>
      <c r="L4" s="6"/>
      <c r="M4" s="6"/>
    </row>
    <row r="5" spans="1:13" ht="12.75">
      <c r="A5" s="4" t="s">
        <v>5</v>
      </c>
      <c r="B5" s="5">
        <f>31159+16247+16348</f>
        <v>63754</v>
      </c>
      <c r="C5" s="5">
        <f>17842+29893+14888</f>
        <v>62623</v>
      </c>
      <c r="D5" s="10">
        <v>63949</v>
      </c>
      <c r="E5" s="10">
        <v>68555</v>
      </c>
      <c r="F5" s="10">
        <v>69109</v>
      </c>
      <c r="G5" s="10">
        <v>69603</v>
      </c>
      <c r="H5" s="29">
        <v>69903</v>
      </c>
      <c r="I5" s="28">
        <v>70199</v>
      </c>
      <c r="J5" s="5">
        <f>J3-209128</f>
        <v>72294</v>
      </c>
      <c r="K5" s="5"/>
      <c r="L5" s="5"/>
      <c r="M5" s="5"/>
    </row>
    <row r="6" spans="1:13" ht="12.75">
      <c r="A6" s="4" t="s">
        <v>6</v>
      </c>
      <c r="B6" s="5">
        <v>30022</v>
      </c>
      <c r="C6" s="5">
        <v>28902</v>
      </c>
      <c r="D6" s="10">
        <v>26961</v>
      </c>
      <c r="E6" s="10">
        <v>25112</v>
      </c>
      <c r="F6" s="10">
        <v>24843</v>
      </c>
      <c r="G6" s="10">
        <v>24980</v>
      </c>
      <c r="H6" s="29">
        <v>25476</v>
      </c>
      <c r="I6" s="28">
        <v>26011</v>
      </c>
      <c r="J6" s="5">
        <f>J3-SUM(J5,J7:J11)</f>
        <v>27142.31599999999</v>
      </c>
      <c r="K6" s="5"/>
      <c r="L6" s="5"/>
      <c r="M6" s="5"/>
    </row>
    <row r="7" spans="1:13" ht="12.75">
      <c r="A7" s="4" t="s">
        <v>7</v>
      </c>
      <c r="B7" s="5">
        <v>37082</v>
      </c>
      <c r="C7" s="5">
        <v>41696</v>
      </c>
      <c r="D7" s="10">
        <v>43174</v>
      </c>
      <c r="E7" s="10">
        <v>40730</v>
      </c>
      <c r="F7" s="10">
        <v>40246</v>
      </c>
      <c r="G7" s="10">
        <v>39559</v>
      </c>
      <c r="H7" s="29">
        <v>38743</v>
      </c>
      <c r="I7" s="28">
        <v>37936</v>
      </c>
      <c r="J7" s="5">
        <v>39892</v>
      </c>
      <c r="K7" s="5"/>
      <c r="L7" s="5"/>
      <c r="M7" s="5"/>
    </row>
    <row r="8" spans="1:13" ht="12.75">
      <c r="A8" s="4" t="s">
        <v>8</v>
      </c>
      <c r="B8" s="5">
        <v>25634</v>
      </c>
      <c r="C8" s="5">
        <v>31691</v>
      </c>
      <c r="D8" s="10">
        <v>37444</v>
      </c>
      <c r="E8" s="10">
        <v>42555</v>
      </c>
      <c r="F8" s="10">
        <v>43365</v>
      </c>
      <c r="G8" s="10">
        <v>44014</v>
      </c>
      <c r="H8" s="29">
        <v>44498</v>
      </c>
      <c r="I8" s="28">
        <v>44813</v>
      </c>
      <c r="J8" s="5">
        <v>45149</v>
      </c>
      <c r="K8" s="5"/>
      <c r="L8" s="5"/>
      <c r="M8" s="5"/>
    </row>
    <row r="9" spans="1:13" ht="12.75">
      <c r="A9" s="4" t="s">
        <v>9</v>
      </c>
      <c r="B9" s="5">
        <v>22800</v>
      </c>
      <c r="C9" s="5">
        <v>22460</v>
      </c>
      <c r="D9" s="10">
        <v>25062</v>
      </c>
      <c r="E9" s="10">
        <v>31100</v>
      </c>
      <c r="F9" s="10">
        <v>32358</v>
      </c>
      <c r="G9" s="10">
        <v>33625</v>
      </c>
      <c r="H9" s="29">
        <v>34575</v>
      </c>
      <c r="I9" s="28">
        <v>35802</v>
      </c>
      <c r="J9" s="5">
        <v>37678</v>
      </c>
      <c r="K9" s="5"/>
      <c r="L9" s="5"/>
      <c r="M9" s="5"/>
    </row>
    <row r="10" spans="1:13" ht="12.75">
      <c r="A10" s="4" t="s">
        <v>10</v>
      </c>
      <c r="B10" s="5">
        <v>21703</v>
      </c>
      <c r="C10" s="5">
        <v>22135</v>
      </c>
      <c r="D10" s="10">
        <v>21116</v>
      </c>
      <c r="E10" s="10">
        <v>21132</v>
      </c>
      <c r="F10" s="10">
        <v>21353</v>
      </c>
      <c r="G10" s="10">
        <v>21816</v>
      </c>
      <c r="H10" s="29">
        <v>22666</v>
      </c>
      <c r="I10" s="28">
        <v>23389</v>
      </c>
      <c r="J10" s="5">
        <f>13469.237+10805.447</f>
        <v>24274.684</v>
      </c>
      <c r="K10" s="5"/>
      <c r="L10" s="5"/>
      <c r="M10" s="5"/>
    </row>
    <row r="11" spans="1:13" ht="12.75">
      <c r="A11" s="4" t="s">
        <v>11</v>
      </c>
      <c r="B11" s="5">
        <v>25550</v>
      </c>
      <c r="C11" s="5">
        <v>28415</v>
      </c>
      <c r="D11" s="10">
        <v>31083</v>
      </c>
      <c r="E11" s="10">
        <v>33619</v>
      </c>
      <c r="F11" s="10">
        <v>33957</v>
      </c>
      <c r="G11" s="10">
        <v>34185</v>
      </c>
      <c r="H11" s="29">
        <v>34385</v>
      </c>
      <c r="I11" s="28">
        <v>34540</v>
      </c>
      <c r="J11" s="5">
        <f>18391+12361+4240</f>
        <v>34992</v>
      </c>
      <c r="K11" s="5"/>
      <c r="L11" s="5"/>
      <c r="M11" s="5"/>
    </row>
    <row r="12" spans="1:13" ht="14.25">
      <c r="A12" s="27" t="s">
        <v>96</v>
      </c>
      <c r="B12" s="5"/>
      <c r="C12" s="5"/>
      <c r="D12" s="5"/>
      <c r="E12" s="5"/>
      <c r="F12" s="5"/>
      <c r="G12" s="5"/>
      <c r="H12" s="5"/>
      <c r="I12" s="5"/>
      <c r="J12" s="5"/>
      <c r="K12" s="5"/>
      <c r="L12" s="5"/>
      <c r="M12" s="5"/>
    </row>
    <row r="13" spans="1:13" ht="12.75">
      <c r="A13" s="4" t="s">
        <v>12</v>
      </c>
      <c r="B13" s="5">
        <v>110053</v>
      </c>
      <c r="C13" s="5">
        <v>116160</v>
      </c>
      <c r="D13" s="10">
        <v>121284</v>
      </c>
      <c r="E13" s="10">
        <v>128294</v>
      </c>
      <c r="F13" s="10">
        <v>129504</v>
      </c>
      <c r="G13" s="10">
        <v>130783</v>
      </c>
      <c r="H13" s="29">
        <v>132030</v>
      </c>
      <c r="I13" s="28">
        <v>133277</v>
      </c>
      <c r="J13" s="5">
        <v>138054</v>
      </c>
      <c r="K13" s="5"/>
      <c r="L13" s="5"/>
      <c r="M13" s="5"/>
    </row>
    <row r="14" spans="1:13" s="7" customFormat="1" ht="12.75">
      <c r="A14" s="4" t="s">
        <v>13</v>
      </c>
      <c r="B14" s="5">
        <v>116493</v>
      </c>
      <c r="C14" s="5">
        <v>122576</v>
      </c>
      <c r="D14" s="10">
        <v>127507</v>
      </c>
      <c r="E14" s="10">
        <v>134510</v>
      </c>
      <c r="F14" s="10">
        <v>135724</v>
      </c>
      <c r="G14" s="10">
        <v>137001</v>
      </c>
      <c r="H14" s="29">
        <v>138218</v>
      </c>
      <c r="I14" s="28">
        <v>139414</v>
      </c>
      <c r="J14" s="5">
        <v>143368</v>
      </c>
      <c r="K14" s="5"/>
      <c r="L14" s="5"/>
      <c r="M14" s="5"/>
    </row>
    <row r="15" spans="1:13" ht="14.25">
      <c r="A15" s="27" t="s">
        <v>97</v>
      </c>
      <c r="B15" s="6"/>
      <c r="C15" s="6"/>
      <c r="D15" s="6"/>
      <c r="E15" s="6"/>
      <c r="F15" s="6"/>
      <c r="G15" s="5"/>
      <c r="J15" s="5"/>
      <c r="K15" s="5"/>
      <c r="L15" s="5"/>
      <c r="M15" s="5"/>
    </row>
    <row r="16" spans="1:13" ht="12.75">
      <c r="A16" s="4" t="s">
        <v>14</v>
      </c>
      <c r="B16" s="30">
        <v>119</v>
      </c>
      <c r="C16" s="9" t="s">
        <v>15</v>
      </c>
      <c r="D16" s="31">
        <v>139</v>
      </c>
      <c r="E16" s="31">
        <v>147</v>
      </c>
      <c r="F16" s="30">
        <v>149</v>
      </c>
      <c r="G16" s="31">
        <v>151</v>
      </c>
      <c r="H16" s="32">
        <v>153</v>
      </c>
      <c r="I16" s="32" t="s">
        <v>15</v>
      </c>
      <c r="J16" s="31">
        <v>162</v>
      </c>
      <c r="K16" s="9"/>
      <c r="L16" s="9"/>
      <c r="M16" s="9"/>
    </row>
    <row r="17" spans="1:13" ht="12.75">
      <c r="A17" s="4" t="s">
        <v>33</v>
      </c>
      <c r="B17" s="30">
        <v>41</v>
      </c>
      <c r="C17" s="9" t="s">
        <v>15</v>
      </c>
      <c r="D17" s="31">
        <v>41</v>
      </c>
      <c r="E17" s="31">
        <v>44</v>
      </c>
      <c r="F17" s="30">
        <v>44</v>
      </c>
      <c r="G17" s="31">
        <v>43</v>
      </c>
      <c r="H17" s="32">
        <v>43</v>
      </c>
      <c r="I17" s="32" t="s">
        <v>15</v>
      </c>
      <c r="J17" s="31">
        <v>40</v>
      </c>
      <c r="K17" s="9"/>
      <c r="L17" s="9"/>
      <c r="M17" s="9"/>
    </row>
    <row r="18" spans="1:13" ht="12.75">
      <c r="A18" s="4" t="s">
        <v>16</v>
      </c>
      <c r="B18" s="31">
        <v>17</v>
      </c>
      <c r="C18" s="9" t="s">
        <v>15</v>
      </c>
      <c r="D18" s="31">
        <v>18</v>
      </c>
      <c r="E18" s="31">
        <v>19</v>
      </c>
      <c r="F18" s="33">
        <v>19</v>
      </c>
      <c r="G18" s="31">
        <v>20</v>
      </c>
      <c r="H18" s="32">
        <v>20</v>
      </c>
      <c r="I18" s="32" t="s">
        <v>15</v>
      </c>
      <c r="J18" s="31">
        <v>17</v>
      </c>
      <c r="K18" s="9"/>
      <c r="L18" s="9"/>
      <c r="M18" s="9"/>
    </row>
    <row r="19" spans="1:13" ht="14.25">
      <c r="A19" s="27" t="s">
        <v>98</v>
      </c>
      <c r="B19" s="6"/>
      <c r="C19" s="34"/>
      <c r="D19" s="6"/>
      <c r="E19" s="34"/>
      <c r="F19" s="6"/>
      <c r="G19" s="10"/>
      <c r="J19" s="10"/>
      <c r="K19" s="10"/>
      <c r="L19" s="10"/>
      <c r="M19" s="10"/>
    </row>
    <row r="20" spans="1:13" ht="12.75">
      <c r="A20" s="4" t="s">
        <v>17</v>
      </c>
      <c r="B20" s="5">
        <v>59495</v>
      </c>
      <c r="C20" s="10" t="s">
        <v>15</v>
      </c>
      <c r="D20" s="5">
        <v>61656</v>
      </c>
      <c r="E20" s="10" t="s">
        <v>15</v>
      </c>
      <c r="F20" s="10" t="s">
        <v>15</v>
      </c>
      <c r="G20" s="10" t="s">
        <v>15</v>
      </c>
      <c r="H20" s="32" t="s">
        <v>15</v>
      </c>
      <c r="I20" s="32" t="s">
        <v>15</v>
      </c>
      <c r="J20" s="10" t="s">
        <v>15</v>
      </c>
      <c r="K20" s="10"/>
      <c r="L20" s="10"/>
      <c r="M20" s="10"/>
    </row>
    <row r="21" spans="1:13" ht="12.75">
      <c r="A21" s="4" t="s">
        <v>18</v>
      </c>
      <c r="B21" s="5">
        <v>167051</v>
      </c>
      <c r="C21" s="10" t="s">
        <v>15</v>
      </c>
      <c r="D21" s="5">
        <v>187053</v>
      </c>
      <c r="E21" s="10" t="s">
        <v>15</v>
      </c>
      <c r="F21" s="10" t="s">
        <v>15</v>
      </c>
      <c r="G21" s="10" t="s">
        <v>15</v>
      </c>
      <c r="H21" s="32" t="s">
        <v>15</v>
      </c>
      <c r="I21" s="32" t="s">
        <v>15</v>
      </c>
      <c r="J21" s="10" t="s">
        <v>15</v>
      </c>
      <c r="K21" s="10"/>
      <c r="L21" s="10"/>
      <c r="M21" s="10"/>
    </row>
    <row r="22" spans="1:13" ht="14.25">
      <c r="A22" s="27" t="s">
        <v>99</v>
      </c>
      <c r="B22" s="6"/>
      <c r="C22" s="6"/>
      <c r="D22" s="6"/>
      <c r="E22" s="6"/>
      <c r="F22" s="6"/>
      <c r="G22" s="5"/>
      <c r="J22" s="5"/>
      <c r="K22" s="5"/>
      <c r="L22" s="5"/>
      <c r="M22" s="5"/>
    </row>
    <row r="23" spans="1:13" ht="12.75">
      <c r="A23" s="4" t="s">
        <v>19</v>
      </c>
      <c r="B23" s="8">
        <v>49.1</v>
      </c>
      <c r="C23" s="8">
        <v>49.9</v>
      </c>
      <c r="D23" s="8">
        <v>50.8</v>
      </c>
      <c r="E23" s="8">
        <v>51.4</v>
      </c>
      <c r="F23" s="9">
        <v>51.5</v>
      </c>
      <c r="G23" s="8">
        <v>51.6</v>
      </c>
      <c r="H23" s="32">
        <v>51.7</v>
      </c>
      <c r="I23" s="3">
        <v>51.8</v>
      </c>
      <c r="J23" s="8">
        <v>53.6</v>
      </c>
      <c r="K23" s="8"/>
      <c r="L23" s="8"/>
      <c r="M23" s="8"/>
    </row>
    <row r="24" spans="1:13" ht="12.75">
      <c r="A24" s="4" t="s">
        <v>20</v>
      </c>
      <c r="B24" s="8">
        <v>75.4</v>
      </c>
      <c r="C24" s="8">
        <v>81.4</v>
      </c>
      <c r="D24" s="8">
        <v>85.5</v>
      </c>
      <c r="E24" s="9">
        <v>91.8</v>
      </c>
      <c r="F24" s="9">
        <v>92.9</v>
      </c>
      <c r="G24" s="8">
        <v>94.2</v>
      </c>
      <c r="H24" s="32">
        <v>95.3</v>
      </c>
      <c r="I24" s="3">
        <v>96.5</v>
      </c>
      <c r="J24" s="8">
        <v>100.2</v>
      </c>
      <c r="K24" s="8"/>
      <c r="L24" s="8"/>
      <c r="M24" s="8"/>
    </row>
    <row r="25" spans="1:13" ht="12.75">
      <c r="A25" s="4" t="s">
        <v>21</v>
      </c>
      <c r="B25" s="8">
        <v>58.9</v>
      </c>
      <c r="C25" s="8">
        <v>58.8</v>
      </c>
      <c r="D25" s="8">
        <v>59.7</v>
      </c>
      <c r="E25" s="9">
        <v>62</v>
      </c>
      <c r="F25" s="9">
        <v>62.4</v>
      </c>
      <c r="G25" s="9">
        <v>62.7</v>
      </c>
      <c r="H25" s="35">
        <v>63</v>
      </c>
      <c r="I25" s="3">
        <v>63.2</v>
      </c>
      <c r="J25" s="8">
        <v>64.4</v>
      </c>
      <c r="K25" s="8"/>
      <c r="L25" s="8"/>
      <c r="M25" s="8"/>
    </row>
    <row r="26" spans="1:13" ht="12.75">
      <c r="A26" s="4" t="s">
        <v>22</v>
      </c>
      <c r="B26" s="8">
        <v>43.2</v>
      </c>
      <c r="C26" s="8">
        <v>47.8</v>
      </c>
      <c r="D26" s="8">
        <v>52.8</v>
      </c>
      <c r="E26" s="9">
        <v>57.6</v>
      </c>
      <c r="F26" s="9">
        <v>58.4</v>
      </c>
      <c r="G26" s="9">
        <v>59.3</v>
      </c>
      <c r="H26" s="3">
        <v>60.3</v>
      </c>
      <c r="I26" s="3">
        <v>61.2</v>
      </c>
      <c r="J26" s="8">
        <v>63.2</v>
      </c>
      <c r="K26" s="8"/>
      <c r="L26" s="8"/>
      <c r="M26" s="8"/>
    </row>
    <row r="27" spans="1:13" ht="14.25">
      <c r="A27" s="23" t="s">
        <v>100</v>
      </c>
      <c r="B27" s="25">
        <v>530639</v>
      </c>
      <c r="C27" s="25">
        <v>570009</v>
      </c>
      <c r="D27" s="25">
        <v>1536483</v>
      </c>
      <c r="E27" s="25">
        <v>720461</v>
      </c>
      <c r="F27" s="25">
        <v>915900</v>
      </c>
      <c r="G27" s="24">
        <v>798378</v>
      </c>
      <c r="H27" s="36" t="s">
        <v>101</v>
      </c>
      <c r="I27" s="37" t="s">
        <v>102</v>
      </c>
      <c r="J27" s="36" t="s">
        <v>103</v>
      </c>
      <c r="K27" s="10"/>
      <c r="L27" s="10"/>
      <c r="M27" s="10"/>
    </row>
    <row r="28" spans="1:13" ht="14.25">
      <c r="A28" s="23" t="s">
        <v>104</v>
      </c>
      <c r="B28" s="25">
        <v>3618770</v>
      </c>
      <c r="C28" s="24" t="s">
        <v>15</v>
      </c>
      <c r="D28" s="25">
        <v>3717796</v>
      </c>
      <c r="E28" s="38" t="s">
        <v>15</v>
      </c>
      <c r="F28" s="38" t="s">
        <v>15</v>
      </c>
      <c r="G28" s="24" t="s">
        <v>15</v>
      </c>
      <c r="H28" s="39" t="s">
        <v>15</v>
      </c>
      <c r="I28" s="39" t="s">
        <v>15</v>
      </c>
      <c r="J28" s="24" t="s">
        <v>15</v>
      </c>
      <c r="K28" s="10"/>
      <c r="L28" s="10"/>
      <c r="M28" s="10"/>
    </row>
    <row r="29" spans="1:13" ht="14.25">
      <c r="A29" s="23" t="s">
        <v>105</v>
      </c>
      <c r="B29" s="40">
        <v>4900.9</v>
      </c>
      <c r="C29" s="40">
        <v>5717.1</v>
      </c>
      <c r="D29" s="40">
        <v>6707.9</v>
      </c>
      <c r="E29" s="40">
        <v>7543.8</v>
      </c>
      <c r="F29" s="40">
        <v>7813.2</v>
      </c>
      <c r="G29" s="40">
        <v>8159.5</v>
      </c>
      <c r="H29" s="41">
        <v>8508.9</v>
      </c>
      <c r="I29" s="41">
        <v>8856.5</v>
      </c>
      <c r="J29" s="40">
        <v>9224</v>
      </c>
      <c r="K29" s="1"/>
      <c r="L29" s="1"/>
      <c r="M29" s="1"/>
    </row>
    <row r="30" spans="1:13" ht="12.75">
      <c r="A30" s="4" t="s">
        <v>23</v>
      </c>
      <c r="B30" s="1">
        <v>66.45604203152365</v>
      </c>
      <c r="C30" s="1">
        <v>97.51453590192645</v>
      </c>
      <c r="D30" s="1">
        <v>118.3</v>
      </c>
      <c r="E30" s="1">
        <v>123.1</v>
      </c>
      <c r="F30" s="1">
        <v>130.4</v>
      </c>
      <c r="G30" s="1">
        <v>143.7</v>
      </c>
      <c r="H30" s="32">
        <v>145.5</v>
      </c>
      <c r="I30" s="32">
        <v>153.4</v>
      </c>
      <c r="J30" s="1">
        <v>166.3</v>
      </c>
      <c r="K30" s="1"/>
      <c r="L30" s="1"/>
      <c r="M30" s="1"/>
    </row>
    <row r="31" spans="1:13" ht="12.75">
      <c r="A31" s="4" t="s">
        <v>24</v>
      </c>
      <c r="B31" s="1">
        <v>832.3277631782347</v>
      </c>
      <c r="C31" s="1">
        <v>987.9465450610604</v>
      </c>
      <c r="D31" s="1">
        <v>1102.3</v>
      </c>
      <c r="E31" s="1">
        <v>1284.7</v>
      </c>
      <c r="F31" s="1">
        <v>1316</v>
      </c>
      <c r="G31" s="1">
        <v>1387.2</v>
      </c>
      <c r="H31" s="42">
        <v>1444.3</v>
      </c>
      <c r="I31" s="42">
        <v>1532.1</v>
      </c>
      <c r="J31" s="1">
        <v>1594.6</v>
      </c>
      <c r="K31" s="1"/>
      <c r="L31" s="1"/>
      <c r="M31" s="1"/>
    </row>
    <row r="32" spans="1:13" ht="12.75">
      <c r="A32" s="4" t="s">
        <v>25</v>
      </c>
      <c r="B32" s="35">
        <v>90.59805825242717</v>
      </c>
      <c r="C32" s="1">
        <v>96.23281553398057</v>
      </c>
      <c r="D32" s="1">
        <v>105.8</v>
      </c>
      <c r="E32" s="1">
        <v>113</v>
      </c>
      <c r="F32" s="1">
        <v>113</v>
      </c>
      <c r="G32" s="1">
        <v>117</v>
      </c>
      <c r="H32" s="32">
        <v>119.7</v>
      </c>
      <c r="I32" s="43">
        <v>112</v>
      </c>
      <c r="J32" s="1">
        <v>95.2</v>
      </c>
      <c r="K32" s="1"/>
      <c r="L32" s="1"/>
      <c r="M32" s="1"/>
    </row>
    <row r="33" spans="1:13" ht="12.75">
      <c r="A33" s="4" t="s">
        <v>26</v>
      </c>
      <c r="B33" s="1">
        <v>249.40383612662941</v>
      </c>
      <c r="C33" s="1">
        <v>270.54566108007447</v>
      </c>
      <c r="D33" s="1">
        <v>287.50558659217876</v>
      </c>
      <c r="E33" s="1">
        <v>299.6</v>
      </c>
      <c r="F33" s="1">
        <v>316.4</v>
      </c>
      <c r="G33" s="1">
        <v>324.6</v>
      </c>
      <c r="H33" s="32">
        <v>348.9</v>
      </c>
      <c r="I33" s="32">
        <v>370</v>
      </c>
      <c r="J33" s="1">
        <v>379.3</v>
      </c>
      <c r="K33" s="1"/>
      <c r="L33" s="1"/>
      <c r="M33" s="1"/>
    </row>
    <row r="34" spans="1:13" ht="12.75">
      <c r="A34" s="4" t="s">
        <v>27</v>
      </c>
      <c r="B34" s="1">
        <v>154.04484109708315</v>
      </c>
      <c r="C34" s="1">
        <v>170.86286460600783</v>
      </c>
      <c r="D34" s="1">
        <v>180.6</v>
      </c>
      <c r="E34" s="1">
        <v>225.1</v>
      </c>
      <c r="F34" s="1">
        <v>243.4</v>
      </c>
      <c r="G34" s="1">
        <v>248.9</v>
      </c>
      <c r="H34" s="32">
        <v>257.9</v>
      </c>
      <c r="I34" s="32">
        <v>268.6</v>
      </c>
      <c r="J34" s="1">
        <v>281.1</v>
      </c>
      <c r="K34" s="1"/>
      <c r="L34" s="1"/>
      <c r="M34" s="1"/>
    </row>
    <row r="35" spans="1:13" ht="12.75">
      <c r="A35" s="4" t="s">
        <v>41</v>
      </c>
      <c r="B35" s="1">
        <v>621.4979609544467</v>
      </c>
      <c r="C35" s="1">
        <v>822.6956355748371</v>
      </c>
      <c r="D35" s="1">
        <v>954.6</v>
      </c>
      <c r="E35" s="1">
        <v>1124.4</v>
      </c>
      <c r="F35" s="1">
        <v>1216.7</v>
      </c>
      <c r="G35" s="1">
        <f>745.3+584.1</f>
        <v>1329.4</v>
      </c>
      <c r="H35" s="42">
        <f>663.3+800</f>
        <v>1463.3</v>
      </c>
      <c r="I35" s="42">
        <f>688.8+843.7</f>
        <v>1532.5</v>
      </c>
      <c r="J35" s="1">
        <f>708.4+905.7</f>
        <v>1614.1</v>
      </c>
      <c r="K35" s="1"/>
      <c r="L35" s="1"/>
      <c r="M35" s="1"/>
    </row>
    <row r="36" spans="1:13" ht="12.75">
      <c r="A36" s="4" t="s">
        <v>28</v>
      </c>
      <c r="B36" s="1">
        <v>1003.0915569823435</v>
      </c>
      <c r="C36" s="1">
        <v>1125.5133707865168</v>
      </c>
      <c r="D36" s="1">
        <v>1250.6</v>
      </c>
      <c r="E36" s="1">
        <v>1393</v>
      </c>
      <c r="F36" s="1">
        <v>1436.8</v>
      </c>
      <c r="G36" s="1">
        <v>1520.8</v>
      </c>
      <c r="H36" s="42">
        <v>1622.1</v>
      </c>
      <c r="I36" s="42">
        <v>1713.5</v>
      </c>
      <c r="J36" s="1">
        <v>1809.5</v>
      </c>
      <c r="K36" s="1"/>
      <c r="L36" s="1"/>
      <c r="M36" s="1"/>
    </row>
    <row r="37" spans="1:13" ht="12.75">
      <c r="A37" s="4" t="s">
        <v>29</v>
      </c>
      <c r="B37" s="1">
        <v>928.0537840041509</v>
      </c>
      <c r="C37" s="1">
        <v>1103.2943295530354</v>
      </c>
      <c r="D37" s="1">
        <v>1361.9</v>
      </c>
      <c r="E37" s="1">
        <v>1510.4</v>
      </c>
      <c r="F37" s="1">
        <v>1564.2</v>
      </c>
      <c r="G37" s="1">
        <v>1632.2</v>
      </c>
      <c r="H37" s="44">
        <v>1699</v>
      </c>
      <c r="I37" s="44">
        <v>1774.8</v>
      </c>
      <c r="J37" s="1">
        <v>1865.2</v>
      </c>
      <c r="K37" s="1"/>
      <c r="L37" s="1"/>
      <c r="M37" s="1"/>
    </row>
    <row r="38" spans="1:13" s="4" customFormat="1" ht="12.75">
      <c r="A38" s="27" t="s">
        <v>30</v>
      </c>
      <c r="B38" s="25">
        <v>106940</v>
      </c>
      <c r="C38" s="25">
        <v>115461</v>
      </c>
      <c r="D38" s="25">
        <v>125840</v>
      </c>
      <c r="E38" s="25">
        <v>132304</v>
      </c>
      <c r="F38" s="25">
        <v>133943</v>
      </c>
      <c r="G38" s="25">
        <v>136297</v>
      </c>
      <c r="H38" s="25">
        <v>137673</v>
      </c>
      <c r="I38" s="25">
        <v>139368</v>
      </c>
      <c r="J38" s="25">
        <v>140863</v>
      </c>
      <c r="K38" s="5"/>
      <c r="L38" s="5"/>
      <c r="M38" s="5"/>
    </row>
    <row r="39" spans="1:13" s="4" customFormat="1" ht="12.75">
      <c r="A39" s="4" t="s">
        <v>69</v>
      </c>
      <c r="B39" s="8">
        <v>77.4</v>
      </c>
      <c r="C39" s="8">
        <v>76.3</v>
      </c>
      <c r="D39" s="8">
        <v>76.4</v>
      </c>
      <c r="E39" s="8">
        <v>75</v>
      </c>
      <c r="F39" s="8">
        <v>74.9</v>
      </c>
      <c r="G39" s="8">
        <v>75</v>
      </c>
      <c r="H39" s="8">
        <v>74.9</v>
      </c>
      <c r="I39" s="8">
        <v>74.7</v>
      </c>
      <c r="J39" s="8">
        <v>74.7</v>
      </c>
      <c r="K39" s="11"/>
      <c r="L39" s="11"/>
      <c r="M39" s="11"/>
    </row>
    <row r="40" spans="1:13" s="4" customFormat="1" ht="12.75">
      <c r="A40" s="4" t="s">
        <v>70</v>
      </c>
      <c r="B40" s="8">
        <v>51.5</v>
      </c>
      <c r="C40" s="8">
        <v>54.5</v>
      </c>
      <c r="D40" s="8">
        <v>57.5</v>
      </c>
      <c r="E40" s="8">
        <v>58.9</v>
      </c>
      <c r="F40" s="8">
        <v>59.3</v>
      </c>
      <c r="G40" s="8">
        <v>59.8</v>
      </c>
      <c r="H40" s="8">
        <v>59.8</v>
      </c>
      <c r="I40" s="8">
        <v>60</v>
      </c>
      <c r="J40" s="8">
        <v>60.2</v>
      </c>
      <c r="K40" s="11"/>
      <c r="L40" s="11"/>
      <c r="M40" s="11"/>
    </row>
    <row r="41" spans="1:13" ht="12.75">
      <c r="A41" s="27" t="s">
        <v>31</v>
      </c>
      <c r="B41" s="25">
        <v>80776</v>
      </c>
      <c r="C41" s="25">
        <v>86789</v>
      </c>
      <c r="D41" s="25">
        <v>93347</v>
      </c>
      <c r="E41" s="25">
        <v>98990</v>
      </c>
      <c r="F41" s="25">
        <v>99627</v>
      </c>
      <c r="G41" s="25">
        <v>101018</v>
      </c>
      <c r="H41" s="45">
        <v>102528</v>
      </c>
      <c r="I41" s="26">
        <v>103874</v>
      </c>
      <c r="J41" s="25">
        <v>105480</v>
      </c>
      <c r="K41" s="5"/>
      <c r="L41" s="5"/>
      <c r="M41" s="5"/>
    </row>
    <row r="42" spans="1:13" ht="12.75">
      <c r="A42" s="27" t="s">
        <v>32</v>
      </c>
      <c r="B42" s="27">
        <v>2.76</v>
      </c>
      <c r="C42" s="27">
        <v>2.69</v>
      </c>
      <c r="D42" s="27">
        <v>2.63</v>
      </c>
      <c r="E42" s="27">
        <v>2.65</v>
      </c>
      <c r="F42" s="27">
        <v>2.65</v>
      </c>
      <c r="G42" s="27">
        <v>2.64</v>
      </c>
      <c r="H42" s="7">
        <v>2.62</v>
      </c>
      <c r="I42" s="39">
        <v>2.61</v>
      </c>
      <c r="J42" s="27">
        <v>2.59</v>
      </c>
      <c r="K42" s="4"/>
      <c r="L42" s="4"/>
      <c r="M42" s="4"/>
    </row>
    <row r="43" spans="1:13" ht="14.25">
      <c r="A43" s="46" t="s">
        <v>106</v>
      </c>
      <c r="B43" s="24">
        <v>33722</v>
      </c>
      <c r="C43" s="24">
        <v>34439</v>
      </c>
      <c r="D43" s="24">
        <v>35945</v>
      </c>
      <c r="E43" s="24">
        <v>35082</v>
      </c>
      <c r="F43" s="25">
        <v>35492</v>
      </c>
      <c r="G43" s="24">
        <v>36175</v>
      </c>
      <c r="H43" s="26">
        <v>37430</v>
      </c>
      <c r="I43" s="47" t="s">
        <v>107</v>
      </c>
      <c r="J43" s="47" t="s">
        <v>108</v>
      </c>
      <c r="L43" s="2"/>
      <c r="M43" s="2"/>
    </row>
    <row r="44" spans="1:13" ht="15" thickBot="1">
      <c r="A44" s="48" t="s">
        <v>109</v>
      </c>
      <c r="B44" s="49" t="s">
        <v>15</v>
      </c>
      <c r="C44" s="50">
        <v>34253</v>
      </c>
      <c r="D44" s="50">
        <v>34070</v>
      </c>
      <c r="E44" s="50">
        <v>33217</v>
      </c>
      <c r="F44" s="51">
        <v>33797</v>
      </c>
      <c r="G44" s="50">
        <v>34038</v>
      </c>
      <c r="H44" s="50">
        <v>34205</v>
      </c>
      <c r="I44" s="50">
        <f>36995*(156.9/166.6)</f>
        <v>34841.02941176471</v>
      </c>
      <c r="J44" s="49" t="s">
        <v>15</v>
      </c>
      <c r="K44" s="12"/>
      <c r="L44" s="12"/>
      <c r="M44" s="12"/>
    </row>
    <row r="45" spans="1:13" ht="17.25" customHeight="1">
      <c r="A45" s="66" t="s">
        <v>0</v>
      </c>
      <c r="B45" s="66"/>
      <c r="C45" s="66"/>
      <c r="D45" s="66"/>
      <c r="E45" s="67"/>
      <c r="F45" s="67"/>
      <c r="G45" s="68"/>
      <c r="H45" s="68"/>
      <c r="I45" s="68"/>
      <c r="J45" s="68"/>
      <c r="K45" s="12"/>
      <c r="L45" s="12"/>
      <c r="M45" s="12"/>
    </row>
    <row r="46" spans="1:13" ht="12.75">
      <c r="A46" s="64"/>
      <c r="B46" s="59"/>
      <c r="C46" s="59"/>
      <c r="D46" s="59"/>
      <c r="E46" s="52"/>
      <c r="F46" s="53"/>
      <c r="G46" s="52"/>
      <c r="H46" s="52"/>
      <c r="I46" s="52"/>
      <c r="J46" s="52"/>
      <c r="K46" s="12"/>
      <c r="L46" s="12"/>
      <c r="M46" s="12"/>
    </row>
    <row r="47" spans="1:10" ht="13.5">
      <c r="A47" s="61" t="s">
        <v>85</v>
      </c>
      <c r="B47" s="61"/>
      <c r="C47" s="61"/>
      <c r="D47" s="61"/>
      <c r="E47" s="57"/>
      <c r="F47" s="57"/>
      <c r="G47" s="55"/>
      <c r="H47" s="55"/>
      <c r="I47" s="55"/>
      <c r="J47" s="55"/>
    </row>
    <row r="48" spans="1:10" ht="24" customHeight="1">
      <c r="A48" s="61" t="s">
        <v>84</v>
      </c>
      <c r="B48" s="61"/>
      <c r="C48" s="61"/>
      <c r="D48" s="61"/>
      <c r="E48" s="57"/>
      <c r="F48" s="57"/>
      <c r="G48" s="55"/>
      <c r="H48" s="55"/>
      <c r="I48" s="55"/>
      <c r="J48" s="55"/>
    </row>
    <row r="49" spans="1:10" ht="13.5">
      <c r="A49" s="61" t="s">
        <v>37</v>
      </c>
      <c r="B49" s="61"/>
      <c r="C49" s="61"/>
      <c r="D49" s="61"/>
      <c r="E49" s="57"/>
      <c r="F49" s="57"/>
      <c r="G49" s="55"/>
      <c r="H49" s="55"/>
      <c r="I49" s="55"/>
      <c r="J49" s="55"/>
    </row>
    <row r="50" spans="1:10" ht="13.5">
      <c r="A50" s="61" t="s">
        <v>86</v>
      </c>
      <c r="B50" s="61"/>
      <c r="C50" s="61"/>
      <c r="D50" s="61"/>
      <c r="E50" s="57"/>
      <c r="F50" s="57"/>
      <c r="G50" s="55"/>
      <c r="H50" s="55"/>
      <c r="I50" s="55"/>
      <c r="J50" s="55"/>
    </row>
    <row r="51" spans="1:10" ht="14.25" customHeight="1">
      <c r="A51" s="61" t="s">
        <v>87</v>
      </c>
      <c r="B51" s="61"/>
      <c r="C51" s="61"/>
      <c r="D51" s="61"/>
      <c r="E51" s="57"/>
      <c r="F51" s="57"/>
      <c r="G51" s="55"/>
      <c r="H51" s="55"/>
      <c r="I51" s="55"/>
      <c r="J51" s="55"/>
    </row>
    <row r="52" spans="1:10" ht="13.5">
      <c r="A52" s="61" t="s">
        <v>88</v>
      </c>
      <c r="B52" s="61"/>
      <c r="C52" s="61"/>
      <c r="D52" s="61"/>
      <c r="E52" s="57"/>
      <c r="F52" s="57"/>
      <c r="G52" s="55"/>
      <c r="H52" s="55"/>
      <c r="I52" s="55"/>
      <c r="J52" s="55"/>
    </row>
    <row r="53" spans="1:10" ht="13.5">
      <c r="A53" s="61" t="s">
        <v>89</v>
      </c>
      <c r="B53" s="61"/>
      <c r="C53" s="61"/>
      <c r="D53" s="61"/>
      <c r="E53" s="57"/>
      <c r="F53" s="57"/>
      <c r="G53" s="55"/>
      <c r="H53" s="55"/>
      <c r="I53" s="55"/>
      <c r="J53" s="55"/>
    </row>
    <row r="54" spans="1:10" ht="26.25" customHeight="1">
      <c r="A54" s="65" t="s">
        <v>90</v>
      </c>
      <c r="B54" s="65"/>
      <c r="C54" s="59"/>
      <c r="D54" s="59"/>
      <c r="E54" s="57"/>
      <c r="F54" s="57"/>
      <c r="G54" s="55"/>
      <c r="H54" s="55"/>
      <c r="I54" s="55"/>
      <c r="J54" s="55"/>
    </row>
    <row r="55" spans="1:10" ht="38.25" customHeight="1">
      <c r="A55" s="61" t="s">
        <v>91</v>
      </c>
      <c r="B55" s="61"/>
      <c r="C55" s="61"/>
      <c r="D55" s="61"/>
      <c r="E55" s="57"/>
      <c r="F55" s="57"/>
      <c r="G55" s="55"/>
      <c r="H55" s="55"/>
      <c r="I55" s="55"/>
      <c r="J55" s="55"/>
    </row>
    <row r="56" spans="1:10" ht="14.25" customHeight="1">
      <c r="A56" s="61" t="s">
        <v>42</v>
      </c>
      <c r="B56" s="61"/>
      <c r="C56" s="61"/>
      <c r="D56" s="61"/>
      <c r="E56" s="57"/>
      <c r="F56" s="57"/>
      <c r="G56" s="55"/>
      <c r="H56" s="55"/>
      <c r="I56" s="55"/>
      <c r="J56" s="55"/>
    </row>
    <row r="57" spans="1:10" ht="27" customHeight="1">
      <c r="A57" s="61" t="s">
        <v>92</v>
      </c>
      <c r="B57" s="61"/>
      <c r="C57" s="61"/>
      <c r="D57" s="61"/>
      <c r="E57" s="57"/>
      <c r="F57" s="57"/>
      <c r="G57" s="55"/>
      <c r="H57" s="55"/>
      <c r="I57" s="55"/>
      <c r="J57" s="55"/>
    </row>
    <row r="58" spans="1:10" ht="23.25" customHeight="1">
      <c r="A58" s="61" t="s">
        <v>93</v>
      </c>
      <c r="B58" s="61"/>
      <c r="C58" s="61"/>
      <c r="D58" s="61"/>
      <c r="E58" s="57"/>
      <c r="F58" s="57"/>
      <c r="G58" s="55"/>
      <c r="H58" s="55"/>
      <c r="I58" s="55"/>
      <c r="J58" s="55"/>
    </row>
    <row r="59" spans="1:10" ht="13.5">
      <c r="A59" s="61"/>
      <c r="B59" s="61"/>
      <c r="C59" s="61"/>
      <c r="D59" s="61"/>
      <c r="E59" s="15"/>
      <c r="F59" s="15"/>
      <c r="G59" s="15"/>
      <c r="H59" s="15"/>
      <c r="I59" s="15"/>
      <c r="J59" s="18"/>
    </row>
    <row r="60" spans="1:10" ht="12.75">
      <c r="A60" s="54" t="s">
        <v>40</v>
      </c>
      <c r="B60" s="54"/>
      <c r="C60" s="54"/>
      <c r="D60" s="54"/>
      <c r="E60" s="55"/>
      <c r="F60" s="55"/>
      <c r="G60" s="55"/>
      <c r="H60" s="55"/>
      <c r="I60" s="55"/>
      <c r="J60" s="55"/>
    </row>
    <row r="61" spans="1:10" ht="12.75">
      <c r="A61" s="54" t="s">
        <v>44</v>
      </c>
      <c r="B61" s="55"/>
      <c r="C61" s="55"/>
      <c r="D61" s="55"/>
      <c r="E61" s="55"/>
      <c r="F61" s="55"/>
      <c r="G61" s="55"/>
      <c r="H61" s="55"/>
      <c r="I61" s="55"/>
      <c r="J61" s="55"/>
    </row>
    <row r="62" spans="1:10" ht="24" customHeight="1">
      <c r="A62" s="56" t="s">
        <v>43</v>
      </c>
      <c r="B62" s="54"/>
      <c r="C62" s="54"/>
      <c r="D62" s="54"/>
      <c r="E62" s="57"/>
      <c r="F62" s="57"/>
      <c r="G62" s="55"/>
      <c r="H62" s="55"/>
      <c r="I62" s="55"/>
      <c r="J62" s="55"/>
    </row>
    <row r="63" spans="1:10" ht="24" customHeight="1">
      <c r="A63" s="56" t="s">
        <v>72</v>
      </c>
      <c r="B63" s="56"/>
      <c r="C63" s="56"/>
      <c r="D63" s="56"/>
      <c r="E63" s="57"/>
      <c r="F63" s="57"/>
      <c r="G63" s="55"/>
      <c r="H63" s="55"/>
      <c r="I63" s="55"/>
      <c r="J63" s="55"/>
    </row>
    <row r="64" spans="1:10" ht="12" customHeight="1">
      <c r="A64" s="54" t="s">
        <v>46</v>
      </c>
      <c r="B64" s="55"/>
      <c r="C64" s="55"/>
      <c r="D64" s="55"/>
      <c r="E64" s="55"/>
      <c r="F64" s="55"/>
      <c r="G64" s="55"/>
      <c r="H64" s="55"/>
      <c r="I64" s="55"/>
      <c r="J64" s="55"/>
    </row>
    <row r="65" spans="1:10" ht="12.75">
      <c r="A65" s="56" t="s">
        <v>45</v>
      </c>
      <c r="B65" s="54"/>
      <c r="C65" s="54"/>
      <c r="D65" s="54"/>
      <c r="E65" s="57"/>
      <c r="F65" s="57"/>
      <c r="G65" s="55"/>
      <c r="H65" s="55"/>
      <c r="I65" s="55"/>
      <c r="J65" s="55"/>
    </row>
    <row r="66" spans="1:10" ht="24" customHeight="1">
      <c r="A66" s="56" t="s">
        <v>1</v>
      </c>
      <c r="B66" s="56"/>
      <c r="C66" s="56"/>
      <c r="D66" s="56"/>
      <c r="E66" s="57"/>
      <c r="F66" s="57"/>
      <c r="G66" s="55"/>
      <c r="H66" s="55"/>
      <c r="I66" s="55"/>
      <c r="J66" s="55"/>
    </row>
    <row r="67" spans="1:10" ht="14.25" customHeight="1">
      <c r="A67" s="54" t="s">
        <v>48</v>
      </c>
      <c r="B67" s="55"/>
      <c r="C67" s="55"/>
      <c r="D67" s="55"/>
      <c r="E67" s="55"/>
      <c r="F67" s="55"/>
      <c r="G67" s="55"/>
      <c r="H67" s="55"/>
      <c r="I67" s="55"/>
      <c r="J67" s="55"/>
    </row>
    <row r="68" spans="1:10" ht="12.75">
      <c r="A68" s="56" t="s">
        <v>47</v>
      </c>
      <c r="B68" s="54"/>
      <c r="C68" s="54"/>
      <c r="D68" s="54"/>
      <c r="E68" s="57"/>
      <c r="F68" s="57"/>
      <c r="G68" s="55"/>
      <c r="H68" s="55"/>
      <c r="I68" s="55"/>
      <c r="J68" s="55"/>
    </row>
    <row r="69" spans="1:10" ht="24" customHeight="1">
      <c r="A69" s="56" t="s">
        <v>1</v>
      </c>
      <c r="B69" s="56"/>
      <c r="C69" s="56"/>
      <c r="D69" s="56"/>
      <c r="E69" s="57"/>
      <c r="F69" s="57"/>
      <c r="G69" s="55"/>
      <c r="H69" s="55"/>
      <c r="I69" s="55"/>
      <c r="J69" s="55"/>
    </row>
    <row r="70" spans="1:10" ht="14.25" customHeight="1">
      <c r="A70" s="54" t="s">
        <v>50</v>
      </c>
      <c r="B70" s="55"/>
      <c r="C70" s="55"/>
      <c r="D70" s="55"/>
      <c r="E70" s="55"/>
      <c r="F70" s="55"/>
      <c r="G70" s="55"/>
      <c r="H70" s="55"/>
      <c r="I70" s="55"/>
      <c r="J70" s="55"/>
    </row>
    <row r="71" spans="1:10" ht="12.75" customHeight="1">
      <c r="A71" s="56" t="s">
        <v>49</v>
      </c>
      <c r="B71" s="54"/>
      <c r="C71" s="54"/>
      <c r="D71" s="54"/>
      <c r="E71" s="57"/>
      <c r="F71" s="57"/>
      <c r="G71" s="55"/>
      <c r="H71" s="55"/>
      <c r="I71" s="55"/>
      <c r="J71" s="55"/>
    </row>
    <row r="72" spans="1:10" ht="24" customHeight="1">
      <c r="A72" s="56" t="s">
        <v>2</v>
      </c>
      <c r="B72" s="56"/>
      <c r="C72" s="56"/>
      <c r="D72" s="56"/>
      <c r="E72" s="57"/>
      <c r="F72" s="57"/>
      <c r="G72" s="55"/>
      <c r="H72" s="55"/>
      <c r="I72" s="55"/>
      <c r="J72" s="55"/>
    </row>
    <row r="73" spans="1:10" ht="13.5" customHeight="1">
      <c r="A73" s="54" t="s">
        <v>52</v>
      </c>
      <c r="B73" s="55"/>
      <c r="C73" s="55"/>
      <c r="D73" s="55"/>
      <c r="E73" s="55"/>
      <c r="F73" s="55"/>
      <c r="G73" s="55"/>
      <c r="H73" s="55"/>
      <c r="I73" s="55"/>
      <c r="J73" s="55"/>
    </row>
    <row r="74" spans="1:10" ht="12.75">
      <c r="A74" s="56" t="s">
        <v>51</v>
      </c>
      <c r="B74" s="54"/>
      <c r="C74" s="54"/>
      <c r="D74" s="54"/>
      <c r="E74" s="57"/>
      <c r="F74" s="57"/>
      <c r="G74" s="55"/>
      <c r="H74" s="55"/>
      <c r="I74" s="55"/>
      <c r="J74" s="55"/>
    </row>
    <row r="75" spans="1:10" ht="12.75">
      <c r="A75" s="54" t="s">
        <v>38</v>
      </c>
      <c r="B75" s="54"/>
      <c r="C75" s="54"/>
      <c r="D75" s="54"/>
      <c r="E75" s="55"/>
      <c r="F75" s="55"/>
      <c r="G75" s="55"/>
      <c r="H75" s="55"/>
      <c r="I75" s="55"/>
      <c r="J75" s="55"/>
    </row>
    <row r="76" spans="1:10" ht="12.75">
      <c r="A76" s="56" t="s">
        <v>3</v>
      </c>
      <c r="B76" s="56"/>
      <c r="C76" s="56"/>
      <c r="D76" s="56"/>
      <c r="E76" s="57"/>
      <c r="F76" s="57"/>
      <c r="G76" s="55"/>
      <c r="H76" s="55"/>
      <c r="I76" s="55"/>
      <c r="J76" s="55"/>
    </row>
    <row r="77" spans="1:10" ht="24" customHeight="1">
      <c r="A77" s="56" t="s">
        <v>1</v>
      </c>
      <c r="B77" s="56"/>
      <c r="C77" s="56"/>
      <c r="D77" s="56"/>
      <c r="E77" s="57"/>
      <c r="F77" s="57"/>
      <c r="G77" s="55"/>
      <c r="H77" s="55"/>
      <c r="I77" s="55"/>
      <c r="J77" s="55"/>
    </row>
    <row r="78" spans="1:10" ht="13.5" customHeight="1">
      <c r="A78" s="54" t="s">
        <v>53</v>
      </c>
      <c r="B78" s="55"/>
      <c r="C78" s="55"/>
      <c r="D78" s="55"/>
      <c r="E78" s="55"/>
      <c r="F78" s="55"/>
      <c r="G78" s="55"/>
      <c r="H78" s="55"/>
      <c r="I78" s="55"/>
      <c r="J78" s="55"/>
    </row>
    <row r="79" spans="1:10" ht="12.75">
      <c r="A79" s="56" t="s">
        <v>67</v>
      </c>
      <c r="B79" s="54"/>
      <c r="C79" s="54"/>
      <c r="D79" s="54"/>
      <c r="E79" s="57"/>
      <c r="F79" s="57"/>
      <c r="G79" s="55"/>
      <c r="H79" s="55"/>
      <c r="I79" s="55"/>
      <c r="J79" s="55"/>
    </row>
    <row r="80" spans="1:10" ht="12.75">
      <c r="A80" s="56" t="s">
        <v>68</v>
      </c>
      <c r="B80" s="56"/>
      <c r="C80" s="56"/>
      <c r="D80" s="56"/>
      <c r="E80" s="57"/>
      <c r="F80" s="57"/>
      <c r="G80" s="55"/>
      <c r="H80" s="55"/>
      <c r="I80" s="55"/>
      <c r="J80" s="55"/>
    </row>
    <row r="81" spans="1:10" ht="36" customHeight="1">
      <c r="A81" s="69" t="s">
        <v>71</v>
      </c>
      <c r="B81" s="69"/>
      <c r="C81" s="59"/>
      <c r="D81" s="59"/>
      <c r="E81" s="57"/>
      <c r="F81" s="57"/>
      <c r="G81" s="55"/>
      <c r="H81" s="55"/>
      <c r="I81" s="55"/>
      <c r="J81" s="55"/>
    </row>
    <row r="82" spans="1:10" ht="13.5" customHeight="1">
      <c r="A82" s="60" t="s">
        <v>55</v>
      </c>
      <c r="B82" s="55"/>
      <c r="C82" s="55"/>
      <c r="D82" s="55"/>
      <c r="E82" s="55"/>
      <c r="F82" s="55"/>
      <c r="G82" s="55"/>
      <c r="H82" s="55"/>
      <c r="I82" s="55"/>
      <c r="J82" s="55"/>
    </row>
    <row r="83" spans="1:10" ht="24" customHeight="1">
      <c r="A83" s="56" t="s">
        <v>54</v>
      </c>
      <c r="B83" s="54"/>
      <c r="C83" s="54"/>
      <c r="D83" s="54"/>
      <c r="E83" s="57"/>
      <c r="F83" s="57"/>
      <c r="G83" s="55"/>
      <c r="H83" s="55"/>
      <c r="I83" s="55"/>
      <c r="J83" s="55"/>
    </row>
    <row r="84" spans="1:10" ht="13.5" customHeight="1">
      <c r="A84" s="54" t="s">
        <v>57</v>
      </c>
      <c r="B84" s="55"/>
      <c r="C84" s="55"/>
      <c r="D84" s="55"/>
      <c r="E84" s="55"/>
      <c r="F84" s="55"/>
      <c r="G84" s="55"/>
      <c r="H84" s="55"/>
      <c r="I84" s="55"/>
      <c r="J84" s="55"/>
    </row>
    <row r="85" spans="1:10" ht="12.75">
      <c r="A85" s="56" t="s">
        <v>56</v>
      </c>
      <c r="B85" s="54"/>
      <c r="C85" s="54"/>
      <c r="D85" s="54"/>
      <c r="E85" s="57"/>
      <c r="F85" s="57"/>
      <c r="G85" s="55"/>
      <c r="H85" s="55"/>
      <c r="I85" s="55"/>
      <c r="J85" s="55"/>
    </row>
    <row r="86" spans="1:10" ht="12.75">
      <c r="A86" s="56" t="s">
        <v>34</v>
      </c>
      <c r="B86" s="56"/>
      <c r="C86" s="56"/>
      <c r="D86" s="56"/>
      <c r="E86" s="57"/>
      <c r="F86" s="57"/>
      <c r="G86" s="55"/>
      <c r="H86" s="55"/>
      <c r="I86" s="55"/>
      <c r="J86" s="55"/>
    </row>
    <row r="87" spans="1:10" ht="12.75">
      <c r="A87" s="56" t="s">
        <v>35</v>
      </c>
      <c r="B87" s="56"/>
      <c r="C87" s="56"/>
      <c r="D87" s="56"/>
      <c r="E87" s="57"/>
      <c r="F87" s="57"/>
      <c r="G87" s="55"/>
      <c r="H87" s="55"/>
      <c r="I87" s="55"/>
      <c r="J87" s="55"/>
    </row>
    <row r="88" spans="1:10" s="13" customFormat="1" ht="14.25" customHeight="1">
      <c r="A88" s="54" t="s">
        <v>59</v>
      </c>
      <c r="B88" s="55"/>
      <c r="C88" s="55"/>
      <c r="D88" s="55"/>
      <c r="E88" s="55"/>
      <c r="F88" s="55"/>
      <c r="G88" s="55"/>
      <c r="H88" s="55"/>
      <c r="I88" s="55"/>
      <c r="J88" s="55"/>
    </row>
    <row r="89" spans="1:10" ht="24" customHeight="1">
      <c r="A89" s="56" t="s">
        <v>58</v>
      </c>
      <c r="B89" s="59"/>
      <c r="C89" s="59"/>
      <c r="D89" s="59"/>
      <c r="E89" s="57"/>
      <c r="F89" s="57"/>
      <c r="G89" s="55"/>
      <c r="H89" s="55"/>
      <c r="I89" s="55"/>
      <c r="J89" s="55"/>
    </row>
    <row r="90" spans="1:10" ht="15" customHeight="1">
      <c r="A90" s="54" t="s">
        <v>61</v>
      </c>
      <c r="B90" s="55"/>
      <c r="C90" s="55"/>
      <c r="D90" s="55"/>
      <c r="E90" s="55"/>
      <c r="F90" s="55"/>
      <c r="G90" s="55"/>
      <c r="H90" s="55"/>
      <c r="I90" s="55"/>
      <c r="J90" s="55"/>
    </row>
    <row r="91" spans="1:10" ht="24" customHeight="1">
      <c r="A91" s="56" t="s">
        <v>60</v>
      </c>
      <c r="B91" s="54"/>
      <c r="C91" s="54"/>
      <c r="D91" s="54"/>
      <c r="E91" s="57"/>
      <c r="F91" s="57"/>
      <c r="G91" s="55"/>
      <c r="H91" s="55"/>
      <c r="I91" s="55"/>
      <c r="J91" s="55"/>
    </row>
    <row r="92" spans="1:10" ht="12.75" customHeight="1">
      <c r="A92" s="54" t="s">
        <v>63</v>
      </c>
      <c r="B92" s="55"/>
      <c r="C92" s="55"/>
      <c r="D92" s="55"/>
      <c r="E92" s="55"/>
      <c r="F92" s="55"/>
      <c r="G92" s="55"/>
      <c r="H92" s="55"/>
      <c r="I92" s="55"/>
      <c r="J92" s="55"/>
    </row>
    <row r="93" spans="1:10" s="13" customFormat="1" ht="24" customHeight="1">
      <c r="A93" s="56" t="s">
        <v>62</v>
      </c>
      <c r="B93" s="54"/>
      <c r="C93" s="54"/>
      <c r="D93" s="54"/>
      <c r="E93" s="57"/>
      <c r="F93" s="57"/>
      <c r="G93" s="55"/>
      <c r="H93" s="55"/>
      <c r="I93" s="55"/>
      <c r="J93" s="55"/>
    </row>
    <row r="94" spans="1:10" s="13" customFormat="1" ht="12.75">
      <c r="A94" s="56" t="s">
        <v>73</v>
      </c>
      <c r="B94" s="56"/>
      <c r="C94" s="56"/>
      <c r="D94" s="56"/>
      <c r="E94" s="57"/>
      <c r="F94" s="57"/>
      <c r="G94" s="55"/>
      <c r="H94" s="55"/>
      <c r="I94" s="55"/>
      <c r="J94" s="55"/>
    </row>
    <row r="95" spans="1:10" s="13" customFormat="1" ht="24" customHeight="1">
      <c r="A95" s="58" t="s">
        <v>4</v>
      </c>
      <c r="B95" s="59"/>
      <c r="C95" s="59"/>
      <c r="D95" s="59"/>
      <c r="E95" s="57"/>
      <c r="F95" s="57"/>
      <c r="G95" s="55"/>
      <c r="H95" s="55"/>
      <c r="I95" s="55"/>
      <c r="J95" s="55"/>
    </row>
    <row r="96" spans="1:10" s="13" customFormat="1" ht="14.25" customHeight="1">
      <c r="A96" s="70" t="s">
        <v>64</v>
      </c>
      <c r="B96" s="55"/>
      <c r="C96" s="55"/>
      <c r="D96" s="55"/>
      <c r="E96" s="55"/>
      <c r="F96" s="55"/>
      <c r="G96" s="55"/>
      <c r="H96" s="55"/>
      <c r="I96" s="55"/>
      <c r="J96" s="55"/>
    </row>
    <row r="97" spans="1:10" s="13" customFormat="1" ht="14.25" customHeight="1">
      <c r="A97" s="56" t="s">
        <v>74</v>
      </c>
      <c r="B97" s="54"/>
      <c r="C97" s="54"/>
      <c r="D97" s="54"/>
      <c r="E97" s="57"/>
      <c r="F97" s="57"/>
      <c r="G97" s="55"/>
      <c r="H97" s="55"/>
      <c r="I97" s="55"/>
      <c r="J97" s="55"/>
    </row>
    <row r="98" spans="1:10" s="13" customFormat="1" ht="12.75">
      <c r="A98" s="56" t="s">
        <v>39</v>
      </c>
      <c r="B98" s="59"/>
      <c r="C98" s="59"/>
      <c r="D98" s="59"/>
      <c r="E98" s="57"/>
      <c r="F98" s="57"/>
      <c r="G98" s="55"/>
      <c r="H98" s="55"/>
      <c r="I98" s="55"/>
      <c r="J98" s="55"/>
    </row>
    <row r="99" spans="1:10" s="13" customFormat="1" ht="12.75">
      <c r="A99" s="54" t="s">
        <v>66</v>
      </c>
      <c r="B99" s="55"/>
      <c r="C99" s="55"/>
      <c r="D99" s="55"/>
      <c r="E99" s="55"/>
      <c r="F99" s="55"/>
      <c r="G99" s="55"/>
      <c r="H99" s="55"/>
      <c r="I99" s="55"/>
      <c r="J99" s="55"/>
    </row>
    <row r="100" spans="1:10" s="13" customFormat="1" ht="24.75" customHeight="1">
      <c r="A100" s="69" t="s">
        <v>65</v>
      </c>
      <c r="B100" s="60"/>
      <c r="C100" s="59"/>
      <c r="D100" s="59"/>
      <c r="E100" s="57"/>
      <c r="F100" s="57"/>
      <c r="G100" s="55"/>
      <c r="H100" s="55"/>
      <c r="I100" s="55"/>
      <c r="J100" s="55"/>
    </row>
    <row r="101" spans="1:10" s="13" customFormat="1" ht="12">
      <c r="A101" s="16"/>
      <c r="B101" s="16"/>
      <c r="C101" s="16"/>
      <c r="D101" s="16"/>
      <c r="E101" s="16"/>
      <c r="F101" s="16"/>
      <c r="G101" s="16"/>
      <c r="H101" s="16"/>
      <c r="I101" s="16"/>
      <c r="J101" s="18"/>
    </row>
    <row r="102" spans="1:10" s="13" customFormat="1" ht="35.25" customHeight="1">
      <c r="A102" s="14"/>
      <c r="B102" s="14"/>
      <c r="C102" s="14"/>
      <c r="D102" s="14"/>
      <c r="E102" s="17"/>
      <c r="F102" s="17"/>
      <c r="G102" s="17"/>
      <c r="H102" s="17"/>
      <c r="I102" s="17"/>
      <c r="J102" s="18"/>
    </row>
    <row r="103" spans="1:6" s="13" customFormat="1" ht="12.75">
      <c r="A103" s="14"/>
      <c r="B103" s="14"/>
      <c r="C103" s="14"/>
      <c r="D103" s="14"/>
      <c r="E103" s="16"/>
      <c r="F103" s="18"/>
    </row>
    <row r="104" spans="1:10" ht="12.75">
      <c r="A104" s="14"/>
      <c r="B104" s="14"/>
      <c r="C104" s="14"/>
      <c r="D104" s="14"/>
      <c r="E104" s="14"/>
      <c r="F104" s="14"/>
      <c r="G104" s="14"/>
      <c r="H104" s="14"/>
      <c r="I104" s="14"/>
      <c r="J104" s="14"/>
    </row>
    <row r="105" spans="1:10" ht="12.75">
      <c r="A105" s="14"/>
      <c r="B105" s="14"/>
      <c r="C105" s="14"/>
      <c r="D105" s="14"/>
      <c r="E105" s="14"/>
      <c r="F105" s="14"/>
      <c r="G105" s="14"/>
      <c r="H105" s="14"/>
      <c r="I105" s="14"/>
      <c r="J105" s="14"/>
    </row>
    <row r="106" spans="1:10" ht="12.75">
      <c r="A106" s="14"/>
      <c r="B106" s="14"/>
      <c r="C106" s="14"/>
      <c r="D106" s="14"/>
      <c r="E106" s="14"/>
      <c r="F106" s="14"/>
      <c r="G106" s="14"/>
      <c r="H106" s="14"/>
      <c r="I106" s="14"/>
      <c r="J106" s="14"/>
    </row>
    <row r="107" spans="1:10" ht="12.75">
      <c r="A107" s="14"/>
      <c r="B107" s="14"/>
      <c r="C107" s="14"/>
      <c r="D107" s="14"/>
      <c r="E107" s="14"/>
      <c r="F107" s="14"/>
      <c r="G107" s="14"/>
      <c r="H107" s="14"/>
      <c r="I107" s="14"/>
      <c r="J107" s="14"/>
    </row>
    <row r="108" spans="1:10" ht="12.75">
      <c r="A108" s="14"/>
      <c r="B108" s="14"/>
      <c r="C108" s="14"/>
      <c r="D108" s="14"/>
      <c r="E108" s="14"/>
      <c r="F108" s="14"/>
      <c r="G108" s="14"/>
      <c r="H108" s="14"/>
      <c r="I108" s="14"/>
      <c r="J108" s="14"/>
    </row>
    <row r="109" spans="1:10" ht="12.75">
      <c r="A109" s="14"/>
      <c r="B109" s="14"/>
      <c r="C109" s="14"/>
      <c r="D109" s="14"/>
      <c r="E109" s="14"/>
      <c r="F109" s="14"/>
      <c r="G109" s="14"/>
      <c r="H109" s="14"/>
      <c r="I109" s="14"/>
      <c r="J109" s="14"/>
    </row>
    <row r="110" spans="1:10" ht="12.75">
      <c r="A110" s="14"/>
      <c r="B110" s="14"/>
      <c r="C110" s="14"/>
      <c r="D110" s="14"/>
      <c r="E110" s="14"/>
      <c r="F110" s="14"/>
      <c r="G110" s="14"/>
      <c r="H110" s="14"/>
      <c r="I110" s="14"/>
      <c r="J110" s="14"/>
    </row>
    <row r="111" spans="1:10" ht="12.75">
      <c r="A111" s="14"/>
      <c r="B111" s="14"/>
      <c r="C111" s="14"/>
      <c r="D111" s="14"/>
      <c r="E111" s="14"/>
      <c r="F111" s="14"/>
      <c r="G111" s="14"/>
      <c r="H111" s="14"/>
      <c r="I111" s="14"/>
      <c r="J111" s="14"/>
    </row>
    <row r="112" spans="1:10" ht="12.75">
      <c r="A112" s="14"/>
      <c r="B112" s="14"/>
      <c r="C112" s="14"/>
      <c r="D112" s="14"/>
      <c r="E112" s="14"/>
      <c r="F112" s="14"/>
      <c r="G112" s="14"/>
      <c r="H112" s="14"/>
      <c r="I112" s="14"/>
      <c r="J112" s="14"/>
    </row>
    <row r="113" spans="1:10" ht="12.75">
      <c r="A113" s="14"/>
      <c r="B113" s="14"/>
      <c r="C113" s="14"/>
      <c r="D113" s="14"/>
      <c r="E113" s="14"/>
      <c r="F113" s="14"/>
      <c r="G113" s="14"/>
      <c r="H113" s="14"/>
      <c r="I113" s="14"/>
      <c r="J113" s="14"/>
    </row>
    <row r="114" spans="1:10" ht="12.75">
      <c r="A114" s="14"/>
      <c r="B114" s="14"/>
      <c r="C114" s="14"/>
      <c r="D114" s="14"/>
      <c r="E114" s="14"/>
      <c r="F114" s="14"/>
      <c r="G114" s="14"/>
      <c r="H114" s="14"/>
      <c r="I114" s="14"/>
      <c r="J114" s="14"/>
    </row>
    <row r="115" spans="5:10" ht="12.75">
      <c r="E115" s="14"/>
      <c r="F115" s="14"/>
      <c r="G115" s="14"/>
      <c r="H115" s="14"/>
      <c r="I115" s="14"/>
      <c r="J115" s="14"/>
    </row>
    <row r="116" spans="5:10" ht="12.75">
      <c r="E116" s="14"/>
      <c r="F116" s="14"/>
      <c r="G116" s="14"/>
      <c r="H116" s="14"/>
      <c r="I116" s="14"/>
      <c r="J116" s="14"/>
    </row>
  </sheetData>
  <mergeCells count="57">
    <mergeCell ref="A100:J100"/>
    <mergeCell ref="A96:J96"/>
    <mergeCell ref="A97:J97"/>
    <mergeCell ref="A98:J98"/>
    <mergeCell ref="A99:J99"/>
    <mergeCell ref="A52:J52"/>
    <mergeCell ref="A53:J53"/>
    <mergeCell ref="A78:J78"/>
    <mergeCell ref="A79:J79"/>
    <mergeCell ref="A1:J1"/>
    <mergeCell ref="A46:D46"/>
    <mergeCell ref="A54:J54"/>
    <mergeCell ref="A55:J55"/>
    <mergeCell ref="A45:J45"/>
    <mergeCell ref="A47:J47"/>
    <mergeCell ref="A48:J48"/>
    <mergeCell ref="A49:J49"/>
    <mergeCell ref="A50:J50"/>
    <mergeCell ref="A51:J51"/>
    <mergeCell ref="A56:J56"/>
    <mergeCell ref="A57:J57"/>
    <mergeCell ref="A58:J58"/>
    <mergeCell ref="A60:J60"/>
    <mergeCell ref="A61:J61"/>
    <mergeCell ref="A62:J62"/>
    <mergeCell ref="A59:D59"/>
    <mergeCell ref="A63:J63"/>
    <mergeCell ref="A64:J64"/>
    <mergeCell ref="A65:J65"/>
    <mergeCell ref="A66:J66"/>
    <mergeCell ref="A67:J67"/>
    <mergeCell ref="A68:J68"/>
    <mergeCell ref="A69:J69"/>
    <mergeCell ref="A70:J70"/>
    <mergeCell ref="A71:J71"/>
    <mergeCell ref="A72:J72"/>
    <mergeCell ref="A73:J73"/>
    <mergeCell ref="A74:J74"/>
    <mergeCell ref="A75:J75"/>
    <mergeCell ref="A76:J76"/>
    <mergeCell ref="A77:J77"/>
    <mergeCell ref="A82:J82"/>
    <mergeCell ref="A83:J83"/>
    <mergeCell ref="A80:J80"/>
    <mergeCell ref="A81:J81"/>
    <mergeCell ref="A84:J84"/>
    <mergeCell ref="A85:J85"/>
    <mergeCell ref="A86:J86"/>
    <mergeCell ref="A87:J87"/>
    <mergeCell ref="A88:J88"/>
    <mergeCell ref="A89:J89"/>
    <mergeCell ref="A90:J90"/>
    <mergeCell ref="A91:J91"/>
    <mergeCell ref="A92:J92"/>
    <mergeCell ref="A93:J93"/>
    <mergeCell ref="A94:J94"/>
    <mergeCell ref="A95:J95"/>
  </mergeCells>
  <printOptions/>
  <pageMargins left="1.05" right="0.75" top="1" bottom="1" header="0.5" footer="0.5"/>
  <pageSetup firstPageNumber="1" useFirstPageNumber="1" horizontalDpi="600" verticalDpi="600" orientation="landscape" scale="68" r:id="rId1"/>
  <headerFooter alignWithMargins="0">
    <oddFooter>&amp;L&amp;D&amp;C&amp;P&amp;RNTS99/Chapter 1/&amp;F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Ben Chang</cp:lastModifiedBy>
  <cp:lastPrinted>2002-10-02T19:21:37Z</cp:lastPrinted>
  <dcterms:created xsi:type="dcterms:W3CDTF">1999-06-04T16:19:32Z</dcterms:created>
  <dcterms:modified xsi:type="dcterms:W3CDTF">2003-02-05T15:27:28Z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