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Illinois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<sst xmlns="http://schemas.openxmlformats.org/spreadsheetml/2006/main" count="260" uniqueCount="125">
  <si>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</si>
  <si>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</si>
  <si>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</si>
  <si>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</si>
  <si>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</si>
  <si>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</si>
  <si>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</si>
  <si>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</si>
  <si>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</si>
  <si>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</si>
  <si>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</si>
  <si>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</si>
  <si>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</si>
  <si>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</si>
  <si>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</si>
  <si>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</si>
  <si>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</si>
  <si>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</si>
  <si>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</si>
  <si>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</si>
  <si>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</si>
  <si>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</si>
  <si>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</si>
  <si>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</si>
  <si>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</si>
  <si>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</si>
  <si>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</si>
  <si>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</si>
  <si>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</si>
  <si>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</si>
  <si>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</si>
  <si>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</si>
  <si>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</si>
  <si>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</si>
  <si>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</si>
  <si>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</si>
  <si>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</si>
  <si>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</si>
  <si>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</si>
  <si>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</si>
  <si>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</si>
  <si>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</si>
  <si>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</si>
  <si>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</si>
  <si>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</si>
  <si>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</si>
  <si>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</si>
  <si>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</si>
  <si>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</si>
  <si>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</si>
  <si>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</si>
  <si>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</si>
  <si>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</si>
  <si>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</si>
  <si>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</si>
  <si>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</si>
  <si>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</si>
  <si>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</si>
  <si>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</si>
  <si>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</si>
  <si>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</si>
  <si>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</si>
  <si>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</si>
  <si>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</si>
  <si>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</si>
  <si>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</si>
  <si>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</si>
  <si>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</si>
  <si>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</si>
  <si>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</si>
  <si>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</si>
  <si>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</si>
  <si>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</si>
  <si>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</si>
  <si>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</si>
  <si>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</si>
  <si>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</si>
  <si>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</si>
  <si>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</si>
  <si>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</si>
  <si>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</si>
  <si>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</si>
  <si>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</si>
  <si>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</si>
  <si>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</si>
  <si>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</si>
  <si>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</si>
  <si>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</si>
  <si>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</si>
  <si>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</si>
  <si>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</si>
  <si>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</si>
  <si>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</si>
  <si>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</si>
  <si>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</si>
  <si>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</si>
  <si>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</si>
  <si>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</si>
  <si>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</si>
  <si>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</si>
  <si>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</si>
  <si>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</si>
  <si>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</si>
  <si>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</si>
  <si>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</si>
  <si>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</si>
  <si>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</si>
  <si>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</si>
  <si>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</si>
  <si>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</si>
  <si>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</si>
  <si>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</si>
  <si>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</si>
  <si>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</si>
  <si>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</si>
  <si>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</si>
  <si>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</si>
  <si>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</si>
  <si>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</si>
  <si>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</si>
  <si>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Illinois</t>
  </si>
  <si>
    <t>Illinois Values</t>
  </si>
  <si>
    <t>Illinois Shares</t>
  </si>
  <si>
    <t>Illinois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</si>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</sst>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(Illinois!F82/10^6)</f>
        <v>79.12136388399134</v>
      </c>
      <c r="C4" s="69">
        <f>(Illinois!G82/10^6)</f>
        <v>74.66871081475476</v>
      </c>
      <c r="D4" s="69">
        <f>(Illinois!H82/10^6)</f>
        <v>73.06875727231782</v>
      </c>
      <c r="E4" s="69">
        <f>(Illinois!I82/10^6)</f>
        <v>79.63683135733915</v>
      </c>
      <c r="F4" s="69">
        <f>(Illinois!J82/10^6)</f>
        <v>78.23337264385056</v>
      </c>
      <c r="G4" s="69">
        <f>(Illinois!K82/10^6)</f>
        <v>76.20403376644302</v>
      </c>
      <c r="H4" s="69">
        <f>(Illinois!L82/10^6)</f>
        <v>75.53000025700007</v>
      </c>
      <c r="I4" s="69">
        <f>(Illinois!M82/10^6)</f>
        <v>73.57590314005131</v>
      </c>
      <c r="J4" s="69">
        <f>(Illinois!N82/10^6)</f>
        <v>70.04485496936239</v>
      </c>
      <c r="K4" s="69">
        <f>(Illinois!O82/10^6)</f>
        <v>67.78780129509549</v>
      </c>
      <c r="L4" s="69">
        <f>(Illinois!P82/10^6)</f>
        <v>70.39188165431972</v>
      </c>
      <c r="M4" s="69">
        <f>(Illinois!Q82/10^6)</f>
        <v>71.31060994808155</v>
      </c>
      <c r="N4" s="69">
        <f>(Illinois!R82/10^6)</f>
        <v>65.77385137919063</v>
      </c>
      <c r="O4" s="69">
        <f>(Illinois!S82/10^6)</f>
        <v>76.55487708633166</v>
      </c>
      <c r="P4" s="69">
        <f>(Illinois!T82/10^6)</f>
        <v>77.78204079110795</v>
      </c>
      <c r="Q4" s="69">
        <f>(Illinois!U82/10^6)</f>
        <v>77.96707930868718</v>
      </c>
      <c r="R4" s="69">
        <f>(Illinois!V82/10^6)</f>
        <v>86.74711360032093</v>
      </c>
      <c r="S4" s="69">
        <f>(Illinois!W82/10^6)</f>
        <v>91.99209334514192</v>
      </c>
      <c r="T4" s="69">
        <f>(Illinois!X82/10^6)</f>
        <v>89.55110042495154</v>
      </c>
      <c r="U4" s="69">
        <f>(Illinois!Y82/10^6)</f>
        <v>90.47785152713816</v>
      </c>
      <c r="V4" s="69">
        <f>(Illinois!Z82/10^6)</f>
        <v>95.98658104962541</v>
      </c>
      <c r="W4" s="69">
        <f>(Illinois!AA82/10^6)</f>
        <v>93.02463962924125</v>
      </c>
      <c r="X4" s="69">
        <f>(Illinois!AB82/10^6)</f>
        <v>93.33157222234604</v>
      </c>
      <c r="Y4" s="69">
        <f>(Illinois!AC82/10^6)</f>
        <v>95.54087534454753</v>
      </c>
      <c r="Z4" s="69">
        <f>(Illinois!AD82/10^6)</f>
        <v>101.21271013599339</v>
      </c>
      <c r="AA4" s="69">
        <f>(Illinois!AE82/10^6)</f>
        <v>99.13344662922819</v>
      </c>
    </row>
    <row r="5" spans="1:27" ht="12.75">
      <c r="A5" s="68" t="s">
        <v>118</v>
      </c>
      <c r="B5" s="69">
        <f>((Illinois!F83+Illinois!F84)/10^6)</f>
        <v>98.88231704182272</v>
      </c>
      <c r="C5" s="69">
        <f>((Illinois!G83+Illinois!G84)/10^6)</f>
        <v>87.28980014655589</v>
      </c>
      <c r="D5" s="69">
        <f>((Illinois!H83+Illinois!H84)/10^6)</f>
        <v>80.34753880746172</v>
      </c>
      <c r="E5" s="69">
        <f>((Illinois!I83+Illinois!I84)/10^6)</f>
        <v>82.13667701817323</v>
      </c>
      <c r="F5" s="69">
        <f>((Illinois!J83+Illinois!J84)/10^6)</f>
        <v>75.79206999317934</v>
      </c>
      <c r="G5" s="69">
        <f>((Illinois!K83+Illinois!K84)/10^6)</f>
        <v>73.93972741222719</v>
      </c>
      <c r="H5" s="69">
        <f>((Illinois!L83+Illinois!L84)/10^6)</f>
        <v>77.7284028989748</v>
      </c>
      <c r="I5" s="69">
        <f>((Illinois!M83+Illinois!M84)/10^6)</f>
        <v>80.5182868259325</v>
      </c>
      <c r="J5" s="69">
        <f>((Illinois!N83+Illinois!N84)/10^6)</f>
        <v>84.09805603510556</v>
      </c>
      <c r="K5" s="69">
        <f>((Illinois!O83+Illinois!O84)/10^6)</f>
        <v>76.1989113553656</v>
      </c>
      <c r="L5" s="69">
        <f>((Illinois!P83+Illinois!P84)/10^6)</f>
        <v>76.42833809873514</v>
      </c>
      <c r="M5" s="69">
        <f>((Illinois!Q83+Illinois!Q84)/10^6)</f>
        <v>74.34400099344477</v>
      </c>
      <c r="N5" s="69">
        <f>((Illinois!R83+Illinois!R84)/10^6)</f>
        <v>75.85605396166329</v>
      </c>
      <c r="O5" s="69">
        <f>((Illinois!S83+Illinois!S84)/10^6)</f>
        <v>80.00695040802273</v>
      </c>
      <c r="P5" s="69">
        <f>((Illinois!T83+Illinois!T84)/10^6)</f>
        <v>79.70210107049974</v>
      </c>
      <c r="Q5" s="69">
        <f>((Illinois!U83+Illinois!U84)/10^6)</f>
        <v>80.0932406326159</v>
      </c>
      <c r="R5" s="69">
        <f>((Illinois!V83+Illinois!V84)/10^6)</f>
        <v>79.94812650621657</v>
      </c>
      <c r="S5" s="69">
        <f>((Illinois!W83+Illinois!W84)/10^6)</f>
        <v>80.86200503650898</v>
      </c>
      <c r="T5" s="69">
        <f>((Illinois!X83+Illinois!X84)/10^6)</f>
        <v>80.14882072176547</v>
      </c>
      <c r="U5" s="69">
        <f>((Illinois!Y83+Illinois!Y84)/10^6)</f>
        <v>86.87296915174319</v>
      </c>
      <c r="V5" s="69">
        <f>((Illinois!Z83+Illinois!Z84)/10^6)</f>
        <v>87.5730798123343</v>
      </c>
      <c r="W5" s="69">
        <f>((Illinois!AA83+Illinois!AA84)/10^6)</f>
        <v>85.94031399845743</v>
      </c>
      <c r="X5" s="69">
        <f>((Illinois!AB83+Illinois!AB84)/10^6)</f>
        <v>82.7211362475045</v>
      </c>
      <c r="Y5" s="69">
        <f>((Illinois!AC83+Illinois!AC84)/10^6)</f>
        <v>86.79612130240304</v>
      </c>
      <c r="Z5" s="69">
        <f>((Illinois!AD83+Illinois!AD84)/10^6)</f>
        <v>91.94534890653134</v>
      </c>
      <c r="AA5" s="69">
        <f>((Illinois!AE83+Illinois!AE84)/10^6)</f>
        <v>99.04497494219169</v>
      </c>
    </row>
    <row r="6" spans="1:27" ht="12.75">
      <c r="A6" s="67" t="s">
        <v>69</v>
      </c>
      <c r="B6" s="69">
        <f>(Illinois!F85/10^6)</f>
        <v>59.07208721544683</v>
      </c>
      <c r="C6" s="69">
        <f>(Illinois!G85/10^6)</f>
        <v>57.45260216375573</v>
      </c>
      <c r="D6" s="69">
        <f>(Illinois!H85/10^6)</f>
        <v>53.891920117895545</v>
      </c>
      <c r="E6" s="69">
        <f>(Illinois!I85/10^6)</f>
        <v>51.807169115428934</v>
      </c>
      <c r="F6" s="69">
        <f>(Illinois!J85/10^6)</f>
        <v>56.967232540249356</v>
      </c>
      <c r="G6" s="69">
        <f>(Illinois!K85/10^6)</f>
        <v>53.06425835162346</v>
      </c>
      <c r="H6" s="69">
        <f>(Illinois!L85/10^6)</f>
        <v>50.047473537908274</v>
      </c>
      <c r="I6" s="69">
        <f>(Illinois!M85/10^6)</f>
        <v>47.0125708638321</v>
      </c>
      <c r="J6" s="69">
        <f>(Illinois!N85/10^6)</f>
        <v>52.11641529113625</v>
      </c>
      <c r="K6" s="69">
        <f>(Illinois!O85/10^6)</f>
        <v>53.95424674892988</v>
      </c>
      <c r="L6" s="69">
        <f>(Illinois!P85/10^6)</f>
        <v>50.920193751517814</v>
      </c>
      <c r="M6" s="69">
        <f>(Illinois!Q85/10^6)</f>
        <v>53.37616662427054</v>
      </c>
      <c r="N6" s="69">
        <f>(Illinois!R85/10^6)</f>
        <v>53.644376381728286</v>
      </c>
      <c r="O6" s="69">
        <f>(Illinois!S85/10^6)</f>
        <v>55.84826058001267</v>
      </c>
      <c r="P6" s="69">
        <f>(Illinois!T85/10^6)</f>
        <v>55.500372051982374</v>
      </c>
      <c r="Q6" s="69">
        <f>(Illinois!U85/10^6)</f>
        <v>58.31358443537085</v>
      </c>
      <c r="R6" s="69">
        <f>(Illinois!V85/10^6)</f>
        <v>60.48076874559013</v>
      </c>
      <c r="S6" s="69">
        <f>(Illinois!W85/10^6)</f>
        <v>58.31851749085604</v>
      </c>
      <c r="T6" s="69">
        <f>(Illinois!X85/10^6)</f>
        <v>51.87018424837865</v>
      </c>
      <c r="U6" s="69">
        <f>(Illinois!Y85/10^6)</f>
        <v>54.42006503366274</v>
      </c>
      <c r="V6" s="69">
        <f>(Illinois!Z85/10^6)</f>
        <v>55.84727792492206</v>
      </c>
      <c r="W6" s="69">
        <f>(Illinois!AA85/10^6)</f>
        <v>51.46351182689409</v>
      </c>
      <c r="X6" s="69">
        <f>(Illinois!AB85/10^6)</f>
        <v>57.34422879421972</v>
      </c>
      <c r="Y6" s="69">
        <f>(Illinois!AC85/10^6)</f>
        <v>52.94608211652076</v>
      </c>
      <c r="Z6" s="69">
        <f>(Illinois!AD85/10^6)</f>
        <v>50.54202685889673</v>
      </c>
      <c r="AA6" s="69">
        <f>(Illinois!AE85/10^6)</f>
        <v>52.18540612177084</v>
      </c>
    </row>
    <row r="7" spans="1:27" ht="12.75">
      <c r="A7" s="66" t="s">
        <v>79</v>
      </c>
      <c r="B7" s="70">
        <f>(Illinois!F86/10^6)</f>
        <v>237.07576814126088</v>
      </c>
      <c r="C7" s="70">
        <f>(Illinois!G86/10^6)</f>
        <v>219.41111312506635</v>
      </c>
      <c r="D7" s="70">
        <f>(Illinois!H86/10^6)</f>
        <v>207.30821619767508</v>
      </c>
      <c r="E7" s="70">
        <f>(Illinois!I86/10^6)</f>
        <v>213.58067749094133</v>
      </c>
      <c r="F7" s="70">
        <f>(Illinois!J86/10^6)</f>
        <v>210.99267517727927</v>
      </c>
      <c r="G7" s="70">
        <f>(Illinois!K86/10^6)</f>
        <v>203.20801953029365</v>
      </c>
      <c r="H7" s="70">
        <f>(Illinois!L86/10^6)</f>
        <v>203.3058766938832</v>
      </c>
      <c r="I7" s="70">
        <f>(Illinois!M86/10^6)</f>
        <v>201.10676082981593</v>
      </c>
      <c r="J7" s="70">
        <f>(Illinois!N86/10^6)</f>
        <v>206.25932629560418</v>
      </c>
      <c r="K7" s="70">
        <f>(Illinois!O86/10^6)</f>
        <v>197.94095939939098</v>
      </c>
      <c r="L7" s="70">
        <f>(Illinois!P86/10^6)</f>
        <v>197.7404135045727</v>
      </c>
      <c r="M7" s="70">
        <f>(Illinois!Q86/10^6)</f>
        <v>199.03077756579685</v>
      </c>
      <c r="N7" s="70">
        <f>(Illinois!R86/10^6)</f>
        <v>195.2742817225822</v>
      </c>
      <c r="O7" s="70">
        <f>(Illinois!S86/10^6)</f>
        <v>212.41008807436708</v>
      </c>
      <c r="P7" s="70">
        <f>(Illinois!T86/10^6)</f>
        <v>212.98451391359004</v>
      </c>
      <c r="Q7" s="70">
        <f>(Illinois!U86/10^6)</f>
        <v>216.37390437667395</v>
      </c>
      <c r="R7" s="70">
        <f>(Illinois!V86/10^6)</f>
        <v>227.1760088521276</v>
      </c>
      <c r="S7" s="70">
        <f>(Illinois!W86/10^6)</f>
        <v>231.17261587250692</v>
      </c>
      <c r="T7" s="70">
        <f>(Illinois!X86/10^6)</f>
        <v>221.57010539509565</v>
      </c>
      <c r="U7" s="70">
        <f>(Illinois!Y86/10^6)</f>
        <v>231.7708857125441</v>
      </c>
      <c r="V7" s="70">
        <f>(Illinois!Z86/10^6)</f>
        <v>239.4069387868818</v>
      </c>
      <c r="W7" s="70">
        <f>(Illinois!AA86/10^6)</f>
        <v>230.42846545459275</v>
      </c>
      <c r="X7" s="70">
        <f>(Illinois!AB86/10^6)</f>
        <v>233.39693726407026</v>
      </c>
      <c r="Y7" s="70">
        <f>(Illinois!AC86/10^6)</f>
        <v>235.2830787634713</v>
      </c>
      <c r="Z7" s="70">
        <f>(Illinois!AD86/10^6)</f>
        <v>243.70008590142143</v>
      </c>
      <c r="AA7" s="70">
        <f>(Illinois!AE86/10^6)</f>
        <v>250.36382769319073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(Illinois!F90/10^6)</f>
        <v>28.518289999967703</v>
      </c>
      <c r="C11" s="69">
        <f>(Illinois!G90/10^6)</f>
        <v>27.48907226430772</v>
      </c>
      <c r="D11" s="69">
        <f>(Illinois!H90/10^6)</f>
        <v>27.162931362681764</v>
      </c>
      <c r="E11" s="69">
        <f>(Illinois!I90/10^6)</f>
        <v>25.90828218204715</v>
      </c>
      <c r="F11" s="69">
        <f>(Illinois!J90/10^6)</f>
        <v>28.52764121295468</v>
      </c>
      <c r="G11" s="69">
        <f>(Illinois!K90/10^6)</f>
        <v>26.78813443061483</v>
      </c>
      <c r="H11" s="69">
        <f>(Illinois!L90/10^6)</f>
        <v>25.56216015914454</v>
      </c>
      <c r="I11" s="69">
        <f>(Illinois!M90/10^6)</f>
        <v>23.811219997990264</v>
      </c>
      <c r="J11" s="69">
        <f>(Illinois!N90/10^6)</f>
        <v>26.833275765573898</v>
      </c>
      <c r="K11" s="69">
        <f>(Illinois!O90/10^6)</f>
        <v>28.926971942765014</v>
      </c>
      <c r="L11" s="69">
        <f>(Illinois!P90/10^6)</f>
        <v>25.448750073888473</v>
      </c>
      <c r="M11" s="69">
        <f>(Illinois!Q90/10^6)</f>
        <v>26.76966813221849</v>
      </c>
      <c r="N11" s="69">
        <f>(Illinois!R90/10^6)</f>
        <v>27.059334958415022</v>
      </c>
      <c r="O11" s="69">
        <f>(Illinois!S90/10^6)</f>
        <v>28.15495785222167</v>
      </c>
      <c r="P11" s="69">
        <f>(Illinois!T90/10^6)</f>
        <v>26.944260920601575</v>
      </c>
      <c r="Q11" s="69">
        <f>(Illinois!U90/10^6)</f>
        <v>28.400247301533923</v>
      </c>
      <c r="R11" s="69">
        <f>(Illinois!V90/10^6)</f>
        <v>30.706178603499694</v>
      </c>
      <c r="S11" s="69">
        <f>(Illinois!W90/10^6)</f>
        <v>28.551701213232985</v>
      </c>
      <c r="T11" s="69">
        <f>(Illinois!X90/10^6)</f>
        <v>23.520107156442077</v>
      </c>
      <c r="U11" s="69">
        <f>(Illinois!Y90/10^6)</f>
        <v>26.084741235670382</v>
      </c>
      <c r="V11" s="69">
        <f>(Illinois!Z90/10^6)</f>
        <v>26.827088955227786</v>
      </c>
      <c r="W11" s="69">
        <f>(Illinois!AA90/10^6)</f>
        <v>24.274331108653463</v>
      </c>
      <c r="X11" s="69">
        <f>(Illinois!AB90/10^6)</f>
        <v>26.581372321792752</v>
      </c>
      <c r="Y11" s="69">
        <f>(Illinois!AC90/10^6)</f>
        <v>26.393622289962256</v>
      </c>
      <c r="Z11" s="69">
        <f>(Illinois!AD90/10^6)</f>
        <v>24.732128647971496</v>
      </c>
      <c r="AA11" s="69">
        <f>(Illinois!AE90/10^6)</f>
        <v>24.712501192350018</v>
      </c>
    </row>
    <row r="12" spans="1:27" ht="12.75">
      <c r="A12" s="68" t="s">
        <v>82</v>
      </c>
      <c r="B12" s="69">
        <f>(Illinois!F91/10^6)</f>
        <v>15.420990338734425</v>
      </c>
      <c r="C12" s="69">
        <f>(Illinois!G91/10^6)</f>
        <v>15.442454952331662</v>
      </c>
      <c r="D12" s="69">
        <f>(Illinois!H91/10^6)</f>
        <v>14.866031283004588</v>
      </c>
      <c r="E12" s="69">
        <f>(Illinois!I91/10^6)</f>
        <v>15.06828050048949</v>
      </c>
      <c r="F12" s="69">
        <f>(Illinois!J91/10^6)</f>
        <v>16.69584922960977</v>
      </c>
      <c r="G12" s="69">
        <f>(Illinois!K91/10^6)</f>
        <v>14.530316473681069</v>
      </c>
      <c r="H12" s="69">
        <f>(Illinois!L91/10^6)</f>
        <v>13.239797611961277</v>
      </c>
      <c r="I12" s="69">
        <f>(Illinois!M91/10^6)</f>
        <v>12.33334851762443</v>
      </c>
      <c r="J12" s="69">
        <f>(Illinois!N91/10^6)</f>
        <v>13.58014897251847</v>
      </c>
      <c r="K12" s="69">
        <f>(Illinois!O91/10^6)</f>
        <v>12.303888373573365</v>
      </c>
      <c r="L12" s="69">
        <f>(Illinois!P91/10^6)</f>
        <v>12.519868596278718</v>
      </c>
      <c r="M12" s="69">
        <f>(Illinois!Q91/10^6)</f>
        <v>11.978985023107354</v>
      </c>
      <c r="N12" s="69">
        <f>(Illinois!R91/10^6)</f>
        <v>12.216266850840297</v>
      </c>
      <c r="O12" s="69">
        <f>(Illinois!S91/10^6)</f>
        <v>12.554086928009065</v>
      </c>
      <c r="P12" s="69">
        <f>(Illinois!T91/10^6)</f>
        <v>12.282384047299288</v>
      </c>
      <c r="Q12" s="69">
        <f>(Illinois!U91/10^6)</f>
        <v>12.497033551051839</v>
      </c>
      <c r="R12" s="69">
        <f>(Illinois!V91/10^6)</f>
        <v>13.31006033827785</v>
      </c>
      <c r="S12" s="69">
        <f>(Illinois!W91/10^6)</f>
        <v>12.893463106762125</v>
      </c>
      <c r="T12" s="69">
        <f>(Illinois!X91/10^6)</f>
        <v>11.03728906473748</v>
      </c>
      <c r="U12" s="69">
        <f>(Illinois!Y91/10^6)</f>
        <v>11.563296942823678</v>
      </c>
      <c r="V12" s="69">
        <f>(Illinois!Z91/10^6)</f>
        <v>12.378301279370397</v>
      </c>
      <c r="W12" s="69">
        <f>(Illinois!AA91/10^6)</f>
        <v>11.760073910733661</v>
      </c>
      <c r="X12" s="69">
        <f>(Illinois!AB91/10^6)</f>
        <v>12.601274194485546</v>
      </c>
      <c r="Y12" s="69">
        <f>(Illinois!AC91/10^6)</f>
        <v>12.656729034449349</v>
      </c>
      <c r="Z12" s="69">
        <f>(Illinois!AD91/10^6)</f>
        <v>12.015316930306405</v>
      </c>
      <c r="AA12" s="69">
        <f>(Illinois!AE91/10^6)</f>
        <v>11.826509887870165</v>
      </c>
    </row>
    <row r="13" spans="1:27" ht="12.75">
      <c r="A13" s="68" t="s">
        <v>83</v>
      </c>
      <c r="B13" s="69">
        <f>(Illinois!F92/10^6)</f>
        <v>60.662972214249024</v>
      </c>
      <c r="C13" s="69">
        <f>(Illinois!G92/10^6)</f>
        <v>52.22434680394927</v>
      </c>
      <c r="D13" s="69">
        <f>(Illinois!H92/10^6)</f>
        <v>45.23714929488617</v>
      </c>
      <c r="E13" s="69">
        <f>(Illinois!I92/10^6)</f>
        <v>46.383876179450006</v>
      </c>
      <c r="F13" s="69">
        <f>(Illinois!J92/10^6)</f>
        <v>49.833246292365985</v>
      </c>
      <c r="G13" s="69">
        <f>(Illinois!K92/10^6)</f>
        <v>46.781344709466765</v>
      </c>
      <c r="H13" s="69">
        <f>(Illinois!L92/10^6)</f>
        <v>50.423809283388785</v>
      </c>
      <c r="I13" s="69">
        <f>(Illinois!M92/10^6)</f>
        <v>53.91832039430711</v>
      </c>
      <c r="J13" s="69">
        <f>(Illinois!N92/10^6)</f>
        <v>56.334197832900706</v>
      </c>
      <c r="K13" s="69">
        <f>(Illinois!O92/10^6)</f>
        <v>47.27235054885306</v>
      </c>
      <c r="L13" s="69">
        <f>(Illinois!P92/10^6)</f>
        <v>47.81917899250811</v>
      </c>
      <c r="M13" s="69">
        <f>(Illinois!Q92/10^6)</f>
        <v>49.46447463610164</v>
      </c>
      <c r="N13" s="69">
        <f>(Illinois!R92/10^6)</f>
        <v>49.563998405349395</v>
      </c>
      <c r="O13" s="69">
        <f>(Illinois!S92/10^6)</f>
        <v>50.993975578530886</v>
      </c>
      <c r="P13" s="69">
        <f>(Illinois!T92/10^6)</f>
        <v>52.25833469747144</v>
      </c>
      <c r="Q13" s="69">
        <f>(Illinois!U92/10^6)</f>
        <v>52.15510001815292</v>
      </c>
      <c r="R13" s="69">
        <f>(Illinois!V92/10^6)</f>
        <v>50.57899924716057</v>
      </c>
      <c r="S13" s="69">
        <f>(Illinois!W92/10^6)</f>
        <v>51.40653932845338</v>
      </c>
      <c r="T13" s="69">
        <f>(Illinois!X92/10^6)</f>
        <v>48.48009611581079</v>
      </c>
      <c r="U13" s="69">
        <f>(Illinois!Y92/10^6)</f>
        <v>48.471066283823966</v>
      </c>
      <c r="V13" s="69">
        <f>(Illinois!Z92/10^6)</f>
        <v>46.203443547553015</v>
      </c>
      <c r="W13" s="69">
        <f>(Illinois!AA92/10^6)</f>
        <v>42.158209432203236</v>
      </c>
      <c r="X13" s="69">
        <f>(Illinois!AB92/10^6)</f>
        <v>41.82664513487756</v>
      </c>
      <c r="Y13" s="69">
        <f>(Illinois!AC92/10^6)</f>
        <v>40.861796609771304</v>
      </c>
      <c r="Z13" s="69">
        <f>(Illinois!AD92/10^6)</f>
        <v>41.644270111076615</v>
      </c>
      <c r="AA13" s="69">
        <f>(Illinois!AE92/10^6)</f>
        <v>41.85903638937662</v>
      </c>
    </row>
    <row r="14" spans="1:27" ht="12.75">
      <c r="A14" s="68" t="s">
        <v>84</v>
      </c>
      <c r="B14" s="69">
        <f>(Illinois!F93/10^6)</f>
        <v>57.92922895857014</v>
      </c>
      <c r="C14" s="69">
        <f>(Illinois!G93/10^6)</f>
        <v>55.25973430098762</v>
      </c>
      <c r="D14" s="69">
        <f>(Illinois!H93/10^6)</f>
        <v>53.92285254840385</v>
      </c>
      <c r="E14" s="69">
        <f>(Illinois!I93/10^6)</f>
        <v>55.44773774606647</v>
      </c>
      <c r="F14" s="69">
        <f>(Illinois!J93/10^6)</f>
        <v>49.381853235349105</v>
      </c>
      <c r="G14" s="69">
        <f>(Illinois!K93/10^6)</f>
        <v>51.007657115345225</v>
      </c>
      <c r="H14" s="69">
        <f>(Illinois!L93/10^6)</f>
        <v>50.39744929804092</v>
      </c>
      <c r="I14" s="69">
        <f>(Illinois!M93/10^6)</f>
        <v>50.9547601405662</v>
      </c>
      <c r="J14" s="69">
        <f>(Illinois!N93/10^6)</f>
        <v>54.55568872166696</v>
      </c>
      <c r="K14" s="69">
        <f>(Illinois!O93/10^6)</f>
        <v>55.5644930554444</v>
      </c>
      <c r="L14" s="69">
        <f>(Illinois!P93/10^6)</f>
        <v>54.75205303861716</v>
      </c>
      <c r="M14" s="69">
        <f>(Illinois!Q93/10^6)</f>
        <v>52.58835208281844</v>
      </c>
      <c r="N14" s="69">
        <f>(Illinois!R93/10^6)</f>
        <v>53.46858945194025</v>
      </c>
      <c r="O14" s="69">
        <f>(Illinois!S93/10^6)</f>
        <v>56.768280206707885</v>
      </c>
      <c r="P14" s="69">
        <f>(Illinois!T93/10^6)</f>
        <v>55.16313422049805</v>
      </c>
      <c r="Q14" s="69">
        <f>(Illinois!U93/10^6)</f>
        <v>56.3307780361962</v>
      </c>
      <c r="R14" s="69">
        <f>(Illinois!V93/10^6)</f>
        <v>57.96112677086014</v>
      </c>
      <c r="S14" s="69">
        <f>(Illinois!W93/10^6)</f>
        <v>58.62440312870683</v>
      </c>
      <c r="T14" s="69">
        <f>(Illinois!X93/10^6)</f>
        <v>59.89638645774227</v>
      </c>
      <c r="U14" s="69">
        <f>(Illinois!Y93/10^6)</f>
        <v>66.18885738151596</v>
      </c>
      <c r="V14" s="69">
        <f>(Illinois!Z93/10^6)</f>
        <v>68.18934278056186</v>
      </c>
      <c r="W14" s="69">
        <f>(Illinois!AA93/10^6)</f>
        <v>66.17359468272164</v>
      </c>
      <c r="X14" s="69">
        <f>(Illinois!AB93/10^6)</f>
        <v>63.92046528731967</v>
      </c>
      <c r="Y14" s="69">
        <f>(Illinois!AC93/10^6)</f>
        <v>66.80781635387746</v>
      </c>
      <c r="Z14" s="69">
        <f>(Illinois!AD93/10^6)</f>
        <v>71.00352244423574</v>
      </c>
      <c r="AA14" s="69">
        <f>(Illinois!AE93/10^6)</f>
        <v>78.34864875830769</v>
      </c>
    </row>
    <row r="15" spans="1:27" ht="12.75">
      <c r="A15" s="68" t="s">
        <v>85</v>
      </c>
      <c r="B15" s="69">
        <f>(Illinois!F94/10^6)</f>
        <v>74.54566682467676</v>
      </c>
      <c r="C15" s="69">
        <f>(Illinois!G94/10^6)</f>
        <v>68.99567819872932</v>
      </c>
      <c r="D15" s="69">
        <f>(Illinois!H94/10^6)</f>
        <v>66.11978594621279</v>
      </c>
      <c r="E15" s="69">
        <f>(Illinois!I94/10^6)</f>
        <v>70.77226624243268</v>
      </c>
      <c r="F15" s="69">
        <f>(Illinois!J94/10^6)</f>
        <v>66.55396184600521</v>
      </c>
      <c r="G15" s="69">
        <f>(Illinois!K94/10^6)</f>
        <v>64.10056882158364</v>
      </c>
      <c r="H15" s="69">
        <f>(Illinois!L94/10^6)</f>
        <v>63.682808311615865</v>
      </c>
      <c r="I15" s="69">
        <f>(Illinois!M94/10^6)</f>
        <v>60.088947652774095</v>
      </c>
      <c r="J15" s="69">
        <f>(Illinois!N94/10^6)</f>
        <v>54.955904901341185</v>
      </c>
      <c r="K15" s="69">
        <f>(Illinois!O94/10^6)</f>
        <v>53.87350355899482</v>
      </c>
      <c r="L15" s="69">
        <f>(Illinois!P94/10^6)</f>
        <v>57.20067032314577</v>
      </c>
      <c r="M15" s="69">
        <f>(Illinois!Q94/10^6)</f>
        <v>58.22948301052908</v>
      </c>
      <c r="N15" s="69">
        <f>(Illinois!R94/10^6)</f>
        <v>52.96593419865918</v>
      </c>
      <c r="O15" s="69">
        <f>(Illinois!S94/10^6)</f>
        <v>63.93853556666306</v>
      </c>
      <c r="P15" s="69">
        <f>(Illinois!T94/10^6)</f>
        <v>66.33616385392655</v>
      </c>
      <c r="Q15" s="69">
        <f>(Illinois!U94/10^6)</f>
        <v>66.99089523173089</v>
      </c>
      <c r="R15" s="69">
        <f>(Illinois!V94/10^6)</f>
        <v>74.61937381055115</v>
      </c>
      <c r="S15" s="69">
        <f>(Illinois!W94/10^6)</f>
        <v>79.69677485141987</v>
      </c>
      <c r="T15" s="69">
        <f>(Illinois!X94/10^6)</f>
        <v>78.63618913811183</v>
      </c>
      <c r="U15" s="69">
        <f>(Illinois!Y94/10^6)</f>
        <v>79.46273420492153</v>
      </c>
      <c r="V15" s="69">
        <f>(Illinois!Z94/10^6)</f>
        <v>85.8087684689384</v>
      </c>
      <c r="W15" s="69">
        <f>(Illinois!AA94/10^6)</f>
        <v>86.06236397491027</v>
      </c>
      <c r="X15" s="69">
        <f>(Illinois!AB94/10^6)</f>
        <v>88.46699566292754</v>
      </c>
      <c r="Y15" s="69">
        <f>(Illinois!AC94/10^6)</f>
        <v>88.56325181471489</v>
      </c>
      <c r="Z15" s="69">
        <f>(Illinois!AD94/10^6)</f>
        <v>94.30477699554355</v>
      </c>
      <c r="AA15" s="69">
        <f>(Illinois!AE94/10^6)</f>
        <v>93.61726343684717</v>
      </c>
    </row>
    <row r="16" spans="1:27" ht="12.75">
      <c r="A16" s="66" t="s">
        <v>79</v>
      </c>
      <c r="B16" s="70">
        <f>(Illinois!F95/10^6)</f>
        <v>237.07714833619806</v>
      </c>
      <c r="C16" s="70">
        <f>(Illinois!G95/10^6)</f>
        <v>219.41128652030557</v>
      </c>
      <c r="D16" s="70">
        <f>(Illinois!H95/10^6)</f>
        <v>207.30875043518918</v>
      </c>
      <c r="E16" s="70">
        <f>(Illinois!I95/10^6)</f>
        <v>213.5804428504858</v>
      </c>
      <c r="F16" s="70">
        <f>(Illinois!J95/10^6)</f>
        <v>210.9925518162847</v>
      </c>
      <c r="G16" s="70">
        <f>(Illinois!K95/10^6)</f>
        <v>203.2080215506915</v>
      </c>
      <c r="H16" s="70">
        <f>(Illinois!L95/10^6)</f>
        <v>203.30602466415138</v>
      </c>
      <c r="I16" s="70">
        <f>(Illinois!M95/10^6)</f>
        <v>201.10659670326208</v>
      </c>
      <c r="J16" s="70">
        <f>(Illinois!N95/10^6)</f>
        <v>206.2592161940012</v>
      </c>
      <c r="K16" s="70">
        <f>(Illinois!O95/10^6)</f>
        <v>197.9412074796307</v>
      </c>
      <c r="L16" s="70">
        <f>(Illinois!P95/10^6)</f>
        <v>197.74052102443824</v>
      </c>
      <c r="M16" s="70">
        <f>(Illinois!Q95/10^6)</f>
        <v>199.03096288477502</v>
      </c>
      <c r="N16" s="70">
        <f>(Illinois!R95/10^6)</f>
        <v>195.27412386520413</v>
      </c>
      <c r="O16" s="70">
        <f>(Illinois!S95/10^6)</f>
        <v>212.40983613213257</v>
      </c>
      <c r="P16" s="70">
        <f>(Illinois!T95/10^6)</f>
        <v>212.98427773979694</v>
      </c>
      <c r="Q16" s="70">
        <f>(Illinois!U95/10^6)</f>
        <v>216.37405413866577</v>
      </c>
      <c r="R16" s="70">
        <f>(Illinois!V95/10^6)</f>
        <v>227.1757387703494</v>
      </c>
      <c r="S16" s="70">
        <f>(Illinois!W95/10^6)</f>
        <v>231.1728816285752</v>
      </c>
      <c r="T16" s="70">
        <f>(Illinois!X95/10^6)</f>
        <v>221.57006793284447</v>
      </c>
      <c r="U16" s="70">
        <f>(Illinois!Y95/10^6)</f>
        <v>231.77069604875552</v>
      </c>
      <c r="V16" s="70">
        <f>(Illinois!Z95/10^6)</f>
        <v>239.40694503165145</v>
      </c>
      <c r="W16" s="70">
        <f>(Illinois!AA95/10^6)</f>
        <v>230.4285731092223</v>
      </c>
      <c r="X16" s="70">
        <f>(Illinois!AB95/10^6)</f>
        <v>233.39675260140308</v>
      </c>
      <c r="Y16" s="70">
        <f>(Illinois!AC95/10^6)</f>
        <v>235.28321610277527</v>
      </c>
      <c r="Z16" s="70">
        <f>(Illinois!AD95/10^6)</f>
        <v>243.70001512913382</v>
      </c>
      <c r="AA16" s="70">
        <f>(Illinois!AE95/10^6)</f>
        <v>250.36395966475166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C91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302686.00440085924</v>
      </c>
      <c r="G8" s="27">
        <v>434484.3497181172</v>
      </c>
      <c r="H8" s="27">
        <v>595508.145115258</v>
      </c>
      <c r="I8" s="27">
        <v>805620.5327448722</v>
      </c>
      <c r="J8" s="27">
        <v>761907.7819996191</v>
      </c>
      <c r="K8" s="27">
        <v>435760.42062577687</v>
      </c>
      <c r="L8" s="27">
        <v>428819.6178443451</v>
      </c>
      <c r="M8" s="27">
        <v>465081.9531166369</v>
      </c>
      <c r="N8" s="27">
        <v>438773.8635252334</v>
      </c>
      <c r="O8" s="27">
        <v>511259.1090655079</v>
      </c>
      <c r="P8" s="27">
        <v>445182.908025873</v>
      </c>
      <c r="Q8" s="27">
        <v>445335.5129736644</v>
      </c>
      <c r="R8" s="27">
        <v>495347.1492229954</v>
      </c>
      <c r="S8" s="27">
        <v>452652.5423555987</v>
      </c>
      <c r="T8" s="27">
        <v>457653.9073627202</v>
      </c>
      <c r="U8" s="27">
        <v>408975.6746904229</v>
      </c>
      <c r="V8" s="27">
        <v>349680.022713665</v>
      </c>
      <c r="W8" s="27">
        <v>561161.2940760767</v>
      </c>
      <c r="X8" s="27">
        <v>434100.7215837651</v>
      </c>
      <c r="Y8" s="27">
        <v>327785.81618600944</v>
      </c>
      <c r="Z8" s="27">
        <v>421190.1342517078</v>
      </c>
      <c r="AA8" s="27">
        <v>439339.2238852955</v>
      </c>
      <c r="AB8" s="27">
        <v>328915.05777594325</v>
      </c>
      <c r="AC8" s="27">
        <v>497250.26789469394</v>
      </c>
      <c r="AD8" s="27">
        <v>476902.88367700565</v>
      </c>
      <c r="AE8" s="27">
        <v>285137.6590042729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66823473.83384575</v>
      </c>
      <c r="G9" s="27">
        <v>63284725.81371122</v>
      </c>
      <c r="H9" s="27">
        <v>61760562.76526975</v>
      </c>
      <c r="I9" s="27">
        <v>67012574.29350365</v>
      </c>
      <c r="J9" s="27">
        <v>63828037.08886611</v>
      </c>
      <c r="K9" s="27">
        <v>62321523.132496305</v>
      </c>
      <c r="L9" s="27">
        <v>61093482.07400823</v>
      </c>
      <c r="M9" s="27">
        <v>58132644.18316899</v>
      </c>
      <c r="N9" s="27">
        <v>53417478.01411355</v>
      </c>
      <c r="O9" s="27">
        <v>52540526.96251509</v>
      </c>
      <c r="P9" s="27">
        <v>55687922.669069506</v>
      </c>
      <c r="Q9" s="27">
        <v>56052196.21617241</v>
      </c>
      <c r="R9" s="27">
        <v>51356064.87899911</v>
      </c>
      <c r="S9" s="27">
        <v>62047898.00707243</v>
      </c>
      <c r="T9" s="27">
        <v>63205597.70740446</v>
      </c>
      <c r="U9" s="27">
        <v>63905817.13233528</v>
      </c>
      <c r="V9" s="27">
        <v>72254656.1792953</v>
      </c>
      <c r="W9" s="27">
        <v>76755177.84075987</v>
      </c>
      <c r="X9" s="27">
        <v>74743371.00196497</v>
      </c>
      <c r="Y9" s="27">
        <v>76161915.25931273</v>
      </c>
      <c r="Z9" s="27">
        <v>82707238.83382607</v>
      </c>
      <c r="AA9" s="27">
        <v>82076057.79990675</v>
      </c>
      <c r="AB9" s="27">
        <v>83864918.28001867</v>
      </c>
      <c r="AC9" s="27">
        <v>85746767.52928066</v>
      </c>
      <c r="AD9" s="27">
        <v>91878659.64292489</v>
      </c>
      <c r="AE9" s="27">
        <v>90124527.2446741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11921857.151540404</v>
      </c>
      <c r="G10" s="27">
        <v>10859066.898798887</v>
      </c>
      <c r="H10" s="27">
        <v>10593174.134236287</v>
      </c>
      <c r="I10" s="27">
        <v>11667126.114802098</v>
      </c>
      <c r="J10" s="27">
        <v>13467001.765921565</v>
      </c>
      <c r="K10" s="27">
        <v>13325628.870071035</v>
      </c>
      <c r="L10" s="27">
        <v>13880041.709614357</v>
      </c>
      <c r="M10" s="27">
        <v>14839544.396004757</v>
      </c>
      <c r="N10" s="27">
        <v>16065249.613564242</v>
      </c>
      <c r="O10" s="27">
        <v>14599612.16364816</v>
      </c>
      <c r="P10" s="27">
        <v>14148144.571240393</v>
      </c>
      <c r="Q10" s="27">
        <v>14715622.280207476</v>
      </c>
      <c r="R10" s="27">
        <v>13815831.140236413</v>
      </c>
      <c r="S10" s="27">
        <v>13956634.623014396</v>
      </c>
      <c r="T10" s="27">
        <v>14040039.895702662</v>
      </c>
      <c r="U10" s="27">
        <v>13593591.97239978</v>
      </c>
      <c r="V10" s="27">
        <v>14097839.06430133</v>
      </c>
      <c r="W10" s="27">
        <v>14608487.002690714</v>
      </c>
      <c r="X10" s="27">
        <v>14322029.778084207</v>
      </c>
      <c r="Y10" s="27">
        <v>13945658.679170107</v>
      </c>
      <c r="Z10" s="27">
        <v>12808304.11901552</v>
      </c>
      <c r="AA10" s="27">
        <v>10456833.988896048</v>
      </c>
      <c r="AB10" s="27">
        <v>9094618.06528835</v>
      </c>
      <c r="AC10" s="27">
        <v>9223833.010448966</v>
      </c>
      <c r="AD10" s="27">
        <v>8799709.866005026</v>
      </c>
      <c r="AE10" s="27">
        <v>8697593.84664931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82346.3662880678</v>
      </c>
      <c r="G11" s="27">
        <v>98258.51798495886</v>
      </c>
      <c r="H11" s="27">
        <v>124758.43993431974</v>
      </c>
      <c r="I11" s="27">
        <v>156214.39653817893</v>
      </c>
      <c r="J11" s="27">
        <v>182109.2153659134</v>
      </c>
      <c r="K11" s="27">
        <v>125118.6194908873</v>
      </c>
      <c r="L11" s="27">
        <v>130458.67603305787</v>
      </c>
      <c r="M11" s="27">
        <v>141763.99471382826</v>
      </c>
      <c r="N11" s="27">
        <v>126047.41050112949</v>
      </c>
      <c r="O11" s="27">
        <v>138817.0369174733</v>
      </c>
      <c r="P11" s="27">
        <v>113076.88520924242</v>
      </c>
      <c r="Q11" s="27">
        <v>99652.92131433082</v>
      </c>
      <c r="R11" s="27">
        <v>111371.373236204</v>
      </c>
      <c r="S11" s="27">
        <v>101145.69269851496</v>
      </c>
      <c r="T11" s="27">
        <v>82132.63650606453</v>
      </c>
      <c r="U11" s="27">
        <v>62236.419348459145</v>
      </c>
      <c r="V11" s="27">
        <v>48376.38296622547</v>
      </c>
      <c r="W11" s="27">
        <v>70565.55454182581</v>
      </c>
      <c r="X11" s="27">
        <v>54587.80787074416</v>
      </c>
      <c r="Y11" s="27">
        <v>45476.92855911677</v>
      </c>
      <c r="Z11" s="27">
        <v>52964.29695185565</v>
      </c>
      <c r="AA11" s="27">
        <v>55246.53566691766</v>
      </c>
      <c r="AB11" s="27">
        <v>45633.59602652611</v>
      </c>
      <c r="AC11" s="27">
        <v>75596.47132294909</v>
      </c>
      <c r="AD11" s="27">
        <v>59970.13951792146</v>
      </c>
      <c r="AE11" s="27">
        <v>28691.819460043003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79130363.3560751</v>
      </c>
      <c r="G12" s="27">
        <v>74676535.58021319</v>
      </c>
      <c r="H12" s="27">
        <v>73074003.48455562</v>
      </c>
      <c r="I12" s="27">
        <v>79641535.3375888</v>
      </c>
      <c r="J12" s="27">
        <v>78239055.8521532</v>
      </c>
      <c r="K12" s="27">
        <v>76208031.04268402</v>
      </c>
      <c r="L12" s="27">
        <v>75532802.07749997</v>
      </c>
      <c r="M12" s="27">
        <v>73579034.52700423</v>
      </c>
      <c r="N12" s="27">
        <v>70047548.90170418</v>
      </c>
      <c r="O12" s="27">
        <v>67790215.27214624</v>
      </c>
      <c r="P12" s="27">
        <v>70394327.03354502</v>
      </c>
      <c r="Q12" s="27">
        <v>71312806.93066788</v>
      </c>
      <c r="R12" s="27">
        <v>65778614.54169472</v>
      </c>
      <c r="S12" s="27">
        <v>76558330.86514093</v>
      </c>
      <c r="T12" s="27">
        <v>77785424.14697592</v>
      </c>
      <c r="U12" s="27">
        <v>77970621.19877395</v>
      </c>
      <c r="V12" s="27">
        <v>86750551.64927652</v>
      </c>
      <c r="W12" s="27">
        <v>91995391.69206849</v>
      </c>
      <c r="X12" s="27">
        <v>89554089.30950369</v>
      </c>
      <c r="Y12" s="27">
        <v>90480836.68322797</v>
      </c>
      <c r="Z12" s="27">
        <v>95989697.38404512</v>
      </c>
      <c r="AA12" s="27">
        <v>93027477.54835501</v>
      </c>
      <c r="AB12" s="27">
        <v>93334084.99910949</v>
      </c>
      <c r="AC12" s="27">
        <v>95543447.27894726</v>
      </c>
      <c r="AD12" s="27">
        <v>101215242.53212483</v>
      </c>
      <c r="AE12" s="27">
        <v>99135950.56978774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4060777.8515978665</v>
      </c>
      <c r="G13" s="27">
        <v>3055100.5661256667</v>
      </c>
      <c r="H13" s="27">
        <v>2438397.2955884663</v>
      </c>
      <c r="I13" s="27">
        <v>2691942.0710028</v>
      </c>
      <c r="J13" s="27">
        <v>2873580.1258075996</v>
      </c>
      <c r="K13" s="27">
        <v>3763754.1772035337</v>
      </c>
      <c r="L13" s="27">
        <v>3103194.384141133</v>
      </c>
      <c r="M13" s="27">
        <v>3168239.4270098</v>
      </c>
      <c r="N13" s="27">
        <v>2811663.8455796004</v>
      </c>
      <c r="O13" s="27">
        <v>4039961.7833036</v>
      </c>
      <c r="P13" s="27">
        <v>4183755.0594686004</v>
      </c>
      <c r="Q13" s="27">
        <v>3972230.8975250004</v>
      </c>
      <c r="R13" s="27">
        <v>4662701.7433898</v>
      </c>
      <c r="S13" s="27">
        <v>3166079.196354067</v>
      </c>
      <c r="T13" s="27">
        <v>3912633.182678</v>
      </c>
      <c r="U13" s="27">
        <v>3741352.269660867</v>
      </c>
      <c r="V13" s="27">
        <v>4579375.688225066</v>
      </c>
      <c r="W13" s="27">
        <v>4189200.3204039996</v>
      </c>
      <c r="X13" s="27">
        <v>4946512.673437866</v>
      </c>
      <c r="Y13" s="27">
        <v>5660583.529400801</v>
      </c>
      <c r="Z13" s="27">
        <v>4539259.666416933</v>
      </c>
      <c r="AA13" s="27">
        <v>4577765.1679364</v>
      </c>
      <c r="AB13" s="27">
        <v>4957653.129022734</v>
      </c>
      <c r="AC13" s="27">
        <v>5282906.382854466</v>
      </c>
      <c r="AD13" s="27">
        <v>4783875.076750733</v>
      </c>
      <c r="AE13" s="27">
        <v>4654879.993293933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4060777.8515978665</v>
      </c>
      <c r="G14" s="27">
        <v>3055100.5661256667</v>
      </c>
      <c r="H14" s="27">
        <v>2438397.2955884663</v>
      </c>
      <c r="I14" s="27">
        <v>2691942.0710028</v>
      </c>
      <c r="J14" s="27">
        <v>2873580.1258075996</v>
      </c>
      <c r="K14" s="27">
        <v>3763754.1772035337</v>
      </c>
      <c r="L14" s="27">
        <v>3103194.384141133</v>
      </c>
      <c r="M14" s="27">
        <v>3168239.4270098</v>
      </c>
      <c r="N14" s="27">
        <v>2811663.8455796004</v>
      </c>
      <c r="O14" s="27">
        <v>4039961.7833036</v>
      </c>
      <c r="P14" s="27">
        <v>4183755.0594686004</v>
      </c>
      <c r="Q14" s="27">
        <v>3972230.8975250004</v>
      </c>
      <c r="R14" s="27">
        <v>4662701.7433898</v>
      </c>
      <c r="S14" s="27">
        <v>3166079.196354067</v>
      </c>
      <c r="T14" s="27">
        <v>3912633.182678</v>
      </c>
      <c r="U14" s="27">
        <v>3741352.269660867</v>
      </c>
      <c r="V14" s="27">
        <v>4579375.688225066</v>
      </c>
      <c r="W14" s="27">
        <v>4189200.3204039996</v>
      </c>
      <c r="X14" s="27">
        <v>4946512.673437866</v>
      </c>
      <c r="Y14" s="27">
        <v>5660583.529400801</v>
      </c>
      <c r="Z14" s="27">
        <v>4539259.666416933</v>
      </c>
      <c r="AA14" s="27">
        <v>4577765.1679364</v>
      </c>
      <c r="AB14" s="27">
        <v>4957653.129022734</v>
      </c>
      <c r="AC14" s="27">
        <v>5282906.382854466</v>
      </c>
      <c r="AD14" s="27">
        <v>4783875.076750733</v>
      </c>
      <c r="AE14" s="27">
        <v>4654879.993293933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46125.5093486</v>
      </c>
      <c r="G15" s="27">
        <v>95094.97885690001</v>
      </c>
      <c r="H15" s="27">
        <v>75612.4545055</v>
      </c>
      <c r="I15" s="27">
        <v>81736.10992029999</v>
      </c>
      <c r="J15" s="27">
        <v>70035.0873519</v>
      </c>
      <c r="K15" s="27">
        <v>73973.15382489999</v>
      </c>
      <c r="L15" s="27">
        <v>73041.85019780001</v>
      </c>
      <c r="M15" s="27">
        <v>55656.61520210001</v>
      </c>
      <c r="N15" s="27">
        <v>65247.4354851</v>
      </c>
      <c r="O15" s="27">
        <v>67045.884928</v>
      </c>
      <c r="P15" s="27">
        <v>57177.1879184</v>
      </c>
      <c r="Q15" s="27">
        <v>61498.44314129999</v>
      </c>
      <c r="R15" s="27">
        <v>61480.829443</v>
      </c>
      <c r="S15" s="27">
        <v>80802.20751679999</v>
      </c>
      <c r="T15" s="27">
        <v>71259.3663474</v>
      </c>
      <c r="U15" s="27">
        <v>75090.0637784</v>
      </c>
      <c r="V15" s="27">
        <v>70444.5551557</v>
      </c>
      <c r="W15" s="27">
        <v>68631.8940868</v>
      </c>
      <c r="X15" s="27">
        <v>58514.3061173</v>
      </c>
      <c r="Y15" s="27">
        <v>60073.546357</v>
      </c>
      <c r="Z15" s="27">
        <v>54480.2101514</v>
      </c>
      <c r="AA15" s="27">
        <v>39408.5711327</v>
      </c>
      <c r="AB15" s="27">
        <v>64601.54960269999</v>
      </c>
      <c r="AC15" s="27">
        <v>56412.1824563</v>
      </c>
      <c r="AD15" s="27">
        <v>61685.7819853</v>
      </c>
      <c r="AE15" s="27">
        <v>33844.8676203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46125.5093486</v>
      </c>
      <c r="G16" s="27">
        <v>95094.97885690001</v>
      </c>
      <c r="H16" s="27">
        <v>75612.4545055</v>
      </c>
      <c r="I16" s="27">
        <v>81736.10992029999</v>
      </c>
      <c r="J16" s="27">
        <v>70035.0873519</v>
      </c>
      <c r="K16" s="27">
        <v>73973.15382489999</v>
      </c>
      <c r="L16" s="27">
        <v>73041.85019780001</v>
      </c>
      <c r="M16" s="27">
        <v>55656.61520210001</v>
      </c>
      <c r="N16" s="27">
        <v>65247.4354851</v>
      </c>
      <c r="O16" s="27">
        <v>67045.884928</v>
      </c>
      <c r="P16" s="27">
        <v>57177.1879184</v>
      </c>
      <c r="Q16" s="27">
        <v>61498.44314129999</v>
      </c>
      <c r="R16" s="27">
        <v>61480.829443</v>
      </c>
      <c r="S16" s="27">
        <v>80802.20751679999</v>
      </c>
      <c r="T16" s="27">
        <v>71259.3663474</v>
      </c>
      <c r="U16" s="27">
        <v>75090.0637784</v>
      </c>
      <c r="V16" s="27">
        <v>70444.5551557</v>
      </c>
      <c r="W16" s="27">
        <v>68631.8940868</v>
      </c>
      <c r="X16" s="27">
        <v>58514.3061173</v>
      </c>
      <c r="Y16" s="27">
        <v>60073.546357</v>
      </c>
      <c r="Z16" s="27">
        <v>54480.2101514</v>
      </c>
      <c r="AA16" s="27">
        <v>39408.5711327</v>
      </c>
      <c r="AB16" s="27">
        <v>64601.54960269999</v>
      </c>
      <c r="AC16" s="27">
        <v>56412.1824563</v>
      </c>
      <c r="AD16" s="27">
        <v>61685.7819853</v>
      </c>
      <c r="AE16" s="27">
        <v>33844.8676203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9612747.6955125</v>
      </c>
      <c r="G17" s="27">
        <v>8687480.621743</v>
      </c>
      <c r="H17" s="27">
        <v>7908181.5698655</v>
      </c>
      <c r="I17" s="27">
        <v>8928667.8794005</v>
      </c>
      <c r="J17" s="27">
        <v>8754383.4603225</v>
      </c>
      <c r="K17" s="27">
        <v>8121824.151133</v>
      </c>
      <c r="L17" s="27">
        <v>8875874.8192345</v>
      </c>
      <c r="M17" s="27">
        <v>8821956.019338</v>
      </c>
      <c r="N17" s="27">
        <v>9058826.551389998</v>
      </c>
      <c r="O17" s="27">
        <v>10041741.360419998</v>
      </c>
      <c r="P17" s="27">
        <v>13079226.297483498</v>
      </c>
      <c r="Q17" s="27">
        <v>10582090.914086998</v>
      </c>
      <c r="R17" s="27">
        <v>10247538.6202805</v>
      </c>
      <c r="S17" s="27">
        <v>11597521.271913499</v>
      </c>
      <c r="T17" s="27">
        <v>9121844.4812495</v>
      </c>
      <c r="U17" s="27">
        <v>10351299.319668999</v>
      </c>
      <c r="V17" s="27">
        <v>11164013.644861</v>
      </c>
      <c r="W17" s="27">
        <v>11043301.7438205</v>
      </c>
      <c r="X17" s="27">
        <v>11977812.0201355</v>
      </c>
      <c r="Y17" s="27">
        <v>14292893.431816999</v>
      </c>
      <c r="Z17" s="27">
        <v>13963085.023040999</v>
      </c>
      <c r="AA17" s="27">
        <v>13726564.786588497</v>
      </c>
      <c r="AB17" s="27">
        <v>12895999.718833</v>
      </c>
      <c r="AC17" s="27">
        <v>16138236.6146925</v>
      </c>
      <c r="AD17" s="27">
        <v>15910448.718009999</v>
      </c>
      <c r="AE17" s="27">
        <v>16417589.187730499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894667.0220949999</v>
      </c>
      <c r="G18" s="27">
        <v>1730099.6283725</v>
      </c>
      <c r="H18" s="27">
        <v>1333608.141173</v>
      </c>
      <c r="I18" s="27">
        <v>2011853.443061</v>
      </c>
      <c r="J18" s="27">
        <v>2471074.7149549997</v>
      </c>
      <c r="K18" s="27">
        <v>1758467.0081824998</v>
      </c>
      <c r="L18" s="27">
        <v>890329.6564854998</v>
      </c>
      <c r="M18" s="27">
        <v>772930.656036</v>
      </c>
      <c r="N18" s="27">
        <v>877862.0202274999</v>
      </c>
      <c r="O18" s="27">
        <v>699668.328359</v>
      </c>
      <c r="P18" s="27">
        <v>766433.3830614999</v>
      </c>
      <c r="Q18" s="27">
        <v>718102.378532</v>
      </c>
      <c r="R18" s="27">
        <v>761585.5555385</v>
      </c>
      <c r="S18" s="27">
        <v>852329.5437964998</v>
      </c>
      <c r="T18" s="27">
        <v>859272.8569425</v>
      </c>
      <c r="U18" s="27">
        <v>796885.5488439999</v>
      </c>
      <c r="V18" s="27">
        <v>774595.811913</v>
      </c>
      <c r="W18" s="27">
        <v>939573.2672479999</v>
      </c>
      <c r="X18" s="27">
        <v>793361.9170015</v>
      </c>
      <c r="Y18" s="27">
        <v>624687.3816644999</v>
      </c>
      <c r="Z18" s="27">
        <v>682755.7872134999</v>
      </c>
      <c r="AA18" s="27">
        <v>773494.6491195</v>
      </c>
      <c r="AB18" s="27">
        <v>698996.0037829999</v>
      </c>
      <c r="AC18" s="27">
        <v>591763.1533275</v>
      </c>
      <c r="AD18" s="27">
        <v>356626.05902</v>
      </c>
      <c r="AE18" s="27">
        <v>354921.697669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3341517.1204415</v>
      </c>
      <c r="G19" s="27">
        <v>2936918.512374</v>
      </c>
      <c r="H19" s="27">
        <v>3274328.7532724994</v>
      </c>
      <c r="I19" s="27">
        <v>2828537.63192</v>
      </c>
      <c r="J19" s="27">
        <v>3474191.8415435</v>
      </c>
      <c r="K19" s="27">
        <v>2819564.1458599996</v>
      </c>
      <c r="L19" s="27">
        <v>4153171.1539394995</v>
      </c>
      <c r="M19" s="27">
        <v>4503082.595241999</v>
      </c>
      <c r="N19" s="27">
        <v>3518178.019895</v>
      </c>
      <c r="O19" s="27">
        <v>3428704.973386</v>
      </c>
      <c r="P19" s="27">
        <v>3770248.4913939997</v>
      </c>
      <c r="Q19" s="27">
        <v>3263514.4094244996</v>
      </c>
      <c r="R19" s="27">
        <v>3590448.6332715</v>
      </c>
      <c r="S19" s="27">
        <v>3031080.391955</v>
      </c>
      <c r="T19" s="27">
        <v>2973444.719861</v>
      </c>
      <c r="U19" s="27">
        <v>3343043.3205785</v>
      </c>
      <c r="V19" s="27">
        <v>3276979.2447699998</v>
      </c>
      <c r="W19" s="27">
        <v>3456573.6684324997</v>
      </c>
      <c r="X19" s="27">
        <v>4063062.7982174996</v>
      </c>
      <c r="Y19" s="27">
        <v>3146938.6661404995</v>
      </c>
      <c r="Z19" s="27">
        <v>3322767.2027165</v>
      </c>
      <c r="AA19" s="27">
        <v>3219994.3406785</v>
      </c>
      <c r="AB19" s="27">
        <v>3150739.4026184995</v>
      </c>
      <c r="AC19" s="27">
        <v>2968443.9137429995</v>
      </c>
      <c r="AD19" s="27">
        <v>3432475.3211594997</v>
      </c>
      <c r="AE19" s="27">
        <v>3486210.9754009997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358926.3814675</v>
      </c>
      <c r="G20" s="27">
        <v>246994.24480499997</v>
      </c>
      <c r="H20" s="27">
        <v>243757.01935200003</v>
      </c>
      <c r="I20" s="27">
        <v>232937.960255</v>
      </c>
      <c r="J20" s="27">
        <v>175930.634957</v>
      </c>
      <c r="K20" s="27">
        <v>185888.13627999998</v>
      </c>
      <c r="L20" s="27">
        <v>195506.8894625</v>
      </c>
      <c r="M20" s="27">
        <v>181194.23245</v>
      </c>
      <c r="N20" s="27">
        <v>235238.89350500001</v>
      </c>
      <c r="O20" s="27">
        <v>194055.59711999996</v>
      </c>
      <c r="P20" s="27">
        <v>209066.203885</v>
      </c>
      <c r="Q20" s="27">
        <v>210878.8279675</v>
      </c>
      <c r="R20" s="27">
        <v>155724.1800345</v>
      </c>
      <c r="S20" s="27">
        <v>199794.72154949998</v>
      </c>
      <c r="T20" s="27">
        <v>266022.8237975</v>
      </c>
      <c r="U20" s="27">
        <v>229781.84717949998</v>
      </c>
      <c r="V20" s="27">
        <v>233430.9568745</v>
      </c>
      <c r="W20" s="27">
        <v>234884.37934499996</v>
      </c>
      <c r="X20" s="27">
        <v>253422.23156249995</v>
      </c>
      <c r="Y20" s="27">
        <v>195510.29825249998</v>
      </c>
      <c r="Z20" s="27">
        <v>154860.903967</v>
      </c>
      <c r="AA20" s="27">
        <v>123145.94754</v>
      </c>
      <c r="AB20" s="27">
        <v>99777.4141595</v>
      </c>
      <c r="AC20" s="27">
        <v>109059.12286499998</v>
      </c>
      <c r="AD20" s="27">
        <v>89407.02278199999</v>
      </c>
      <c r="AE20" s="27">
        <v>143861.16436999998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1496533.9313925</v>
      </c>
      <c r="G21" s="27">
        <v>1115425.4100605</v>
      </c>
      <c r="H21" s="27">
        <v>1136477.151271</v>
      </c>
      <c r="I21" s="27">
        <v>820984.8075659999</v>
      </c>
      <c r="J21" s="27">
        <v>1008387.0091294998</v>
      </c>
      <c r="K21" s="27">
        <v>998764.5362695</v>
      </c>
      <c r="L21" s="27">
        <v>984906.7230309999</v>
      </c>
      <c r="M21" s="27">
        <v>894451.3437089999</v>
      </c>
      <c r="N21" s="27">
        <v>951990.2025094999</v>
      </c>
      <c r="O21" s="27">
        <v>784694.3222965</v>
      </c>
      <c r="P21" s="27">
        <v>594001.624524</v>
      </c>
      <c r="Q21" s="27">
        <v>521785.29210499994</v>
      </c>
      <c r="R21" s="27">
        <v>422378.9971555</v>
      </c>
      <c r="S21" s="27">
        <v>316872.9248685</v>
      </c>
      <c r="T21" s="27">
        <v>313272.5008875</v>
      </c>
      <c r="U21" s="27">
        <v>324234.61578199995</v>
      </c>
      <c r="V21" s="27">
        <v>317855.3125439999</v>
      </c>
      <c r="W21" s="27">
        <v>301722.365329</v>
      </c>
      <c r="X21" s="27">
        <v>178002.190289</v>
      </c>
      <c r="Y21" s="27">
        <v>216366.00843549997</v>
      </c>
      <c r="Z21" s="27">
        <v>175536.850951</v>
      </c>
      <c r="AA21" s="27">
        <v>136180.329516</v>
      </c>
      <c r="AB21" s="27">
        <v>112486.6268295</v>
      </c>
      <c r="AC21" s="27">
        <v>104801.03722549998</v>
      </c>
      <c r="AD21" s="27">
        <v>129493.932337</v>
      </c>
      <c r="AE21" s="27">
        <v>90268.5812875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15639689.512908999</v>
      </c>
      <c r="G22" s="27">
        <v>14704890.362854999</v>
      </c>
      <c r="H22" s="27">
        <v>13877273.651933998</v>
      </c>
      <c r="I22" s="27">
        <v>14822981.7222025</v>
      </c>
      <c r="J22" s="27">
        <v>15883967.660907498</v>
      </c>
      <c r="K22" s="27">
        <v>13884507.977725</v>
      </c>
      <c r="L22" s="27">
        <v>15099789.242153</v>
      </c>
      <c r="M22" s="27">
        <v>15173614.846774999</v>
      </c>
      <c r="N22" s="27">
        <v>14642095.687527</v>
      </c>
      <c r="O22" s="27">
        <v>15148864.5815815</v>
      </c>
      <c r="P22" s="27">
        <v>18418976.000347998</v>
      </c>
      <c r="Q22" s="27">
        <v>15296371.822115999</v>
      </c>
      <c r="R22" s="27">
        <v>15177675.986280499</v>
      </c>
      <c r="S22" s="27">
        <v>15997598.854083</v>
      </c>
      <c r="T22" s="27">
        <v>13533857.382738</v>
      </c>
      <c r="U22" s="27">
        <v>15045244.652052999</v>
      </c>
      <c r="V22" s="27">
        <v>15766874.970962496</v>
      </c>
      <c r="W22" s="27">
        <v>15976055.424174996</v>
      </c>
      <c r="X22" s="27">
        <v>17265661.157206</v>
      </c>
      <c r="Y22" s="27">
        <v>18476395.78631</v>
      </c>
      <c r="Z22" s="27">
        <v>18299005.767888997</v>
      </c>
      <c r="AA22" s="27">
        <v>17979380.053442497</v>
      </c>
      <c r="AB22" s="27">
        <v>16957999.1662235</v>
      </c>
      <c r="AC22" s="27">
        <v>19912303.841853496</v>
      </c>
      <c r="AD22" s="27">
        <v>19918451.053308498</v>
      </c>
      <c r="AE22" s="27">
        <v>20492851.606457997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7874217.7973330105</v>
      </c>
      <c r="G23" s="27">
        <v>6818207.236938515</v>
      </c>
      <c r="H23" s="27">
        <v>6697433.204533529</v>
      </c>
      <c r="I23" s="27">
        <v>6432695.189955247</v>
      </c>
      <c r="J23" s="27">
        <v>1070308.322202602</v>
      </c>
      <c r="K23" s="27">
        <v>1095556.7855616931</v>
      </c>
      <c r="L23" s="27">
        <v>815711.7154034541</v>
      </c>
      <c r="M23" s="27">
        <v>791983.1789558738</v>
      </c>
      <c r="N23" s="27">
        <v>1582248.922061502</v>
      </c>
      <c r="O23" s="27">
        <v>1800766.515039322</v>
      </c>
      <c r="P23" s="27">
        <v>1583352.9263452312</v>
      </c>
      <c r="Q23" s="27">
        <v>2585254.996869759</v>
      </c>
      <c r="R23" s="27">
        <v>2972443.465457241</v>
      </c>
      <c r="S23" s="27">
        <v>3683917.664285953</v>
      </c>
      <c r="T23" s="27">
        <v>3861968.7848122106</v>
      </c>
      <c r="U23" s="27">
        <v>4164579.161152085</v>
      </c>
      <c r="V23" s="27">
        <v>4853280.920511854</v>
      </c>
      <c r="W23" s="27">
        <v>5022408.329911863</v>
      </c>
      <c r="X23" s="27">
        <v>5285797.533895251</v>
      </c>
      <c r="Y23" s="27">
        <v>7332600.439210999</v>
      </c>
      <c r="Z23" s="27">
        <v>9122483.406958299</v>
      </c>
      <c r="AA23" s="27">
        <v>7501144.366658556</v>
      </c>
      <c r="AB23" s="27">
        <v>5458854.415976697</v>
      </c>
      <c r="AC23" s="27">
        <v>5371351.14088064</v>
      </c>
      <c r="AD23" s="27">
        <v>8659645.379639208</v>
      </c>
      <c r="AE23" s="27">
        <v>15884966.729258109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7937301.922582794</v>
      </c>
      <c r="G24" s="27">
        <v>6829931.76252125</v>
      </c>
      <c r="H24" s="27">
        <v>6716036.189791893</v>
      </c>
      <c r="I24" s="27">
        <v>6432695.189955247</v>
      </c>
      <c r="J24" s="27">
        <v>1070308.322202602</v>
      </c>
      <c r="K24" s="27">
        <v>1095556.7855616931</v>
      </c>
      <c r="L24" s="27">
        <v>815711.7154034541</v>
      </c>
      <c r="M24" s="27">
        <v>791983.1789558738</v>
      </c>
      <c r="N24" s="27">
        <v>1582248.922061502</v>
      </c>
      <c r="O24" s="27">
        <v>1800766.515039322</v>
      </c>
      <c r="P24" s="27">
        <v>1583352.9263452312</v>
      </c>
      <c r="Q24" s="27">
        <v>2585254.996869759</v>
      </c>
      <c r="R24" s="27">
        <v>2972443.465457241</v>
      </c>
      <c r="S24" s="27">
        <v>3683917.664285953</v>
      </c>
      <c r="T24" s="27">
        <v>3861968.7848122106</v>
      </c>
      <c r="U24" s="27">
        <v>4164579.161152085</v>
      </c>
      <c r="V24" s="27">
        <v>4853280.920511854</v>
      </c>
      <c r="W24" s="27">
        <v>5022408.329911863</v>
      </c>
      <c r="X24" s="27">
        <v>5285797.533895251</v>
      </c>
      <c r="Y24" s="27">
        <v>7332600.439210999</v>
      </c>
      <c r="Z24" s="27">
        <v>9122483.406958299</v>
      </c>
      <c r="AA24" s="27">
        <v>7501144.366658556</v>
      </c>
      <c r="AB24" s="27">
        <v>5458854.415976697</v>
      </c>
      <c r="AC24" s="27">
        <v>5371351.14088064</v>
      </c>
      <c r="AD24" s="27">
        <v>8659645.379639208</v>
      </c>
      <c r="AE24" s="27">
        <v>15884966.729258109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6559.6608</v>
      </c>
      <c r="G25" s="27">
        <v>5739.703199999999</v>
      </c>
      <c r="H25" s="27">
        <v>2870.158903333333</v>
      </c>
      <c r="I25" s="27">
        <v>7633.378646666666</v>
      </c>
      <c r="J25" s="27">
        <v>6257.076199733332</v>
      </c>
      <c r="K25" s="27">
        <v>39181.38252013333</v>
      </c>
      <c r="L25" s="27">
        <v>40100.895554133334</v>
      </c>
      <c r="M25" s="27">
        <v>17122.0877916</v>
      </c>
      <c r="N25" s="27">
        <v>24218.706575066662</v>
      </c>
      <c r="O25" s="27">
        <v>25876.730256666666</v>
      </c>
      <c r="P25" s="27">
        <v>10503.382090666664</v>
      </c>
      <c r="Q25" s="27">
        <v>16271.250906533329</v>
      </c>
      <c r="R25" s="27">
        <v>14092.119585866665</v>
      </c>
      <c r="S25" s="27">
        <v>13132.932606933333</v>
      </c>
      <c r="T25" s="27">
        <v>20549.519236399996</v>
      </c>
      <c r="U25" s="27">
        <v>32948.422039866666</v>
      </c>
      <c r="V25" s="27">
        <v>27581.9224692</v>
      </c>
      <c r="W25" s="27">
        <v>44231.43991786667</v>
      </c>
      <c r="X25" s="27">
        <v>15974.397332666666</v>
      </c>
      <c r="Y25" s="27">
        <v>34500.478855333335</v>
      </c>
      <c r="Z25" s="27">
        <v>27912.582302</v>
      </c>
      <c r="AA25" s="27">
        <v>26505.588567333332</v>
      </c>
      <c r="AB25" s="27">
        <v>15231.3436572</v>
      </c>
      <c r="AC25" s="27">
        <v>14997.516189333332</v>
      </c>
      <c r="AD25" s="27">
        <v>18378.677151999997</v>
      </c>
      <c r="AE25" s="27">
        <v>21639.10333493333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175880.90519999998</v>
      </c>
      <c r="G26" s="27">
        <v>206219.3364</v>
      </c>
      <c r="H26" s="27">
        <v>39772.178601466665</v>
      </c>
      <c r="I26" s="27">
        <v>178984.20248866666</v>
      </c>
      <c r="J26" s="27">
        <v>122437.58148746664</v>
      </c>
      <c r="K26" s="27">
        <v>37307.23855026666</v>
      </c>
      <c r="L26" s="27">
        <v>43019.6329684</v>
      </c>
      <c r="M26" s="27">
        <v>45889.92346986666</v>
      </c>
      <c r="N26" s="27">
        <v>30563.79228026666</v>
      </c>
      <c r="O26" s="27">
        <v>39395.88386213333</v>
      </c>
      <c r="P26" s="27">
        <v>19259.451166266663</v>
      </c>
      <c r="Q26" s="27">
        <v>19143.283275599995</v>
      </c>
      <c r="R26" s="27">
        <v>19127.048259733336</v>
      </c>
      <c r="S26" s="27">
        <v>26115.51868493333</v>
      </c>
      <c r="T26" s="27">
        <v>32111.773891999997</v>
      </c>
      <c r="U26" s="27">
        <v>52897.43657879999</v>
      </c>
      <c r="V26" s="27">
        <v>96510.33345506666</v>
      </c>
      <c r="W26" s="27">
        <v>61399.26529146666</v>
      </c>
      <c r="X26" s="27">
        <v>77698.28412720001</v>
      </c>
      <c r="Y26" s="27">
        <v>23213.01194813333</v>
      </c>
      <c r="Z26" s="27">
        <v>29123.192576133333</v>
      </c>
      <c r="AA26" s="27">
        <v>29492.308709599994</v>
      </c>
      <c r="AB26" s="27">
        <v>20003.739116533332</v>
      </c>
      <c r="AC26" s="27">
        <v>22876.0014208</v>
      </c>
      <c r="AD26" s="27">
        <v>28736.176927333327</v>
      </c>
      <c r="AE26" s="27">
        <v>29869.243362933328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66006.58679999999</v>
      </c>
      <c r="G27" s="27">
        <v>61086.84119999999</v>
      </c>
      <c r="H27" s="27">
        <v>137357.52202333332</v>
      </c>
      <c r="I27" s="27">
        <v>74937.91783573333</v>
      </c>
      <c r="J27" s="27">
        <v>134307.48076386665</v>
      </c>
      <c r="K27" s="27">
        <v>232843.23241226666</v>
      </c>
      <c r="L27" s="27">
        <v>82915.53478413333</v>
      </c>
      <c r="M27" s="27">
        <v>61303.70769306666</v>
      </c>
      <c r="N27" s="27">
        <v>88831.20565733332</v>
      </c>
      <c r="O27" s="27">
        <v>85097.44629613332</v>
      </c>
      <c r="P27" s="27">
        <v>41496.15970133334</v>
      </c>
      <c r="Q27" s="27">
        <v>47824.91277666666</v>
      </c>
      <c r="R27" s="27">
        <v>24833.178751333333</v>
      </c>
      <c r="S27" s="27">
        <v>33069.898686</v>
      </c>
      <c r="T27" s="27">
        <v>29575.517775466666</v>
      </c>
      <c r="U27" s="27">
        <v>34370.55245213333</v>
      </c>
      <c r="V27" s="27">
        <v>39241.8995848</v>
      </c>
      <c r="W27" s="27">
        <v>44668.26473706666</v>
      </c>
      <c r="X27" s="27">
        <v>49322.42578119999</v>
      </c>
      <c r="Y27" s="27">
        <v>213286.15326773332</v>
      </c>
      <c r="Z27" s="27">
        <v>49807.22535066665</v>
      </c>
      <c r="AA27" s="27">
        <v>49202.32657706666</v>
      </c>
      <c r="AB27" s="27">
        <v>58387.78300813333</v>
      </c>
      <c r="AC27" s="27">
        <v>43426.4794436</v>
      </c>
      <c r="AD27" s="27">
        <v>41080.499043466654</v>
      </c>
      <c r="AE27" s="27">
        <v>47954.05971399999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248447.1528</v>
      </c>
      <c r="G28" s="27">
        <v>273045.8808</v>
      </c>
      <c r="H28" s="27">
        <v>179999.85952813333</v>
      </c>
      <c r="I28" s="27">
        <v>261555.49897106667</v>
      </c>
      <c r="J28" s="27">
        <v>263002.1384510667</v>
      </c>
      <c r="K28" s="27">
        <v>309331.85348266666</v>
      </c>
      <c r="L28" s="27">
        <v>166036.06330666665</v>
      </c>
      <c r="M28" s="27">
        <v>124315.71895453331</v>
      </c>
      <c r="N28" s="27">
        <v>143613.70451266665</v>
      </c>
      <c r="O28" s="27">
        <v>150370.0604149333</v>
      </c>
      <c r="P28" s="27">
        <v>71258.99295826667</v>
      </c>
      <c r="Q28" s="27">
        <v>83239.44695879999</v>
      </c>
      <c r="R28" s="27">
        <v>58052.34659693333</v>
      </c>
      <c r="S28" s="27">
        <v>72318.34997786666</v>
      </c>
      <c r="T28" s="27">
        <v>82236.81090386666</v>
      </c>
      <c r="U28" s="27">
        <v>120216.41107079998</v>
      </c>
      <c r="V28" s="27">
        <v>163334.15550906668</v>
      </c>
      <c r="W28" s="27">
        <v>150298.96994639997</v>
      </c>
      <c r="X28" s="27">
        <v>142995.10724106667</v>
      </c>
      <c r="Y28" s="27">
        <v>270999.64407119993</v>
      </c>
      <c r="Z28" s="27">
        <v>106843.00022879998</v>
      </c>
      <c r="AA28" s="27">
        <v>105200.223854</v>
      </c>
      <c r="AB28" s="27">
        <v>93622.86578186665</v>
      </c>
      <c r="AC28" s="27">
        <v>81299.99705373333</v>
      </c>
      <c r="AD28" s="27">
        <v>88195.35312279999</v>
      </c>
      <c r="AE28" s="27">
        <v>99462.40641186666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40758.9322976</v>
      </c>
      <c r="G29" s="27">
        <v>83026.64379417422</v>
      </c>
      <c r="H29" s="27">
        <v>108423.35169359745</v>
      </c>
      <c r="I29" s="27">
        <v>128726.07208679475</v>
      </c>
      <c r="J29" s="27">
        <v>156430.706578262</v>
      </c>
      <c r="K29" s="27">
        <v>94707.57401735203</v>
      </c>
      <c r="L29" s="27">
        <v>85660.09148962414</v>
      </c>
      <c r="M29" s="27">
        <v>70779.47216359666</v>
      </c>
      <c r="N29" s="27">
        <v>76623.82477698824</v>
      </c>
      <c r="O29" s="27">
        <v>61478.25487528141</v>
      </c>
      <c r="P29" s="27">
        <v>73993.88930070512</v>
      </c>
      <c r="Q29" s="27">
        <v>70103.44646185153</v>
      </c>
      <c r="R29" s="27">
        <v>72058.39257587504</v>
      </c>
      <c r="S29" s="27">
        <v>62988.62812559932</v>
      </c>
      <c r="T29" s="27">
        <v>120310.5410020434</v>
      </c>
      <c r="U29" s="27">
        <v>64732.42548449775</v>
      </c>
      <c r="V29" s="27">
        <v>55615.991860719994</v>
      </c>
      <c r="W29" s="27">
        <v>39398.423613663115</v>
      </c>
      <c r="X29" s="27">
        <v>60636.02396906093</v>
      </c>
      <c r="Y29" s="27">
        <v>75976.71633509996</v>
      </c>
      <c r="Z29" s="27">
        <v>48793.617567735135</v>
      </c>
      <c r="AA29" s="27">
        <v>25278.262636715193</v>
      </c>
      <c r="AB29" s="27">
        <v>50386.85348380457</v>
      </c>
      <c r="AC29" s="27">
        <v>47636.797118116985</v>
      </c>
      <c r="AD29" s="27">
        <v>43038.98314314269</v>
      </c>
      <c r="AE29" s="27">
        <v>69024.94305795842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163918.68180086665</v>
      </c>
      <c r="G30" s="27">
        <v>162483.87472414368</v>
      </c>
      <c r="H30" s="27">
        <v>158692.31914799658</v>
      </c>
      <c r="I30" s="27">
        <v>188733.84703191745</v>
      </c>
      <c r="J30" s="27">
        <v>130463.62307428582</v>
      </c>
      <c r="K30" s="27">
        <v>139133.26826645748</v>
      </c>
      <c r="L30" s="27">
        <v>121327.54026073276</v>
      </c>
      <c r="M30" s="27">
        <v>132259.64712066017</v>
      </c>
      <c r="N30" s="27">
        <v>122680.29649147125</v>
      </c>
      <c r="O30" s="27">
        <v>142506.8064436574</v>
      </c>
      <c r="P30" s="27">
        <v>127868.85164507812</v>
      </c>
      <c r="Q30" s="27">
        <v>150755.44258575747</v>
      </c>
      <c r="R30" s="27">
        <v>145852.32668653532</v>
      </c>
      <c r="S30" s="27">
        <v>153773.03873803324</v>
      </c>
      <c r="T30" s="27">
        <v>150890.97239840077</v>
      </c>
      <c r="U30" s="27">
        <v>154226.51947954966</v>
      </c>
      <c r="V30" s="27">
        <v>207171.4185099181</v>
      </c>
      <c r="W30" s="27">
        <v>210534.22422071284</v>
      </c>
      <c r="X30" s="27">
        <v>178749.63115468208</v>
      </c>
      <c r="Y30" s="27">
        <v>259010.6033926338</v>
      </c>
      <c r="Z30" s="27">
        <v>215409.84129755734</v>
      </c>
      <c r="AA30" s="27">
        <v>162355.63884206294</v>
      </c>
      <c r="AB30" s="27">
        <v>215582.24360690115</v>
      </c>
      <c r="AC30" s="27">
        <v>187473.87483012126</v>
      </c>
      <c r="AD30" s="27">
        <v>175587.31843909904</v>
      </c>
      <c r="AE30" s="27">
        <v>174509.5728752921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7765092.841872666</v>
      </c>
      <c r="G31" s="27">
        <v>6597257.6274860175</v>
      </c>
      <c r="H31" s="27">
        <v>4886872.305052828</v>
      </c>
      <c r="I31" s="27">
        <v>4702046.940179958</v>
      </c>
      <c r="J31" s="27">
        <v>4807484.373792926</v>
      </c>
      <c r="K31" s="27">
        <v>5066934.419813961</v>
      </c>
      <c r="L31" s="27">
        <v>6492929.529958539</v>
      </c>
      <c r="M31" s="27">
        <v>8621593.13330071</v>
      </c>
      <c r="N31" s="27">
        <v>9444943.057797337</v>
      </c>
      <c r="O31" s="27">
        <v>1842501.1977901072</v>
      </c>
      <c r="P31" s="27">
        <v>1889473.5908845994</v>
      </c>
      <c r="Q31" s="27">
        <v>2196380.8028902304</v>
      </c>
      <c r="R31" s="27">
        <v>1773861.0490430098</v>
      </c>
      <c r="S31" s="27">
        <v>3770265.922162841</v>
      </c>
      <c r="T31" s="27">
        <v>4476129.754171925</v>
      </c>
      <c r="U31" s="27">
        <v>4737343.94029584</v>
      </c>
      <c r="V31" s="27">
        <v>4214026.353858572</v>
      </c>
      <c r="W31" s="27">
        <v>4139564.5790482974</v>
      </c>
      <c r="X31" s="27">
        <v>2301624.4201047225</v>
      </c>
      <c r="Y31" s="27">
        <v>3286436.1800102526</v>
      </c>
      <c r="Z31" s="27">
        <v>3037101.2470994345</v>
      </c>
      <c r="AA31" s="27">
        <v>3023088.4372095913</v>
      </c>
      <c r="AB31" s="27">
        <v>3054553.6546790223</v>
      </c>
      <c r="AC31" s="27">
        <v>2200722.5256965593</v>
      </c>
      <c r="AD31" s="27">
        <v>2741779.578561089</v>
      </c>
      <c r="AE31" s="27">
        <v>3357667.0347144958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928872.5297888665</v>
      </c>
      <c r="G32" s="27">
        <v>920741.95385773</v>
      </c>
      <c r="H32" s="27">
        <v>899256.4703947105</v>
      </c>
      <c r="I32" s="27">
        <v>1069491.7963162358</v>
      </c>
      <c r="J32" s="27">
        <v>739293.8665747374</v>
      </c>
      <c r="K32" s="27">
        <v>788421.8520584435</v>
      </c>
      <c r="L32" s="27">
        <v>687522.7244007152</v>
      </c>
      <c r="M32" s="27">
        <v>749471.3359743728</v>
      </c>
      <c r="N32" s="27">
        <v>695188.3484501324</v>
      </c>
      <c r="O32" s="27">
        <v>807538.5688049421</v>
      </c>
      <c r="P32" s="27">
        <v>724590.1520548956</v>
      </c>
      <c r="Q32" s="27">
        <v>854280.8413192923</v>
      </c>
      <c r="R32" s="27">
        <v>826496.5170596867</v>
      </c>
      <c r="S32" s="27">
        <v>871380.552848855</v>
      </c>
      <c r="T32" s="27">
        <v>855048.849828809</v>
      </c>
      <c r="U32" s="27">
        <v>873950.2812055295</v>
      </c>
      <c r="V32" s="27">
        <v>1173971.3715562026</v>
      </c>
      <c r="W32" s="27">
        <v>1193027.2782688905</v>
      </c>
      <c r="X32" s="27">
        <v>1012914.581527601</v>
      </c>
      <c r="Y32" s="27">
        <v>1467726.7540120948</v>
      </c>
      <c r="Z32" s="27">
        <v>1220655.7652769915</v>
      </c>
      <c r="AA32" s="27">
        <v>920015.2815798435</v>
      </c>
      <c r="AB32" s="27">
        <v>1221632.7087898895</v>
      </c>
      <c r="AC32" s="27">
        <v>1062351.9590315374</v>
      </c>
      <c r="AD32" s="27">
        <v>994994.8038654092</v>
      </c>
      <c r="AE32" s="27">
        <v>988887.5736060736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8898642.985759998</v>
      </c>
      <c r="G33" s="27">
        <v>7763510.099862066</v>
      </c>
      <c r="H33" s="27">
        <v>6053244.446289132</v>
      </c>
      <c r="I33" s="27">
        <v>6088998.655614907</v>
      </c>
      <c r="J33" s="27">
        <v>5833672.57002021</v>
      </c>
      <c r="K33" s="27">
        <v>6089197.114156213</v>
      </c>
      <c r="L33" s="27">
        <v>7387439.886109612</v>
      </c>
      <c r="M33" s="27">
        <v>9574103.58855934</v>
      </c>
      <c r="N33" s="27">
        <v>10339435.52751593</v>
      </c>
      <c r="O33" s="27">
        <v>2854024.8279139884</v>
      </c>
      <c r="P33" s="27">
        <v>2815926.483885278</v>
      </c>
      <c r="Q33" s="27">
        <v>3271520.5332571324</v>
      </c>
      <c r="R33" s="27">
        <v>2818268.2853651065</v>
      </c>
      <c r="S33" s="27">
        <v>4858408.1418753285</v>
      </c>
      <c r="T33" s="27">
        <v>5602380.117401178</v>
      </c>
      <c r="U33" s="27">
        <v>5830253.166465417</v>
      </c>
      <c r="V33" s="27">
        <v>5650785.135785413</v>
      </c>
      <c r="W33" s="27">
        <v>5582524.505151563</v>
      </c>
      <c r="X33" s="27">
        <v>3553924.6567560663</v>
      </c>
      <c r="Y33" s="27">
        <v>5089150.253750081</v>
      </c>
      <c r="Z33" s="27">
        <v>4521960.471241719</v>
      </c>
      <c r="AA33" s="27">
        <v>4130737.620268213</v>
      </c>
      <c r="AB33" s="27">
        <v>4542155.460559617</v>
      </c>
      <c r="AC33" s="27">
        <v>3498185.156676335</v>
      </c>
      <c r="AD33" s="27">
        <v>3955400.68400874</v>
      </c>
      <c r="AE33" s="27">
        <v>4590089.12425382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681481.5419309333</v>
      </c>
      <c r="G34" s="27">
        <v>653567.2882757332</v>
      </c>
      <c r="H34" s="27">
        <v>595998.5176317332</v>
      </c>
      <c r="I34" s="27">
        <v>623994.5276634666</v>
      </c>
      <c r="J34" s="27">
        <v>665410.4078570666</v>
      </c>
      <c r="K34" s="27">
        <v>620140.2567125332</v>
      </c>
      <c r="L34" s="27">
        <v>606358.3286405331</v>
      </c>
      <c r="M34" s="27">
        <v>685522.6820552</v>
      </c>
      <c r="N34" s="27">
        <v>661077.27092</v>
      </c>
      <c r="O34" s="27">
        <v>678059.4152199998</v>
      </c>
      <c r="P34" s="27">
        <v>697774.5857455999</v>
      </c>
      <c r="Q34" s="27">
        <v>624239.7982773333</v>
      </c>
      <c r="R34" s="27">
        <v>636433.3057221333</v>
      </c>
      <c r="S34" s="27">
        <v>648054.5148205332</v>
      </c>
      <c r="T34" s="27">
        <v>677346.9597986665</v>
      </c>
      <c r="U34" s="27">
        <v>665714.0747165333</v>
      </c>
      <c r="V34" s="27">
        <v>646068.9808730667</v>
      </c>
      <c r="W34" s="27">
        <v>682497.6649538666</v>
      </c>
      <c r="X34" s="27">
        <v>714476.4240592</v>
      </c>
      <c r="Y34" s="27">
        <v>721951.366136</v>
      </c>
      <c r="Z34" s="27">
        <v>711124.3740304</v>
      </c>
      <c r="AA34" s="27">
        <v>651546.7137608</v>
      </c>
      <c r="AB34" s="27">
        <v>643838.1763117332</v>
      </c>
      <c r="AC34" s="27">
        <v>595227.6652226666</v>
      </c>
      <c r="AD34" s="27">
        <v>603017.9590482666</v>
      </c>
      <c r="AE34" s="27">
        <v>599876.1442608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881608.7395045332</v>
      </c>
      <c r="G35" s="27">
        <v>845497.0502557333</v>
      </c>
      <c r="H35" s="27">
        <v>771022.3561157332</v>
      </c>
      <c r="I35" s="27">
        <v>807239.8149493333</v>
      </c>
      <c r="J35" s="27">
        <v>860818.0775157332</v>
      </c>
      <c r="K35" s="27">
        <v>802253.6815714666</v>
      </c>
      <c r="L35" s="27">
        <v>784424.4774167999</v>
      </c>
      <c r="M35" s="27">
        <v>886836.6280106666</v>
      </c>
      <c r="N35" s="27">
        <v>855212.4565013334</v>
      </c>
      <c r="O35" s="27">
        <v>877181.6618458666</v>
      </c>
      <c r="P35" s="27">
        <v>902686.4868677332</v>
      </c>
      <c r="Q35" s="27">
        <v>807557.1155402666</v>
      </c>
      <c r="R35" s="27">
        <v>823331.4244818665</v>
      </c>
      <c r="S35" s="27">
        <v>838365.3708202664</v>
      </c>
      <c r="T35" s="27">
        <v>876259.9797423999</v>
      </c>
      <c r="U35" s="27">
        <v>861210.9235693332</v>
      </c>
      <c r="V35" s="27">
        <v>835796.7582976</v>
      </c>
      <c r="W35" s="27">
        <v>882923.2676615999</v>
      </c>
      <c r="X35" s="27">
        <v>924293.0613751998</v>
      </c>
      <c r="Y35" s="27">
        <v>933963.1381167999</v>
      </c>
      <c r="Z35" s="27">
        <v>919956.6390138665</v>
      </c>
      <c r="AA35" s="27">
        <v>842883.1126818665</v>
      </c>
      <c r="AB35" s="27">
        <v>832910.845184</v>
      </c>
      <c r="AC35" s="27">
        <v>770025.1285495999</v>
      </c>
      <c r="AD35" s="27">
        <v>780103.1611794666</v>
      </c>
      <c r="AE35" s="27">
        <v>776038.7091629333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1563090.2814354664</v>
      </c>
      <c r="G36" s="27">
        <v>1499064.3385314664</v>
      </c>
      <c r="H36" s="27">
        <v>1367020.8737474664</v>
      </c>
      <c r="I36" s="27">
        <v>1431234.3426128</v>
      </c>
      <c r="J36" s="27">
        <v>1526228.4853727997</v>
      </c>
      <c r="K36" s="27">
        <v>1422393.938284</v>
      </c>
      <c r="L36" s="27">
        <v>1390782.8060573335</v>
      </c>
      <c r="M36" s="27">
        <v>1572359.3100658667</v>
      </c>
      <c r="N36" s="27">
        <v>1516289.7274213333</v>
      </c>
      <c r="O36" s="27">
        <v>1555241.0770658664</v>
      </c>
      <c r="P36" s="27">
        <v>1600461.0726133334</v>
      </c>
      <c r="Q36" s="27">
        <v>1431796.9138175996</v>
      </c>
      <c r="R36" s="27">
        <v>1459764.730204</v>
      </c>
      <c r="S36" s="27">
        <v>1486419.8856408</v>
      </c>
      <c r="T36" s="27">
        <v>1553606.9395410663</v>
      </c>
      <c r="U36" s="27">
        <v>1526924.9982858666</v>
      </c>
      <c r="V36" s="27">
        <v>1481865.7391706666</v>
      </c>
      <c r="W36" s="27">
        <v>1565420.9326154666</v>
      </c>
      <c r="X36" s="27">
        <v>1638769.4854344</v>
      </c>
      <c r="Y36" s="27">
        <v>1655914.5042528</v>
      </c>
      <c r="Z36" s="27">
        <v>1631081.0130442665</v>
      </c>
      <c r="AA36" s="27">
        <v>1494429.8264426664</v>
      </c>
      <c r="AB36" s="27">
        <v>1476749.021495733</v>
      </c>
      <c r="AC36" s="27">
        <v>1365252.7937722665</v>
      </c>
      <c r="AD36" s="27">
        <v>1383121.1202277332</v>
      </c>
      <c r="AE36" s="27">
        <v>1375914.8534237333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39086519.504516</v>
      </c>
      <c r="G37" s="27">
        <v>38588039.823400095</v>
      </c>
      <c r="H37" s="27">
        <v>38060589.0009873</v>
      </c>
      <c r="I37" s="27">
        <v>38997616.0706341</v>
      </c>
      <c r="J37" s="27">
        <v>38312938.98755657</v>
      </c>
      <c r="K37" s="27">
        <v>40601504.10525734</v>
      </c>
      <c r="L37" s="27">
        <v>39751582.0891178</v>
      </c>
      <c r="M37" s="27">
        <v>40457548.743330404</v>
      </c>
      <c r="N37" s="27">
        <v>42577820.295500234</v>
      </c>
      <c r="O37" s="27">
        <v>42492674.576796405</v>
      </c>
      <c r="P37" s="27">
        <v>38927093.125499696</v>
      </c>
      <c r="Q37" s="27">
        <v>38371832.556552</v>
      </c>
      <c r="R37" s="27">
        <v>39166517.13575553</v>
      </c>
      <c r="S37" s="27">
        <v>40367604.718246296</v>
      </c>
      <c r="T37" s="27">
        <v>40871369.83120583</v>
      </c>
      <c r="U37" s="27">
        <v>40604219.23173659</v>
      </c>
      <c r="V37" s="27">
        <v>40694549.8554144</v>
      </c>
      <c r="W37" s="27">
        <v>41287707.685306504</v>
      </c>
      <c r="X37" s="27">
        <v>41422750.323056296</v>
      </c>
      <c r="Y37" s="27">
        <v>43423269.63199756</v>
      </c>
      <c r="Z37" s="27">
        <v>43865991.45067187</v>
      </c>
      <c r="AA37" s="27">
        <v>43885529.338389926</v>
      </c>
      <c r="AB37" s="27">
        <v>44353471.903174505</v>
      </c>
      <c r="AC37" s="27">
        <v>44263230.84933126</v>
      </c>
      <c r="AD37" s="27">
        <v>45405223.82156456</v>
      </c>
      <c r="AE37" s="27">
        <v>45030352.625226095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376706.44180509995</v>
      </c>
      <c r="G38" s="27">
        <v>400709.7918428</v>
      </c>
      <c r="H38" s="27">
        <v>402703.15465269994</v>
      </c>
      <c r="I38" s="27">
        <v>220451.1204258</v>
      </c>
      <c r="J38" s="27">
        <v>168333.94069873332</v>
      </c>
      <c r="K38" s="27">
        <v>204909.60863230002</v>
      </c>
      <c r="L38" s="27">
        <v>214810.0019934</v>
      </c>
      <c r="M38" s="27">
        <v>206478.3925116</v>
      </c>
      <c r="N38" s="27">
        <v>203809.20973233331</v>
      </c>
      <c r="O38" s="27">
        <v>175329.3354439</v>
      </c>
      <c r="P38" s="27">
        <v>209543.08241459998</v>
      </c>
      <c r="Q38" s="27">
        <v>149279.7254938</v>
      </c>
      <c r="R38" s="27">
        <v>140047.60718813335</v>
      </c>
      <c r="S38" s="27">
        <v>49271.16336376667</v>
      </c>
      <c r="T38" s="27">
        <v>60034.130376</v>
      </c>
      <c r="U38" s="27">
        <v>51028.89517879999</v>
      </c>
      <c r="V38" s="27">
        <v>68302.68990453333</v>
      </c>
      <c r="W38" s="27">
        <v>82771.332831</v>
      </c>
      <c r="X38" s="27">
        <v>84151.9669782</v>
      </c>
      <c r="Y38" s="27">
        <v>56075.74539636666</v>
      </c>
      <c r="Z38" s="27">
        <v>82285.25784600001</v>
      </c>
      <c r="AA38" s="27">
        <v>93628.74114806666</v>
      </c>
      <c r="AB38" s="27">
        <v>139935.8648985</v>
      </c>
      <c r="AC38" s="27">
        <v>134646.11321186667</v>
      </c>
      <c r="AD38" s="27">
        <v>146685.94462756664</v>
      </c>
      <c r="AE38" s="27">
        <v>92065.55518893331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1310210.1950531</v>
      </c>
      <c r="G39" s="27">
        <v>1124587.8855486</v>
      </c>
      <c r="H39" s="27">
        <v>854976.1395769</v>
      </c>
      <c r="I39" s="27">
        <v>767763.8059563999</v>
      </c>
      <c r="J39" s="27">
        <v>722017.2478090001</v>
      </c>
      <c r="K39" s="27">
        <v>648457.1747892334</v>
      </c>
      <c r="L39" s="27">
        <v>586770.7565961999</v>
      </c>
      <c r="M39" s="27">
        <v>586076.6013014</v>
      </c>
      <c r="N39" s="27">
        <v>559012.4826311667</v>
      </c>
      <c r="O39" s="27">
        <v>530205.6366111999</v>
      </c>
      <c r="P39" s="27">
        <v>472672.7743881</v>
      </c>
      <c r="Q39" s="27">
        <v>501891.6065009</v>
      </c>
      <c r="R39" s="27">
        <v>453499.8985858</v>
      </c>
      <c r="S39" s="27">
        <v>595067.0132799334</v>
      </c>
      <c r="T39" s="27">
        <v>564999.348276</v>
      </c>
      <c r="U39" s="27">
        <v>555790.5109526</v>
      </c>
      <c r="V39" s="27">
        <v>541920.440688</v>
      </c>
      <c r="W39" s="27">
        <v>550717.837725</v>
      </c>
      <c r="X39" s="27">
        <v>497471.7484648999</v>
      </c>
      <c r="Y39" s="27">
        <v>401600.66131753323</v>
      </c>
      <c r="Z39" s="27">
        <v>381287.52192739997</v>
      </c>
      <c r="AA39" s="27">
        <v>771879.9922005333</v>
      </c>
      <c r="AB39" s="27">
        <v>830620.796874</v>
      </c>
      <c r="AC39" s="27">
        <v>902337.8168885665</v>
      </c>
      <c r="AD39" s="27">
        <v>1003305.6210378665</v>
      </c>
      <c r="AE39" s="27">
        <v>976130.3765550331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40773436.14137421</v>
      </c>
      <c r="G40" s="27">
        <v>40113337.5007915</v>
      </c>
      <c r="H40" s="27">
        <v>39318268.2952169</v>
      </c>
      <c r="I40" s="27">
        <v>39985830.997016296</v>
      </c>
      <c r="J40" s="27">
        <v>39203290.1760643</v>
      </c>
      <c r="K40" s="27">
        <v>41454870.88867887</v>
      </c>
      <c r="L40" s="27">
        <v>40553162.8477074</v>
      </c>
      <c r="M40" s="27">
        <v>41250103.7371434</v>
      </c>
      <c r="N40" s="27">
        <v>43340641.987863734</v>
      </c>
      <c r="O40" s="27">
        <v>43198209.548851505</v>
      </c>
      <c r="P40" s="27">
        <v>39609308.982302405</v>
      </c>
      <c r="Q40" s="27">
        <v>39023003.8885467</v>
      </c>
      <c r="R40" s="27">
        <v>39760064.64152946</v>
      </c>
      <c r="S40" s="27">
        <v>41011942.89489</v>
      </c>
      <c r="T40" s="27">
        <v>41496403.30985783</v>
      </c>
      <c r="U40" s="27">
        <v>41211038.637867995</v>
      </c>
      <c r="V40" s="27">
        <v>41304772.98600693</v>
      </c>
      <c r="W40" s="27">
        <v>41921196.8558625</v>
      </c>
      <c r="X40" s="27">
        <v>42004374.03849939</v>
      </c>
      <c r="Y40" s="27">
        <v>43880946.03871146</v>
      </c>
      <c r="Z40" s="27">
        <v>44329564.230445266</v>
      </c>
      <c r="AA40" s="27">
        <v>44751038.07173853</v>
      </c>
      <c r="AB40" s="27">
        <v>45324028.564947</v>
      </c>
      <c r="AC40" s="27">
        <v>45300214.7794317</v>
      </c>
      <c r="AD40" s="27">
        <v>46555215.38723</v>
      </c>
      <c r="AE40" s="27">
        <v>46098548.55697006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237069.891058</v>
      </c>
      <c r="V41" s="27">
        <v>148199.05498200003</v>
      </c>
      <c r="W41" s="27">
        <v>11881.637702</v>
      </c>
      <c r="X41" s="27">
        <v>212611.49525</v>
      </c>
      <c r="Y41" s="27">
        <v>57405.872656</v>
      </c>
      <c r="Z41" s="27">
        <v>0</v>
      </c>
      <c r="AA41" s="27">
        <v>0</v>
      </c>
      <c r="AB41" s="27">
        <v>0</v>
      </c>
      <c r="AC41" s="27">
        <v>0</v>
      </c>
      <c r="AD41" s="27">
        <v>121086.283472</v>
      </c>
      <c r="AE41" s="27">
        <v>116850.970214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10909261.132367479</v>
      </c>
      <c r="G42" s="27">
        <v>6801742.7499685865</v>
      </c>
      <c r="H42" s="27">
        <v>6116986.585730444</v>
      </c>
      <c r="I42" s="27">
        <v>7291463.712425812</v>
      </c>
      <c r="J42" s="27">
        <v>8784084.560929628</v>
      </c>
      <c r="K42" s="27">
        <v>8134568.7120592585</v>
      </c>
      <c r="L42" s="27">
        <v>9836176.325596297</v>
      </c>
      <c r="M42" s="27">
        <v>10520910.33554074</v>
      </c>
      <c r="N42" s="27">
        <v>11602764.653796295</v>
      </c>
      <c r="O42" s="27">
        <v>11564184.566392591</v>
      </c>
      <c r="P42" s="27">
        <v>12676986.984340739</v>
      </c>
      <c r="Q42" s="27">
        <v>13119678.5563</v>
      </c>
      <c r="R42" s="27">
        <v>14671145.463248147</v>
      </c>
      <c r="S42" s="27">
        <v>14166414.730370369</v>
      </c>
      <c r="T42" s="27">
        <v>14857575.143518517</v>
      </c>
      <c r="U42" s="27">
        <v>13927060.422118519</v>
      </c>
      <c r="V42" s="27">
        <v>12341915.582018517</v>
      </c>
      <c r="W42" s="27">
        <v>12731502.28401111</v>
      </c>
      <c r="X42" s="27">
        <v>12365706.535474071</v>
      </c>
      <c r="Y42" s="27">
        <v>12820856.877177777</v>
      </c>
      <c r="Z42" s="27">
        <v>11775283.266485184</v>
      </c>
      <c r="AA42" s="27">
        <v>10981067.119403703</v>
      </c>
      <c r="AB42" s="27">
        <v>11296832.63737037</v>
      </c>
      <c r="AC42" s="27">
        <v>11848988.930003703</v>
      </c>
      <c r="AD42" s="27">
        <v>12009477.594644444</v>
      </c>
      <c r="AE42" s="27">
        <v>12244244.822574073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10909261.132367479</v>
      </c>
      <c r="G43" s="27">
        <v>6801742.7499685865</v>
      </c>
      <c r="H43" s="27">
        <v>6116986.585730444</v>
      </c>
      <c r="I43" s="27">
        <v>7291463.712425812</v>
      </c>
      <c r="J43" s="27">
        <v>8784084.560929628</v>
      </c>
      <c r="K43" s="27">
        <v>8134568.7120592585</v>
      </c>
      <c r="L43" s="27">
        <v>9836176.325596297</v>
      </c>
      <c r="M43" s="27">
        <v>10520910.33554074</v>
      </c>
      <c r="N43" s="27">
        <v>11602764.653796295</v>
      </c>
      <c r="O43" s="27">
        <v>11564184.566392591</v>
      </c>
      <c r="P43" s="27">
        <v>12676986.984340739</v>
      </c>
      <c r="Q43" s="27">
        <v>13119678.5563</v>
      </c>
      <c r="R43" s="27">
        <v>14671145.463248147</v>
      </c>
      <c r="S43" s="27">
        <v>14166414.730370369</v>
      </c>
      <c r="T43" s="27">
        <v>14857575.143518517</v>
      </c>
      <c r="U43" s="27">
        <v>14164130.313176518</v>
      </c>
      <c r="V43" s="27">
        <v>12490114.637000518</v>
      </c>
      <c r="W43" s="27">
        <v>12743383.92171311</v>
      </c>
      <c r="X43" s="27">
        <v>12578318.030724071</v>
      </c>
      <c r="Y43" s="27">
        <v>12878262.749833778</v>
      </c>
      <c r="Z43" s="27">
        <v>11775283.266485184</v>
      </c>
      <c r="AA43" s="27">
        <v>10981067.119403703</v>
      </c>
      <c r="AB43" s="27">
        <v>11296832.63737037</v>
      </c>
      <c r="AC43" s="27">
        <v>11848988.930003703</v>
      </c>
      <c r="AD43" s="27">
        <v>12130563.878116444</v>
      </c>
      <c r="AE43" s="27">
        <v>12361095.792788073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138432.58350203332</v>
      </c>
      <c r="G44" s="27">
        <v>3433.5206238666665</v>
      </c>
      <c r="H44" s="27">
        <v>12891.080296966666</v>
      </c>
      <c r="I44" s="27">
        <v>38978.611856799995</v>
      </c>
      <c r="J44" s="27">
        <v>68507.60516856666</v>
      </c>
      <c r="K44" s="27">
        <v>92631.8232224</v>
      </c>
      <c r="L44" s="27">
        <v>42361.3149344</v>
      </c>
      <c r="M44" s="27">
        <v>50584.60834863332</v>
      </c>
      <c r="N44" s="27">
        <v>173155.0714175333</v>
      </c>
      <c r="O44" s="27">
        <v>28060.163559633333</v>
      </c>
      <c r="P44" s="27">
        <v>25331.534276766663</v>
      </c>
      <c r="Q44" s="27">
        <v>6602.421553933333</v>
      </c>
      <c r="R44" s="27">
        <v>15470.357589866664</v>
      </c>
      <c r="S44" s="27">
        <v>18248.382139166664</v>
      </c>
      <c r="T44" s="27">
        <v>24746.532852066666</v>
      </c>
      <c r="U44" s="27">
        <v>17547.25491493333</v>
      </c>
      <c r="V44" s="27">
        <v>14950.762914266665</v>
      </c>
      <c r="W44" s="27">
        <v>23407.01552163333</v>
      </c>
      <c r="X44" s="27">
        <v>18226.54521893333</v>
      </c>
      <c r="Y44" s="27">
        <v>14960.987569733332</v>
      </c>
      <c r="Z44" s="27">
        <v>45720.779299066664</v>
      </c>
      <c r="AA44" s="27">
        <v>66352.80157916665</v>
      </c>
      <c r="AB44" s="27">
        <v>36741.805364366664</v>
      </c>
      <c r="AC44" s="27">
        <v>59288.870312466664</v>
      </c>
      <c r="AD44" s="27">
        <v>7843.1128929999995</v>
      </c>
      <c r="AE44" s="27">
        <v>11426.629275599997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1304232.6858227332</v>
      </c>
      <c r="G45" s="27">
        <v>618034.0755486332</v>
      </c>
      <c r="H45" s="27">
        <v>511346.2224101</v>
      </c>
      <c r="I45" s="27">
        <v>518968.56753023324</v>
      </c>
      <c r="J45" s="27">
        <v>346303.2323674</v>
      </c>
      <c r="K45" s="27">
        <v>169711.18194029995</v>
      </c>
      <c r="L45" s="27">
        <v>440848.13622079993</v>
      </c>
      <c r="M45" s="27">
        <v>451519.4821111333</v>
      </c>
      <c r="N45" s="27">
        <v>286639.6555381333</v>
      </c>
      <c r="O45" s="27">
        <v>112188.12601663332</v>
      </c>
      <c r="P45" s="27">
        <v>101189.13649459998</v>
      </c>
      <c r="Q45" s="27">
        <v>19325.70671313333</v>
      </c>
      <c r="R45" s="27">
        <v>21272.146700933332</v>
      </c>
      <c r="S45" s="27">
        <v>27310.968004833332</v>
      </c>
      <c r="T45" s="27">
        <v>32635.59838513333</v>
      </c>
      <c r="U45" s="27">
        <v>22240.85637363333</v>
      </c>
      <c r="V45" s="27">
        <v>93916.4208521</v>
      </c>
      <c r="W45" s="27">
        <v>64050.42522853332</v>
      </c>
      <c r="X45" s="27">
        <v>57174.97716443332</v>
      </c>
      <c r="Y45" s="27">
        <v>38759.80533296666</v>
      </c>
      <c r="Z45" s="27">
        <v>6904.706842366666</v>
      </c>
      <c r="AA45" s="27">
        <v>28926.890646499996</v>
      </c>
      <c r="AB45" s="27">
        <v>6373.425833133333</v>
      </c>
      <c r="AC45" s="27">
        <v>3452.127668733333</v>
      </c>
      <c r="AD45" s="27">
        <v>24386.291827333327</v>
      </c>
      <c r="AE45" s="27">
        <v>29891.43433943333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6322019.858574933</v>
      </c>
      <c r="G46" s="27">
        <v>4749331.107218132</v>
      </c>
      <c r="H46" s="27">
        <v>3551152.779276666</v>
      </c>
      <c r="I46" s="27">
        <v>2874425.366802733</v>
      </c>
      <c r="J46" s="27">
        <v>2223816.6460304665</v>
      </c>
      <c r="K46" s="27">
        <v>1272700.0485070664</v>
      </c>
      <c r="L46" s="27">
        <v>2063552.0205967333</v>
      </c>
      <c r="M46" s="27">
        <v>1602621.4869690666</v>
      </c>
      <c r="N46" s="27">
        <v>994080.6888345665</v>
      </c>
      <c r="O46" s="27">
        <v>760360.9266355666</v>
      </c>
      <c r="P46" s="27">
        <v>803621.7598896667</v>
      </c>
      <c r="Q46" s="27">
        <v>1263038.8624879667</v>
      </c>
      <c r="R46" s="27">
        <v>944218.2267209999</v>
      </c>
      <c r="S46" s="27">
        <v>818804.6144457666</v>
      </c>
      <c r="T46" s="27">
        <v>984048.9473070666</v>
      </c>
      <c r="U46" s="27">
        <v>501793.16038903326</v>
      </c>
      <c r="V46" s="27">
        <v>586629.4930598666</v>
      </c>
      <c r="W46" s="27">
        <v>285633.157348</v>
      </c>
      <c r="X46" s="27">
        <v>368326.41294936667</v>
      </c>
      <c r="Y46" s="27">
        <v>133193.2899117333</v>
      </c>
      <c r="Z46" s="27">
        <v>393638.1070134333</v>
      </c>
      <c r="AA46" s="27">
        <v>1324992.4209522</v>
      </c>
      <c r="AB46" s="27">
        <v>108186.26394729999</v>
      </c>
      <c r="AC46" s="27">
        <v>975445.4284575</v>
      </c>
      <c r="AD46" s="27">
        <v>550757.4720930333</v>
      </c>
      <c r="AE46" s="27">
        <v>69964.08984693332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6240837.437652766</v>
      </c>
      <c r="G47" s="27">
        <v>4929067.0106909</v>
      </c>
      <c r="H47" s="27">
        <v>3586585.2566774995</v>
      </c>
      <c r="I47" s="27">
        <v>3354561.6124276663</v>
      </c>
      <c r="J47" s="27">
        <v>2238472.4312591664</v>
      </c>
      <c r="K47" s="27">
        <v>1689164.8209846665</v>
      </c>
      <c r="L47" s="27">
        <v>1572709.4543929999</v>
      </c>
      <c r="M47" s="27">
        <v>1345350.9415782334</v>
      </c>
      <c r="N47" s="27">
        <v>1472706.6442652666</v>
      </c>
      <c r="O47" s="27">
        <v>1094115.2485032</v>
      </c>
      <c r="P47" s="27">
        <v>850424.6490842666</v>
      </c>
      <c r="Q47" s="27">
        <v>419287.43139873334</v>
      </c>
      <c r="R47" s="27">
        <v>182588.22776296665</v>
      </c>
      <c r="S47" s="27">
        <v>261891.45298469998</v>
      </c>
      <c r="T47" s="27">
        <v>296703.67690809997</v>
      </c>
      <c r="U47" s="27">
        <v>179986.47923666664</v>
      </c>
      <c r="V47" s="27">
        <v>293303.9324754</v>
      </c>
      <c r="W47" s="27">
        <v>335401.9097377666</v>
      </c>
      <c r="X47" s="27">
        <v>74234.68952386665</v>
      </c>
      <c r="Y47" s="27">
        <v>78004.71210069998</v>
      </c>
      <c r="Z47" s="27">
        <v>120446.97406279997</v>
      </c>
      <c r="AA47" s="27">
        <v>152997.06703306665</v>
      </c>
      <c r="AB47" s="27">
        <v>43077.7444713</v>
      </c>
      <c r="AC47" s="27">
        <v>65406.206978933325</v>
      </c>
      <c r="AD47" s="27">
        <v>165880.02339369996</v>
      </c>
      <c r="AE47" s="27">
        <v>149982.60047796665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14005522.565552464</v>
      </c>
      <c r="G48" s="27">
        <v>10299865.714081531</v>
      </c>
      <c r="H48" s="27">
        <v>7661975.338661233</v>
      </c>
      <c r="I48" s="27">
        <v>6786934.158617432</v>
      </c>
      <c r="J48" s="27">
        <v>4877099.9148256</v>
      </c>
      <c r="K48" s="27">
        <v>3224207.8746544328</v>
      </c>
      <c r="L48" s="27">
        <v>4119470.9261449324</v>
      </c>
      <c r="M48" s="27">
        <v>3450076.5190070663</v>
      </c>
      <c r="N48" s="27">
        <v>2926582.0600555</v>
      </c>
      <c r="O48" s="27">
        <v>1994724.4647150333</v>
      </c>
      <c r="P48" s="27">
        <v>1780567.0797452999</v>
      </c>
      <c r="Q48" s="27">
        <v>1708254.4221537665</v>
      </c>
      <c r="R48" s="27">
        <v>1163548.9587747664</v>
      </c>
      <c r="S48" s="27">
        <v>1126255.4175744664</v>
      </c>
      <c r="T48" s="27">
        <v>1338134.7554523663</v>
      </c>
      <c r="U48" s="27">
        <v>721567.7509142666</v>
      </c>
      <c r="V48" s="27">
        <v>988800.6093016331</v>
      </c>
      <c r="W48" s="27">
        <v>708492.5078359332</v>
      </c>
      <c r="X48" s="27">
        <v>517962.62485659996</v>
      </c>
      <c r="Y48" s="27">
        <v>264918.79491513333</v>
      </c>
      <c r="Z48" s="27">
        <v>566710.5672176665</v>
      </c>
      <c r="AA48" s="27">
        <v>1573269.1802109333</v>
      </c>
      <c r="AB48" s="27">
        <v>194379.23961609998</v>
      </c>
      <c r="AC48" s="27">
        <v>1103592.6334176331</v>
      </c>
      <c r="AD48" s="27">
        <v>748866.9002070667</v>
      </c>
      <c r="AE48" s="27">
        <v>261264.7539399333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104082295.05572785</v>
      </c>
      <c r="G49" s="27">
        <v>91435583.95439397</v>
      </c>
      <c r="H49" s="27">
        <v>83804814.99099317</v>
      </c>
      <c r="I49" s="27">
        <v>85875372.45833917</v>
      </c>
      <c r="J49" s="27">
        <v>80385269.04193321</v>
      </c>
      <c r="K49" s="27">
        <v>79452362.47563057</v>
      </c>
      <c r="L49" s="27">
        <v>82544806.04681763</v>
      </c>
      <c r="M49" s="27">
        <v>85681363.27721371</v>
      </c>
      <c r="N49" s="27">
        <v>88970583.55181867</v>
      </c>
      <c r="O49" s="27">
        <v>82373393.31020635</v>
      </c>
      <c r="P49" s="27">
        <v>82797770.76992555</v>
      </c>
      <c r="Q49" s="27">
        <v>80552849.92068605</v>
      </c>
      <c r="R49" s="27">
        <v>82805146.45028897</v>
      </c>
      <c r="S49" s="27">
        <v>85650157.34256865</v>
      </c>
      <c r="T49" s="27">
        <v>86310055.79325041</v>
      </c>
      <c r="U49" s="27">
        <v>86600397.42442521</v>
      </c>
      <c r="V49" s="27">
        <v>87349649.39762932</v>
      </c>
      <c r="W49" s="27">
        <v>87927613.66170263</v>
      </c>
      <c r="X49" s="27">
        <v>87992829.61416802</v>
      </c>
      <c r="Y49" s="27">
        <v>95569845.28681323</v>
      </c>
      <c r="Z49" s="27">
        <v>94946671.60007852</v>
      </c>
      <c r="AA49" s="27">
        <v>93133440.20108819</v>
      </c>
      <c r="AB49" s="27">
        <v>90366876.05059633</v>
      </c>
      <c r="AC49" s="27">
        <v>93820507.83840027</v>
      </c>
      <c r="AD49" s="27">
        <v>98285020.6145965</v>
      </c>
      <c r="AE49" s="27">
        <v>105852918.68441783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789686.1650949334</v>
      </c>
      <c r="G50" s="27">
        <v>657667.8314932</v>
      </c>
      <c r="H50" s="27">
        <v>761722.6277056</v>
      </c>
      <c r="I50" s="27">
        <v>527320.5483810001</v>
      </c>
      <c r="J50" s="27">
        <v>616543.8622401666</v>
      </c>
      <c r="K50" s="27">
        <v>617389.3939722667</v>
      </c>
      <c r="L50" s="27">
        <v>450038.25334306667</v>
      </c>
      <c r="M50" s="27">
        <v>363490.16219999996</v>
      </c>
      <c r="N50" s="27">
        <v>691227.9855756</v>
      </c>
      <c r="O50" s="27">
        <v>733696.5922157667</v>
      </c>
      <c r="P50" s="27">
        <v>656990.7849200666</v>
      </c>
      <c r="Q50" s="27">
        <v>598849.4050139333</v>
      </c>
      <c r="R50" s="27">
        <v>614863.9979771667</v>
      </c>
      <c r="S50" s="27">
        <v>633170.0770703</v>
      </c>
      <c r="T50" s="27">
        <v>752961.2031296666</v>
      </c>
      <c r="U50" s="27">
        <v>720453.5421024334</v>
      </c>
      <c r="V50" s="27">
        <v>785236.5497056666</v>
      </c>
      <c r="W50" s="27">
        <v>798299.2039689333</v>
      </c>
      <c r="X50" s="27">
        <v>715411.4933203333</v>
      </c>
      <c r="Y50" s="27">
        <v>628106.9451605667</v>
      </c>
      <c r="Z50" s="27">
        <v>733226.1058573</v>
      </c>
      <c r="AA50" s="27">
        <v>603543.1988556667</v>
      </c>
      <c r="AB50" s="27">
        <v>738489.9527287333</v>
      </c>
      <c r="AC50" s="27">
        <v>574046.0664748333</v>
      </c>
      <c r="AD50" s="27">
        <v>614127.6674763999</v>
      </c>
      <c r="AE50" s="27">
        <v>601505.7040087334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12372219.842009867</v>
      </c>
      <c r="G51" s="27">
        <v>12090903.528925467</v>
      </c>
      <c r="H51" s="27">
        <v>11861303.1416022</v>
      </c>
      <c r="I51" s="27">
        <v>11315019.611049</v>
      </c>
      <c r="J51" s="27">
        <v>12811508.860314999</v>
      </c>
      <c r="K51" s="27">
        <v>11783153.6035136</v>
      </c>
      <c r="L51" s="27">
        <v>11103561.763602367</v>
      </c>
      <c r="M51" s="27">
        <v>10287956.2989368</v>
      </c>
      <c r="N51" s="27">
        <v>11626165.220428733</v>
      </c>
      <c r="O51" s="27">
        <v>10637059.937988</v>
      </c>
      <c r="P51" s="27">
        <v>10859147.8525464</v>
      </c>
      <c r="Q51" s="27">
        <v>10479915.005902465</v>
      </c>
      <c r="R51" s="27">
        <v>10638069.945917333</v>
      </c>
      <c r="S51" s="27">
        <v>11005616.7391434</v>
      </c>
      <c r="T51" s="27">
        <v>10701347.062598133</v>
      </c>
      <c r="U51" s="27">
        <v>11030727.634445567</v>
      </c>
      <c r="V51" s="27">
        <v>11788812.051915433</v>
      </c>
      <c r="W51" s="27">
        <v>10991141.123239934</v>
      </c>
      <c r="X51" s="27">
        <v>9473775.453522233</v>
      </c>
      <c r="Y51" s="27">
        <v>10222477.111995868</v>
      </c>
      <c r="Z51" s="27">
        <v>10941842.969617266</v>
      </c>
      <c r="AA51" s="27">
        <v>10235823.178524902</v>
      </c>
      <c r="AB51" s="27">
        <v>11196240.254930867</v>
      </c>
      <c r="AC51" s="27">
        <v>11227145.9813271</v>
      </c>
      <c r="AD51" s="27">
        <v>10816749.7555634</v>
      </c>
      <c r="AE51" s="27">
        <v>10868344.8654583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1041246.7507885665</v>
      </c>
      <c r="G52" s="27">
        <v>714627.0329949667</v>
      </c>
      <c r="H52" s="27">
        <v>564313.3823143666</v>
      </c>
      <c r="I52" s="27">
        <v>652328.6218713</v>
      </c>
      <c r="J52" s="27">
        <v>326177.47615163337</v>
      </c>
      <c r="K52" s="27">
        <v>320457.5043002667</v>
      </c>
      <c r="L52" s="27">
        <v>330267.32754840003</v>
      </c>
      <c r="M52" s="27">
        <v>172487.75018603334</v>
      </c>
      <c r="N52" s="27">
        <v>309107.30488806666</v>
      </c>
      <c r="O52" s="27">
        <v>378560.0727241667</v>
      </c>
      <c r="P52" s="27">
        <v>500059.6903016</v>
      </c>
      <c r="Q52" s="27">
        <v>703369.1039012</v>
      </c>
      <c r="R52" s="27">
        <v>509926.9129045667</v>
      </c>
      <c r="S52" s="27">
        <v>872038.2235953667</v>
      </c>
      <c r="T52" s="27">
        <v>1880494.3754175333</v>
      </c>
      <c r="U52" s="27">
        <v>2116433.200769067</v>
      </c>
      <c r="V52" s="27">
        <v>1396458.1263394665</v>
      </c>
      <c r="W52" s="27">
        <v>2409197.836265</v>
      </c>
      <c r="X52" s="27">
        <v>3058457.996385</v>
      </c>
      <c r="Y52" s="27">
        <v>2914709.484788567</v>
      </c>
      <c r="Z52" s="27">
        <v>2553030.6241319</v>
      </c>
      <c r="AA52" s="27">
        <v>2538167.8065113337</v>
      </c>
      <c r="AB52" s="27">
        <v>4394113.704802066</v>
      </c>
      <c r="AC52" s="27">
        <v>1731979.7341117335</v>
      </c>
      <c r="AD52" s="27">
        <v>1664866.5742716333</v>
      </c>
      <c r="AE52" s="27">
        <v>3162059.9677421334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18940972.942572266</v>
      </c>
      <c r="G53" s="27">
        <v>18713904.8639972</v>
      </c>
      <c r="H53" s="27">
        <v>15855900.6631762</v>
      </c>
      <c r="I53" s="27">
        <v>15544852.947591</v>
      </c>
      <c r="J53" s="27">
        <v>16769684.036050001</v>
      </c>
      <c r="K53" s="27">
        <v>15720307.794766665</v>
      </c>
      <c r="L53" s="27">
        <v>14508966.774996832</v>
      </c>
      <c r="M53" s="27">
        <v>14248437.405479202</v>
      </c>
      <c r="N53" s="27">
        <v>14544413.328620266</v>
      </c>
      <c r="O53" s="27">
        <v>15121708.539202467</v>
      </c>
      <c r="P53" s="27">
        <v>14952694.255118767</v>
      </c>
      <c r="Q53" s="27">
        <v>16372278.695327133</v>
      </c>
      <c r="R53" s="27">
        <v>16228583.798553498</v>
      </c>
      <c r="S53" s="27">
        <v>16529812.763045266</v>
      </c>
      <c r="T53" s="27">
        <v>16532175.406654233</v>
      </c>
      <c r="U53" s="27">
        <v>17371913.85213973</v>
      </c>
      <c r="V53" s="27">
        <v>17414667.414464097</v>
      </c>
      <c r="W53" s="27">
        <v>17212102.328596633</v>
      </c>
      <c r="X53" s="27">
        <v>16434357.854550898</v>
      </c>
      <c r="Y53" s="27">
        <v>16550811.432954334</v>
      </c>
      <c r="Z53" s="27">
        <v>16329384.3704827</v>
      </c>
      <c r="AA53" s="27">
        <v>15008245.030794766</v>
      </c>
      <c r="AB53" s="27">
        <v>15901931.437645733</v>
      </c>
      <c r="AC53" s="27">
        <v>14335873.792558266</v>
      </c>
      <c r="AD53" s="27">
        <v>13971561.5406532</v>
      </c>
      <c r="AE53" s="27">
        <v>14029168.570952334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25944530.585698266</v>
      </c>
      <c r="G54" s="27">
        <v>25293559.54120453</v>
      </c>
      <c r="H54" s="27">
        <v>24865081.7790584</v>
      </c>
      <c r="I54" s="27">
        <v>23786653.263791</v>
      </c>
      <c r="J54" s="27">
        <v>26463543.641120665</v>
      </c>
      <c r="K54" s="27">
        <v>24642986.190383732</v>
      </c>
      <c r="L54" s="27">
        <v>23676356.500895634</v>
      </c>
      <c r="M54" s="27">
        <v>21964229.6159</v>
      </c>
      <c r="N54" s="27">
        <v>24971218.5984558</v>
      </c>
      <c r="O54" s="27">
        <v>27110824.568449967</v>
      </c>
      <c r="P54" s="27">
        <v>23975585.252399</v>
      </c>
      <c r="Q54" s="27">
        <v>25246124.1647032</v>
      </c>
      <c r="R54" s="27">
        <v>25674254.892212298</v>
      </c>
      <c r="S54" s="27">
        <v>26832488.7831198</v>
      </c>
      <c r="T54" s="27">
        <v>25664231.415603735</v>
      </c>
      <c r="U54" s="27">
        <v>27105455.4327458</v>
      </c>
      <c r="V54" s="27">
        <v>29126733.63684847</v>
      </c>
      <c r="W54" s="27">
        <v>26941717.7503562</v>
      </c>
      <c r="X54" s="27">
        <v>22225280.150973532</v>
      </c>
      <c r="Y54" s="27">
        <v>24141885.391395934</v>
      </c>
      <c r="Z54" s="27">
        <v>25328124.81669727</v>
      </c>
      <c r="AA54" s="27">
        <v>23113686.635313634</v>
      </c>
      <c r="AB54" s="27">
        <v>25143231.607138705</v>
      </c>
      <c r="AC54" s="27">
        <v>25107446.34293867</v>
      </c>
      <c r="AD54" s="27">
        <v>23506589.273207698</v>
      </c>
      <c r="AE54" s="27">
        <v>23556699.158282403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59088894.60397697</v>
      </c>
      <c r="G55" s="27">
        <v>57470792.9322934</v>
      </c>
      <c r="H55" s="27">
        <v>53908263.354084335</v>
      </c>
      <c r="I55" s="27">
        <v>51826409.6331388</v>
      </c>
      <c r="J55" s="27">
        <v>56987581.236871995</v>
      </c>
      <c r="K55" s="27">
        <v>53084292.46653867</v>
      </c>
      <c r="L55" s="27">
        <v>50069042.65011807</v>
      </c>
      <c r="M55" s="27">
        <v>47036765.359255835</v>
      </c>
      <c r="N55" s="27">
        <v>52142242.539571434</v>
      </c>
      <c r="O55" s="27">
        <v>53981601.63034063</v>
      </c>
      <c r="P55" s="27">
        <v>50944370.31542027</v>
      </c>
      <c r="Q55" s="27">
        <v>53400351.05586977</v>
      </c>
      <c r="R55" s="27">
        <v>53665857.40494293</v>
      </c>
      <c r="S55" s="27">
        <v>55873378.528208636</v>
      </c>
      <c r="T55" s="27">
        <v>55531445.63719647</v>
      </c>
      <c r="U55" s="27">
        <v>58344833.90021074</v>
      </c>
      <c r="V55" s="27">
        <v>60512177.8610514</v>
      </c>
      <c r="W55" s="27">
        <v>58352192.486358464</v>
      </c>
      <c r="X55" s="27">
        <v>51907320.4110032</v>
      </c>
      <c r="Y55" s="27">
        <v>54458180.030083865</v>
      </c>
      <c r="Z55" s="27">
        <v>55885602.64201677</v>
      </c>
      <c r="AA55" s="27">
        <v>51499358.1953708</v>
      </c>
      <c r="AB55" s="27">
        <v>57374191.619913295</v>
      </c>
      <c r="AC55" s="27">
        <v>52976354.578106664</v>
      </c>
      <c r="AD55" s="27">
        <v>50573965.583459996</v>
      </c>
      <c r="AE55" s="27">
        <v>52217646.29488294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242301553.0157799</v>
      </c>
      <c r="G56" s="27">
        <v>223582912.46690056</v>
      </c>
      <c r="H56" s="27">
        <v>210787081.8296331</v>
      </c>
      <c r="I56" s="27">
        <v>217343317.42906678</v>
      </c>
      <c r="J56" s="27">
        <v>215611906.1309584</v>
      </c>
      <c r="K56" s="27">
        <v>208744685.98485324</v>
      </c>
      <c r="L56" s="27">
        <v>208146650.7744357</v>
      </c>
      <c r="M56" s="27">
        <v>206297163.16347376</v>
      </c>
      <c r="N56" s="27">
        <v>211160374.99309427</v>
      </c>
      <c r="O56" s="27">
        <v>204145210.21269318</v>
      </c>
      <c r="P56" s="27">
        <v>204136468.11889082</v>
      </c>
      <c r="Q56" s="27">
        <v>205266007.90722373</v>
      </c>
      <c r="R56" s="27">
        <v>202249618.3969266</v>
      </c>
      <c r="S56" s="27">
        <v>218081866.73591822</v>
      </c>
      <c r="T56" s="27">
        <v>219626925.5774228</v>
      </c>
      <c r="U56" s="27">
        <v>222915852.5234099</v>
      </c>
      <c r="V56" s="27">
        <v>234612378.90795726</v>
      </c>
      <c r="W56" s="27">
        <v>238275197.84012958</v>
      </c>
      <c r="X56" s="27">
        <v>229454239.33467492</v>
      </c>
      <c r="Y56" s="27">
        <v>240508862.00012505</v>
      </c>
      <c r="Z56" s="27">
        <v>246821971.62614045</v>
      </c>
      <c r="AA56" s="27">
        <v>237660275.944814</v>
      </c>
      <c r="AB56" s="27">
        <v>241075152.6696191</v>
      </c>
      <c r="AC56" s="27">
        <v>242340309.6954542</v>
      </c>
      <c r="AD56" s="27">
        <v>250074228.73018137</v>
      </c>
      <c r="AE56" s="27">
        <v>257206515.54908848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79130363.3560751</v>
      </c>
      <c r="G61" s="36">
        <f t="shared" si="2"/>
        <v>74676535.58021319</v>
      </c>
      <c r="H61" s="36">
        <f t="shared" si="2"/>
        <v>73074003.48455562</v>
      </c>
      <c r="I61" s="36">
        <f t="shared" si="2"/>
        <v>79641535.3375888</v>
      </c>
      <c r="J61" s="36">
        <f t="shared" si="2"/>
        <v>78239055.8521532</v>
      </c>
      <c r="K61" s="36">
        <f t="shared" si="2"/>
        <v>76208031.04268402</v>
      </c>
      <c r="L61" s="36">
        <f t="shared" si="2"/>
        <v>75532802.07749997</v>
      </c>
      <c r="M61" s="36">
        <f t="shared" si="2"/>
        <v>73579034.52700423</v>
      </c>
      <c r="N61" s="36">
        <f t="shared" si="2"/>
        <v>70047548.90170418</v>
      </c>
      <c r="O61" s="36">
        <f t="shared" si="2"/>
        <v>67790215.27214624</v>
      </c>
      <c r="P61" s="36">
        <f t="shared" si="2"/>
        <v>70394327.03354502</v>
      </c>
      <c r="Q61" s="36">
        <f t="shared" si="2"/>
        <v>71312806.93066788</v>
      </c>
      <c r="R61" s="36">
        <f t="shared" si="2"/>
        <v>65778614.54169472</v>
      </c>
      <c r="S61" s="36">
        <f t="shared" si="2"/>
        <v>76558330.86514093</v>
      </c>
      <c r="T61" s="36">
        <f t="shared" si="2"/>
        <v>77785424.14697592</v>
      </c>
      <c r="U61" s="36">
        <f t="shared" si="2"/>
        <v>77970621.19877395</v>
      </c>
      <c r="V61" s="36">
        <f t="shared" si="2"/>
        <v>86750551.64927652</v>
      </c>
      <c r="W61" s="36">
        <f t="shared" si="2"/>
        <v>91995391.69206849</v>
      </c>
      <c r="X61" s="36">
        <f t="shared" si="2"/>
        <v>89554089.30950369</v>
      </c>
      <c r="Y61" s="36">
        <f t="shared" si="2"/>
        <v>90480836.68322797</v>
      </c>
      <c r="Z61" s="36">
        <f t="shared" si="2"/>
        <v>95989697.38404512</v>
      </c>
      <c r="AA61" s="36">
        <f t="shared" si="2"/>
        <v>93027477.54835501</v>
      </c>
      <c r="AB61" s="36">
        <f t="shared" si="2"/>
        <v>93334084.99910949</v>
      </c>
      <c r="AC61" s="36">
        <f t="shared" si="2"/>
        <v>95543447.27894726</v>
      </c>
      <c r="AD61" s="36">
        <f t="shared" si="2"/>
        <v>101215242.53212483</v>
      </c>
      <c r="AE61" s="36">
        <f>AE12</f>
        <v>99135950.56978774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95183652.06996785</v>
      </c>
      <c r="G62" s="36">
        <f aca="true" t="shared" si="3" ref="G62:AD62">G49-G63</f>
        <v>83672073.8545319</v>
      </c>
      <c r="H62" s="36">
        <f t="shared" si="3"/>
        <v>77751570.54470403</v>
      </c>
      <c r="I62" s="36">
        <f t="shared" si="3"/>
        <v>79786373.80272426</v>
      </c>
      <c r="J62" s="36">
        <f t="shared" si="3"/>
        <v>74551596.471913</v>
      </c>
      <c r="K62" s="36">
        <f t="shared" si="3"/>
        <v>73363165.36147435</v>
      </c>
      <c r="L62" s="36">
        <f t="shared" si="3"/>
        <v>75157366.16070803</v>
      </c>
      <c r="M62" s="36">
        <f t="shared" si="3"/>
        <v>76107259.68865436</v>
      </c>
      <c r="N62" s="36">
        <f t="shared" si="3"/>
        <v>78631148.02430274</v>
      </c>
      <c r="O62" s="36">
        <f t="shared" si="3"/>
        <v>79519368.48229237</v>
      </c>
      <c r="P62" s="36">
        <f t="shared" si="3"/>
        <v>79981844.28604028</v>
      </c>
      <c r="Q62" s="36">
        <f t="shared" si="3"/>
        <v>77281329.38742892</v>
      </c>
      <c r="R62" s="36">
        <f t="shared" si="3"/>
        <v>79986878.16492386</v>
      </c>
      <c r="S62" s="36">
        <f t="shared" si="3"/>
        <v>80791749.20069332</v>
      </c>
      <c r="T62" s="36">
        <f t="shared" si="3"/>
        <v>80707675.67584923</v>
      </c>
      <c r="U62" s="36">
        <f t="shared" si="3"/>
        <v>80770144.2579598</v>
      </c>
      <c r="V62" s="36">
        <f t="shared" si="3"/>
        <v>81698864.2618439</v>
      </c>
      <c r="W62" s="36">
        <f t="shared" si="3"/>
        <v>82345089.15655106</v>
      </c>
      <c r="X62" s="36">
        <f t="shared" si="3"/>
        <v>84438904.95741194</v>
      </c>
      <c r="Y62" s="36">
        <f t="shared" si="3"/>
        <v>90480695.03306314</v>
      </c>
      <c r="Z62" s="36">
        <f t="shared" si="3"/>
        <v>90424711.12883681</v>
      </c>
      <c r="AA62" s="36">
        <f t="shared" si="3"/>
        <v>89002702.58081998</v>
      </c>
      <c r="AB62" s="36">
        <f t="shared" si="3"/>
        <v>85824720.5900367</v>
      </c>
      <c r="AC62" s="36">
        <f t="shared" si="3"/>
        <v>90322322.68172394</v>
      </c>
      <c r="AD62" s="36">
        <f t="shared" si="3"/>
        <v>94329619.93058777</v>
      </c>
      <c r="AE62" s="36">
        <f>AE49-AE63</f>
        <v>101262829.560164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8898642.985759998</v>
      </c>
      <c r="G63" s="36">
        <f aca="true" t="shared" si="4" ref="G63:AD63">G33</f>
        <v>7763510.099862066</v>
      </c>
      <c r="H63" s="36">
        <f t="shared" si="4"/>
        <v>6053244.446289132</v>
      </c>
      <c r="I63" s="36">
        <f t="shared" si="4"/>
        <v>6088998.655614907</v>
      </c>
      <c r="J63" s="36">
        <f t="shared" si="4"/>
        <v>5833672.57002021</v>
      </c>
      <c r="K63" s="36">
        <f t="shared" si="4"/>
        <v>6089197.114156213</v>
      </c>
      <c r="L63" s="36">
        <f t="shared" si="4"/>
        <v>7387439.886109612</v>
      </c>
      <c r="M63" s="36">
        <f t="shared" si="4"/>
        <v>9574103.58855934</v>
      </c>
      <c r="N63" s="36">
        <f t="shared" si="4"/>
        <v>10339435.52751593</v>
      </c>
      <c r="O63" s="36">
        <f t="shared" si="4"/>
        <v>2854024.8279139884</v>
      </c>
      <c r="P63" s="36">
        <f t="shared" si="4"/>
        <v>2815926.483885278</v>
      </c>
      <c r="Q63" s="36">
        <f t="shared" si="4"/>
        <v>3271520.5332571324</v>
      </c>
      <c r="R63" s="36">
        <f t="shared" si="4"/>
        <v>2818268.2853651065</v>
      </c>
      <c r="S63" s="36">
        <f t="shared" si="4"/>
        <v>4858408.1418753285</v>
      </c>
      <c r="T63" s="36">
        <f t="shared" si="4"/>
        <v>5602380.117401178</v>
      </c>
      <c r="U63" s="36">
        <f t="shared" si="4"/>
        <v>5830253.166465417</v>
      </c>
      <c r="V63" s="36">
        <f t="shared" si="4"/>
        <v>5650785.135785413</v>
      </c>
      <c r="W63" s="36">
        <f t="shared" si="4"/>
        <v>5582524.505151563</v>
      </c>
      <c r="X63" s="36">
        <f t="shared" si="4"/>
        <v>3553924.6567560663</v>
      </c>
      <c r="Y63" s="36">
        <f t="shared" si="4"/>
        <v>5089150.253750081</v>
      </c>
      <c r="Z63" s="36">
        <f t="shared" si="4"/>
        <v>4521960.471241719</v>
      </c>
      <c r="AA63" s="36">
        <f t="shared" si="4"/>
        <v>4130737.620268213</v>
      </c>
      <c r="AB63" s="36">
        <f t="shared" si="4"/>
        <v>4542155.460559617</v>
      </c>
      <c r="AC63" s="36">
        <f t="shared" si="4"/>
        <v>3498185.156676335</v>
      </c>
      <c r="AD63" s="36">
        <f t="shared" si="4"/>
        <v>3955400.68400874</v>
      </c>
      <c r="AE63" s="36">
        <f>AE33</f>
        <v>4590089.12425382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59088894.60397697</v>
      </c>
      <c r="G64" s="36">
        <f t="shared" si="5"/>
        <v>57470792.9322934</v>
      </c>
      <c r="H64" s="36">
        <f t="shared" si="5"/>
        <v>53908263.354084335</v>
      </c>
      <c r="I64" s="36">
        <f t="shared" si="5"/>
        <v>51826409.6331388</v>
      </c>
      <c r="J64" s="36">
        <f t="shared" si="5"/>
        <v>56987581.236871995</v>
      </c>
      <c r="K64" s="36">
        <f t="shared" si="5"/>
        <v>53084292.46653867</v>
      </c>
      <c r="L64" s="36">
        <f t="shared" si="5"/>
        <v>50069042.65011807</v>
      </c>
      <c r="M64" s="36">
        <f t="shared" si="5"/>
        <v>47036765.359255835</v>
      </c>
      <c r="N64" s="36">
        <f t="shared" si="5"/>
        <v>52142242.539571434</v>
      </c>
      <c r="O64" s="36">
        <f t="shared" si="5"/>
        <v>53981601.63034063</v>
      </c>
      <c r="P64" s="36">
        <f t="shared" si="5"/>
        <v>50944370.31542027</v>
      </c>
      <c r="Q64" s="36">
        <f t="shared" si="5"/>
        <v>53400351.05586977</v>
      </c>
      <c r="R64" s="36">
        <f t="shared" si="5"/>
        <v>53665857.40494293</v>
      </c>
      <c r="S64" s="36">
        <f t="shared" si="5"/>
        <v>55873378.528208636</v>
      </c>
      <c r="T64" s="36">
        <f t="shared" si="5"/>
        <v>55531445.63719647</v>
      </c>
      <c r="U64" s="36">
        <f t="shared" si="5"/>
        <v>58344833.90021074</v>
      </c>
      <c r="V64" s="36">
        <f t="shared" si="5"/>
        <v>60512177.8610514</v>
      </c>
      <c r="W64" s="36">
        <f t="shared" si="5"/>
        <v>58352192.486358464</v>
      </c>
      <c r="X64" s="36">
        <f t="shared" si="5"/>
        <v>51907320.4110032</v>
      </c>
      <c r="Y64" s="36">
        <f t="shared" si="5"/>
        <v>54458180.030083865</v>
      </c>
      <c r="Z64" s="36">
        <f t="shared" si="5"/>
        <v>55885602.64201677</v>
      </c>
      <c r="AA64" s="36">
        <f t="shared" si="5"/>
        <v>51499358.1953708</v>
      </c>
      <c r="AB64" s="36">
        <f t="shared" si="5"/>
        <v>57374191.619913295</v>
      </c>
      <c r="AC64" s="36">
        <f t="shared" si="5"/>
        <v>52976354.578106664</v>
      </c>
      <c r="AD64" s="36">
        <f t="shared" si="5"/>
        <v>50573965.583459996</v>
      </c>
      <c r="AE64" s="36">
        <f>AE55</f>
        <v>52217646.29488294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242301553.0157799</v>
      </c>
      <c r="G65" s="38">
        <f t="shared" si="6"/>
        <v>223582912.46690053</v>
      </c>
      <c r="H65" s="38">
        <f t="shared" si="6"/>
        <v>210787081.82963312</v>
      </c>
      <c r="I65" s="38">
        <f t="shared" si="6"/>
        <v>217343317.42906678</v>
      </c>
      <c r="J65" s="38">
        <f t="shared" si="6"/>
        <v>215611906.13095838</v>
      </c>
      <c r="K65" s="38">
        <f t="shared" si="6"/>
        <v>208744685.98485324</v>
      </c>
      <c r="L65" s="38">
        <f t="shared" si="6"/>
        <v>208146650.7744357</v>
      </c>
      <c r="M65" s="38">
        <f t="shared" si="6"/>
        <v>206297163.16347378</v>
      </c>
      <c r="N65" s="38">
        <f t="shared" si="6"/>
        <v>211160374.99309427</v>
      </c>
      <c r="O65" s="38">
        <f t="shared" si="6"/>
        <v>204145210.21269324</v>
      </c>
      <c r="P65" s="38">
        <f t="shared" si="6"/>
        <v>204136468.11889085</v>
      </c>
      <c r="Q65" s="38">
        <f t="shared" si="6"/>
        <v>205266007.9072237</v>
      </c>
      <c r="R65" s="38">
        <f t="shared" si="6"/>
        <v>202249618.3969266</v>
      </c>
      <c r="S65" s="38">
        <f t="shared" si="6"/>
        <v>218081866.73591822</v>
      </c>
      <c r="T65" s="38">
        <f t="shared" si="6"/>
        <v>219626925.5774228</v>
      </c>
      <c r="U65" s="38">
        <f t="shared" si="6"/>
        <v>222915852.5234099</v>
      </c>
      <c r="V65" s="38">
        <f t="shared" si="6"/>
        <v>234612378.90795723</v>
      </c>
      <c r="W65" s="38">
        <f t="shared" si="6"/>
        <v>238275197.84012958</v>
      </c>
      <c r="X65" s="38">
        <f t="shared" si="6"/>
        <v>229454239.3346749</v>
      </c>
      <c r="Y65" s="38">
        <f t="shared" si="6"/>
        <v>240508862.00012508</v>
      </c>
      <c r="Z65" s="38">
        <f t="shared" si="6"/>
        <v>246821971.62614042</v>
      </c>
      <c r="AA65" s="38">
        <f t="shared" si="6"/>
        <v>237660275.94481403</v>
      </c>
      <c r="AB65" s="38">
        <f t="shared" si="6"/>
        <v>241075152.66961908</v>
      </c>
      <c r="AC65" s="38">
        <f t="shared" si="6"/>
        <v>242340309.69545418</v>
      </c>
      <c r="AD65" s="38">
        <f t="shared" si="6"/>
        <v>250074228.73018134</v>
      </c>
      <c r="AE65" s="38">
        <f t="shared" si="6"/>
        <v>257206515.54908848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28518289.9999677</v>
      </c>
      <c r="G69" s="36">
        <f t="shared" si="8"/>
        <v>27489072.26430772</v>
      </c>
      <c r="H69" s="36">
        <f t="shared" si="8"/>
        <v>27162931.362681765</v>
      </c>
      <c r="I69" s="36">
        <f t="shared" si="8"/>
        <v>25908282.182047147</v>
      </c>
      <c r="J69" s="36">
        <f t="shared" si="8"/>
        <v>28527641.21295468</v>
      </c>
      <c r="K69" s="36">
        <f t="shared" si="8"/>
        <v>26788134.43061483</v>
      </c>
      <c r="L69" s="36">
        <f t="shared" si="8"/>
        <v>25562160.15914454</v>
      </c>
      <c r="M69" s="36">
        <f t="shared" si="8"/>
        <v>23811219.997990265</v>
      </c>
      <c r="N69" s="36">
        <f t="shared" si="8"/>
        <v>26833275.765573896</v>
      </c>
      <c r="O69" s="36">
        <f t="shared" si="8"/>
        <v>28926971.942765016</v>
      </c>
      <c r="P69" s="36">
        <f t="shared" si="8"/>
        <v>25448750.073888473</v>
      </c>
      <c r="Q69" s="36">
        <f t="shared" si="8"/>
        <v>26769668.13221849</v>
      </c>
      <c r="R69" s="36">
        <f t="shared" si="8"/>
        <v>27059334.95841502</v>
      </c>
      <c r="S69" s="36">
        <f t="shared" si="8"/>
        <v>28154957.85222167</v>
      </c>
      <c r="T69" s="36">
        <f t="shared" si="8"/>
        <v>26944260.920601577</v>
      </c>
      <c r="U69" s="36">
        <f t="shared" si="8"/>
        <v>28400247.301533923</v>
      </c>
      <c r="V69" s="36">
        <f t="shared" si="8"/>
        <v>30706178.603499696</v>
      </c>
      <c r="W69" s="36">
        <f t="shared" si="8"/>
        <v>28551701.213232983</v>
      </c>
      <c r="X69" s="36">
        <f t="shared" si="8"/>
        <v>23520107.156442076</v>
      </c>
      <c r="Y69" s="36">
        <f t="shared" si="8"/>
        <v>26084741.23567038</v>
      </c>
      <c r="Z69" s="36">
        <f t="shared" si="8"/>
        <v>26827088.955227785</v>
      </c>
      <c r="AA69" s="36">
        <f t="shared" si="8"/>
        <v>24274331.108653463</v>
      </c>
      <c r="AB69" s="36">
        <f t="shared" si="8"/>
        <v>26581372.32179275</v>
      </c>
      <c r="AC69" s="36">
        <f t="shared" si="8"/>
        <v>26393622.289962254</v>
      </c>
      <c r="AD69" s="36">
        <f t="shared" si="8"/>
        <v>24732128.647971496</v>
      </c>
      <c r="AE69" s="36">
        <f>SUM(AE11,AE21,AE27,AE32,AE54)</f>
        <v>24712501.19235002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15420990.338734426</v>
      </c>
      <c r="G70" s="36">
        <f t="shared" si="9"/>
        <v>15442454.952331662</v>
      </c>
      <c r="H70" s="36">
        <f t="shared" si="9"/>
        <v>14866031.283004588</v>
      </c>
      <c r="I70" s="36">
        <f t="shared" si="9"/>
        <v>15068280.50048949</v>
      </c>
      <c r="J70" s="36">
        <f t="shared" si="9"/>
        <v>16695849.229609769</v>
      </c>
      <c r="K70" s="36">
        <f t="shared" si="9"/>
        <v>14530316.473681068</v>
      </c>
      <c r="L70" s="36">
        <f t="shared" si="9"/>
        <v>13239797.611961277</v>
      </c>
      <c r="M70" s="36">
        <f t="shared" si="9"/>
        <v>12333348.51762443</v>
      </c>
      <c r="N70" s="36">
        <f t="shared" si="9"/>
        <v>13580148.97251847</v>
      </c>
      <c r="O70" s="36">
        <f t="shared" si="9"/>
        <v>12303888.373573365</v>
      </c>
      <c r="P70" s="36">
        <f t="shared" si="9"/>
        <v>12519868.596278718</v>
      </c>
      <c r="Q70" s="36">
        <f t="shared" si="9"/>
        <v>11978985.023107354</v>
      </c>
      <c r="R70" s="36">
        <f t="shared" si="9"/>
        <v>12216266.850840297</v>
      </c>
      <c r="S70" s="36">
        <f t="shared" si="9"/>
        <v>12554086.928009065</v>
      </c>
      <c r="T70" s="36">
        <f t="shared" si="9"/>
        <v>12282384.047299288</v>
      </c>
      <c r="U70" s="36">
        <f t="shared" si="9"/>
        <v>12497033.551051838</v>
      </c>
      <c r="V70" s="36">
        <f t="shared" si="9"/>
        <v>13310060.33827785</v>
      </c>
      <c r="W70" s="36">
        <f t="shared" si="9"/>
        <v>12893463.106762124</v>
      </c>
      <c r="X70" s="36">
        <f t="shared" si="9"/>
        <v>11037289.06473748</v>
      </c>
      <c r="Y70" s="36">
        <f t="shared" si="9"/>
        <v>11563296.942823678</v>
      </c>
      <c r="Z70" s="36">
        <f t="shared" si="9"/>
        <v>12378301.279370397</v>
      </c>
      <c r="AA70" s="36">
        <f t="shared" si="9"/>
        <v>11760073.91073366</v>
      </c>
      <c r="AB70" s="36">
        <f t="shared" si="9"/>
        <v>12601274.194485545</v>
      </c>
      <c r="AC70" s="36">
        <f t="shared" si="9"/>
        <v>12656729.034449348</v>
      </c>
      <c r="AD70" s="36">
        <f t="shared" si="9"/>
        <v>12015316.930306405</v>
      </c>
      <c r="AE70" s="36">
        <f>SUM(AE8,AE18,AE25,AE30,AE38,AE45,AE51)</f>
        <v>11826509.887870165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65548016.317802586</v>
      </c>
      <c r="G71" s="36">
        <f t="shared" si="10"/>
        <v>56069362.50164559</v>
      </c>
      <c r="H71" s="36">
        <f t="shared" si="10"/>
        <v>48418015.668028325</v>
      </c>
      <c r="I71" s="36">
        <f t="shared" si="10"/>
        <v>49834518.85374374</v>
      </c>
      <c r="J71" s="36">
        <f t="shared" si="10"/>
        <v>54119772.04211659</v>
      </c>
      <c r="K71" s="36">
        <f t="shared" si="10"/>
        <v>52007941.03567009</v>
      </c>
      <c r="L71" s="36">
        <f t="shared" si="10"/>
        <v>54961404.19962106</v>
      </c>
      <c r="M71" s="36">
        <f t="shared" si="10"/>
        <v>58765961.38693738</v>
      </c>
      <c r="N71" s="36">
        <f t="shared" si="10"/>
        <v>60904707.89493078</v>
      </c>
      <c r="O71" s="36">
        <f t="shared" si="10"/>
        <v>53137571.65454533</v>
      </c>
      <c r="P71" s="36">
        <f t="shared" si="10"/>
        <v>53866346.31395347</v>
      </c>
      <c r="Q71" s="36">
        <f t="shared" si="10"/>
        <v>55387585.07838984</v>
      </c>
      <c r="R71" s="36">
        <f t="shared" si="10"/>
        <v>56221118.426832736</v>
      </c>
      <c r="S71" s="36">
        <f t="shared" si="10"/>
        <v>56341726.982671775</v>
      </c>
      <c r="T71" s="36">
        <f t="shared" si="10"/>
        <v>58562072.88140484</v>
      </c>
      <c r="U71" s="36">
        <f t="shared" si="10"/>
        <v>58364191.127530634</v>
      </c>
      <c r="V71" s="36">
        <f t="shared" si="10"/>
        <v>57692334.812553644</v>
      </c>
      <c r="W71" s="36">
        <f t="shared" si="10"/>
        <v>58167872.463599086</v>
      </c>
      <c r="X71" s="36">
        <f t="shared" si="10"/>
        <v>56006991.84336043</v>
      </c>
      <c r="Y71" s="36">
        <f t="shared" si="10"/>
        <v>56848066.88833694</v>
      </c>
      <c r="Z71" s="36">
        <f t="shared" si="10"/>
        <v>53262914.19979647</v>
      </c>
      <c r="AA71" s="36">
        <f t="shared" si="10"/>
        <v>49064246.56554407</v>
      </c>
      <c r="AB71" s="36">
        <f t="shared" si="10"/>
        <v>49182941.452270545</v>
      </c>
      <c r="AC71" s="36">
        <f t="shared" si="10"/>
        <v>47621413.70914286</v>
      </c>
      <c r="AD71" s="36">
        <f t="shared" si="10"/>
        <v>47716903.96031236</v>
      </c>
      <c r="AE71" s="36">
        <f>SUM(AE10,AE13,AE19,AE26,AE31,AE35,AE39,AE42,AE47,AE53)</f>
        <v>48401786.173144005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58269969.72953561</v>
      </c>
      <c r="G72" s="36">
        <f t="shared" si="11"/>
        <v>55586517.94512548</v>
      </c>
      <c r="H72" s="36">
        <f t="shared" si="11"/>
        <v>54220851.80721972</v>
      </c>
      <c r="I72" s="36">
        <f t="shared" si="11"/>
        <v>55759735.00989821</v>
      </c>
      <c r="J72" s="36">
        <f t="shared" si="11"/>
        <v>49714558.439277634</v>
      </c>
      <c r="K72" s="36">
        <f t="shared" si="11"/>
        <v>51317727.24370149</v>
      </c>
      <c r="L72" s="36">
        <f t="shared" si="11"/>
        <v>50700628.46236119</v>
      </c>
      <c r="M72" s="36">
        <f t="shared" si="11"/>
        <v>51297521.4815938</v>
      </c>
      <c r="N72" s="36">
        <f t="shared" si="11"/>
        <v>54886227.35712696</v>
      </c>
      <c r="O72" s="36">
        <f t="shared" si="11"/>
        <v>55903522.76305441</v>
      </c>
      <c r="P72" s="36">
        <f t="shared" si="11"/>
        <v>55100940.331489965</v>
      </c>
      <c r="Q72" s="36">
        <f t="shared" si="11"/>
        <v>52900471.98195711</v>
      </c>
      <c r="R72" s="36">
        <f t="shared" si="11"/>
        <v>53786806.10480131</v>
      </c>
      <c r="S72" s="36">
        <f t="shared" si="11"/>
        <v>57092307.46411815</v>
      </c>
      <c r="T72" s="36">
        <f t="shared" si="11"/>
        <v>55501807.70039738</v>
      </c>
      <c r="U72" s="36">
        <f t="shared" si="11"/>
        <v>56663635.07355447</v>
      </c>
      <c r="V72" s="36">
        <f t="shared" si="11"/>
        <v>58284161.261296675</v>
      </c>
      <c r="W72" s="36">
        <f t="shared" si="11"/>
        <v>58965651.961183764</v>
      </c>
      <c r="X72" s="36">
        <f t="shared" si="11"/>
        <v>60253624.669771865</v>
      </c>
      <c r="Y72" s="36">
        <f t="shared" si="11"/>
        <v>66549833.06458396</v>
      </c>
      <c r="Z72" s="36">
        <f t="shared" si="11"/>
        <v>68544904.96757707</v>
      </c>
      <c r="AA72" s="36">
        <f t="shared" si="11"/>
        <v>66499368.039602034</v>
      </c>
      <c r="AB72" s="36">
        <f t="shared" si="11"/>
        <v>64242384.37547554</v>
      </c>
      <c r="AC72" s="36">
        <f t="shared" si="11"/>
        <v>67105430.186488785</v>
      </c>
      <c r="AD72" s="36">
        <f t="shared" si="11"/>
        <v>71305031.42375988</v>
      </c>
      <c r="AE72" s="36">
        <f>SUM(AE7,AE15,AE17,AE23,AE29,AE34,AE37,AE44,AE50)</f>
        <v>78648586.83043809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74545666.82467675</v>
      </c>
      <c r="G73" s="36">
        <f t="shared" si="12"/>
        <v>68995678.19872932</v>
      </c>
      <c r="H73" s="36">
        <f t="shared" si="12"/>
        <v>66119785.94621278</v>
      </c>
      <c r="I73" s="36">
        <f t="shared" si="12"/>
        <v>70772266.24243268</v>
      </c>
      <c r="J73" s="36">
        <f t="shared" si="12"/>
        <v>66553961.8460052</v>
      </c>
      <c r="K73" s="36">
        <f t="shared" si="12"/>
        <v>64100568.821583636</v>
      </c>
      <c r="L73" s="36">
        <f t="shared" si="12"/>
        <v>63682808.31161586</v>
      </c>
      <c r="M73" s="36">
        <f t="shared" si="12"/>
        <v>60088947.652774096</v>
      </c>
      <c r="N73" s="36">
        <f t="shared" si="12"/>
        <v>54955904.901341185</v>
      </c>
      <c r="O73" s="36">
        <f t="shared" si="12"/>
        <v>53873503.55899482</v>
      </c>
      <c r="P73" s="36">
        <f t="shared" si="12"/>
        <v>57200670.32314577</v>
      </c>
      <c r="Q73" s="36">
        <f t="shared" si="12"/>
        <v>58229483.01052908</v>
      </c>
      <c r="R73" s="36">
        <f t="shared" si="12"/>
        <v>52965934.198659174</v>
      </c>
      <c r="S73" s="36">
        <f t="shared" si="12"/>
        <v>63938535.566663064</v>
      </c>
      <c r="T73" s="36">
        <f t="shared" si="12"/>
        <v>66336163.853926554</v>
      </c>
      <c r="U73" s="36">
        <f t="shared" si="12"/>
        <v>66990895.231730886</v>
      </c>
      <c r="V73" s="36">
        <f t="shared" si="12"/>
        <v>74619373.81055115</v>
      </c>
      <c r="W73" s="36">
        <f t="shared" si="12"/>
        <v>79696774.85141988</v>
      </c>
      <c r="X73" s="36">
        <f t="shared" si="12"/>
        <v>78636189.13811183</v>
      </c>
      <c r="Y73" s="36">
        <f t="shared" si="12"/>
        <v>79462734.20492153</v>
      </c>
      <c r="Z73" s="36">
        <f t="shared" si="12"/>
        <v>85808768.4689384</v>
      </c>
      <c r="AA73" s="36">
        <f t="shared" si="12"/>
        <v>86062363.97491027</v>
      </c>
      <c r="AB73" s="36">
        <f t="shared" si="12"/>
        <v>88466995.66292754</v>
      </c>
      <c r="AC73" s="36">
        <f t="shared" si="12"/>
        <v>88563251.8147149</v>
      </c>
      <c r="AD73" s="36">
        <f t="shared" si="12"/>
        <v>94304776.99554355</v>
      </c>
      <c r="AE73" s="36">
        <f>SUM(AE9,AE20,AE41,AE46,AE52)</f>
        <v>93617263.43684717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242302933.21071708</v>
      </c>
      <c r="G74" s="38">
        <f t="shared" si="13"/>
        <v>223583085.86213976</v>
      </c>
      <c r="H74" s="38">
        <f t="shared" si="13"/>
        <v>210787616.0671472</v>
      </c>
      <c r="I74" s="38">
        <f t="shared" si="13"/>
        <v>217343082.78861126</v>
      </c>
      <c r="J74" s="38">
        <f t="shared" si="13"/>
        <v>215611782.76996386</v>
      </c>
      <c r="K74" s="38">
        <f t="shared" si="13"/>
        <v>208744688.0052511</v>
      </c>
      <c r="L74" s="38">
        <f t="shared" si="13"/>
        <v>208146798.74470392</v>
      </c>
      <c r="M74" s="38">
        <f t="shared" si="13"/>
        <v>206296999.03691995</v>
      </c>
      <c r="N74" s="38">
        <f t="shared" si="13"/>
        <v>211160264.8914913</v>
      </c>
      <c r="O74" s="38">
        <f t="shared" si="13"/>
        <v>204145458.29293296</v>
      </c>
      <c r="P74" s="38">
        <f t="shared" si="13"/>
        <v>204136575.63875642</v>
      </c>
      <c r="Q74" s="38">
        <f t="shared" si="13"/>
        <v>205266193.22620186</v>
      </c>
      <c r="R74" s="38">
        <f t="shared" si="13"/>
        <v>202249460.53954855</v>
      </c>
      <c r="S74" s="38">
        <f t="shared" si="13"/>
        <v>218081614.79368374</v>
      </c>
      <c r="T74" s="38">
        <f t="shared" si="13"/>
        <v>219626689.40362966</v>
      </c>
      <c r="U74" s="38">
        <f t="shared" si="13"/>
        <v>222916002.28540176</v>
      </c>
      <c r="V74" s="38">
        <f t="shared" si="13"/>
        <v>234612108.82617903</v>
      </c>
      <c r="W74" s="38">
        <f t="shared" si="13"/>
        <v>238275463.59619784</v>
      </c>
      <c r="X74" s="38">
        <f t="shared" si="13"/>
        <v>229454201.8724237</v>
      </c>
      <c r="Y74" s="38">
        <f t="shared" si="13"/>
        <v>240508672.3363365</v>
      </c>
      <c r="Z74" s="38">
        <f t="shared" si="13"/>
        <v>246821977.8709101</v>
      </c>
      <c r="AA74" s="38">
        <f t="shared" si="13"/>
        <v>237660383.5994435</v>
      </c>
      <c r="AB74" s="38">
        <f t="shared" si="13"/>
        <v>241074968.0069519</v>
      </c>
      <c r="AC74" s="38">
        <f t="shared" si="13"/>
        <v>242340447.03475815</v>
      </c>
      <c r="AD74" s="38">
        <f t="shared" si="13"/>
        <v>250074157.95789367</v>
      </c>
      <c r="AE74" s="38">
        <f t="shared" si="13"/>
        <v>257206647.52064943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3.5" customHeight="1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79121363.88399133</v>
      </c>
      <c r="G82" s="16">
        <f aca="true" t="shared" si="15" ref="G82:AD82">(G61-G100)</f>
        <v>74668710.81475475</v>
      </c>
      <c r="H82" s="16">
        <f t="shared" si="15"/>
        <v>73068757.27231783</v>
      </c>
      <c r="I82" s="16">
        <f t="shared" si="15"/>
        <v>79636831.35733914</v>
      </c>
      <c r="J82" s="16">
        <f t="shared" si="15"/>
        <v>78233372.64385056</v>
      </c>
      <c r="K82" s="16">
        <f t="shared" si="15"/>
        <v>76204033.76644301</v>
      </c>
      <c r="L82" s="16">
        <f t="shared" si="15"/>
        <v>75530000.25700007</v>
      </c>
      <c r="M82" s="16">
        <f t="shared" si="15"/>
        <v>73575903.1400513</v>
      </c>
      <c r="N82" s="16">
        <f t="shared" si="15"/>
        <v>70044854.9693624</v>
      </c>
      <c r="O82" s="16">
        <f t="shared" si="15"/>
        <v>67787801.29509549</v>
      </c>
      <c r="P82" s="16">
        <f t="shared" si="15"/>
        <v>70391881.65431972</v>
      </c>
      <c r="Q82" s="16">
        <f t="shared" si="15"/>
        <v>71310609.94808155</v>
      </c>
      <c r="R82" s="16">
        <f t="shared" si="15"/>
        <v>65773851.37919063</v>
      </c>
      <c r="S82" s="16">
        <f t="shared" si="15"/>
        <v>76554877.08633165</v>
      </c>
      <c r="T82" s="16">
        <f t="shared" si="15"/>
        <v>77782040.79110795</v>
      </c>
      <c r="U82" s="16">
        <f t="shared" si="15"/>
        <v>77967079.30868718</v>
      </c>
      <c r="V82" s="16">
        <f t="shared" si="15"/>
        <v>86747113.60032094</v>
      </c>
      <c r="W82" s="16">
        <f t="shared" si="15"/>
        <v>91992093.34514192</v>
      </c>
      <c r="X82" s="16">
        <f t="shared" si="15"/>
        <v>89551100.42495154</v>
      </c>
      <c r="Y82" s="16">
        <f t="shared" si="15"/>
        <v>90477851.52713816</v>
      </c>
      <c r="Z82" s="16">
        <f t="shared" si="15"/>
        <v>95986581.04962541</v>
      </c>
      <c r="AA82" s="16">
        <f t="shared" si="15"/>
        <v>93024639.62924124</v>
      </c>
      <c r="AB82" s="16">
        <f t="shared" si="15"/>
        <v>93331572.22234604</v>
      </c>
      <c r="AC82" s="16">
        <f t="shared" si="15"/>
        <v>95540875.34454753</v>
      </c>
      <c r="AD82" s="16">
        <f t="shared" si="15"/>
        <v>101212710.13599339</v>
      </c>
      <c r="AE82" s="16">
        <f>(AE61-AE100)</f>
        <v>99133446.62922819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90190102.14985026</v>
      </c>
      <c r="G83" s="18">
        <f aca="true" t="shared" si="16" ref="G83:AD83">(G62-G101)</f>
        <v>79731818.30041778</v>
      </c>
      <c r="H83" s="18">
        <f t="shared" si="16"/>
        <v>74524101.64081699</v>
      </c>
      <c r="I83" s="18">
        <f t="shared" si="16"/>
        <v>76284788.56820518</v>
      </c>
      <c r="J83" s="18">
        <f t="shared" si="16"/>
        <v>70771662.78617465</v>
      </c>
      <c r="K83" s="18">
        <f t="shared" si="16"/>
        <v>68732470.96310753</v>
      </c>
      <c r="L83" s="18">
        <f t="shared" si="16"/>
        <v>71177339.16691667</v>
      </c>
      <c r="M83" s="18">
        <f t="shared" si="16"/>
        <v>71988144.01222768</v>
      </c>
      <c r="N83" s="18">
        <f t="shared" si="16"/>
        <v>74849951.89056736</v>
      </c>
      <c r="O83" s="18">
        <f t="shared" si="16"/>
        <v>74512708.54001413</v>
      </c>
      <c r="P83" s="18">
        <f t="shared" si="16"/>
        <v>74791869.77566741</v>
      </c>
      <c r="Q83" s="18">
        <f t="shared" si="16"/>
        <v>72425981.55824928</v>
      </c>
      <c r="R83" s="18">
        <f t="shared" si="16"/>
        <v>74404160.87107968</v>
      </c>
      <c r="S83" s="18">
        <f t="shared" si="16"/>
        <v>76473003.45310938</v>
      </c>
      <c r="T83" s="18">
        <f t="shared" si="16"/>
        <v>75622501.19040819</v>
      </c>
      <c r="U83" s="18">
        <f t="shared" si="16"/>
        <v>75825298.62283702</v>
      </c>
      <c r="V83" s="18">
        <f t="shared" si="16"/>
        <v>75922017.80388707</v>
      </c>
      <c r="W83" s="18">
        <f t="shared" si="16"/>
        <v>76924151.4898828</v>
      </c>
      <c r="X83" s="18">
        <f t="shared" si="16"/>
        <v>78312496.2764624</v>
      </c>
      <c r="Y83" s="18">
        <f t="shared" si="16"/>
        <v>83572297.4913494</v>
      </c>
      <c r="Z83" s="18">
        <f t="shared" si="16"/>
        <v>84684763.15809283</v>
      </c>
      <c r="AA83" s="18">
        <f t="shared" si="16"/>
        <v>83334827.51356119</v>
      </c>
      <c r="AB83" s="18">
        <f t="shared" si="16"/>
        <v>79807429.64586395</v>
      </c>
      <c r="AC83" s="18">
        <f t="shared" si="16"/>
        <v>84121755.092133</v>
      </c>
      <c r="AD83" s="18">
        <f t="shared" si="16"/>
        <v>88620231.3204454</v>
      </c>
      <c r="AE83" s="18">
        <f>(AE62-AE101)</f>
        <v>95639911.68514982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8692214.891972454</v>
      </c>
      <c r="G84" s="18">
        <f aca="true" t="shared" si="17" ref="G84:AD84">(G63-G102)</f>
        <v>7557981.846138099</v>
      </c>
      <c r="H84" s="18">
        <f t="shared" si="17"/>
        <v>5823437.166644733</v>
      </c>
      <c r="I84" s="18">
        <f t="shared" si="17"/>
        <v>5851888.449968057</v>
      </c>
      <c r="J84" s="18">
        <f t="shared" si="17"/>
        <v>5020407.207004687</v>
      </c>
      <c r="K84" s="18">
        <f t="shared" si="17"/>
        <v>5207256.449119662</v>
      </c>
      <c r="L84" s="18">
        <f t="shared" si="17"/>
        <v>6551063.732058132</v>
      </c>
      <c r="M84" s="18">
        <f t="shared" si="17"/>
        <v>8530142.813704813</v>
      </c>
      <c r="N84" s="18">
        <f t="shared" si="17"/>
        <v>9248104.144538201</v>
      </c>
      <c r="O84" s="18">
        <f t="shared" si="17"/>
        <v>1686202.8153514573</v>
      </c>
      <c r="P84" s="18">
        <f t="shared" si="17"/>
        <v>1636468.3230677228</v>
      </c>
      <c r="Q84" s="18">
        <f t="shared" si="17"/>
        <v>1918019.4351954833</v>
      </c>
      <c r="R84" s="18">
        <f t="shared" si="17"/>
        <v>1451893.0905836057</v>
      </c>
      <c r="S84" s="18">
        <f t="shared" si="17"/>
        <v>3533946.9549133456</v>
      </c>
      <c r="T84" s="18">
        <f t="shared" si="17"/>
        <v>4079599.8800915526</v>
      </c>
      <c r="U84" s="18">
        <f t="shared" si="17"/>
        <v>4267942.0097788805</v>
      </c>
      <c r="V84" s="18">
        <f t="shared" si="17"/>
        <v>4026108.702329496</v>
      </c>
      <c r="W84" s="18">
        <f t="shared" si="17"/>
        <v>3937853.546626184</v>
      </c>
      <c r="X84" s="18">
        <f t="shared" si="17"/>
        <v>1836324.4453030627</v>
      </c>
      <c r="Y84" s="18">
        <f t="shared" si="17"/>
        <v>3300671.6603937903</v>
      </c>
      <c r="Z84" s="18">
        <f t="shared" si="17"/>
        <v>2888316.6542414776</v>
      </c>
      <c r="AA84" s="18">
        <f t="shared" si="17"/>
        <v>2605486.4848962417</v>
      </c>
      <c r="AB84" s="18">
        <f t="shared" si="17"/>
        <v>2913706.6016405565</v>
      </c>
      <c r="AC84" s="18">
        <f t="shared" si="17"/>
        <v>2674366.2102700323</v>
      </c>
      <c r="AD84" s="18">
        <f t="shared" si="17"/>
        <v>3325117.586085925</v>
      </c>
      <c r="AE84" s="18">
        <f>(AE63-AE102)</f>
        <v>3405063.257041878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59072087.21544683</v>
      </c>
      <c r="G85" s="18">
        <f aca="true" t="shared" si="18" ref="G85:AD85">(G64-G103)</f>
        <v>57452602.16375573</v>
      </c>
      <c r="H85" s="18">
        <f t="shared" si="18"/>
        <v>53891920.11789554</v>
      </c>
      <c r="I85" s="18">
        <f t="shared" si="18"/>
        <v>51807169.11542893</v>
      </c>
      <c r="J85" s="18">
        <f t="shared" si="18"/>
        <v>56967232.540249355</v>
      </c>
      <c r="K85" s="18">
        <f t="shared" si="18"/>
        <v>53064258.35162346</v>
      </c>
      <c r="L85" s="18">
        <f t="shared" si="18"/>
        <v>50047473.53790827</v>
      </c>
      <c r="M85" s="18">
        <f t="shared" si="18"/>
        <v>47012570.8638321</v>
      </c>
      <c r="N85" s="18">
        <f t="shared" si="18"/>
        <v>52116415.29113625</v>
      </c>
      <c r="O85" s="18">
        <f t="shared" si="18"/>
        <v>53954246.74892988</v>
      </c>
      <c r="P85" s="18">
        <f t="shared" si="18"/>
        <v>50920193.75151782</v>
      </c>
      <c r="Q85" s="18">
        <f t="shared" si="18"/>
        <v>53376166.624270536</v>
      </c>
      <c r="R85" s="18">
        <f t="shared" si="18"/>
        <v>53644376.381728284</v>
      </c>
      <c r="S85" s="18">
        <f t="shared" si="18"/>
        <v>55848260.58001267</v>
      </c>
      <c r="T85" s="18">
        <f t="shared" si="18"/>
        <v>55500372.05198237</v>
      </c>
      <c r="U85" s="18">
        <f t="shared" si="18"/>
        <v>58313584.43537085</v>
      </c>
      <c r="V85" s="18">
        <f t="shared" si="18"/>
        <v>60480768.745590135</v>
      </c>
      <c r="W85" s="18">
        <f t="shared" si="18"/>
        <v>58318517.49085604</v>
      </c>
      <c r="X85" s="18">
        <f t="shared" si="18"/>
        <v>51870184.24837865</v>
      </c>
      <c r="Y85" s="18">
        <f t="shared" si="18"/>
        <v>54420065.03366274</v>
      </c>
      <c r="Z85" s="18">
        <f t="shared" si="18"/>
        <v>55847277.924922064</v>
      </c>
      <c r="AA85" s="18">
        <f t="shared" si="18"/>
        <v>51463511.82689409</v>
      </c>
      <c r="AB85" s="18">
        <f t="shared" si="18"/>
        <v>57344228.79421972</v>
      </c>
      <c r="AC85" s="18">
        <f t="shared" si="18"/>
        <v>52946082.11652076</v>
      </c>
      <c r="AD85" s="18">
        <f t="shared" si="18"/>
        <v>50542026.85889673</v>
      </c>
      <c r="AE85" s="18">
        <f>(AE64-AE103)</f>
        <v>52185406.12177084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237075768.1412609</v>
      </c>
      <c r="G86" s="19">
        <f aca="true" t="shared" si="19" ref="G86:AE86">SUM(G82:G85)</f>
        <v>219411113.12506634</v>
      </c>
      <c r="H86" s="19">
        <f t="shared" si="19"/>
        <v>207308216.19767508</v>
      </c>
      <c r="I86" s="19">
        <f t="shared" si="19"/>
        <v>213580677.49094132</v>
      </c>
      <c r="J86" s="19">
        <f t="shared" si="19"/>
        <v>210992675.17727926</v>
      </c>
      <c r="K86" s="19">
        <f t="shared" si="19"/>
        <v>203208019.53029364</v>
      </c>
      <c r="L86" s="19">
        <f t="shared" si="19"/>
        <v>203305876.69388318</v>
      </c>
      <c r="M86" s="19">
        <f t="shared" si="19"/>
        <v>201106760.82981592</v>
      </c>
      <c r="N86" s="19">
        <f t="shared" si="19"/>
        <v>206259326.29560417</v>
      </c>
      <c r="O86" s="19">
        <f t="shared" si="19"/>
        <v>197940959.39939097</v>
      </c>
      <c r="P86" s="19">
        <f t="shared" si="19"/>
        <v>197740413.5045727</v>
      </c>
      <c r="Q86" s="19">
        <f t="shared" si="19"/>
        <v>199030777.56579685</v>
      </c>
      <c r="R86" s="19">
        <f t="shared" si="19"/>
        <v>195274281.7225822</v>
      </c>
      <c r="S86" s="19">
        <f t="shared" si="19"/>
        <v>212410088.07436708</v>
      </c>
      <c r="T86" s="19">
        <f t="shared" si="19"/>
        <v>212984513.91359004</v>
      </c>
      <c r="U86" s="19">
        <f t="shared" si="19"/>
        <v>216373904.37667394</v>
      </c>
      <c r="V86" s="19">
        <f t="shared" si="19"/>
        <v>227176008.8521276</v>
      </c>
      <c r="W86" s="19">
        <f t="shared" si="19"/>
        <v>231172615.87250692</v>
      </c>
      <c r="X86" s="19">
        <f t="shared" si="19"/>
        <v>221570105.39509565</v>
      </c>
      <c r="Y86" s="19">
        <f t="shared" si="19"/>
        <v>231770885.7125441</v>
      </c>
      <c r="Z86" s="19">
        <f t="shared" si="19"/>
        <v>239406938.7868818</v>
      </c>
      <c r="AA86" s="19">
        <f t="shared" si="19"/>
        <v>230428465.45459276</v>
      </c>
      <c r="AB86" s="19">
        <f t="shared" si="19"/>
        <v>233396937.26407027</v>
      </c>
      <c r="AC86" s="19">
        <f t="shared" si="19"/>
        <v>235283078.7634713</v>
      </c>
      <c r="AD86" s="19">
        <f t="shared" si="19"/>
        <v>243700085.90142143</v>
      </c>
      <c r="AE86" s="19">
        <f t="shared" si="19"/>
        <v>250363827.69319072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28518289.9999677</v>
      </c>
      <c r="G90" s="18">
        <f aca="true" t="shared" si="21" ref="G90:AD90">(G69-G108)</f>
        <v>27489072.26430772</v>
      </c>
      <c r="H90" s="18">
        <f t="shared" si="21"/>
        <v>27162931.362681765</v>
      </c>
      <c r="I90" s="18">
        <f t="shared" si="21"/>
        <v>25908282.182047147</v>
      </c>
      <c r="J90" s="18">
        <f t="shared" si="21"/>
        <v>28527641.21295468</v>
      </c>
      <c r="K90" s="18">
        <f t="shared" si="21"/>
        <v>26788134.43061483</v>
      </c>
      <c r="L90" s="18">
        <f t="shared" si="21"/>
        <v>25562160.15914454</v>
      </c>
      <c r="M90" s="18">
        <f t="shared" si="21"/>
        <v>23811219.997990265</v>
      </c>
      <c r="N90" s="18">
        <f t="shared" si="21"/>
        <v>26833275.765573896</v>
      </c>
      <c r="O90" s="18">
        <f t="shared" si="21"/>
        <v>28926971.942765016</v>
      </c>
      <c r="P90" s="18">
        <f t="shared" si="21"/>
        <v>25448750.073888473</v>
      </c>
      <c r="Q90" s="18">
        <f t="shared" si="21"/>
        <v>26769668.13221849</v>
      </c>
      <c r="R90" s="18">
        <f t="shared" si="21"/>
        <v>27059334.95841502</v>
      </c>
      <c r="S90" s="18">
        <f t="shared" si="21"/>
        <v>28154957.85222167</v>
      </c>
      <c r="T90" s="18">
        <f t="shared" si="21"/>
        <v>26944260.920601577</v>
      </c>
      <c r="U90" s="18">
        <f t="shared" si="21"/>
        <v>28400247.301533923</v>
      </c>
      <c r="V90" s="18">
        <f t="shared" si="21"/>
        <v>30706178.603499696</v>
      </c>
      <c r="W90" s="18">
        <f t="shared" si="21"/>
        <v>28551701.213232983</v>
      </c>
      <c r="X90" s="18">
        <f t="shared" si="21"/>
        <v>23520107.156442076</v>
      </c>
      <c r="Y90" s="18">
        <f t="shared" si="21"/>
        <v>26084741.23567038</v>
      </c>
      <c r="Z90" s="18">
        <f t="shared" si="21"/>
        <v>26827088.955227785</v>
      </c>
      <c r="AA90" s="18">
        <f t="shared" si="21"/>
        <v>24274331.108653463</v>
      </c>
      <c r="AB90" s="18">
        <f t="shared" si="21"/>
        <v>26581372.32179275</v>
      </c>
      <c r="AC90" s="18">
        <f t="shared" si="21"/>
        <v>26393622.289962254</v>
      </c>
      <c r="AD90" s="18">
        <f t="shared" si="21"/>
        <v>24732128.647971496</v>
      </c>
      <c r="AE90" s="18">
        <f>(AE69-AE108)</f>
        <v>24712501.19235002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15420990.338734426</v>
      </c>
      <c r="G91" s="18">
        <f aca="true" t="shared" si="22" ref="G91:AD91">(G70-G109)</f>
        <v>15442454.952331662</v>
      </c>
      <c r="H91" s="18">
        <f t="shared" si="22"/>
        <v>14866031.283004588</v>
      </c>
      <c r="I91" s="18">
        <f t="shared" si="22"/>
        <v>15068280.50048949</v>
      </c>
      <c r="J91" s="18">
        <f t="shared" si="22"/>
        <v>16695849.229609769</v>
      </c>
      <c r="K91" s="18">
        <f t="shared" si="22"/>
        <v>14530316.473681068</v>
      </c>
      <c r="L91" s="18">
        <f t="shared" si="22"/>
        <v>13239797.611961277</v>
      </c>
      <c r="M91" s="18">
        <f t="shared" si="22"/>
        <v>12333348.51762443</v>
      </c>
      <c r="N91" s="18">
        <f t="shared" si="22"/>
        <v>13580148.97251847</v>
      </c>
      <c r="O91" s="18">
        <f t="shared" si="22"/>
        <v>12303888.373573365</v>
      </c>
      <c r="P91" s="18">
        <f t="shared" si="22"/>
        <v>12519868.596278718</v>
      </c>
      <c r="Q91" s="18">
        <f t="shared" si="22"/>
        <v>11978985.023107354</v>
      </c>
      <c r="R91" s="18">
        <f t="shared" si="22"/>
        <v>12216266.850840297</v>
      </c>
      <c r="S91" s="18">
        <f t="shared" si="22"/>
        <v>12554086.928009065</v>
      </c>
      <c r="T91" s="18">
        <f t="shared" si="22"/>
        <v>12282384.047299288</v>
      </c>
      <c r="U91" s="18">
        <f t="shared" si="22"/>
        <v>12497033.551051838</v>
      </c>
      <c r="V91" s="18">
        <f t="shared" si="22"/>
        <v>13310060.33827785</v>
      </c>
      <c r="W91" s="18">
        <f t="shared" si="22"/>
        <v>12893463.106762124</v>
      </c>
      <c r="X91" s="18">
        <f t="shared" si="22"/>
        <v>11037289.06473748</v>
      </c>
      <c r="Y91" s="18">
        <f t="shared" si="22"/>
        <v>11563296.942823678</v>
      </c>
      <c r="Z91" s="18">
        <f t="shared" si="22"/>
        <v>12378301.279370397</v>
      </c>
      <c r="AA91" s="18">
        <f t="shared" si="22"/>
        <v>11760073.91073366</v>
      </c>
      <c r="AB91" s="18">
        <f t="shared" si="22"/>
        <v>12601274.194485545</v>
      </c>
      <c r="AC91" s="18">
        <f t="shared" si="22"/>
        <v>12656729.034449348</v>
      </c>
      <c r="AD91" s="18">
        <f t="shared" si="22"/>
        <v>12015316.930306405</v>
      </c>
      <c r="AE91" s="18">
        <f>(AE70-AE109)</f>
        <v>11826509.887870165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60662972.21424902</v>
      </c>
      <c r="G92" s="18">
        <f aca="true" t="shared" si="23" ref="G92:AD92">(G71-G110)</f>
        <v>52224346.80394927</v>
      </c>
      <c r="H92" s="18">
        <f t="shared" si="23"/>
        <v>45237149.29488617</v>
      </c>
      <c r="I92" s="18">
        <f t="shared" si="23"/>
        <v>46383876.179450005</v>
      </c>
      <c r="J92" s="18">
        <f t="shared" si="23"/>
        <v>49833246.29236598</v>
      </c>
      <c r="K92" s="18">
        <f t="shared" si="23"/>
        <v>46781344.70946676</v>
      </c>
      <c r="L92" s="18">
        <f t="shared" si="23"/>
        <v>50423809.283388786</v>
      </c>
      <c r="M92" s="18">
        <f t="shared" si="23"/>
        <v>53918320.39430711</v>
      </c>
      <c r="N92" s="18">
        <f t="shared" si="23"/>
        <v>56334197.8329007</v>
      </c>
      <c r="O92" s="18">
        <f t="shared" si="23"/>
        <v>47272350.54885306</v>
      </c>
      <c r="P92" s="18">
        <f t="shared" si="23"/>
        <v>47819178.992508106</v>
      </c>
      <c r="Q92" s="18">
        <f t="shared" si="23"/>
        <v>49464474.63610164</v>
      </c>
      <c r="R92" s="18">
        <f t="shared" si="23"/>
        <v>49563998.405349396</v>
      </c>
      <c r="S92" s="18">
        <f t="shared" si="23"/>
        <v>50993975.578530885</v>
      </c>
      <c r="T92" s="18">
        <f t="shared" si="23"/>
        <v>52258334.69747144</v>
      </c>
      <c r="U92" s="18">
        <f t="shared" si="23"/>
        <v>52155100.01815292</v>
      </c>
      <c r="V92" s="18">
        <f t="shared" si="23"/>
        <v>50578999.24716057</v>
      </c>
      <c r="W92" s="18">
        <f t="shared" si="23"/>
        <v>51406539.32845338</v>
      </c>
      <c r="X92" s="18">
        <f t="shared" si="23"/>
        <v>48480096.11581079</v>
      </c>
      <c r="Y92" s="18">
        <f t="shared" si="23"/>
        <v>48471066.28382397</v>
      </c>
      <c r="Z92" s="18">
        <f t="shared" si="23"/>
        <v>46203443.54755302</v>
      </c>
      <c r="AA92" s="18">
        <f t="shared" si="23"/>
        <v>42158209.43220323</v>
      </c>
      <c r="AB92" s="18">
        <f t="shared" si="23"/>
        <v>41826645.13487756</v>
      </c>
      <c r="AC92" s="18">
        <f t="shared" si="23"/>
        <v>40861796.609771304</v>
      </c>
      <c r="AD92" s="18">
        <f t="shared" si="23"/>
        <v>41644270.111076616</v>
      </c>
      <c r="AE92" s="18">
        <f>(AE71-AE110)</f>
        <v>41859036.38937662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57929228.958570145</v>
      </c>
      <c r="G93" s="18">
        <f aca="true" t="shared" si="24" ref="G93:AD93">(G72-G111)</f>
        <v>55259734.300987616</v>
      </c>
      <c r="H93" s="18">
        <f t="shared" si="24"/>
        <v>53922852.54840385</v>
      </c>
      <c r="I93" s="18">
        <f t="shared" si="24"/>
        <v>55447737.74606647</v>
      </c>
      <c r="J93" s="18">
        <f t="shared" si="24"/>
        <v>49381853.235349104</v>
      </c>
      <c r="K93" s="18">
        <f t="shared" si="24"/>
        <v>51007657.115345225</v>
      </c>
      <c r="L93" s="18">
        <f t="shared" si="24"/>
        <v>50397449.29804092</v>
      </c>
      <c r="M93" s="18">
        <f t="shared" si="24"/>
        <v>50954760.1405662</v>
      </c>
      <c r="N93" s="18">
        <f t="shared" si="24"/>
        <v>54555688.72166696</v>
      </c>
      <c r="O93" s="18">
        <f t="shared" si="24"/>
        <v>55564493.055444404</v>
      </c>
      <c r="P93" s="18">
        <f t="shared" si="24"/>
        <v>54752053.038617164</v>
      </c>
      <c r="Q93" s="18">
        <f t="shared" si="24"/>
        <v>52588352.08281844</v>
      </c>
      <c r="R93" s="18">
        <f t="shared" si="24"/>
        <v>53468589.451940246</v>
      </c>
      <c r="S93" s="18">
        <f t="shared" si="24"/>
        <v>56768280.20670789</v>
      </c>
      <c r="T93" s="18">
        <f t="shared" si="24"/>
        <v>55163134.22049805</v>
      </c>
      <c r="U93" s="18">
        <f t="shared" si="24"/>
        <v>56330778.0361962</v>
      </c>
      <c r="V93" s="18">
        <f t="shared" si="24"/>
        <v>57961126.77086014</v>
      </c>
      <c r="W93" s="18">
        <f t="shared" si="24"/>
        <v>58624403.12870683</v>
      </c>
      <c r="X93" s="18">
        <f t="shared" si="24"/>
        <v>59896386.45774227</v>
      </c>
      <c r="Y93" s="18">
        <f t="shared" si="24"/>
        <v>66188857.38151596</v>
      </c>
      <c r="Z93" s="18">
        <f t="shared" si="24"/>
        <v>68189342.78056186</v>
      </c>
      <c r="AA93" s="18">
        <f t="shared" si="24"/>
        <v>66173594.68272164</v>
      </c>
      <c r="AB93" s="18">
        <f t="shared" si="24"/>
        <v>63920465.287319675</v>
      </c>
      <c r="AC93" s="18">
        <f t="shared" si="24"/>
        <v>66807816.353877455</v>
      </c>
      <c r="AD93" s="18">
        <f t="shared" si="24"/>
        <v>71003522.44423574</v>
      </c>
      <c r="AE93" s="18">
        <f>(AE72-AE111)</f>
        <v>78348648.7583077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74545666.82467675</v>
      </c>
      <c r="G94" s="18">
        <f aca="true" t="shared" si="25" ref="G94:AD94">(G73-G112)</f>
        <v>68995678.19872932</v>
      </c>
      <c r="H94" s="18">
        <f t="shared" si="25"/>
        <v>66119785.94621278</v>
      </c>
      <c r="I94" s="18">
        <f t="shared" si="25"/>
        <v>70772266.24243268</v>
      </c>
      <c r="J94" s="18">
        <f t="shared" si="25"/>
        <v>66553961.8460052</v>
      </c>
      <c r="K94" s="18">
        <f t="shared" si="25"/>
        <v>64100568.821583636</v>
      </c>
      <c r="L94" s="18">
        <f t="shared" si="25"/>
        <v>63682808.31161586</v>
      </c>
      <c r="M94" s="18">
        <f t="shared" si="25"/>
        <v>60088947.652774096</v>
      </c>
      <c r="N94" s="18">
        <f t="shared" si="25"/>
        <v>54955904.901341185</v>
      </c>
      <c r="O94" s="18">
        <f t="shared" si="25"/>
        <v>53873503.55899482</v>
      </c>
      <c r="P94" s="18">
        <f t="shared" si="25"/>
        <v>57200670.32314577</v>
      </c>
      <c r="Q94" s="18">
        <f t="shared" si="25"/>
        <v>58229483.01052908</v>
      </c>
      <c r="R94" s="18">
        <f t="shared" si="25"/>
        <v>52965934.198659174</v>
      </c>
      <c r="S94" s="18">
        <f t="shared" si="25"/>
        <v>63938535.566663064</v>
      </c>
      <c r="T94" s="18">
        <f t="shared" si="25"/>
        <v>66336163.853926554</v>
      </c>
      <c r="U94" s="18">
        <f t="shared" si="25"/>
        <v>66990895.231730886</v>
      </c>
      <c r="V94" s="18">
        <f t="shared" si="25"/>
        <v>74619373.81055115</v>
      </c>
      <c r="W94" s="18">
        <f t="shared" si="25"/>
        <v>79696774.85141988</v>
      </c>
      <c r="X94" s="18">
        <f t="shared" si="25"/>
        <v>78636189.13811183</v>
      </c>
      <c r="Y94" s="18">
        <f t="shared" si="25"/>
        <v>79462734.20492153</v>
      </c>
      <c r="Z94" s="18">
        <f t="shared" si="25"/>
        <v>85808768.4689384</v>
      </c>
      <c r="AA94" s="18">
        <f t="shared" si="25"/>
        <v>86062363.97491027</v>
      </c>
      <c r="AB94" s="18">
        <f t="shared" si="25"/>
        <v>88466995.66292754</v>
      </c>
      <c r="AC94" s="18">
        <f t="shared" si="25"/>
        <v>88563251.8147149</v>
      </c>
      <c r="AD94" s="18">
        <f t="shared" si="25"/>
        <v>94304776.99554355</v>
      </c>
      <c r="AE94" s="18">
        <f>(AE73-AE112)</f>
        <v>93617263.43684717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237077148.33619806</v>
      </c>
      <c r="G95" s="19">
        <f aca="true" t="shared" si="26" ref="G95:AE95">SUM(G90:G94)</f>
        <v>219411286.52030557</v>
      </c>
      <c r="H95" s="19">
        <f t="shared" si="26"/>
        <v>207308750.4351892</v>
      </c>
      <c r="I95" s="19">
        <f t="shared" si="26"/>
        <v>213580442.8504858</v>
      </c>
      <c r="J95" s="19">
        <f t="shared" si="26"/>
        <v>210992551.81628472</v>
      </c>
      <c r="K95" s="19">
        <f t="shared" si="26"/>
        <v>203208021.55069152</v>
      </c>
      <c r="L95" s="19">
        <f t="shared" si="26"/>
        <v>203306024.66415137</v>
      </c>
      <c r="M95" s="19">
        <f t="shared" si="26"/>
        <v>201106596.7032621</v>
      </c>
      <c r="N95" s="19">
        <f t="shared" si="26"/>
        <v>206259216.1940012</v>
      </c>
      <c r="O95" s="19">
        <f t="shared" si="26"/>
        <v>197941207.47963068</v>
      </c>
      <c r="P95" s="19">
        <f t="shared" si="26"/>
        <v>197740521.02443823</v>
      </c>
      <c r="Q95" s="19">
        <f t="shared" si="26"/>
        <v>199030962.884775</v>
      </c>
      <c r="R95" s="19">
        <f t="shared" si="26"/>
        <v>195274123.86520413</v>
      </c>
      <c r="S95" s="19">
        <f t="shared" si="26"/>
        <v>212409836.13213256</v>
      </c>
      <c r="T95" s="19">
        <f t="shared" si="26"/>
        <v>212984277.73979694</v>
      </c>
      <c r="U95" s="19">
        <f t="shared" si="26"/>
        <v>216374054.13866577</v>
      </c>
      <c r="V95" s="19">
        <f t="shared" si="26"/>
        <v>227175738.77034938</v>
      </c>
      <c r="W95" s="19">
        <f t="shared" si="26"/>
        <v>231172881.6285752</v>
      </c>
      <c r="X95" s="19">
        <f t="shared" si="26"/>
        <v>221570067.93284446</v>
      </c>
      <c r="Y95" s="19">
        <f t="shared" si="26"/>
        <v>231770696.04875553</v>
      </c>
      <c r="Z95" s="19">
        <f t="shared" si="26"/>
        <v>239406945.03165144</v>
      </c>
      <c r="AA95" s="19">
        <f t="shared" si="26"/>
        <v>230428573.1092223</v>
      </c>
      <c r="AB95" s="19">
        <f t="shared" si="26"/>
        <v>233396752.6014031</v>
      </c>
      <c r="AC95" s="19">
        <f t="shared" si="26"/>
        <v>235283216.10277528</v>
      </c>
      <c r="AD95" s="19">
        <f t="shared" si="26"/>
        <v>243700015.12913382</v>
      </c>
      <c r="AE95" s="19">
        <f t="shared" si="26"/>
        <v>250363959.66475165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8999.472083762535</v>
      </c>
      <c r="G100" s="45">
        <f aca="true" t="shared" si="28" ref="G100:AD100">G117</f>
        <v>7824.765458438131</v>
      </c>
      <c r="H100" s="45">
        <f t="shared" si="28"/>
        <v>5246.212237788239</v>
      </c>
      <c r="I100" s="45">
        <f t="shared" si="28"/>
        <v>4703.980249664406</v>
      </c>
      <c r="J100" s="45">
        <f t="shared" si="28"/>
        <v>5683.208302636465</v>
      </c>
      <c r="K100" s="45">
        <f t="shared" si="28"/>
        <v>3997.276241010383</v>
      </c>
      <c r="L100" s="45">
        <f t="shared" si="28"/>
        <v>2801.8204999041595</v>
      </c>
      <c r="M100" s="45">
        <f t="shared" si="28"/>
        <v>3131.386952925938</v>
      </c>
      <c r="N100" s="45">
        <f t="shared" si="28"/>
        <v>2693.932341785847</v>
      </c>
      <c r="O100" s="45">
        <f t="shared" si="28"/>
        <v>2413.9770507581384</v>
      </c>
      <c r="P100" s="45">
        <f t="shared" si="28"/>
        <v>2445.3792252930775</v>
      </c>
      <c r="Q100" s="45">
        <f t="shared" si="28"/>
        <v>2196.9825863308474</v>
      </c>
      <c r="R100" s="45">
        <f t="shared" si="28"/>
        <v>4763.162504090771</v>
      </c>
      <c r="S100" s="45">
        <f t="shared" si="28"/>
        <v>3453.778809273996</v>
      </c>
      <c r="T100" s="45">
        <f t="shared" si="28"/>
        <v>3383.3558679740026</v>
      </c>
      <c r="U100" s="45">
        <f t="shared" si="28"/>
        <v>3541.8900867722214</v>
      </c>
      <c r="V100" s="45">
        <f t="shared" si="28"/>
        <v>3438.048955590994</v>
      </c>
      <c r="W100" s="45">
        <f t="shared" si="28"/>
        <v>3298.3469265676204</v>
      </c>
      <c r="X100" s="45">
        <f t="shared" si="28"/>
        <v>2988.8845521496523</v>
      </c>
      <c r="Y100" s="45">
        <f t="shared" si="28"/>
        <v>2985.156089807266</v>
      </c>
      <c r="Z100" s="45">
        <f t="shared" si="28"/>
        <v>3116.334419719088</v>
      </c>
      <c r="AA100" s="45">
        <f t="shared" si="28"/>
        <v>2837.9191137666753</v>
      </c>
      <c r="AB100" s="45">
        <f t="shared" si="28"/>
        <v>2512.7767634586144</v>
      </c>
      <c r="AC100" s="45">
        <f t="shared" si="28"/>
        <v>2571.934399742209</v>
      </c>
      <c r="AD100" s="45">
        <f t="shared" si="28"/>
        <v>2532.3961314412745</v>
      </c>
      <c r="AE100" s="45">
        <f>AE117</f>
        <v>2503.940559558027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4993549.920117585</v>
      </c>
      <c r="G101" s="45">
        <f aca="true" t="shared" si="29" ref="G101:AD101">G119</f>
        <v>3940255.5541141173</v>
      </c>
      <c r="H101" s="45">
        <f t="shared" si="29"/>
        <v>3227468.9038870414</v>
      </c>
      <c r="I101" s="45">
        <f t="shared" si="29"/>
        <v>3501585.234519081</v>
      </c>
      <c r="J101" s="45">
        <f t="shared" si="29"/>
        <v>3779933.685738344</v>
      </c>
      <c r="K101" s="45">
        <f t="shared" si="29"/>
        <v>4630694.398366819</v>
      </c>
      <c r="L101" s="45">
        <f t="shared" si="29"/>
        <v>3980026.993791364</v>
      </c>
      <c r="M101" s="45">
        <f t="shared" si="29"/>
        <v>4119115.6764266854</v>
      </c>
      <c r="N101" s="45">
        <f t="shared" si="29"/>
        <v>3781196.1337353806</v>
      </c>
      <c r="O101" s="45">
        <f t="shared" si="29"/>
        <v>5006659.942278231</v>
      </c>
      <c r="P101" s="45">
        <f t="shared" si="29"/>
        <v>5189974.5103728585</v>
      </c>
      <c r="Q101" s="45">
        <f t="shared" si="29"/>
        <v>4855347.82917965</v>
      </c>
      <c r="R101" s="45">
        <f t="shared" si="29"/>
        <v>5582717.293844173</v>
      </c>
      <c r="S101" s="45">
        <f t="shared" si="29"/>
        <v>4318745.747583934</v>
      </c>
      <c r="T101" s="45">
        <f t="shared" si="29"/>
        <v>5085174.485441037</v>
      </c>
      <c r="U101" s="45">
        <f t="shared" si="29"/>
        <v>4944845.635122775</v>
      </c>
      <c r="V101" s="45">
        <f t="shared" si="29"/>
        <v>5776846.45795683</v>
      </c>
      <c r="W101" s="45">
        <f t="shared" si="29"/>
        <v>5420937.666668269</v>
      </c>
      <c r="X101" s="45">
        <f t="shared" si="29"/>
        <v>6126408.6809495315</v>
      </c>
      <c r="Y101" s="45">
        <f t="shared" si="29"/>
        <v>6908397.541713744</v>
      </c>
      <c r="Z101" s="45">
        <f t="shared" si="29"/>
        <v>5739947.970743981</v>
      </c>
      <c r="AA101" s="45">
        <f t="shared" si="29"/>
        <v>5667875.06725879</v>
      </c>
      <c r="AB101" s="45">
        <f t="shared" si="29"/>
        <v>6017290.944172751</v>
      </c>
      <c r="AC101" s="45">
        <f t="shared" si="29"/>
        <v>6200567.589590936</v>
      </c>
      <c r="AD101" s="45">
        <f t="shared" si="29"/>
        <v>5709388.610142361</v>
      </c>
      <c r="AE101" s="45">
        <f>AE119</f>
        <v>5622917.875014191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206428.09378754426</v>
      </c>
      <c r="G102" s="45">
        <f aca="true" t="shared" si="30" ref="G102:AD102">G121</f>
        <v>205528.25372396735</v>
      </c>
      <c r="H102" s="45">
        <f t="shared" si="30"/>
        <v>229807.2796443986</v>
      </c>
      <c r="I102" s="45">
        <f t="shared" si="30"/>
        <v>237110.20564685023</v>
      </c>
      <c r="J102" s="45">
        <f t="shared" si="30"/>
        <v>813265.363015523</v>
      </c>
      <c r="K102" s="45">
        <f t="shared" si="30"/>
        <v>881940.6650365506</v>
      </c>
      <c r="L102" s="45">
        <f t="shared" si="30"/>
        <v>836376.1540514798</v>
      </c>
      <c r="M102" s="45">
        <f t="shared" si="30"/>
        <v>1043960.7748545274</v>
      </c>
      <c r="N102" s="45">
        <f t="shared" si="30"/>
        <v>1091331.3829777287</v>
      </c>
      <c r="O102" s="45">
        <f t="shared" si="30"/>
        <v>1167822.012562531</v>
      </c>
      <c r="P102" s="45">
        <f t="shared" si="30"/>
        <v>1179458.1608175552</v>
      </c>
      <c r="Q102" s="45">
        <f t="shared" si="30"/>
        <v>1353501.0980616491</v>
      </c>
      <c r="R102" s="45">
        <f t="shared" si="30"/>
        <v>1366375.1947815008</v>
      </c>
      <c r="S102" s="45">
        <f t="shared" si="30"/>
        <v>1324461.1869619829</v>
      </c>
      <c r="T102" s="45">
        <f t="shared" si="30"/>
        <v>1522780.2373096254</v>
      </c>
      <c r="U102" s="45">
        <f t="shared" si="30"/>
        <v>1562311.1566865358</v>
      </c>
      <c r="V102" s="45">
        <f t="shared" si="30"/>
        <v>1624676.433455917</v>
      </c>
      <c r="W102" s="45">
        <f t="shared" si="30"/>
        <v>1644670.9585253794</v>
      </c>
      <c r="X102" s="45">
        <f t="shared" si="30"/>
        <v>1717600.2114530036</v>
      </c>
      <c r="Y102" s="45">
        <f t="shared" si="30"/>
        <v>1788478.5933562908</v>
      </c>
      <c r="Z102" s="45">
        <f t="shared" si="30"/>
        <v>1633643.8170002415</v>
      </c>
      <c r="AA102" s="45">
        <f t="shared" si="30"/>
        <v>1525251.1353719716</v>
      </c>
      <c r="AB102" s="45">
        <f t="shared" si="30"/>
        <v>1628448.8589190603</v>
      </c>
      <c r="AC102" s="45">
        <f t="shared" si="30"/>
        <v>823818.9464063024</v>
      </c>
      <c r="AD102" s="45">
        <f t="shared" si="30"/>
        <v>630283.097922815</v>
      </c>
      <c r="AE102" s="45">
        <f>AE121</f>
        <v>1185025.8672119419</v>
      </c>
    </row>
    <row r="103" spans="3:31" ht="12.75">
      <c r="C103" s="44" t="s">
        <v>69</v>
      </c>
      <c r="D103" s="42"/>
      <c r="E103" s="42"/>
      <c r="F103" s="45">
        <f>F134</f>
        <v>16807.388530140837</v>
      </c>
      <c r="G103" s="45">
        <f aca="true" t="shared" si="31" ref="G103:AD103">G134</f>
        <v>18190.76853766838</v>
      </c>
      <c r="H103" s="45">
        <f t="shared" si="31"/>
        <v>16343.236188788072</v>
      </c>
      <c r="I103" s="45">
        <f t="shared" si="31"/>
        <v>19240.517709868833</v>
      </c>
      <c r="J103" s="45">
        <f t="shared" si="31"/>
        <v>20348.696622637202</v>
      </c>
      <c r="K103" s="45">
        <f t="shared" si="31"/>
        <v>20034.114915210357</v>
      </c>
      <c r="L103" s="45">
        <f t="shared" si="31"/>
        <v>21569.11220979485</v>
      </c>
      <c r="M103" s="45">
        <f t="shared" si="31"/>
        <v>24194.49542373407</v>
      </c>
      <c r="N103" s="45">
        <f t="shared" si="31"/>
        <v>25827.24843518519</v>
      </c>
      <c r="O103" s="45">
        <f t="shared" si="31"/>
        <v>27354.88141074856</v>
      </c>
      <c r="P103" s="45">
        <f t="shared" si="31"/>
        <v>24176.56390245504</v>
      </c>
      <c r="Q103" s="45">
        <f t="shared" si="31"/>
        <v>24184.431599235886</v>
      </c>
      <c r="R103" s="45">
        <f t="shared" si="31"/>
        <v>21481.02321464222</v>
      </c>
      <c r="S103" s="45">
        <f t="shared" si="31"/>
        <v>25117.948195963643</v>
      </c>
      <c r="T103" s="45">
        <f t="shared" si="31"/>
        <v>31073.58521409566</v>
      </c>
      <c r="U103" s="45">
        <f t="shared" si="31"/>
        <v>31249.464839892113</v>
      </c>
      <c r="V103" s="45">
        <f t="shared" si="31"/>
        <v>31409.115461266992</v>
      </c>
      <c r="W103" s="45">
        <f t="shared" si="31"/>
        <v>33674.99550242627</v>
      </c>
      <c r="X103" s="45">
        <f t="shared" si="31"/>
        <v>37136.162624555516</v>
      </c>
      <c r="Y103" s="45">
        <f t="shared" si="31"/>
        <v>38114.99642113106</v>
      </c>
      <c r="Z103" s="45">
        <f t="shared" si="31"/>
        <v>38324.717094704305</v>
      </c>
      <c r="AA103" s="45">
        <f t="shared" si="31"/>
        <v>35846.36847670883</v>
      </c>
      <c r="AB103" s="45">
        <f t="shared" si="31"/>
        <v>29962.825693580453</v>
      </c>
      <c r="AC103" s="45">
        <f t="shared" si="31"/>
        <v>30272.461585903897</v>
      </c>
      <c r="AD103" s="45">
        <f t="shared" si="31"/>
        <v>31938.724563260093</v>
      </c>
      <c r="AE103" s="45">
        <f>AE134</f>
        <v>32240.17311209821</v>
      </c>
    </row>
    <row r="104" spans="3:31" ht="12.75">
      <c r="C104" s="41" t="s">
        <v>79</v>
      </c>
      <c r="D104" s="43"/>
      <c r="E104" s="41"/>
      <c r="F104" s="47">
        <f>SUM(F100:F103)</f>
        <v>5225784.874519032</v>
      </c>
      <c r="G104" s="47">
        <f aca="true" t="shared" si="32" ref="G104:AE104">SUM(G100:G103)</f>
        <v>4171799.3418341912</v>
      </c>
      <c r="H104" s="47">
        <f t="shared" si="32"/>
        <v>3478865.631958016</v>
      </c>
      <c r="I104" s="47">
        <f t="shared" si="32"/>
        <v>3762639.9381254646</v>
      </c>
      <c r="J104" s="47">
        <f t="shared" si="32"/>
        <v>4619230.953679141</v>
      </c>
      <c r="K104" s="47">
        <f t="shared" si="32"/>
        <v>5536666.454559591</v>
      </c>
      <c r="L104" s="47">
        <f t="shared" si="32"/>
        <v>4840774.080552543</v>
      </c>
      <c r="M104" s="47">
        <f t="shared" si="32"/>
        <v>5190402.333657873</v>
      </c>
      <c r="N104" s="47">
        <f t="shared" si="32"/>
        <v>4901048.69749008</v>
      </c>
      <c r="O104" s="47">
        <f t="shared" si="32"/>
        <v>6204250.813302268</v>
      </c>
      <c r="P104" s="47">
        <f t="shared" si="32"/>
        <v>6396054.614318162</v>
      </c>
      <c r="Q104" s="47">
        <f t="shared" si="32"/>
        <v>6235230.341426866</v>
      </c>
      <c r="R104" s="47">
        <f t="shared" si="32"/>
        <v>6975336.674344406</v>
      </c>
      <c r="S104" s="47">
        <f t="shared" si="32"/>
        <v>5671778.661551155</v>
      </c>
      <c r="T104" s="47">
        <f t="shared" si="32"/>
        <v>6642411.663832733</v>
      </c>
      <c r="U104" s="47">
        <f t="shared" si="32"/>
        <v>6541948.1467359755</v>
      </c>
      <c r="V104" s="47">
        <f t="shared" si="32"/>
        <v>7436370.055829605</v>
      </c>
      <c r="W104" s="47">
        <f t="shared" si="32"/>
        <v>7102581.967622642</v>
      </c>
      <c r="X104" s="47">
        <f t="shared" si="32"/>
        <v>7884133.939579241</v>
      </c>
      <c r="Y104" s="47">
        <f t="shared" si="32"/>
        <v>8737976.287580973</v>
      </c>
      <c r="Z104" s="47">
        <f t="shared" si="32"/>
        <v>7415032.839258647</v>
      </c>
      <c r="AA104" s="47">
        <f t="shared" si="32"/>
        <v>7231810.490221237</v>
      </c>
      <c r="AB104" s="47">
        <f t="shared" si="32"/>
        <v>7678215.405548851</v>
      </c>
      <c r="AC104" s="47">
        <f t="shared" si="32"/>
        <v>7057230.931982884</v>
      </c>
      <c r="AD104" s="47">
        <f t="shared" si="32"/>
        <v>6374142.828759877</v>
      </c>
      <c r="AE104" s="47">
        <f t="shared" si="32"/>
        <v>6842687.855897788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4885044.103553566</v>
      </c>
      <c r="G110" s="45">
        <f aca="true" t="shared" si="33" ref="G110:AD110">(G104-G111)</f>
        <v>3845015.6976963244</v>
      </c>
      <c r="H110" s="45">
        <f t="shared" si="33"/>
        <v>3180866.3731421498</v>
      </c>
      <c r="I110" s="45">
        <f t="shared" si="33"/>
        <v>3450642.6742937313</v>
      </c>
      <c r="J110" s="45">
        <f t="shared" si="33"/>
        <v>4286525.749750608</v>
      </c>
      <c r="K110" s="45">
        <f t="shared" si="33"/>
        <v>5226596.326203324</v>
      </c>
      <c r="L110" s="45">
        <f t="shared" si="33"/>
        <v>4537594.916232276</v>
      </c>
      <c r="M110" s="45">
        <f t="shared" si="33"/>
        <v>4847640.992630273</v>
      </c>
      <c r="N110" s="45">
        <f t="shared" si="33"/>
        <v>4570510.062030081</v>
      </c>
      <c r="O110" s="45">
        <f t="shared" si="33"/>
        <v>5865221.105692268</v>
      </c>
      <c r="P110" s="45">
        <f t="shared" si="33"/>
        <v>6047167.321445363</v>
      </c>
      <c r="Q110" s="45">
        <f t="shared" si="33"/>
        <v>5923110.442288199</v>
      </c>
      <c r="R110" s="45">
        <f t="shared" si="33"/>
        <v>6657120.021483339</v>
      </c>
      <c r="S110" s="45">
        <f t="shared" si="33"/>
        <v>5347751.404140889</v>
      </c>
      <c r="T110" s="45">
        <f t="shared" si="33"/>
        <v>6303738.183933401</v>
      </c>
      <c r="U110" s="45">
        <f t="shared" si="33"/>
        <v>6209091.109377709</v>
      </c>
      <c r="V110" s="45">
        <f t="shared" si="33"/>
        <v>7113335.565393072</v>
      </c>
      <c r="W110" s="45">
        <f t="shared" si="33"/>
        <v>6761333.135145709</v>
      </c>
      <c r="X110" s="45">
        <f t="shared" si="33"/>
        <v>7526895.727549641</v>
      </c>
      <c r="Y110" s="45">
        <f t="shared" si="33"/>
        <v>8377000.604512973</v>
      </c>
      <c r="Z110" s="45">
        <f t="shared" si="33"/>
        <v>7059470.652243447</v>
      </c>
      <c r="AA110" s="45">
        <f t="shared" si="33"/>
        <v>6906037.1333408365</v>
      </c>
      <c r="AB110" s="45">
        <f t="shared" si="33"/>
        <v>7356296.317392984</v>
      </c>
      <c r="AC110" s="45">
        <f t="shared" si="33"/>
        <v>6759617.099371551</v>
      </c>
      <c r="AD110" s="45">
        <f t="shared" si="33"/>
        <v>6072633.849235743</v>
      </c>
      <c r="AE110" s="45">
        <f>(AE104-AE111)</f>
        <v>6542749.783767388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340740.7709654666</v>
      </c>
      <c r="G111" s="45">
        <f aca="true" t="shared" si="34" ref="G111:AD111">G133</f>
        <v>326783.6441378666</v>
      </c>
      <c r="H111" s="45">
        <f t="shared" si="34"/>
        <v>297999.2588158666</v>
      </c>
      <c r="I111" s="45">
        <f t="shared" si="34"/>
        <v>311997.2638317333</v>
      </c>
      <c r="J111" s="45">
        <f t="shared" si="34"/>
        <v>332705.2039285333</v>
      </c>
      <c r="K111" s="45">
        <f t="shared" si="34"/>
        <v>310070.1283562666</v>
      </c>
      <c r="L111" s="45">
        <f t="shared" si="34"/>
        <v>303179.1643202666</v>
      </c>
      <c r="M111" s="45">
        <f t="shared" si="34"/>
        <v>342761.3410276</v>
      </c>
      <c r="N111" s="45">
        <f t="shared" si="34"/>
        <v>330538.63546</v>
      </c>
      <c r="O111" s="45">
        <f t="shared" si="34"/>
        <v>339029.7076099999</v>
      </c>
      <c r="P111" s="45">
        <f t="shared" si="34"/>
        <v>348887.29287279997</v>
      </c>
      <c r="Q111" s="45">
        <f t="shared" si="34"/>
        <v>312119.89913866663</v>
      </c>
      <c r="R111" s="45">
        <f t="shared" si="34"/>
        <v>318216.6528610666</v>
      </c>
      <c r="S111" s="45">
        <f t="shared" si="34"/>
        <v>324027.2574102666</v>
      </c>
      <c r="T111" s="45">
        <f t="shared" si="34"/>
        <v>338673.47989933327</v>
      </c>
      <c r="U111" s="45">
        <f t="shared" si="34"/>
        <v>332857.03735826665</v>
      </c>
      <c r="V111" s="45">
        <f t="shared" si="34"/>
        <v>323034.49043653335</v>
      </c>
      <c r="W111" s="45">
        <f t="shared" si="34"/>
        <v>341248.8324769333</v>
      </c>
      <c r="X111" s="45">
        <f t="shared" si="34"/>
        <v>357238.2120296</v>
      </c>
      <c r="Y111" s="45">
        <f t="shared" si="34"/>
        <v>360975.683068</v>
      </c>
      <c r="Z111" s="45">
        <f t="shared" si="34"/>
        <v>355562.1870152</v>
      </c>
      <c r="AA111" s="45">
        <f t="shared" si="34"/>
        <v>325773.3568804</v>
      </c>
      <c r="AB111" s="45">
        <f t="shared" si="34"/>
        <v>321919.0881558666</v>
      </c>
      <c r="AC111" s="45">
        <f t="shared" si="34"/>
        <v>297613.8326113333</v>
      </c>
      <c r="AD111" s="45">
        <f t="shared" si="34"/>
        <v>301508.9795241333</v>
      </c>
      <c r="AE111" s="45">
        <f>AE133</f>
        <v>299938.0721304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5225784.874519032</v>
      </c>
      <c r="G113" s="47">
        <f aca="true" t="shared" si="35" ref="G113:AD113">(G110+G111)</f>
        <v>4171799.3418341912</v>
      </c>
      <c r="H113" s="47">
        <f t="shared" si="35"/>
        <v>3478865.631958016</v>
      </c>
      <c r="I113" s="47">
        <f t="shared" si="35"/>
        <v>3762639.9381254646</v>
      </c>
      <c r="J113" s="47">
        <f t="shared" si="35"/>
        <v>4619230.953679141</v>
      </c>
      <c r="K113" s="47">
        <f t="shared" si="35"/>
        <v>5536666.454559591</v>
      </c>
      <c r="L113" s="47">
        <f t="shared" si="35"/>
        <v>4840774.080552543</v>
      </c>
      <c r="M113" s="47">
        <f t="shared" si="35"/>
        <v>5190402.333657873</v>
      </c>
      <c r="N113" s="47">
        <f t="shared" si="35"/>
        <v>4901048.697490081</v>
      </c>
      <c r="O113" s="47">
        <f t="shared" si="35"/>
        <v>6204250.813302268</v>
      </c>
      <c r="P113" s="47">
        <f t="shared" si="35"/>
        <v>6396054.614318162</v>
      </c>
      <c r="Q113" s="47">
        <f t="shared" si="35"/>
        <v>6235230.341426866</v>
      </c>
      <c r="R113" s="47">
        <f t="shared" si="35"/>
        <v>6975336.6743444055</v>
      </c>
      <c r="S113" s="47">
        <f t="shared" si="35"/>
        <v>5671778.661551155</v>
      </c>
      <c r="T113" s="47">
        <f t="shared" si="35"/>
        <v>6642411.663832733</v>
      </c>
      <c r="U113" s="47">
        <f t="shared" si="35"/>
        <v>6541948.1467359755</v>
      </c>
      <c r="V113" s="47">
        <f t="shared" si="35"/>
        <v>7436370.055829605</v>
      </c>
      <c r="W113" s="47">
        <f t="shared" si="35"/>
        <v>7102581.967622642</v>
      </c>
      <c r="X113" s="47">
        <f t="shared" si="35"/>
        <v>7884133.939579241</v>
      </c>
      <c r="Y113" s="47">
        <f t="shared" si="35"/>
        <v>8737976.287580973</v>
      </c>
      <c r="Z113" s="47">
        <f t="shared" si="35"/>
        <v>7415032.839258647</v>
      </c>
      <c r="AA113" s="47">
        <f t="shared" si="35"/>
        <v>7231810.490221237</v>
      </c>
      <c r="AB113" s="47">
        <f t="shared" si="35"/>
        <v>7678215.405548851</v>
      </c>
      <c r="AC113" s="47">
        <f t="shared" si="35"/>
        <v>7057230.931982884</v>
      </c>
      <c r="AD113" s="47">
        <f t="shared" si="35"/>
        <v>6374142.828759877</v>
      </c>
      <c r="AE113" s="47">
        <f>(AE110+AE111)</f>
        <v>6842687.855897788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/>
      <c r="E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0.0016939350353589837</v>
      </c>
      <c r="E117" s="52"/>
      <c r="F117" s="55">
        <f aca="true" t="shared" si="37" ref="F117:AD117">(F139*$D117)*10^6</f>
        <v>8999.472083762535</v>
      </c>
      <c r="G117" s="55">
        <f t="shared" si="37"/>
        <v>7824.765458438131</v>
      </c>
      <c r="H117" s="55">
        <f t="shared" si="37"/>
        <v>5246.212237788239</v>
      </c>
      <c r="I117" s="55">
        <f t="shared" si="37"/>
        <v>4703.980249664406</v>
      </c>
      <c r="J117" s="55">
        <f t="shared" si="37"/>
        <v>5683.208302636465</v>
      </c>
      <c r="K117" s="55">
        <f t="shared" si="37"/>
        <v>3997.276241010383</v>
      </c>
      <c r="L117" s="55">
        <f t="shared" si="37"/>
        <v>2801.8204999041595</v>
      </c>
      <c r="M117" s="55">
        <f t="shared" si="37"/>
        <v>3131.386952925938</v>
      </c>
      <c r="N117" s="55">
        <f t="shared" si="37"/>
        <v>2693.932341785847</v>
      </c>
      <c r="O117" s="55">
        <f t="shared" si="37"/>
        <v>2413.9770507581384</v>
      </c>
      <c r="P117" s="55">
        <f t="shared" si="37"/>
        <v>2445.3792252930775</v>
      </c>
      <c r="Q117" s="55">
        <f t="shared" si="37"/>
        <v>2196.9825863308474</v>
      </c>
      <c r="R117" s="55">
        <f t="shared" si="37"/>
        <v>4763.162504090771</v>
      </c>
      <c r="S117" s="55">
        <f t="shared" si="37"/>
        <v>3453.778809273996</v>
      </c>
      <c r="T117" s="55">
        <f t="shared" si="37"/>
        <v>3383.3558679740026</v>
      </c>
      <c r="U117" s="55">
        <f t="shared" si="37"/>
        <v>3541.8900867722214</v>
      </c>
      <c r="V117" s="55">
        <f t="shared" si="37"/>
        <v>3438.048955590994</v>
      </c>
      <c r="W117" s="55">
        <f t="shared" si="37"/>
        <v>3298.3469265676204</v>
      </c>
      <c r="X117" s="55">
        <f t="shared" si="37"/>
        <v>2988.8845521496523</v>
      </c>
      <c r="Y117" s="55">
        <f t="shared" si="37"/>
        <v>2985.156089807266</v>
      </c>
      <c r="Z117" s="55">
        <f t="shared" si="37"/>
        <v>3116.334419719088</v>
      </c>
      <c r="AA117" s="55">
        <f t="shared" si="37"/>
        <v>2837.9191137666753</v>
      </c>
      <c r="AB117" s="55">
        <f t="shared" si="37"/>
        <v>2512.7767634586144</v>
      </c>
      <c r="AC117" s="55">
        <f t="shared" si="37"/>
        <v>2571.934399742209</v>
      </c>
      <c r="AD117" s="55">
        <f t="shared" si="37"/>
        <v>2532.3961314412745</v>
      </c>
      <c r="AE117" s="55">
        <f>(AE139*$D117)*10^6</f>
        <v>2503.940559558027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4993549.920117585</v>
      </c>
      <c r="G119" s="55">
        <f aca="true" t="shared" si="38" ref="G119:AD119">SUM(G120,G122,G123,G124,G125,G126,G127,G128,G129,G130,G131,G132,G133)</f>
        <v>3940255.5541141173</v>
      </c>
      <c r="H119" s="55">
        <f t="shared" si="38"/>
        <v>3227468.9038870414</v>
      </c>
      <c r="I119" s="55">
        <f t="shared" si="38"/>
        <v>3501585.234519081</v>
      </c>
      <c r="J119" s="55">
        <f t="shared" si="38"/>
        <v>3779933.685738344</v>
      </c>
      <c r="K119" s="55">
        <f t="shared" si="38"/>
        <v>4630694.398366819</v>
      </c>
      <c r="L119" s="55">
        <f t="shared" si="38"/>
        <v>3980026.993791364</v>
      </c>
      <c r="M119" s="55">
        <f t="shared" si="38"/>
        <v>4119115.6764266854</v>
      </c>
      <c r="N119" s="55">
        <f t="shared" si="38"/>
        <v>3781196.1337353806</v>
      </c>
      <c r="O119" s="55">
        <f t="shared" si="38"/>
        <v>5006659.942278231</v>
      </c>
      <c r="P119" s="55">
        <f t="shared" si="38"/>
        <v>5189974.5103728585</v>
      </c>
      <c r="Q119" s="55">
        <f t="shared" si="38"/>
        <v>4855347.82917965</v>
      </c>
      <c r="R119" s="55">
        <f t="shared" si="38"/>
        <v>5582717.293844173</v>
      </c>
      <c r="S119" s="55">
        <f t="shared" si="38"/>
        <v>4318745.747583934</v>
      </c>
      <c r="T119" s="55">
        <f t="shared" si="38"/>
        <v>5085174.485441037</v>
      </c>
      <c r="U119" s="55">
        <f t="shared" si="38"/>
        <v>4944845.635122775</v>
      </c>
      <c r="V119" s="55">
        <f t="shared" si="38"/>
        <v>5776846.45795683</v>
      </c>
      <c r="W119" s="55">
        <f t="shared" si="38"/>
        <v>5420937.666668269</v>
      </c>
      <c r="X119" s="55">
        <f t="shared" si="38"/>
        <v>6126408.6809495315</v>
      </c>
      <c r="Y119" s="55">
        <f t="shared" si="38"/>
        <v>6908397.541713744</v>
      </c>
      <c r="Z119" s="55">
        <f t="shared" si="38"/>
        <v>5739947.970743981</v>
      </c>
      <c r="AA119" s="55">
        <f t="shared" si="38"/>
        <v>5667875.06725879</v>
      </c>
      <c r="AB119" s="55">
        <f t="shared" si="38"/>
        <v>6017290.944172751</v>
      </c>
      <c r="AC119" s="55">
        <f t="shared" si="38"/>
        <v>6200567.589590936</v>
      </c>
      <c r="AD119" s="55">
        <f t="shared" si="38"/>
        <v>5709388.610142361</v>
      </c>
      <c r="AE119" s="55">
        <f>SUM(AE120,AE122,AE123,AE124,AE125,AE126,AE127,AE128,AE129,AE130,AE131,AE132,AE133)</f>
        <v>5622917.875014191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4060777.8515978665</v>
      </c>
      <c r="G120" s="55">
        <f aca="true" t="shared" si="39" ref="G120:AD120">G13</f>
        <v>3055100.5661256667</v>
      </c>
      <c r="H120" s="55">
        <f t="shared" si="39"/>
        <v>2438397.2955884663</v>
      </c>
      <c r="I120" s="55">
        <f t="shared" si="39"/>
        <v>2691942.0710028</v>
      </c>
      <c r="J120" s="55">
        <f t="shared" si="39"/>
        <v>2873580.1258075996</v>
      </c>
      <c r="K120" s="55">
        <f t="shared" si="39"/>
        <v>3763754.1772035337</v>
      </c>
      <c r="L120" s="55">
        <f t="shared" si="39"/>
        <v>3103194.384141133</v>
      </c>
      <c r="M120" s="55">
        <f t="shared" si="39"/>
        <v>3168239.4270098</v>
      </c>
      <c r="N120" s="55">
        <f t="shared" si="39"/>
        <v>2811663.8455796004</v>
      </c>
      <c r="O120" s="55">
        <f t="shared" si="39"/>
        <v>4039961.7833036</v>
      </c>
      <c r="P120" s="55">
        <f t="shared" si="39"/>
        <v>4183755.0594686004</v>
      </c>
      <c r="Q120" s="55">
        <f t="shared" si="39"/>
        <v>3972230.8975250004</v>
      </c>
      <c r="R120" s="55">
        <f t="shared" si="39"/>
        <v>4662701.7433898</v>
      </c>
      <c r="S120" s="55">
        <f t="shared" si="39"/>
        <v>3166079.196354067</v>
      </c>
      <c r="T120" s="55">
        <f t="shared" si="39"/>
        <v>3912633.182678</v>
      </c>
      <c r="U120" s="55">
        <f t="shared" si="39"/>
        <v>3741352.269660867</v>
      </c>
      <c r="V120" s="55">
        <f t="shared" si="39"/>
        <v>4579375.688225066</v>
      </c>
      <c r="W120" s="55">
        <f t="shared" si="39"/>
        <v>4189200.3204039996</v>
      </c>
      <c r="X120" s="55">
        <f t="shared" si="39"/>
        <v>4946512.673437866</v>
      </c>
      <c r="Y120" s="55">
        <f t="shared" si="39"/>
        <v>5660583.529400801</v>
      </c>
      <c r="Z120" s="55">
        <f t="shared" si="39"/>
        <v>4539259.666416933</v>
      </c>
      <c r="AA120" s="55">
        <f t="shared" si="39"/>
        <v>4577765.1679364</v>
      </c>
      <c r="AB120" s="55">
        <f t="shared" si="39"/>
        <v>4957653.129022734</v>
      </c>
      <c r="AC120" s="55">
        <f t="shared" si="39"/>
        <v>5282906.382854466</v>
      </c>
      <c r="AD120" s="55">
        <f t="shared" si="39"/>
        <v>4783875.076750733</v>
      </c>
      <c r="AE120" s="55">
        <f>AE13</f>
        <v>4654879.993293933</v>
      </c>
    </row>
    <row r="121" spans="1:31" ht="12.75">
      <c r="A121" s="4"/>
      <c r="B121" s="4"/>
      <c r="C121" s="57" t="s">
        <v>92</v>
      </c>
      <c r="D121" s="54">
        <v>0.01915478519324743</v>
      </c>
      <c r="E121" s="56"/>
      <c r="F121" s="55">
        <v>206428.09378754426</v>
      </c>
      <c r="G121" s="55">
        <v>205528.25372396735</v>
      </c>
      <c r="H121" s="55">
        <v>229807.2796443986</v>
      </c>
      <c r="I121" s="55">
        <v>237110.20564685023</v>
      </c>
      <c r="J121" s="55">
        <v>813265.363015523</v>
      </c>
      <c r="K121" s="55">
        <v>881940.6650365506</v>
      </c>
      <c r="L121" s="55">
        <v>836376.1540514798</v>
      </c>
      <c r="M121" s="55">
        <v>1043960.7748545274</v>
      </c>
      <c r="N121" s="55">
        <v>1091331.3829777287</v>
      </c>
      <c r="O121" s="55">
        <v>1167822.012562531</v>
      </c>
      <c r="P121" s="55">
        <v>1179458.1608175552</v>
      </c>
      <c r="Q121" s="55">
        <v>1353501.0980616491</v>
      </c>
      <c r="R121" s="55">
        <v>1366375.1947815008</v>
      </c>
      <c r="S121" s="55">
        <v>1324461.1869619829</v>
      </c>
      <c r="T121" s="55">
        <v>1522780.2373096254</v>
      </c>
      <c r="U121" s="55">
        <v>1562311.1566865358</v>
      </c>
      <c r="V121" s="55">
        <v>1624676.433455917</v>
      </c>
      <c r="W121" s="55">
        <v>1644670.9585253794</v>
      </c>
      <c r="X121" s="55">
        <v>1717600.2114530036</v>
      </c>
      <c r="Y121" s="55">
        <v>1788478.5933562908</v>
      </c>
      <c r="Z121" s="55">
        <v>1633643.8170002415</v>
      </c>
      <c r="AA121" s="55">
        <v>1525251.1353719716</v>
      </c>
      <c r="AB121" s="55">
        <v>1628448.8589190603</v>
      </c>
      <c r="AC121" s="55">
        <v>823818.9464063024</v>
      </c>
      <c r="AD121" s="55">
        <v>630283.097922815</v>
      </c>
      <c r="AE121" s="55">
        <v>1185025.8672119419</v>
      </c>
    </row>
    <row r="122" spans="1:31" ht="12.75">
      <c r="A122" s="4"/>
      <c r="B122" s="4"/>
      <c r="C122" s="57" t="s">
        <v>93</v>
      </c>
      <c r="D122" s="54">
        <v>0.01915478519324743</v>
      </c>
      <c r="E122" s="56"/>
      <c r="F122" s="55">
        <v>0</v>
      </c>
      <c r="G122" s="55">
        <v>0</v>
      </c>
      <c r="H122" s="55">
        <v>0</v>
      </c>
      <c r="I122" s="55">
        <v>0</v>
      </c>
      <c r="J122" s="55">
        <v>50987.3495617566</v>
      </c>
      <c r="K122" s="55">
        <v>63917.1554016124</v>
      </c>
      <c r="L122" s="55">
        <v>83583.97244826236</v>
      </c>
      <c r="M122" s="55">
        <v>60055.669526012425</v>
      </c>
      <c r="N122" s="55">
        <v>102361.56840987451</v>
      </c>
      <c r="O122" s="55">
        <v>82611.51858393782</v>
      </c>
      <c r="P122" s="55">
        <v>87868.64608352687</v>
      </c>
      <c r="Q122" s="55">
        <v>47645.20558325319</v>
      </c>
      <c r="R122" s="55">
        <v>65464.51247138989</v>
      </c>
      <c r="S122" s="55">
        <v>293615.39390479913</v>
      </c>
      <c r="T122" s="55">
        <v>274467.1720933674</v>
      </c>
      <c r="U122" s="55">
        <v>322879.96886337595</v>
      </c>
      <c r="V122" s="55">
        <v>336794.2419238807</v>
      </c>
      <c r="W122" s="55">
        <v>318110.76572956325</v>
      </c>
      <c r="X122" s="55">
        <v>217437.73404040822</v>
      </c>
      <c r="Y122" s="55">
        <v>278237.69894012663</v>
      </c>
      <c r="Z122" s="55">
        <v>251897.39591628363</v>
      </c>
      <c r="AA122" s="55">
        <v>214515.90431189167</v>
      </c>
      <c r="AB122" s="55">
        <v>186865.88443624089</v>
      </c>
      <c r="AC122" s="55">
        <v>97664.6222957813</v>
      </c>
      <c r="AD122" s="55">
        <v>73915.68973840358</v>
      </c>
      <c r="AE122" s="55">
        <v>129871.93078736462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440804.3697522666</v>
      </c>
      <c r="G123" s="55">
        <f aca="true" t="shared" si="40" ref="G123:AD123">(G35*0.5)</f>
        <v>422748.52512786665</v>
      </c>
      <c r="H123" s="55">
        <f t="shared" si="40"/>
        <v>385511.1780578666</v>
      </c>
      <c r="I123" s="55">
        <f t="shared" si="40"/>
        <v>403619.90747466666</v>
      </c>
      <c r="J123" s="55">
        <f t="shared" si="40"/>
        <v>430409.0387578666</v>
      </c>
      <c r="K123" s="55">
        <f t="shared" si="40"/>
        <v>401126.8407857333</v>
      </c>
      <c r="L123" s="55">
        <f t="shared" si="40"/>
        <v>392212.23870839993</v>
      </c>
      <c r="M123" s="55">
        <f t="shared" si="40"/>
        <v>443418.3140053333</v>
      </c>
      <c r="N123" s="55">
        <f t="shared" si="40"/>
        <v>427606.2282506667</v>
      </c>
      <c r="O123" s="55">
        <f t="shared" si="40"/>
        <v>438590.8309229333</v>
      </c>
      <c r="P123" s="55">
        <f t="shared" si="40"/>
        <v>451343.2434338666</v>
      </c>
      <c r="Q123" s="55">
        <f t="shared" si="40"/>
        <v>403778.5577701333</v>
      </c>
      <c r="R123" s="55">
        <f t="shared" si="40"/>
        <v>411665.71224093327</v>
      </c>
      <c r="S123" s="55">
        <f t="shared" si="40"/>
        <v>419182.6854101332</v>
      </c>
      <c r="T123" s="55">
        <f t="shared" si="40"/>
        <v>438129.98987119994</v>
      </c>
      <c r="U123" s="55">
        <f t="shared" si="40"/>
        <v>430605.4617846666</v>
      </c>
      <c r="V123" s="55">
        <f t="shared" si="40"/>
        <v>417898.3791488</v>
      </c>
      <c r="W123" s="55">
        <f t="shared" si="40"/>
        <v>441461.63383079995</v>
      </c>
      <c r="X123" s="55">
        <f t="shared" si="40"/>
        <v>462146.5306875999</v>
      </c>
      <c r="Y123" s="55">
        <f t="shared" si="40"/>
        <v>466981.56905839994</v>
      </c>
      <c r="Z123" s="55">
        <f t="shared" si="40"/>
        <v>459978.3195069333</v>
      </c>
      <c r="AA123" s="55">
        <f t="shared" si="40"/>
        <v>421441.55634093325</v>
      </c>
      <c r="AB123" s="55">
        <f t="shared" si="40"/>
        <v>416455.422592</v>
      </c>
      <c r="AC123" s="55">
        <f t="shared" si="40"/>
        <v>385012.56427479995</v>
      </c>
      <c r="AD123" s="55">
        <f t="shared" si="40"/>
        <v>390051.5805897333</v>
      </c>
      <c r="AE123" s="55">
        <f>(AE35*0.5)</f>
        <v>388019.35458146664</v>
      </c>
    </row>
    <row r="124" spans="1:31" ht="12.75">
      <c r="A124" s="4"/>
      <c r="B124" s="4"/>
      <c r="C124" s="57" t="s">
        <v>95</v>
      </c>
      <c r="D124" s="54">
        <v>0.0016939350353589837</v>
      </c>
      <c r="E124" s="56"/>
      <c r="F124" s="55">
        <f aca="true" t="shared" si="41" ref="F124:F132">(F146*$D124)*10^6</f>
        <v>40121.27671389779</v>
      </c>
      <c r="G124" s="55">
        <f aca="true" t="shared" si="42" ref="G124:AD124">(G146*$D124)*10^6</f>
        <v>37224.55531225387</v>
      </c>
      <c r="H124" s="55">
        <f t="shared" si="42"/>
        <v>26713.51873307046</v>
      </c>
      <c r="I124" s="55">
        <f t="shared" si="42"/>
        <v>23976.888640314184</v>
      </c>
      <c r="J124" s="55">
        <f t="shared" si="42"/>
        <v>23331.645277082967</v>
      </c>
      <c r="K124" s="55">
        <f t="shared" si="42"/>
        <v>19925.3811539616</v>
      </c>
      <c r="L124" s="55">
        <f t="shared" si="42"/>
        <v>28847.47824598825</v>
      </c>
      <c r="M124" s="55">
        <f t="shared" si="42"/>
        <v>29398.26328372303</v>
      </c>
      <c r="N124" s="55">
        <f t="shared" si="42"/>
        <v>30047.497844710735</v>
      </c>
      <c r="O124" s="55">
        <f t="shared" si="42"/>
        <v>32836.01350069621</v>
      </c>
      <c r="P124" s="55">
        <f t="shared" si="42"/>
        <v>29389.83743381072</v>
      </c>
      <c r="Q124" s="55">
        <f t="shared" si="42"/>
        <v>25261.610314241927</v>
      </c>
      <c r="R124" s="55">
        <f t="shared" si="42"/>
        <v>31867.92672231207</v>
      </c>
      <c r="S124" s="55">
        <f t="shared" si="42"/>
        <v>29625.761464580853</v>
      </c>
      <c r="T124" s="55">
        <f t="shared" si="42"/>
        <v>33660.4172122379</v>
      </c>
      <c r="U124" s="55">
        <f t="shared" si="42"/>
        <v>31516.2580157551</v>
      </c>
      <c r="V124" s="55">
        <f t="shared" si="42"/>
        <v>40502.65767642878</v>
      </c>
      <c r="W124" s="55">
        <f t="shared" si="42"/>
        <v>45324.90947237105</v>
      </c>
      <c r="X124" s="55">
        <f t="shared" si="42"/>
        <v>49348.478564287965</v>
      </c>
      <c r="Y124" s="55">
        <f t="shared" si="42"/>
        <v>42426.41418637325</v>
      </c>
      <c r="Z124" s="55">
        <f t="shared" si="42"/>
        <v>51844.74997073821</v>
      </c>
      <c r="AA124" s="55">
        <f t="shared" si="42"/>
        <v>41719.97248261144</v>
      </c>
      <c r="AB124" s="55">
        <f t="shared" si="42"/>
        <v>49226.96881737601</v>
      </c>
      <c r="AC124" s="55">
        <f t="shared" si="42"/>
        <v>51795.96868548158</v>
      </c>
      <c r="AD124" s="55">
        <f t="shared" si="42"/>
        <v>63328.307986376705</v>
      </c>
      <c r="AE124" s="55">
        <f aca="true" t="shared" si="43" ref="AE124:AE132">(AE146*$D124)*10^6</f>
        <v>59038.65914740118</v>
      </c>
    </row>
    <row r="125" spans="1:31" ht="12.75">
      <c r="A125" s="4"/>
      <c r="B125" s="4"/>
      <c r="C125" s="57" t="s">
        <v>96</v>
      </c>
      <c r="D125" s="54">
        <v>0.0016939350353589837</v>
      </c>
      <c r="E125" s="52"/>
      <c r="F125" s="55">
        <f t="shared" si="41"/>
        <v>53208.80439748707</v>
      </c>
      <c r="G125" s="55">
        <f aca="true" t="shared" si="44" ref="G125:AD125">(G147*$D125)*10^6</f>
        <v>45082.96461514705</v>
      </c>
      <c r="H125" s="55">
        <f t="shared" si="44"/>
        <v>32330.491946972274</v>
      </c>
      <c r="I125" s="55">
        <f t="shared" si="44"/>
        <v>31703.983792328105</v>
      </c>
      <c r="J125" s="55">
        <f t="shared" si="44"/>
        <v>29119.998505175914</v>
      </c>
      <c r="K125" s="55">
        <f t="shared" si="44"/>
        <v>31303.75477743749</v>
      </c>
      <c r="L125" s="55">
        <f t="shared" si="44"/>
        <v>37804.49879480422</v>
      </c>
      <c r="M125" s="55">
        <f t="shared" si="44"/>
        <v>34403.815358616535</v>
      </c>
      <c r="N125" s="55">
        <f t="shared" si="44"/>
        <v>36127.43458948338</v>
      </c>
      <c r="O125" s="55">
        <f t="shared" si="44"/>
        <v>33793.90822184232</v>
      </c>
      <c r="P125" s="55">
        <f t="shared" si="44"/>
        <v>46709.86485894903</v>
      </c>
      <c r="Q125" s="55">
        <f t="shared" si="44"/>
        <v>51255.65797773793</v>
      </c>
      <c r="R125" s="55">
        <f t="shared" si="44"/>
        <v>50463.86136665939</v>
      </c>
      <c r="S125" s="55">
        <f t="shared" si="44"/>
        <v>52295.38724341958</v>
      </c>
      <c r="T125" s="55">
        <f t="shared" si="44"/>
        <v>51958.675208353554</v>
      </c>
      <c r="U125" s="55">
        <f t="shared" si="44"/>
        <v>49627.31417974436</v>
      </c>
      <c r="V125" s="55">
        <f t="shared" si="44"/>
        <v>45205.66783477685</v>
      </c>
      <c r="W125" s="55">
        <f t="shared" si="44"/>
        <v>53358.93540077559</v>
      </c>
      <c r="X125" s="55">
        <f t="shared" si="44"/>
        <v>50721.17721984898</v>
      </c>
      <c r="Y125" s="55">
        <f t="shared" si="44"/>
        <v>50254.905013507574</v>
      </c>
      <c r="Z125" s="55">
        <f t="shared" si="44"/>
        <v>44741.56097614111</v>
      </c>
      <c r="AA125" s="55">
        <f t="shared" si="44"/>
        <v>41042.78091205988</v>
      </c>
      <c r="AB125" s="55">
        <f t="shared" si="44"/>
        <v>39160.008388466194</v>
      </c>
      <c r="AC125" s="55">
        <f t="shared" si="44"/>
        <v>43330.47403589742</v>
      </c>
      <c r="AD125" s="55">
        <f t="shared" si="44"/>
        <v>48293.818969189364</v>
      </c>
      <c r="AE125" s="55">
        <f t="shared" si="43"/>
        <v>43863.51122534497</v>
      </c>
    </row>
    <row r="126" spans="1:31" ht="12.75">
      <c r="A126" s="4"/>
      <c r="B126" s="4"/>
      <c r="C126" s="57" t="s">
        <v>97</v>
      </c>
      <c r="D126" s="54">
        <v>0.0016939350353589837</v>
      </c>
      <c r="E126" s="52"/>
      <c r="F126" s="55">
        <f t="shared" si="41"/>
        <v>7997.501491358026</v>
      </c>
      <c r="G126" s="55">
        <f aca="true" t="shared" si="45" ref="G126:AD126">(G148*$D126)*10^6</f>
        <v>3719.986659753087</v>
      </c>
      <c r="H126" s="55">
        <f t="shared" si="45"/>
        <v>3880.771937777778</v>
      </c>
      <c r="I126" s="55">
        <f t="shared" si="45"/>
        <v>4779.185780246914</v>
      </c>
      <c r="J126" s="55">
        <f t="shared" si="45"/>
        <v>6037.800407901234</v>
      </c>
      <c r="K126" s="55">
        <f t="shared" si="45"/>
        <v>6585.410007407407</v>
      </c>
      <c r="L126" s="55">
        <f t="shared" si="45"/>
        <v>-179.58010256953983</v>
      </c>
      <c r="M126" s="55">
        <f t="shared" si="45"/>
        <v>4565.800485967656</v>
      </c>
      <c r="N126" s="55">
        <f t="shared" si="45"/>
        <v>2941.729360850212</v>
      </c>
      <c r="O126" s="55">
        <f t="shared" si="45"/>
        <v>2193.209333919992</v>
      </c>
      <c r="P126" s="55">
        <f t="shared" si="45"/>
        <v>1852.2357012269238</v>
      </c>
      <c r="Q126" s="55">
        <f t="shared" si="45"/>
        <v>1915.6152045057559</v>
      </c>
      <c r="R126" s="55">
        <f t="shared" si="45"/>
        <v>980.9447168671627</v>
      </c>
      <c r="S126" s="55">
        <f t="shared" si="45"/>
        <v>2474.2251097784506</v>
      </c>
      <c r="T126" s="55">
        <f t="shared" si="45"/>
        <v>1905.7479651222172</v>
      </c>
      <c r="U126" s="55">
        <f t="shared" si="45"/>
        <v>3491.6562520743937</v>
      </c>
      <c r="V126" s="55">
        <f t="shared" si="45"/>
        <v>0</v>
      </c>
      <c r="W126" s="55">
        <f t="shared" si="45"/>
        <v>183.13321359983357</v>
      </c>
      <c r="X126" s="55">
        <f t="shared" si="45"/>
        <v>0</v>
      </c>
      <c r="Y126" s="55">
        <f t="shared" si="45"/>
        <v>1396.5290699302157</v>
      </c>
      <c r="Z126" s="55">
        <f t="shared" si="45"/>
        <v>1095.4603769293892</v>
      </c>
      <c r="AA126" s="55">
        <f t="shared" si="45"/>
        <v>3112.6363679436186</v>
      </c>
      <c r="AB126" s="55">
        <f t="shared" si="45"/>
        <v>5029.457583841602</v>
      </c>
      <c r="AC126" s="55">
        <f t="shared" si="45"/>
        <v>5134.68829432098</v>
      </c>
      <c r="AD126" s="55">
        <f t="shared" si="45"/>
        <v>5528.299007407424</v>
      </c>
      <c r="AE126" s="55">
        <f t="shared" si="43"/>
        <v>5887.45573234569</v>
      </c>
    </row>
    <row r="127" spans="1:31" ht="12.75">
      <c r="A127" s="4"/>
      <c r="B127" s="4"/>
      <c r="C127" s="57" t="s">
        <v>98</v>
      </c>
      <c r="D127" s="54">
        <v>0.0016939350353589837</v>
      </c>
      <c r="E127" s="52"/>
      <c r="F127" s="55">
        <f t="shared" si="41"/>
        <v>12375.849402161044</v>
      </c>
      <c r="G127" s="55">
        <f aca="true" t="shared" si="46" ref="G127:AD127">(G149*$D127)*10^6</f>
        <v>14992.232469526976</v>
      </c>
      <c r="H127" s="55">
        <f t="shared" si="46"/>
        <v>12098.263386708919</v>
      </c>
      <c r="I127" s="55">
        <f t="shared" si="46"/>
        <v>5047.033847285336</v>
      </c>
      <c r="J127" s="55">
        <f t="shared" si="46"/>
        <v>8096.8486690620075</v>
      </c>
      <c r="K127" s="55">
        <f t="shared" si="46"/>
        <v>8035.640409908073</v>
      </c>
      <c r="L127" s="55">
        <f t="shared" si="46"/>
        <v>7209.049737626039</v>
      </c>
      <c r="M127" s="55">
        <f t="shared" si="46"/>
        <v>12486.914917811695</v>
      </c>
      <c r="N127" s="55">
        <f t="shared" si="46"/>
        <v>12878.835999605113</v>
      </c>
      <c r="O127" s="55">
        <f t="shared" si="46"/>
        <v>11761.292826644885</v>
      </c>
      <c r="P127" s="55">
        <f t="shared" si="46"/>
        <v>15394.41188455405</v>
      </c>
      <c r="Q127" s="55">
        <f t="shared" si="46"/>
        <v>13234.302899551638</v>
      </c>
      <c r="R127" s="55">
        <f t="shared" si="46"/>
        <v>19989.331393419037</v>
      </c>
      <c r="S127" s="55">
        <f t="shared" si="46"/>
        <v>10681.713553910358</v>
      </c>
      <c r="T127" s="55">
        <f t="shared" si="46"/>
        <v>11796.861701199427</v>
      </c>
      <c r="U127" s="55">
        <f t="shared" si="46"/>
        <v>11467.590746013464</v>
      </c>
      <c r="V127" s="55">
        <f t="shared" si="46"/>
        <v>12814.61418096382</v>
      </c>
      <c r="W127" s="55">
        <f t="shared" si="46"/>
        <v>10179.770471224818</v>
      </c>
      <c r="X127" s="55">
        <f t="shared" si="46"/>
        <v>18484.727349927285</v>
      </c>
      <c r="Y127" s="55">
        <f t="shared" si="46"/>
        <v>24543.481766612866</v>
      </c>
      <c r="Z127" s="55">
        <f t="shared" si="46"/>
        <v>12169.577205229496</v>
      </c>
      <c r="AA127" s="55">
        <f t="shared" si="46"/>
        <v>17952.678949307647</v>
      </c>
      <c r="AB127" s="55">
        <f t="shared" si="46"/>
        <v>16615.821355814795</v>
      </c>
      <c r="AC127" s="55">
        <f t="shared" si="46"/>
        <v>13926.16663710425</v>
      </c>
      <c r="AD127" s="55">
        <f t="shared" si="46"/>
        <v>21266.051272036722</v>
      </c>
      <c r="AE127" s="55">
        <f t="shared" si="43"/>
        <v>19802.119442120376</v>
      </c>
    </row>
    <row r="128" spans="1:31" ht="12.75">
      <c r="A128" s="1"/>
      <c r="B128" s="1"/>
      <c r="C128" s="57" t="s">
        <v>99</v>
      </c>
      <c r="D128" s="54">
        <v>0.0016939350353589837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0.0016939350353589837</v>
      </c>
      <c r="E129" s="56"/>
      <c r="F129" s="55">
        <f t="shared" si="41"/>
        <v>4049.5427104786295</v>
      </c>
      <c r="G129" s="55">
        <f aca="true" t="shared" si="48" ref="G129:AD129">(G151*$D129)*10^6</f>
        <v>4483.519561642403</v>
      </c>
      <c r="H129" s="55">
        <f t="shared" si="48"/>
        <v>3505.8793250867525</v>
      </c>
      <c r="I129" s="55">
        <f t="shared" si="48"/>
        <v>3811.7751053738143</v>
      </c>
      <c r="J129" s="55">
        <f t="shared" si="48"/>
        <v>3774.9858548964144</v>
      </c>
      <c r="K129" s="55">
        <f t="shared" si="48"/>
        <v>3862.8713148920388</v>
      </c>
      <c r="L129" s="55">
        <f t="shared" si="48"/>
        <v>3764.0853337756075</v>
      </c>
      <c r="M129" s="55">
        <f t="shared" si="48"/>
        <v>4027.0603685949172</v>
      </c>
      <c r="N129" s="55">
        <f t="shared" si="48"/>
        <v>4176.942505091183</v>
      </c>
      <c r="O129" s="55">
        <f t="shared" si="48"/>
        <v>4116.98963769633</v>
      </c>
      <c r="P129" s="55">
        <f t="shared" si="48"/>
        <v>4097.232466081403</v>
      </c>
      <c r="Q129" s="55">
        <f t="shared" si="48"/>
        <v>4322.055616687412</v>
      </c>
      <c r="R129" s="55">
        <f t="shared" si="48"/>
        <v>4584.349342021277</v>
      </c>
      <c r="S129" s="55">
        <f t="shared" si="48"/>
        <v>4924.9906005924895</v>
      </c>
      <c r="T129" s="55">
        <f t="shared" si="48"/>
        <v>4993.800112329374</v>
      </c>
      <c r="U129" s="55">
        <f t="shared" si="48"/>
        <v>4994.481384902278</v>
      </c>
      <c r="V129" s="55">
        <f t="shared" si="48"/>
        <v>5987.791153944175</v>
      </c>
      <c r="W129" s="55">
        <f t="shared" si="48"/>
        <v>5382.131076056223</v>
      </c>
      <c r="X129" s="55">
        <f t="shared" si="48"/>
        <v>5213.173049130862</v>
      </c>
      <c r="Y129" s="55">
        <f t="shared" si="48"/>
        <v>4606.150416253757</v>
      </c>
      <c r="Z129" s="55">
        <f t="shared" si="48"/>
        <v>4070.6624370827094</v>
      </c>
      <c r="AA129" s="55">
        <f t="shared" si="48"/>
        <v>4471.256497836623</v>
      </c>
      <c r="AB129" s="55">
        <f t="shared" si="48"/>
        <v>3958.2508384017647</v>
      </c>
      <c r="AC129" s="55">
        <f t="shared" si="48"/>
        <v>3819.2692254871413</v>
      </c>
      <c r="AD129" s="55">
        <f t="shared" si="48"/>
        <v>3784.5238222584853</v>
      </c>
      <c r="AE129" s="55">
        <f t="shared" si="43"/>
        <v>3859.464888045782</v>
      </c>
    </row>
    <row r="130" spans="3:31" ht="12.75">
      <c r="C130" s="57" t="s">
        <v>101</v>
      </c>
      <c r="D130" s="54">
        <v>0.0016939350353589837</v>
      </c>
      <c r="E130" s="52"/>
      <c r="F130" s="55">
        <f t="shared" si="41"/>
        <v>29093.303684958126</v>
      </c>
      <c r="G130" s="55">
        <f aca="true" t="shared" si="49" ref="G130:AD130">(G152*$D130)*10^6</f>
        <v>25738.91070274794</v>
      </c>
      <c r="H130" s="55">
        <f t="shared" si="49"/>
        <v>22651.5966935799</v>
      </c>
      <c r="I130" s="55">
        <f t="shared" si="49"/>
        <v>20295.045551043906</v>
      </c>
      <c r="J130" s="55">
        <f t="shared" si="49"/>
        <v>17446.49507132946</v>
      </c>
      <c r="K130" s="55">
        <f t="shared" si="49"/>
        <v>17633.513944640137</v>
      </c>
      <c r="L130" s="55">
        <f t="shared" si="49"/>
        <v>16917.619390974003</v>
      </c>
      <c r="M130" s="55">
        <f t="shared" si="49"/>
        <v>16996.641782864277</v>
      </c>
      <c r="N130" s="55">
        <f t="shared" si="49"/>
        <v>20643.17607871984</v>
      </c>
      <c r="O130" s="55">
        <f t="shared" si="49"/>
        <v>18961.23223636362</v>
      </c>
      <c r="P130" s="55">
        <f t="shared" si="49"/>
        <v>17083.739154750914</v>
      </c>
      <c r="Q130" s="55">
        <f t="shared" si="49"/>
        <v>18940.12017724867</v>
      </c>
      <c r="R130" s="55">
        <f t="shared" si="49"/>
        <v>12440.813351995677</v>
      </c>
      <c r="S130" s="55">
        <f t="shared" si="49"/>
        <v>11779.051191767438</v>
      </c>
      <c r="T130" s="55">
        <f t="shared" si="49"/>
        <v>13156.822970338075</v>
      </c>
      <c r="U130" s="55">
        <f t="shared" si="49"/>
        <v>12080.337044150076</v>
      </c>
      <c r="V130" s="55">
        <f t="shared" si="49"/>
        <v>11084.743440074286</v>
      </c>
      <c r="W130" s="55">
        <f t="shared" si="49"/>
        <v>12164.126553178949</v>
      </c>
      <c r="X130" s="55">
        <f t="shared" si="49"/>
        <v>14807.942427691787</v>
      </c>
      <c r="Y130" s="55">
        <f t="shared" si="49"/>
        <v>13893.548650569104</v>
      </c>
      <c r="Z130" s="55">
        <f t="shared" si="49"/>
        <v>14830.358779340537</v>
      </c>
      <c r="AA130" s="55">
        <f t="shared" si="49"/>
        <v>15581.724436235525</v>
      </c>
      <c r="AB130" s="55">
        <f t="shared" si="49"/>
        <v>16748.047181511545</v>
      </c>
      <c r="AC130" s="55">
        <f t="shared" si="49"/>
        <v>15704.754875765146</v>
      </c>
      <c r="AD130" s="55">
        <f t="shared" si="49"/>
        <v>14177.416681591794</v>
      </c>
      <c r="AE130" s="55">
        <f t="shared" si="43"/>
        <v>14098.447985271416</v>
      </c>
    </row>
    <row r="131" spans="3:31" ht="12.75">
      <c r="C131" s="57" t="s">
        <v>102</v>
      </c>
      <c r="D131" s="54">
        <v>0.0016939350353589837</v>
      </c>
      <c r="E131" s="52"/>
      <c r="F131" s="55">
        <f t="shared" si="41"/>
        <v>1443.5672022953374</v>
      </c>
      <c r="G131" s="55">
        <f aca="true" t="shared" si="50" ref="G131:AD131">(G153*$D131)*10^6</f>
        <v>1443.5672022953374</v>
      </c>
      <c r="H131" s="55">
        <f t="shared" si="50"/>
        <v>1443.5672022953374</v>
      </c>
      <c r="I131" s="55">
        <f t="shared" si="50"/>
        <v>1474.9972939379109</v>
      </c>
      <c r="J131" s="55">
        <f t="shared" si="50"/>
        <v>1507.1116977892193</v>
      </c>
      <c r="K131" s="55">
        <f t="shared" si="50"/>
        <v>1539.9253130485515</v>
      </c>
      <c r="L131" s="55">
        <f t="shared" si="50"/>
        <v>1007.7879707078371</v>
      </c>
      <c r="M131" s="55">
        <f t="shared" si="50"/>
        <v>659.5362679588598</v>
      </c>
      <c r="N131" s="55">
        <f t="shared" si="50"/>
        <v>431.62659348630586</v>
      </c>
      <c r="O131" s="55">
        <f t="shared" si="50"/>
        <v>434.0192509766044</v>
      </c>
      <c r="P131" s="55">
        <f t="shared" si="50"/>
        <v>436.4251718059843</v>
      </c>
      <c r="Q131" s="55">
        <f t="shared" si="50"/>
        <v>438.8444294977825</v>
      </c>
      <c r="R131" s="55">
        <f t="shared" si="50"/>
        <v>433.8557462340181</v>
      </c>
      <c r="S131" s="55">
        <f t="shared" si="50"/>
        <v>428.92377318242313</v>
      </c>
      <c r="T131" s="55">
        <f t="shared" si="50"/>
        <v>424.0478656742554</v>
      </c>
      <c r="U131" s="55">
        <f t="shared" si="50"/>
        <v>498.4817995426087</v>
      </c>
      <c r="V131" s="55">
        <f t="shared" si="50"/>
        <v>572.915733410962</v>
      </c>
      <c r="W131" s="55">
        <f t="shared" si="50"/>
        <v>647.3496672793156</v>
      </c>
      <c r="X131" s="55">
        <f t="shared" si="50"/>
        <v>721.7836011476687</v>
      </c>
      <c r="Y131" s="55">
        <f t="shared" si="50"/>
        <v>721.7836011476687</v>
      </c>
      <c r="Z131" s="55">
        <f t="shared" si="50"/>
        <v>721.7836011476687</v>
      </c>
      <c r="AA131" s="55">
        <f t="shared" si="50"/>
        <v>721.7836011476687</v>
      </c>
      <c r="AB131" s="55">
        <f t="shared" si="50"/>
        <v>721.7836011476687</v>
      </c>
      <c r="AC131" s="55">
        <f t="shared" si="50"/>
        <v>721.7836011476687</v>
      </c>
      <c r="AD131" s="55">
        <f t="shared" si="50"/>
        <v>721.7836011476687</v>
      </c>
      <c r="AE131" s="55">
        <f t="shared" si="43"/>
        <v>721.7836011476687</v>
      </c>
    </row>
    <row r="132" spans="1:31" ht="12.75">
      <c r="A132" s="4"/>
      <c r="B132" s="4"/>
      <c r="C132" s="57" t="s">
        <v>103</v>
      </c>
      <c r="D132" s="54">
        <v>0.0016939350353589837</v>
      </c>
      <c r="E132" s="52"/>
      <c r="F132" s="55">
        <f t="shared" si="41"/>
        <v>2937.082199350254</v>
      </c>
      <c r="G132" s="55">
        <f aca="true" t="shared" si="51" ref="G132:AD132">(G154*$D132)*10^6</f>
        <v>2937.082199350254</v>
      </c>
      <c r="H132" s="55">
        <f t="shared" si="51"/>
        <v>2937.082199350254</v>
      </c>
      <c r="I132" s="55">
        <f t="shared" si="51"/>
        <v>2937.082199350254</v>
      </c>
      <c r="J132" s="55">
        <f t="shared" si="51"/>
        <v>2937.082199350254</v>
      </c>
      <c r="K132" s="55">
        <f t="shared" si="51"/>
        <v>2939.599698378269</v>
      </c>
      <c r="L132" s="55">
        <f t="shared" si="51"/>
        <v>2486.2948019951914</v>
      </c>
      <c r="M132" s="55">
        <f t="shared" si="51"/>
        <v>2102.892392402487</v>
      </c>
      <c r="N132" s="55">
        <f t="shared" si="51"/>
        <v>1778.6130632922468</v>
      </c>
      <c r="O132" s="55">
        <f t="shared" si="51"/>
        <v>2369.436849618399</v>
      </c>
      <c r="P132" s="55">
        <f t="shared" si="51"/>
        <v>3156.521842888928</v>
      </c>
      <c r="Q132" s="55">
        <f t="shared" si="51"/>
        <v>4205.062543126892</v>
      </c>
      <c r="R132" s="55">
        <f t="shared" si="51"/>
        <v>3907.5902414752727</v>
      </c>
      <c r="S132" s="55">
        <f t="shared" si="51"/>
        <v>3631.161567437363</v>
      </c>
      <c r="T132" s="55">
        <f t="shared" si="51"/>
        <v>3374.2878638821053</v>
      </c>
      <c r="U132" s="55">
        <f t="shared" si="51"/>
        <v>3474.778033417018</v>
      </c>
      <c r="V132" s="55">
        <f t="shared" si="51"/>
        <v>3575.2682029519306</v>
      </c>
      <c r="W132" s="55">
        <f t="shared" si="51"/>
        <v>3675.758372486842</v>
      </c>
      <c r="X132" s="55">
        <f t="shared" si="51"/>
        <v>3776.2485420217554</v>
      </c>
      <c r="Y132" s="55">
        <f t="shared" si="51"/>
        <v>3776.2485420217554</v>
      </c>
      <c r="Z132" s="55">
        <f t="shared" si="51"/>
        <v>3776.2485420217554</v>
      </c>
      <c r="AA132" s="55">
        <f t="shared" si="51"/>
        <v>3776.2485420217554</v>
      </c>
      <c r="AB132" s="55">
        <f t="shared" si="51"/>
        <v>2937.082199350254</v>
      </c>
      <c r="AC132" s="55">
        <f t="shared" si="51"/>
        <v>2937.082199350254</v>
      </c>
      <c r="AD132" s="55">
        <f t="shared" si="51"/>
        <v>2937.082199350254</v>
      </c>
      <c r="AE132" s="55">
        <f t="shared" si="43"/>
        <v>2937.082199350254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340740.7709654666</v>
      </c>
      <c r="G133" s="55">
        <f aca="true" t="shared" si="52" ref="G133:AD133">(G34*0.5)</f>
        <v>326783.6441378666</v>
      </c>
      <c r="H133" s="55">
        <f t="shared" si="52"/>
        <v>297999.2588158666</v>
      </c>
      <c r="I133" s="55">
        <f t="shared" si="52"/>
        <v>311997.2638317333</v>
      </c>
      <c r="J133" s="55">
        <f t="shared" si="52"/>
        <v>332705.2039285333</v>
      </c>
      <c r="K133" s="55">
        <f t="shared" si="52"/>
        <v>310070.1283562666</v>
      </c>
      <c r="L133" s="55">
        <f t="shared" si="52"/>
        <v>303179.1643202666</v>
      </c>
      <c r="M133" s="55">
        <f t="shared" si="52"/>
        <v>342761.3410276</v>
      </c>
      <c r="N133" s="55">
        <f t="shared" si="52"/>
        <v>330538.63546</v>
      </c>
      <c r="O133" s="55">
        <f t="shared" si="52"/>
        <v>339029.7076099999</v>
      </c>
      <c r="P133" s="55">
        <f t="shared" si="52"/>
        <v>348887.29287279997</v>
      </c>
      <c r="Q133" s="55">
        <f t="shared" si="52"/>
        <v>312119.89913866663</v>
      </c>
      <c r="R133" s="55">
        <f t="shared" si="52"/>
        <v>318216.6528610666</v>
      </c>
      <c r="S133" s="55">
        <f t="shared" si="52"/>
        <v>324027.2574102666</v>
      </c>
      <c r="T133" s="55">
        <f t="shared" si="52"/>
        <v>338673.47989933327</v>
      </c>
      <c r="U133" s="55">
        <f t="shared" si="52"/>
        <v>332857.03735826665</v>
      </c>
      <c r="V133" s="55">
        <f t="shared" si="52"/>
        <v>323034.49043653335</v>
      </c>
      <c r="W133" s="55">
        <f t="shared" si="52"/>
        <v>341248.8324769333</v>
      </c>
      <c r="X133" s="55">
        <f t="shared" si="52"/>
        <v>357238.2120296</v>
      </c>
      <c r="Y133" s="55">
        <f t="shared" si="52"/>
        <v>360975.683068</v>
      </c>
      <c r="Z133" s="55">
        <f t="shared" si="52"/>
        <v>355562.1870152</v>
      </c>
      <c r="AA133" s="55">
        <f t="shared" si="52"/>
        <v>325773.3568804</v>
      </c>
      <c r="AB133" s="55">
        <f t="shared" si="52"/>
        <v>321919.0881558666</v>
      </c>
      <c r="AC133" s="55">
        <f t="shared" si="52"/>
        <v>297613.8326113333</v>
      </c>
      <c r="AD133" s="55">
        <f t="shared" si="52"/>
        <v>301508.9795241333</v>
      </c>
      <c r="AE133" s="55">
        <f>(AE34*0.5)</f>
        <v>299938.0721304</v>
      </c>
    </row>
    <row r="134" spans="1:31" ht="12.75">
      <c r="A134" s="1"/>
      <c r="B134" s="1"/>
      <c r="C134" s="59" t="s">
        <v>69</v>
      </c>
      <c r="D134" s="54">
        <v>0.0016939350353589837</v>
      </c>
      <c r="E134" s="51"/>
      <c r="F134" s="55">
        <f>(F156*$D134)*10^6</f>
        <v>16807.388530140837</v>
      </c>
      <c r="G134" s="55">
        <f aca="true" t="shared" si="53" ref="G134:AD134">(G156*$D134)*10^6</f>
        <v>18190.76853766838</v>
      </c>
      <c r="H134" s="55">
        <f t="shared" si="53"/>
        <v>16343.236188788072</v>
      </c>
      <c r="I134" s="55">
        <f t="shared" si="53"/>
        <v>19240.517709868833</v>
      </c>
      <c r="J134" s="55">
        <f t="shared" si="53"/>
        <v>20348.696622637202</v>
      </c>
      <c r="K134" s="55">
        <f t="shared" si="53"/>
        <v>20034.114915210357</v>
      </c>
      <c r="L134" s="55">
        <f t="shared" si="53"/>
        <v>21569.11220979485</v>
      </c>
      <c r="M134" s="55">
        <f t="shared" si="53"/>
        <v>24194.49542373407</v>
      </c>
      <c r="N134" s="55">
        <f t="shared" si="53"/>
        <v>25827.24843518519</v>
      </c>
      <c r="O134" s="55">
        <f t="shared" si="53"/>
        <v>27354.88141074856</v>
      </c>
      <c r="P134" s="55">
        <f t="shared" si="53"/>
        <v>24176.56390245504</v>
      </c>
      <c r="Q134" s="55">
        <f t="shared" si="53"/>
        <v>24184.431599235886</v>
      </c>
      <c r="R134" s="55">
        <f t="shared" si="53"/>
        <v>21481.02321464222</v>
      </c>
      <c r="S134" s="55">
        <f t="shared" si="53"/>
        <v>25117.948195963643</v>
      </c>
      <c r="T134" s="55">
        <f t="shared" si="53"/>
        <v>31073.58521409566</v>
      </c>
      <c r="U134" s="55">
        <f t="shared" si="53"/>
        <v>31249.464839892113</v>
      </c>
      <c r="V134" s="55">
        <f t="shared" si="53"/>
        <v>31409.115461266992</v>
      </c>
      <c r="W134" s="55">
        <f t="shared" si="53"/>
        <v>33674.99550242627</v>
      </c>
      <c r="X134" s="55">
        <f t="shared" si="53"/>
        <v>37136.162624555516</v>
      </c>
      <c r="Y134" s="55">
        <f t="shared" si="53"/>
        <v>38114.99642113106</v>
      </c>
      <c r="Z134" s="55">
        <f t="shared" si="53"/>
        <v>38324.717094704305</v>
      </c>
      <c r="AA134" s="55">
        <f t="shared" si="53"/>
        <v>35846.36847670883</v>
      </c>
      <c r="AB134" s="55">
        <f t="shared" si="53"/>
        <v>29962.825693580453</v>
      </c>
      <c r="AC134" s="55">
        <f t="shared" si="53"/>
        <v>30272.461585903897</v>
      </c>
      <c r="AD134" s="55">
        <f t="shared" si="53"/>
        <v>31938.724563260093</v>
      </c>
      <c r="AE134" s="55">
        <f>(AE156*$D134)*10^6</f>
        <v>32240.17311209821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2008-06-05T13:07:36Z</dcterms:modified>
  <cp:category/>
  <cp:version/>
  <cp:contentType/>
  <cp:contentStatus/>
</cp:coreProperties>
</file>