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81" yWindow="65521" windowWidth="15180" windowHeight="8580" activeTab="0"/>
  </bookViews>
  <sheets>
    <sheet name="ST_Terr_Gross" sheetId="1" r:id="rId1"/>
    <sheet name="ST_Terr_Net" sheetId="2" r:id="rId2"/>
    <sheet name="Tribes" sheetId="3" r:id="rId3"/>
  </sheets>
  <definedNames>
    <definedName name="_xlnm.Print_Titles" localSheetId="0">'ST_Terr_Gross'!$1:$4</definedName>
    <definedName name="_xlnm.Print_Titles" localSheetId="1">'ST_Terr_Net'!$1:$4</definedName>
    <definedName name="_xlnm.Print_Titles" localSheetId="2">'Tribes'!$1:$5</definedName>
  </definedNames>
  <calcPr fullCalcOnLoad="1"/>
</workbook>
</file>

<file path=xl/sharedStrings.xml><?xml version="1.0" encoding="utf-8"?>
<sst xmlns="http://schemas.openxmlformats.org/spreadsheetml/2006/main" count="322" uniqueCount="223">
  <si>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</si>
  <si>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</si>
  <si>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</si>
  <si>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</si>
  <si>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</si>
  <si>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</si>
  <si>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</si>
  <si>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</si>
  <si>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</si>
  <si>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</si>
  <si>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</si>
  <si>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</si>
  <si>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</si>
  <si>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</si>
  <si>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</si>
  <si>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</si>
  <si>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</si>
  <si>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</si>
  <si>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</si>
  <si>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</si>
  <si>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</si>
  <si>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</si>
  <si>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</si>
  <si>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</si>
  <si>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</si>
  <si>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</si>
  <si>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</si>
  <si>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</si>
  <si>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</si>
  <si>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</si>
  <si>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</si>
  <si>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</si>
  <si>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</si>
  <si>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</si>
  <si>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</si>
  <si>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</si>
  <si>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</si>
  <si>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</si>
  <si>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</si>
  <si>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</si>
  <si>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</si>
  <si>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</si>
  <si>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</si>
  <si>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</si>
  <si>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</si>
  <si>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</si>
  <si>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</si>
  <si>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</si>
  <si>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</si>
  <si>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</si>
  <si>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</si>
  <si>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$100 Million Release--Jan. 5, 2006</t>
  </si>
  <si>
    <t>$500 Million Release--Mar. 23, 2006</t>
  </si>
  <si>
    <t>Total EC Released through March 23, 2006)</t>
  </si>
  <si>
    <t>State and Territorial Allocations of FY06 LIHEAP Emergency Contingency Funds</t>
  </si>
  <si>
    <t>January and March Releases, Only</t>
  </si>
  <si>
    <t>Totals</t>
  </si>
  <si>
    <t>State Totals</t>
  </si>
  <si>
    <t>American Samoa</t>
  </si>
  <si>
    <t>Guam</t>
  </si>
  <si>
    <t>Northern Marianas</t>
  </si>
  <si>
    <t>Puerto Rico</t>
  </si>
  <si>
    <t>Virgin Islands</t>
  </si>
  <si>
    <t>Territories</t>
  </si>
  <si>
    <t>Territorial Totals</t>
  </si>
  <si>
    <t>Indian Tribe and Tribal Organization Allocations of FY06 LIHEAP Emergency Contingency Funds</t>
  </si>
  <si>
    <t>Tribe/Tribal Organization</t>
  </si>
  <si>
    <t xml:space="preserve">  Ma-Chis Lower Creek Indian Tribe</t>
  </si>
  <si>
    <t xml:space="preserve">  Mowa Band of Choctaw Indians </t>
  </si>
  <si>
    <t xml:space="preserve">  Poarch Band of Creek Indians </t>
  </si>
  <si>
    <t xml:space="preserve">  Aleutian/Pribilof Islands Association</t>
  </si>
  <si>
    <t xml:space="preserve">  Assn. of Village Council Presidents</t>
  </si>
  <si>
    <t xml:space="preserve">  Kenaitze Indian Tribe</t>
  </si>
  <si>
    <t xml:space="preserve">  Kuskokwim Native Association</t>
  </si>
  <si>
    <t xml:space="preserve">  Orutsararmuit Native Council</t>
  </si>
  <si>
    <t xml:space="preserve">  Seldovia Village</t>
  </si>
  <si>
    <t xml:space="preserve">  Tanana Chiefs Conference</t>
  </si>
  <si>
    <t xml:space="preserve">  Tlingit &amp; Haida Central Council</t>
  </si>
  <si>
    <t xml:space="preserve">  Cocopah Tribe</t>
  </si>
  <si>
    <t xml:space="preserve">  Colorado River Indian Tribes</t>
  </si>
  <si>
    <t xml:space="preserve">  Fort Mojave (ITCC-CA)</t>
  </si>
  <si>
    <t xml:space="preserve">  Gila River Pima-Maricopa Community</t>
  </si>
  <si>
    <t xml:space="preserve">  Navajo Nation</t>
  </si>
  <si>
    <t xml:space="preserve">  Pascua Yaqui Tribe</t>
  </si>
  <si>
    <t xml:space="preserve">  Quechan Tribe </t>
  </si>
  <si>
    <t xml:space="preserve">  Salt River Pima Maricopa Ind. Cmty.</t>
  </si>
  <si>
    <t xml:space="preserve">  San Carlos Apache Tribe</t>
  </si>
  <si>
    <t xml:space="preserve">  Berry Creek Rancheria</t>
  </si>
  <si>
    <t xml:space="preserve">  Colorado River Indian Tribes (Ariz.)</t>
  </si>
  <si>
    <t xml:space="preserve">  Coyote Valley Pomo Band</t>
  </si>
  <si>
    <t xml:space="preserve">  Enterprise Rancheria</t>
  </si>
  <si>
    <t xml:space="preserve">  Hoopa Valley Tribe</t>
  </si>
  <si>
    <t xml:space="preserve">  Hopland Band</t>
  </si>
  <si>
    <t xml:space="preserve">  Inter-Tribal Council of California</t>
  </si>
  <si>
    <t xml:space="preserve">  Karuk Tribe</t>
  </si>
  <si>
    <t xml:space="preserve">  Mooretown Rancheria</t>
  </si>
  <si>
    <t xml:space="preserve">  N. Cal. Ind. Devel. Council, Inc.(NCIDC)</t>
  </si>
  <si>
    <t xml:space="preserve">  Pinoleville Rancheria</t>
  </si>
  <si>
    <t xml:space="preserve">  Pit River Tribe</t>
  </si>
  <si>
    <t xml:space="preserve">  Quartz Valley</t>
  </si>
  <si>
    <t xml:space="preserve">  Quechan Tribe (Ariz.)</t>
  </si>
  <si>
    <t xml:space="preserve">  Redding Rancheria</t>
  </si>
  <si>
    <t xml:space="preserve">  Redwood Valley</t>
  </si>
  <si>
    <t xml:space="preserve">  Riverside-San Bernardino Indian Health</t>
  </si>
  <si>
    <t xml:space="preserve">  Round Valley</t>
  </si>
  <si>
    <t xml:space="preserve">  Sherwood Valley Rancheria</t>
  </si>
  <si>
    <t xml:space="preserve">  Shingle Springs Rancheria</t>
  </si>
  <si>
    <t xml:space="preserve">  Smith River Rancheria</t>
  </si>
  <si>
    <t xml:space="preserve">  S. Cal. Tribal Chairmen's Association</t>
  </si>
  <si>
    <t xml:space="preserve">  Southern Indian Health Council</t>
  </si>
  <si>
    <t xml:space="preserve">  Yurok Tribe</t>
  </si>
  <si>
    <t xml:space="preserve">  Southern Ute Tribe</t>
  </si>
  <si>
    <t xml:space="preserve">  Poarch Band of Creek Indians (Ala.)</t>
  </si>
  <si>
    <t xml:space="preserve">  Coeur d'Alene Tribe</t>
  </si>
  <si>
    <t xml:space="preserve">  Nez Perce Tribe</t>
  </si>
  <si>
    <t xml:space="preserve">  Shoshone-Bannock Tribes (Fort Hall) </t>
  </si>
  <si>
    <t xml:space="preserve">  Pokagon Band (Mich.)</t>
  </si>
  <si>
    <t xml:space="preserve">  United Tribes of Kansas &amp; SE Nebraska</t>
  </si>
  <si>
    <t xml:space="preserve">  Aroostook Band of Micmac Indians</t>
  </si>
  <si>
    <t xml:space="preserve">  Houlton Band of Maliseet Indians</t>
  </si>
  <si>
    <t xml:space="preserve">  Passamaquoddy Tribe--Indian Township</t>
  </si>
  <si>
    <t xml:space="preserve">  Passamaquoddy Tribe--Pleasant Point</t>
  </si>
  <si>
    <t xml:space="preserve">  Penobscot Tribe</t>
  </si>
  <si>
    <t xml:space="preserve">  Mashpee Wampanoag Tribe</t>
  </si>
  <si>
    <t xml:space="preserve">  Grand Traverse Ottawa/Chippewa Band</t>
  </si>
  <si>
    <t xml:space="preserve">  Inter-Tribal Council of Michigan </t>
  </si>
  <si>
    <t xml:space="preserve">  Keweenaw Bay Indian Community</t>
  </si>
  <si>
    <t xml:space="preserve">  Little River Band of Ottawa Indians</t>
  </si>
  <si>
    <t xml:space="preserve">  Pokagon Band of Potawatomi Indians</t>
  </si>
  <si>
    <t xml:space="preserve">  Sault Ste. Marie Chippewa Tribe</t>
  </si>
  <si>
    <t xml:space="preserve">  Mississippi Band of Choctaw Indians </t>
  </si>
  <si>
    <t xml:space="preserve">  Assiniboine &amp; Sioux Tribes (Fort Peck)</t>
  </si>
  <si>
    <t xml:space="preserve">  Blackfeet Tribe</t>
  </si>
  <si>
    <t xml:space="preserve">  Chippewa-Cree Tribe</t>
  </si>
  <si>
    <t xml:space="preserve">  Confederated Salish &amp; Kootenai Tribes </t>
  </si>
  <si>
    <t xml:space="preserve">  Fort Belknap Community</t>
  </si>
  <si>
    <t xml:space="preserve">  Northern Cheyenne Tribe</t>
  </si>
  <si>
    <t xml:space="preserve">  United Tribes of Ks. &amp; SE Neb. (Kansas)</t>
  </si>
  <si>
    <t xml:space="preserve">  Powhatan Renape Nation</t>
  </si>
  <si>
    <t xml:space="preserve">  Five Sandoval Indian Pueblos</t>
  </si>
  <si>
    <t xml:space="preserve">  Jicarilla Apache Tribe</t>
  </si>
  <si>
    <t xml:space="preserve">  Navajo Nation (Ariz.)</t>
  </si>
  <si>
    <t xml:space="preserve">  Pueblo of Jemez</t>
  </si>
  <si>
    <t xml:space="preserve">  Pueblo of Zuni</t>
  </si>
  <si>
    <t xml:space="preserve">  Seneca Nation</t>
  </si>
  <si>
    <t xml:space="preserve">  St. Regis Mohawk Band</t>
  </si>
  <si>
    <t xml:space="preserve">  Lumbee Tribe</t>
  </si>
  <si>
    <t xml:space="preserve">  Spirit Lake Tribe </t>
  </si>
  <si>
    <t xml:space="preserve">  Standing Rock Sioux Tribe</t>
  </si>
  <si>
    <t xml:space="preserve">  Three Affiliated Tribes (Fort Berthold)</t>
  </si>
  <si>
    <t xml:space="preserve">  Turtle Mountain Chippewa Band</t>
  </si>
  <si>
    <t xml:space="preserve">  Absentee Shawnee Tribe</t>
  </si>
  <si>
    <t xml:space="preserve">  Alabama-Quassarte Tribal Town</t>
  </si>
  <si>
    <t xml:space="preserve">  Apache Tribe of Oklahoma</t>
  </si>
  <si>
    <t xml:space="preserve">  Caddo Indian Tribe</t>
  </si>
  <si>
    <t xml:space="preserve">  Cherokee Nation of Oklahoma</t>
  </si>
  <si>
    <t xml:space="preserve">  Cheyenne-Arapaho Tribes</t>
  </si>
  <si>
    <t xml:space="preserve">  Chickasaw Nation of Oklahoma</t>
  </si>
  <si>
    <t xml:space="preserve">  Choctaw Nation of Oklahoma</t>
  </si>
  <si>
    <t xml:space="preserve">  Citizen Band Potawatomi  </t>
  </si>
  <si>
    <t xml:space="preserve">  Comanche Indian Tribe</t>
  </si>
  <si>
    <t xml:space="preserve">  Delaware Nation of Western Oklahoma</t>
  </si>
  <si>
    <t xml:space="preserve">  Eastern Shawnee Tribe of Oklahoma</t>
  </si>
  <si>
    <t xml:space="preserve">  Kickapoo Tribe of Oklahoma</t>
  </si>
  <si>
    <t xml:space="preserve">  Miami Tribe</t>
  </si>
  <si>
    <t xml:space="preserve">  Modoc Tribe of Oklahoma</t>
  </si>
  <si>
    <t xml:space="preserve">  Muscogee (Creek) Nation</t>
  </si>
  <si>
    <t xml:space="preserve">  Osage Tribe</t>
  </si>
  <si>
    <t xml:space="preserve">  Otoe-Missouria Tribe</t>
  </si>
  <si>
    <t xml:space="preserve">  Ottawa Tribe of Oklahoma</t>
  </si>
  <si>
    <t xml:space="preserve">  Pawnee Tribe</t>
  </si>
  <si>
    <t xml:space="preserve">  Ponca Tribe</t>
  </si>
  <si>
    <t xml:space="preserve">  Quapaw Tribe</t>
  </si>
  <si>
    <t xml:space="preserve">  Sac &amp; Fox Tribe of Oklahoma</t>
  </si>
  <si>
    <t xml:space="preserve">  Seminole Nation of Oklahoma</t>
  </si>
  <si>
    <t xml:space="preserve">  Seneca-Cayuga Tribe</t>
  </si>
  <si>
    <t xml:space="preserve">  Shawnee Tribe</t>
  </si>
  <si>
    <t xml:space="preserve">  Tonkawa Tribe </t>
  </si>
  <si>
    <t xml:space="preserve">  United Keetowah</t>
  </si>
  <si>
    <t xml:space="preserve">  Wichita &amp; Affiliated Tribes</t>
  </si>
  <si>
    <t xml:space="preserve">  Conf. Tribes of Grand Ronde</t>
  </si>
  <si>
    <t xml:space="preserve">  Conf. Tribes of Siletz Indians</t>
  </si>
  <si>
    <t xml:space="preserve">  Conf. Tribes of Warm Springs</t>
  </si>
  <si>
    <t xml:space="preserve">  Cow Creek Band of Umpqua Indians</t>
  </si>
  <si>
    <t xml:space="preserve">  Klamath Tribe</t>
  </si>
  <si>
    <t xml:space="preserve">  Narragansett Indian Tribe</t>
  </si>
  <si>
    <t xml:space="preserve">  Cheyenne River Sioux Tribe</t>
  </si>
  <si>
    <t xml:space="preserve">  Lower Brule Sioux Tribe</t>
  </si>
  <si>
    <t xml:space="preserve">  Oglala Sioux Tribe</t>
  </si>
  <si>
    <t xml:space="preserve">  Rosebud Sioux Tribe</t>
  </si>
  <si>
    <t xml:space="preserve">  Sisseton-Wahpeton Sioux Tribe</t>
  </si>
  <si>
    <t xml:space="preserve">  Standing Rock Sioux Tribe (N. Dak.)</t>
  </si>
  <si>
    <t xml:space="preserve">  Yankton Sioux Tribe</t>
  </si>
  <si>
    <t xml:space="preserve">  Paiute Indian Tribe of Utah</t>
  </si>
  <si>
    <t xml:space="preserve">  Ute Tribe (Uintah &amp; Ouray)</t>
  </si>
  <si>
    <t xml:space="preserve">  Colville Confederated Tribes</t>
  </si>
  <si>
    <t xml:space="preserve">  Hoh Tribe</t>
  </si>
  <si>
    <t xml:space="preserve">  Jamestown S'Klallam Tribe</t>
  </si>
  <si>
    <t xml:space="preserve">  Kalispel Indian Community</t>
  </si>
  <si>
    <t xml:space="preserve">  Lower Elwha Klallam Tribe</t>
  </si>
  <si>
    <t xml:space="preserve">  Lummi Indian Tribe</t>
  </si>
  <si>
    <t xml:space="preserve">  Makah Indian Tribe</t>
  </si>
  <si>
    <t xml:space="preserve">  Muckleshoot Indian Tribe</t>
  </si>
  <si>
    <t xml:space="preserve">  Nooksack Indian Tribe</t>
  </si>
  <si>
    <t xml:space="preserve">  Port Gamble S'Klallam Tribe </t>
  </si>
  <si>
    <t xml:space="preserve">  Puyallup Tribe</t>
  </si>
  <si>
    <t xml:space="preserve">  Quileute Tribe</t>
  </si>
  <si>
    <t xml:space="preserve">  Quinault Tribe</t>
  </si>
  <si>
    <t xml:space="preserve">  Samish Tribe</t>
  </si>
  <si>
    <t xml:space="preserve">  Small Tribes Organization of W. Wash.</t>
  </si>
  <si>
    <t xml:space="preserve">  South Puget Intertribal Planning Agency</t>
  </si>
  <si>
    <t xml:space="preserve">  Spokane Tribe</t>
  </si>
  <si>
    <t xml:space="preserve">  Swinomish Indians</t>
  </si>
  <si>
    <t xml:space="preserve">  Yakama Indian Nation</t>
  </si>
  <si>
    <t xml:space="preserve">  Northern Arapaho Nation</t>
  </si>
  <si>
    <t>States--Net of Tribal Set-Asides</t>
  </si>
  <si>
    <t>Total Allocations</t>
  </si>
  <si>
    <t>DEA/PE 18-Sep-06</t>
  </si>
  <si>
    <t>Tribal Set-Asides</t>
  </si>
  <si>
    <t>States--Gross</t>
  </si>
  <si>
    <t>Gross Releases before Tribal Set-Asides</t>
  </si>
  <si>
    <t>Net Releases after Tribal Set-Asides</t>
  </si>
  <si>
    <t>Attachment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</si>
</sst>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Courie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21" applyFill="1" applyBorder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/>
    </xf>
    <xf numFmtId="37" fontId="0" fillId="0" borderId="0" xfId="19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37" fontId="2" fillId="0" borderId="0" xfId="20" applyNumberFormat="1" applyFont="1" applyBorder="1" applyAlignment="1" applyProtection="1">
      <alignment horizontal="left"/>
      <protection/>
    </xf>
    <xf numFmtId="37" fontId="0" fillId="0" borderId="0" xfId="20" applyFont="1">
      <alignment/>
      <protection/>
    </xf>
    <xf numFmtId="37" fontId="0" fillId="0" borderId="0" xfId="20" applyNumberFormat="1" applyFont="1" applyAlignment="1" applyProtection="1">
      <alignment horizontal="left"/>
      <protection/>
    </xf>
    <xf numFmtId="37" fontId="2" fillId="0" borderId="3" xfId="20" applyNumberFormat="1" applyFont="1" applyBorder="1" applyAlignment="1" applyProtection="1">
      <alignment horizontal="left"/>
      <protection/>
    </xf>
    <xf numFmtId="37" fontId="0" fillId="0" borderId="0" xfId="20" applyNumberFormat="1" applyFont="1" applyBorder="1" applyAlignment="1" applyProtection="1">
      <alignment horizontal="left"/>
      <protection/>
    </xf>
    <xf numFmtId="37" fontId="0" fillId="0" borderId="0" xfId="20" applyNumberFormat="1" applyFont="1" applyFill="1" applyBorder="1" applyAlignment="1" applyProtection="1">
      <alignment horizontal="left"/>
      <protection/>
    </xf>
    <xf numFmtId="37" fontId="0" fillId="0" borderId="4" xfId="20" applyNumberFormat="1" applyFont="1" applyBorder="1" applyAlignment="1" applyProtection="1">
      <alignment horizontal="left"/>
      <protection/>
    </xf>
    <xf numFmtId="5" fontId="0" fillId="0" borderId="0" xfId="20" applyNumberFormat="1" applyFont="1" applyProtection="1">
      <alignment/>
      <protection/>
    </xf>
    <xf numFmtId="37" fontId="0" fillId="0" borderId="0" xfId="20" applyNumberFormat="1" applyFont="1" applyAlignment="1" applyProtection="1">
      <alignment horizontal="center"/>
      <protection/>
    </xf>
    <xf numFmtId="5" fontId="0" fillId="0" borderId="3" xfId="20" applyNumberFormat="1" applyFont="1" applyBorder="1" applyProtection="1">
      <alignment/>
      <protection/>
    </xf>
    <xf numFmtId="5" fontId="0" fillId="0" borderId="4" xfId="20" applyNumberFormat="1" applyFont="1" applyBorder="1" applyProtection="1">
      <alignment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7" fontId="0" fillId="0" borderId="0" xfId="20" applyNumberFormat="1" applyFont="1" applyFill="1" applyBorder="1" applyAlignment="1" applyProtection="1">
      <alignment horizontal="center"/>
      <protection/>
    </xf>
    <xf numFmtId="37" fontId="2" fillId="0" borderId="0" xfId="19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2005-LIHEAP Allocations-$1.884B-FINAL" xfId="19"/>
    <cellStyle name="Normal_2006-LIHEAP Alloc-$2 0B (2)" xfId="20"/>
    <cellStyle name="Normal_LIHEAP - Increases in Block Gran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" sqref="F4"/>
    </sheetView>
  </sheetViews>
  <sheetFormatPr defaultColWidth="9.140625" defaultRowHeight="12.75"/>
  <cols>
    <col min="1" max="1" width="41.57421875" style="0" bestFit="1" customWidth="1"/>
    <col min="2" max="4" width="21.57421875" style="0" customWidth="1"/>
  </cols>
  <sheetData>
    <row r="1" spans="1:4" ht="12.75">
      <c r="A1" s="31" t="s">
        <v>54</v>
      </c>
      <c r="B1" s="31"/>
      <c r="C1" s="31"/>
      <c r="D1" s="31"/>
    </row>
    <row r="2" spans="1:2" ht="12.75">
      <c r="A2" s="5" t="s">
        <v>55</v>
      </c>
      <c r="B2" s="5" t="s">
        <v>220</v>
      </c>
    </row>
    <row r="3" spans="1:7" ht="12.75">
      <c r="A3" s="5"/>
      <c r="F3" s="32" t="s">
        <v>222</v>
      </c>
      <c r="G3" s="32"/>
    </row>
    <row r="4" spans="1:4" ht="25.5">
      <c r="A4" s="4"/>
      <c r="B4" s="3" t="s">
        <v>51</v>
      </c>
      <c r="C4" s="3" t="s">
        <v>52</v>
      </c>
      <c r="D4" s="3" t="s">
        <v>53</v>
      </c>
    </row>
    <row r="5" spans="1:3" ht="12.75">
      <c r="A5" s="10" t="s">
        <v>219</v>
      </c>
      <c r="B5" s="3"/>
      <c r="C5" s="3"/>
    </row>
    <row r="6" spans="1:10" ht="12.75">
      <c r="A6" s="1" t="s">
        <v>0</v>
      </c>
      <c r="B6" s="6">
        <v>661706</v>
      </c>
      <c r="C6" s="6">
        <v>0</v>
      </c>
      <c r="D6" s="6">
        <f>B6+C6</f>
        <v>661706</v>
      </c>
      <c r="F6" s="26"/>
      <c r="G6" s="26"/>
      <c r="I6" s="6"/>
      <c r="J6" s="6"/>
    </row>
    <row r="7" spans="1:10" ht="12.75">
      <c r="A7" s="1" t="s">
        <v>1</v>
      </c>
      <c r="B7" s="6">
        <v>566940</v>
      </c>
      <c r="C7" s="6">
        <v>3902854</v>
      </c>
      <c r="D7" s="6">
        <f aca="true" t="shared" si="0" ref="D7:D56">B7+C7</f>
        <v>4469794</v>
      </c>
      <c r="F7" s="26"/>
      <c r="G7" s="26"/>
      <c r="I7" s="6"/>
      <c r="J7" s="6"/>
    </row>
    <row r="8" spans="1:10" ht="12.75">
      <c r="A8" s="1" t="s">
        <v>2</v>
      </c>
      <c r="B8" s="6">
        <v>257300</v>
      </c>
      <c r="C8" s="6">
        <v>0</v>
      </c>
      <c r="D8" s="6">
        <f t="shared" si="0"/>
        <v>257300</v>
      </c>
      <c r="F8" s="26"/>
      <c r="G8" s="26"/>
      <c r="I8" s="6"/>
      <c r="J8" s="6"/>
    </row>
    <row r="9" spans="1:10" ht="12.75">
      <c r="A9" s="1" t="s">
        <v>3</v>
      </c>
      <c r="B9" s="6">
        <v>571429</v>
      </c>
      <c r="C9" s="6">
        <v>0</v>
      </c>
      <c r="D9" s="6">
        <f t="shared" si="0"/>
        <v>571429</v>
      </c>
      <c r="F9" s="26"/>
      <c r="G9" s="26"/>
      <c r="I9" s="6"/>
      <c r="J9" s="6"/>
    </row>
    <row r="10" spans="1:10" ht="12.75">
      <c r="A10" s="1" t="s">
        <v>4</v>
      </c>
      <c r="B10" s="6">
        <v>4442331</v>
      </c>
      <c r="C10" s="6">
        <v>0</v>
      </c>
      <c r="D10" s="6">
        <f t="shared" si="0"/>
        <v>4442331</v>
      </c>
      <c r="F10" s="26"/>
      <c r="G10" s="26"/>
      <c r="I10" s="6"/>
      <c r="J10" s="6"/>
    </row>
    <row r="11" spans="1:10" ht="12.75">
      <c r="A11" s="1" t="s">
        <v>5</v>
      </c>
      <c r="B11" s="6">
        <v>1675737</v>
      </c>
      <c r="C11" s="6">
        <v>11436722</v>
      </c>
      <c r="D11" s="6">
        <f t="shared" si="0"/>
        <v>13112459</v>
      </c>
      <c r="F11" s="26"/>
      <c r="G11" s="26"/>
      <c r="I11" s="6"/>
      <c r="J11" s="6"/>
    </row>
    <row r="12" spans="1:10" ht="12.75">
      <c r="A12" s="1" t="s">
        <v>6</v>
      </c>
      <c r="B12" s="6">
        <v>2304322</v>
      </c>
      <c r="C12" s="6">
        <v>14919607</v>
      </c>
      <c r="D12" s="6">
        <f t="shared" si="0"/>
        <v>17223929</v>
      </c>
      <c r="F12" s="26"/>
      <c r="G12" s="26"/>
      <c r="I12" s="6"/>
      <c r="J12" s="6"/>
    </row>
    <row r="13" spans="1:10" ht="12.75">
      <c r="A13" s="1" t="s">
        <v>7</v>
      </c>
      <c r="B13" s="6">
        <v>271819</v>
      </c>
      <c r="C13" s="6">
        <v>0</v>
      </c>
      <c r="D13" s="6">
        <f t="shared" si="0"/>
        <v>271819</v>
      </c>
      <c r="F13" s="26"/>
      <c r="G13" s="26"/>
      <c r="I13" s="6"/>
      <c r="J13" s="6"/>
    </row>
    <row r="14" spans="1:10" ht="12.75">
      <c r="A14" s="2" t="s">
        <v>8</v>
      </c>
      <c r="B14" s="6">
        <v>313533</v>
      </c>
      <c r="C14" s="6">
        <v>0</v>
      </c>
      <c r="D14" s="6">
        <f t="shared" si="0"/>
        <v>313533</v>
      </c>
      <c r="F14" s="26"/>
      <c r="G14" s="26"/>
      <c r="I14" s="6"/>
      <c r="J14" s="6"/>
    </row>
    <row r="15" spans="1:10" ht="12.75">
      <c r="A15" s="1" t="s">
        <v>9</v>
      </c>
      <c r="B15" s="6">
        <v>255871</v>
      </c>
      <c r="C15" s="6">
        <v>0</v>
      </c>
      <c r="D15" s="6">
        <f t="shared" si="0"/>
        <v>255871</v>
      </c>
      <c r="F15" s="26"/>
      <c r="G15" s="26"/>
      <c r="I15" s="6"/>
      <c r="J15" s="6"/>
    </row>
    <row r="16" spans="1:10" ht="12.75">
      <c r="A16" s="1" t="s">
        <v>10</v>
      </c>
      <c r="B16" s="6">
        <v>855734</v>
      </c>
      <c r="C16" s="6">
        <v>0</v>
      </c>
      <c r="D16" s="6">
        <f t="shared" si="0"/>
        <v>855734</v>
      </c>
      <c r="F16" s="26"/>
      <c r="G16" s="26"/>
      <c r="I16" s="6"/>
      <c r="J16" s="6"/>
    </row>
    <row r="17" spans="1:10" ht="12.75">
      <c r="A17" s="1" t="s">
        <v>11</v>
      </c>
      <c r="B17" s="6">
        <v>11810</v>
      </c>
      <c r="C17" s="6">
        <v>0</v>
      </c>
      <c r="D17" s="6">
        <f t="shared" si="0"/>
        <v>11810</v>
      </c>
      <c r="F17" s="26"/>
      <c r="G17" s="26"/>
      <c r="I17" s="6"/>
      <c r="J17" s="6"/>
    </row>
    <row r="18" spans="1:10" ht="12.75">
      <c r="A18" s="1" t="s">
        <v>12</v>
      </c>
      <c r="B18" s="6">
        <v>401437</v>
      </c>
      <c r="C18" s="6">
        <v>0</v>
      </c>
      <c r="D18" s="6">
        <f t="shared" si="0"/>
        <v>401437</v>
      </c>
      <c r="F18" s="26"/>
      <c r="G18" s="26"/>
      <c r="I18" s="6"/>
      <c r="J18" s="6"/>
    </row>
    <row r="19" spans="1:10" ht="12.75">
      <c r="A19" s="1" t="s">
        <v>13</v>
      </c>
      <c r="B19" s="6">
        <v>6560144</v>
      </c>
      <c r="C19" s="6">
        <v>41294895</v>
      </c>
      <c r="D19" s="6">
        <f t="shared" si="0"/>
        <v>47855039</v>
      </c>
      <c r="F19" s="26"/>
      <c r="G19" s="26"/>
      <c r="I19" s="6"/>
      <c r="J19" s="6"/>
    </row>
    <row r="20" spans="1:10" ht="12.75">
      <c r="A20" s="1" t="s">
        <v>14</v>
      </c>
      <c r="B20" s="6">
        <v>2652651</v>
      </c>
      <c r="C20" s="6">
        <v>18697169</v>
      </c>
      <c r="D20" s="6">
        <f t="shared" si="0"/>
        <v>21349820</v>
      </c>
      <c r="F20" s="26"/>
      <c r="G20" s="26"/>
      <c r="I20" s="6"/>
      <c r="J20" s="6"/>
    </row>
    <row r="21" spans="1:10" ht="12.75">
      <c r="A21" s="1" t="s">
        <v>15</v>
      </c>
      <c r="B21" s="6">
        <v>2040338</v>
      </c>
      <c r="C21" s="6">
        <v>13250934</v>
      </c>
      <c r="D21" s="6">
        <f t="shared" si="0"/>
        <v>15291272</v>
      </c>
      <c r="F21" s="26"/>
      <c r="G21" s="26"/>
      <c r="I21" s="6"/>
      <c r="J21" s="6"/>
    </row>
    <row r="22" spans="1:10" ht="12.75">
      <c r="A22" s="1" t="s">
        <v>16</v>
      </c>
      <c r="B22" s="6">
        <v>923223</v>
      </c>
      <c r="C22" s="6">
        <v>0</v>
      </c>
      <c r="D22" s="6">
        <f t="shared" si="0"/>
        <v>923223</v>
      </c>
      <c r="F22" s="26"/>
      <c r="G22" s="26"/>
      <c r="I22" s="6"/>
      <c r="J22" s="6"/>
    </row>
    <row r="23" spans="1:10" ht="12.75">
      <c r="A23" s="1" t="s">
        <v>17</v>
      </c>
      <c r="B23" s="6">
        <v>972439</v>
      </c>
      <c r="C23" s="6">
        <v>0</v>
      </c>
      <c r="D23" s="6">
        <f t="shared" si="0"/>
        <v>972439</v>
      </c>
      <c r="F23" s="26"/>
      <c r="G23" s="26"/>
      <c r="I23" s="6"/>
      <c r="J23" s="6"/>
    </row>
    <row r="24" spans="1:10" ht="12.75">
      <c r="A24" s="1" t="s">
        <v>18</v>
      </c>
      <c r="B24" s="6">
        <v>661252</v>
      </c>
      <c r="C24" s="6">
        <v>0</v>
      </c>
      <c r="D24" s="6">
        <f t="shared" si="0"/>
        <v>661252</v>
      </c>
      <c r="F24" s="26"/>
      <c r="G24" s="26"/>
      <c r="I24" s="6"/>
      <c r="J24" s="6"/>
    </row>
    <row r="25" spans="1:10" ht="12.75">
      <c r="A25" s="1" t="s">
        <v>19</v>
      </c>
      <c r="B25" s="6">
        <v>1598170</v>
      </c>
      <c r="C25" s="6">
        <v>9665527</v>
      </c>
      <c r="D25" s="6">
        <f t="shared" si="0"/>
        <v>11263697</v>
      </c>
      <c r="F25" s="26"/>
      <c r="G25" s="26"/>
      <c r="I25" s="6"/>
      <c r="J25" s="6"/>
    </row>
    <row r="26" spans="1:10" ht="12.75">
      <c r="A26" s="1" t="s">
        <v>20</v>
      </c>
      <c r="B26" s="6">
        <v>1512135</v>
      </c>
      <c r="C26" s="6">
        <v>0</v>
      </c>
      <c r="D26" s="6">
        <f t="shared" si="0"/>
        <v>1512135</v>
      </c>
      <c r="F26" s="26"/>
      <c r="G26" s="26"/>
      <c r="I26" s="6"/>
      <c r="J26" s="6"/>
    </row>
    <row r="27" spans="1:10" ht="12.75">
      <c r="A27" s="1" t="s">
        <v>21</v>
      </c>
      <c r="B27" s="6">
        <v>4656507</v>
      </c>
      <c r="C27" s="6">
        <v>29844155</v>
      </c>
      <c r="D27" s="6">
        <f t="shared" si="0"/>
        <v>34500662</v>
      </c>
      <c r="F27" s="26"/>
      <c r="G27" s="26"/>
      <c r="I27" s="6"/>
      <c r="J27" s="6"/>
    </row>
    <row r="28" spans="1:10" ht="12.75">
      <c r="A28" s="1" t="s">
        <v>22</v>
      </c>
      <c r="B28" s="6">
        <v>6695504</v>
      </c>
      <c r="C28" s="6">
        <v>39205884</v>
      </c>
      <c r="D28" s="6">
        <f t="shared" si="0"/>
        <v>45901388</v>
      </c>
      <c r="F28" s="26"/>
      <c r="G28" s="26"/>
      <c r="I28" s="6"/>
      <c r="J28" s="6"/>
    </row>
    <row r="29" spans="1:10" ht="12.75">
      <c r="A29" s="1" t="s">
        <v>23</v>
      </c>
      <c r="B29" s="6">
        <v>4241251</v>
      </c>
      <c r="C29" s="6">
        <v>28245621</v>
      </c>
      <c r="D29" s="6">
        <f t="shared" si="0"/>
        <v>32486872</v>
      </c>
      <c r="F29" s="26"/>
      <c r="G29" s="26"/>
      <c r="I29" s="6"/>
      <c r="J29" s="6"/>
    </row>
    <row r="30" spans="1:10" ht="12.75">
      <c r="A30" s="1" t="s">
        <v>24</v>
      </c>
      <c r="B30" s="6">
        <v>623208</v>
      </c>
      <c r="C30" s="6">
        <v>0</v>
      </c>
      <c r="D30" s="6">
        <f t="shared" si="0"/>
        <v>623208</v>
      </c>
      <c r="F30" s="26"/>
      <c r="G30" s="26"/>
      <c r="I30" s="6"/>
      <c r="J30" s="6"/>
    </row>
    <row r="31" spans="1:10" ht="12.75">
      <c r="A31" s="1" t="s">
        <v>25</v>
      </c>
      <c r="B31" s="6">
        <v>2183857</v>
      </c>
      <c r="C31" s="6">
        <v>16494794</v>
      </c>
      <c r="D31" s="6">
        <f t="shared" si="0"/>
        <v>18678651</v>
      </c>
      <c r="F31" s="26"/>
      <c r="G31" s="26"/>
      <c r="I31" s="6"/>
      <c r="J31" s="6"/>
    </row>
    <row r="32" spans="1:10" ht="12.75">
      <c r="A32" s="1" t="s">
        <v>26</v>
      </c>
      <c r="B32" s="6">
        <v>701124</v>
      </c>
      <c r="C32" s="6">
        <v>5232567</v>
      </c>
      <c r="D32" s="6">
        <f t="shared" si="0"/>
        <v>5933691</v>
      </c>
      <c r="F32" s="26"/>
      <c r="G32" s="26"/>
      <c r="I32" s="6"/>
      <c r="J32" s="6"/>
    </row>
    <row r="33" spans="1:10" ht="12.75">
      <c r="A33" s="1" t="s">
        <v>27</v>
      </c>
      <c r="B33" s="6">
        <v>980262</v>
      </c>
      <c r="C33" s="6">
        <v>6553095</v>
      </c>
      <c r="D33" s="6">
        <f t="shared" si="0"/>
        <v>7533357</v>
      </c>
      <c r="F33" s="26"/>
      <c r="G33" s="26"/>
      <c r="I33" s="6"/>
      <c r="J33" s="6"/>
    </row>
    <row r="34" spans="1:10" ht="12.75">
      <c r="A34" s="1" t="s">
        <v>28</v>
      </c>
      <c r="B34" s="6">
        <v>134993</v>
      </c>
      <c r="C34" s="6">
        <v>0</v>
      </c>
      <c r="D34" s="6">
        <f t="shared" si="0"/>
        <v>134993</v>
      </c>
      <c r="F34" s="26"/>
      <c r="G34" s="26"/>
      <c r="I34" s="6"/>
      <c r="J34" s="6"/>
    </row>
    <row r="35" spans="1:10" ht="12.75">
      <c r="A35" s="1" t="s">
        <v>29</v>
      </c>
      <c r="B35" s="6">
        <v>913159</v>
      </c>
      <c r="C35" s="6">
        <v>5648890</v>
      </c>
      <c r="D35" s="6">
        <f t="shared" si="0"/>
        <v>6562049</v>
      </c>
      <c r="F35" s="26"/>
      <c r="G35" s="26"/>
      <c r="I35" s="6"/>
      <c r="J35" s="6"/>
    </row>
    <row r="36" spans="1:10" ht="12.75">
      <c r="A36" s="1" t="s">
        <v>30</v>
      </c>
      <c r="B36" s="6">
        <v>4528878</v>
      </c>
      <c r="C36" s="6">
        <v>27705656</v>
      </c>
      <c r="D36" s="6">
        <f t="shared" si="0"/>
        <v>32234534</v>
      </c>
      <c r="F36" s="26"/>
      <c r="G36" s="26"/>
      <c r="I36" s="6"/>
      <c r="J36" s="6"/>
    </row>
    <row r="37" spans="1:10" ht="12.75">
      <c r="A37" s="1" t="s">
        <v>31</v>
      </c>
      <c r="B37" s="6">
        <v>565977</v>
      </c>
      <c r="C37" s="6">
        <v>0</v>
      </c>
      <c r="D37" s="6">
        <f t="shared" si="0"/>
        <v>565977</v>
      </c>
      <c r="F37" s="26"/>
      <c r="G37" s="26"/>
      <c r="I37" s="6"/>
      <c r="J37" s="6"/>
    </row>
    <row r="38" spans="1:10" ht="12.75">
      <c r="A38" s="1" t="s">
        <v>32</v>
      </c>
      <c r="B38" s="6">
        <v>14991941</v>
      </c>
      <c r="C38" s="6">
        <v>90463157</v>
      </c>
      <c r="D38" s="6">
        <f t="shared" si="0"/>
        <v>105455098</v>
      </c>
      <c r="F38" s="26"/>
      <c r="G38" s="26"/>
      <c r="I38" s="6"/>
      <c r="J38" s="6"/>
    </row>
    <row r="39" spans="1:10" ht="12.75">
      <c r="A39" s="1" t="s">
        <v>33</v>
      </c>
      <c r="B39" s="6">
        <v>1275214</v>
      </c>
      <c r="C39" s="6">
        <v>0</v>
      </c>
      <c r="D39" s="6">
        <f t="shared" si="0"/>
        <v>1275214</v>
      </c>
      <c r="F39" s="26"/>
      <c r="G39" s="26"/>
      <c r="I39" s="6"/>
      <c r="J39" s="6"/>
    </row>
    <row r="40" spans="1:10" ht="12.75">
      <c r="A40" s="1" t="s">
        <v>34</v>
      </c>
      <c r="B40" s="6">
        <v>685262</v>
      </c>
      <c r="C40" s="6">
        <v>5684151</v>
      </c>
      <c r="D40" s="6">
        <f t="shared" si="0"/>
        <v>6369413</v>
      </c>
      <c r="F40" s="26"/>
      <c r="G40" s="26"/>
      <c r="I40" s="6"/>
      <c r="J40" s="6"/>
    </row>
    <row r="41" spans="1:10" ht="12.75">
      <c r="A41" s="1" t="s">
        <v>35</v>
      </c>
      <c r="B41" s="6">
        <v>5435524</v>
      </c>
      <c r="C41" s="6">
        <v>36531507</v>
      </c>
      <c r="D41" s="6">
        <f t="shared" si="0"/>
        <v>41967031</v>
      </c>
      <c r="F41" s="26"/>
      <c r="G41" s="26"/>
      <c r="I41" s="6"/>
      <c r="J41" s="6"/>
    </row>
    <row r="42" spans="1:10" ht="12.75">
      <c r="A42" s="1" t="s">
        <v>36</v>
      </c>
      <c r="B42" s="6">
        <v>762920</v>
      </c>
      <c r="C42" s="6">
        <v>0</v>
      </c>
      <c r="D42" s="6">
        <f t="shared" si="0"/>
        <v>762920</v>
      </c>
      <c r="F42" s="26"/>
      <c r="G42" s="26"/>
      <c r="I42" s="6"/>
      <c r="J42" s="6"/>
    </row>
    <row r="43" spans="1:10" ht="12.75">
      <c r="A43" s="1" t="s">
        <v>37</v>
      </c>
      <c r="B43" s="6">
        <v>524896</v>
      </c>
      <c r="C43" s="6">
        <v>0</v>
      </c>
      <c r="D43" s="6">
        <f t="shared" si="0"/>
        <v>524896</v>
      </c>
      <c r="F43" s="26"/>
      <c r="G43" s="26"/>
      <c r="I43" s="6"/>
      <c r="J43" s="6"/>
    </row>
    <row r="44" spans="1:10" ht="12.75">
      <c r="A44" s="1" t="s">
        <v>38</v>
      </c>
      <c r="B44" s="6">
        <v>7652908</v>
      </c>
      <c r="C44" s="6">
        <v>48592062</v>
      </c>
      <c r="D44" s="6">
        <f t="shared" si="0"/>
        <v>56244970</v>
      </c>
      <c r="F44" s="26"/>
      <c r="G44" s="26"/>
      <c r="I44" s="6"/>
      <c r="J44" s="6"/>
    </row>
    <row r="45" spans="1:10" ht="12.75">
      <c r="A45" s="1" t="s">
        <v>39</v>
      </c>
      <c r="B45" s="6">
        <v>844046</v>
      </c>
      <c r="C45" s="6">
        <v>4912518</v>
      </c>
      <c r="D45" s="6">
        <f t="shared" si="0"/>
        <v>5756564</v>
      </c>
      <c r="F45" s="26"/>
      <c r="G45" s="26"/>
      <c r="I45" s="6"/>
      <c r="J45" s="6"/>
    </row>
    <row r="46" spans="1:10" ht="12.75">
      <c r="A46" s="1" t="s">
        <v>40</v>
      </c>
      <c r="B46" s="6">
        <v>412083</v>
      </c>
      <c r="C46" s="6">
        <v>0</v>
      </c>
      <c r="D46" s="6">
        <f t="shared" si="0"/>
        <v>412083</v>
      </c>
      <c r="F46" s="26"/>
      <c r="G46" s="26"/>
      <c r="I46" s="6"/>
      <c r="J46" s="6"/>
    </row>
    <row r="47" spans="1:10" ht="12.75">
      <c r="A47" s="1" t="s">
        <v>41</v>
      </c>
      <c r="B47" s="6">
        <v>629140</v>
      </c>
      <c r="C47" s="6">
        <v>4616526</v>
      </c>
      <c r="D47" s="6">
        <f t="shared" si="0"/>
        <v>5245666</v>
      </c>
      <c r="F47" s="26"/>
      <c r="G47" s="26"/>
      <c r="I47" s="6"/>
      <c r="J47" s="6"/>
    </row>
    <row r="48" spans="1:10" ht="12.75">
      <c r="A48" s="1" t="s">
        <v>42</v>
      </c>
      <c r="B48" s="6">
        <v>776212</v>
      </c>
      <c r="C48" s="6">
        <v>0</v>
      </c>
      <c r="D48" s="6">
        <f t="shared" si="0"/>
        <v>776212</v>
      </c>
      <c r="F48" s="26"/>
      <c r="G48" s="26"/>
      <c r="I48" s="6"/>
      <c r="J48" s="6"/>
    </row>
    <row r="49" spans="1:10" ht="12.75">
      <c r="A49" s="1" t="s">
        <v>43</v>
      </c>
      <c r="B49" s="6">
        <v>1584092</v>
      </c>
      <c r="C49" s="6">
        <v>0</v>
      </c>
      <c r="D49" s="6">
        <f t="shared" si="0"/>
        <v>1584092</v>
      </c>
      <c r="F49" s="26"/>
      <c r="G49" s="26"/>
      <c r="I49" s="6"/>
      <c r="J49" s="6"/>
    </row>
    <row r="50" spans="1:10" ht="12.75">
      <c r="A50" s="1" t="s">
        <v>44</v>
      </c>
      <c r="B50" s="6">
        <v>850778</v>
      </c>
      <c r="C50" s="6">
        <v>5314672</v>
      </c>
      <c r="D50" s="6">
        <f t="shared" si="0"/>
        <v>6165450</v>
      </c>
      <c r="F50" s="26"/>
      <c r="G50" s="26"/>
      <c r="I50" s="6"/>
      <c r="J50" s="6"/>
    </row>
    <row r="51" spans="1:10" ht="12.75">
      <c r="A51" s="1" t="s">
        <v>45</v>
      </c>
      <c r="B51" s="6">
        <v>680219</v>
      </c>
      <c r="C51" s="6">
        <v>4234044</v>
      </c>
      <c r="D51" s="6">
        <f t="shared" si="0"/>
        <v>4914263</v>
      </c>
      <c r="F51" s="26"/>
      <c r="G51" s="26"/>
      <c r="I51" s="6"/>
      <c r="J51" s="6"/>
    </row>
    <row r="52" spans="1:10" ht="12.75">
      <c r="A52" s="1" t="s">
        <v>46</v>
      </c>
      <c r="B52" s="6">
        <v>1346258</v>
      </c>
      <c r="C52" s="6">
        <v>0</v>
      </c>
      <c r="D52" s="6">
        <f t="shared" si="0"/>
        <v>1346258</v>
      </c>
      <c r="F52" s="26"/>
      <c r="G52" s="26"/>
      <c r="I52" s="6"/>
      <c r="J52" s="6"/>
    </row>
    <row r="53" spans="1:10" ht="12.75">
      <c r="A53" s="1" t="s">
        <v>47</v>
      </c>
      <c r="B53" s="6">
        <v>776538</v>
      </c>
      <c r="C53" s="6">
        <v>0</v>
      </c>
      <c r="D53" s="6">
        <f t="shared" si="0"/>
        <v>776538</v>
      </c>
      <c r="F53" s="26"/>
      <c r="G53" s="26"/>
      <c r="I53" s="6"/>
      <c r="J53" s="6"/>
    </row>
    <row r="54" spans="1:10" ht="12.75">
      <c r="A54" s="1" t="s">
        <v>48</v>
      </c>
      <c r="B54" s="6">
        <v>725040</v>
      </c>
      <c r="C54" s="6">
        <v>0</v>
      </c>
      <c r="D54" s="6">
        <f t="shared" si="0"/>
        <v>725040</v>
      </c>
      <c r="F54" s="26"/>
      <c r="G54" s="26"/>
      <c r="I54" s="6"/>
      <c r="J54" s="6"/>
    </row>
    <row r="55" spans="1:10" ht="12.75">
      <c r="A55" s="1" t="s">
        <v>49</v>
      </c>
      <c r="B55" s="6">
        <v>3874797</v>
      </c>
      <c r="C55" s="6">
        <v>25425115</v>
      </c>
      <c r="D55" s="6">
        <f t="shared" si="0"/>
        <v>29299912</v>
      </c>
      <c r="F55" s="26"/>
      <c r="G55" s="26"/>
      <c r="I55" s="6"/>
      <c r="J55" s="6"/>
    </row>
    <row r="56" spans="1:10" ht="13.5" thickBot="1">
      <c r="A56" s="1" t="s">
        <v>50</v>
      </c>
      <c r="B56" s="6">
        <v>301663</v>
      </c>
      <c r="C56" s="6">
        <v>2127878</v>
      </c>
      <c r="D56" s="6">
        <f t="shared" si="0"/>
        <v>2429541</v>
      </c>
      <c r="F56" s="26"/>
      <c r="G56" s="26"/>
      <c r="I56" s="6"/>
      <c r="J56" s="6"/>
    </row>
    <row r="57" spans="1:10" ht="13.5" thickTop="1">
      <c r="A57" s="7" t="s">
        <v>57</v>
      </c>
      <c r="B57" s="8">
        <f>SUM(B6:B56)</f>
        <v>99864572</v>
      </c>
      <c r="C57" s="8">
        <f>SUM(C6:C56)</f>
        <v>500000000</v>
      </c>
      <c r="D57" s="8">
        <f>SUM(D6:D56)</f>
        <v>599864572</v>
      </c>
      <c r="I57" s="6"/>
      <c r="J57" s="6"/>
    </row>
    <row r="58" spans="1:10" ht="12.75">
      <c r="A58" s="11"/>
      <c r="B58" s="12"/>
      <c r="C58" s="12"/>
      <c r="D58" s="12"/>
      <c r="I58" s="6"/>
      <c r="J58" s="6"/>
    </row>
    <row r="59" spans="1:10" ht="12.75">
      <c r="A59" s="10" t="s">
        <v>63</v>
      </c>
      <c r="I59" s="6"/>
      <c r="J59" s="6"/>
    </row>
    <row r="60" spans="1:10" ht="12.75">
      <c r="A60" s="9" t="s">
        <v>58</v>
      </c>
      <c r="B60" s="6">
        <v>2240</v>
      </c>
      <c r="C60" s="6">
        <v>0</v>
      </c>
      <c r="D60" s="6">
        <f>B60+C60</f>
        <v>2240</v>
      </c>
      <c r="I60" s="6"/>
      <c r="J60" s="6"/>
    </row>
    <row r="61" spans="1:10" ht="12.75">
      <c r="A61" s="9" t="s">
        <v>59</v>
      </c>
      <c r="B61" s="6">
        <v>4912</v>
      </c>
      <c r="C61" s="6">
        <v>0</v>
      </c>
      <c r="D61" s="6">
        <f>B61+C61</f>
        <v>4912</v>
      </c>
      <c r="I61" s="6"/>
      <c r="J61" s="6"/>
    </row>
    <row r="62" spans="1:10" ht="12.75">
      <c r="A62" s="9" t="s">
        <v>60</v>
      </c>
      <c r="B62" s="6">
        <v>1706</v>
      </c>
      <c r="C62" s="6">
        <v>0</v>
      </c>
      <c r="D62" s="6">
        <f>B62+C62</f>
        <v>1706</v>
      </c>
      <c r="I62" s="6"/>
      <c r="J62" s="6"/>
    </row>
    <row r="63" spans="1:10" ht="12.75">
      <c r="A63" s="9" t="s">
        <v>61</v>
      </c>
      <c r="B63" s="6">
        <v>121925</v>
      </c>
      <c r="C63" s="6">
        <v>0</v>
      </c>
      <c r="D63" s="6">
        <f>B63+C63</f>
        <v>121925</v>
      </c>
      <c r="I63" s="6"/>
      <c r="J63" s="6"/>
    </row>
    <row r="64" spans="1:10" ht="13.5" thickBot="1">
      <c r="A64" s="9" t="s">
        <v>62</v>
      </c>
      <c r="B64" s="6">
        <v>4645</v>
      </c>
      <c r="C64" s="6">
        <v>0</v>
      </c>
      <c r="D64" s="6">
        <f>B64+C64</f>
        <v>4645</v>
      </c>
      <c r="I64" s="6"/>
      <c r="J64" s="6"/>
    </row>
    <row r="65" spans="1:4" ht="13.5" thickTop="1">
      <c r="A65" s="7" t="s">
        <v>64</v>
      </c>
      <c r="B65" s="8">
        <f>SUM(B60:B64)</f>
        <v>135428</v>
      </c>
      <c r="C65" s="8">
        <f>SUM(C60:C64)</f>
        <v>0</v>
      </c>
      <c r="D65" s="8">
        <f>SUM(D60:D64)</f>
        <v>135428</v>
      </c>
    </row>
    <row r="67" spans="1:4" ht="12.75">
      <c r="A67" s="28" t="s">
        <v>216</v>
      </c>
      <c r="B67" s="29">
        <f>B65+B57+Tribes!B182</f>
        <v>100949471</v>
      </c>
      <c r="C67" s="29">
        <f>C65+C57+Tribes!C182</f>
        <v>505141983</v>
      </c>
      <c r="D67" s="29">
        <f>D65+D57+Tribes!D182</f>
        <v>606091454</v>
      </c>
    </row>
    <row r="69" ht="12.75">
      <c r="A69" t="s">
        <v>217</v>
      </c>
    </row>
  </sheetData>
  <sheetProtection password="E68A" sheet="1" objects="1" scenarios="1"/>
  <mergeCells count="1">
    <mergeCell ref="A1:D1"/>
  </mergeCells>
  <printOptions gridLines="1" horizontalCentered="1"/>
  <pageMargins left="0.35" right="0.35" top="0.5" bottom="0.77" header="0.5" footer="0.5"/>
  <pageSetup horizontalDpi="600" verticalDpi="600" orientation="portrait" scale="95" r:id="rId1"/>
  <headerFooter alignWithMargins="0">
    <oddFooter>&amp;L'&amp;F' [&amp;A]&amp;C18-Sep-06&amp;RPage &amp;P of &amp;N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140625" defaultRowHeight="12.75"/>
  <cols>
    <col min="1" max="1" width="41.57421875" style="0" bestFit="1" customWidth="1"/>
    <col min="2" max="4" width="21.57421875" style="0" customWidth="1"/>
  </cols>
  <sheetData>
    <row r="1" spans="1:4" ht="12.75">
      <c r="A1" s="31" t="s">
        <v>54</v>
      </c>
      <c r="B1" s="31"/>
      <c r="C1" s="31"/>
      <c r="D1" s="31"/>
    </row>
    <row r="2" spans="1:2" ht="12.75">
      <c r="A2" s="5" t="s">
        <v>55</v>
      </c>
      <c r="B2" s="5" t="s">
        <v>221</v>
      </c>
    </row>
    <row r="3" ht="12.75">
      <c r="A3" s="5"/>
    </row>
    <row r="4" spans="1:4" ht="25.5">
      <c r="A4" s="4"/>
      <c r="B4" s="3" t="s">
        <v>51</v>
      </c>
      <c r="C4" s="3" t="s">
        <v>52</v>
      </c>
      <c r="D4" s="3" t="s">
        <v>53</v>
      </c>
    </row>
    <row r="5" spans="1:3" ht="12.75">
      <c r="A5" s="10" t="s">
        <v>215</v>
      </c>
      <c r="B5" s="3"/>
      <c r="C5" s="3"/>
    </row>
    <row r="6" spans="1:10" ht="12.75">
      <c r="A6" s="1" t="s">
        <v>0</v>
      </c>
      <c r="B6" s="6">
        <v>657885</v>
      </c>
      <c r="C6" s="6">
        <v>0</v>
      </c>
      <c r="D6" s="6">
        <f aca="true" t="shared" si="0" ref="D6:D37">B6+C6</f>
        <v>657885</v>
      </c>
      <c r="F6" s="26"/>
      <c r="G6" s="26"/>
      <c r="I6" s="6"/>
      <c r="J6" s="6"/>
    </row>
    <row r="7" spans="1:10" ht="12.75">
      <c r="A7" s="1" t="s">
        <v>1</v>
      </c>
      <c r="B7" s="6">
        <v>394023</v>
      </c>
      <c r="C7" s="6">
        <v>2712484</v>
      </c>
      <c r="D7" s="6">
        <f t="shared" si="0"/>
        <v>3106507</v>
      </c>
      <c r="F7" s="26"/>
      <c r="G7" s="26"/>
      <c r="I7" s="6"/>
      <c r="J7" s="6"/>
    </row>
    <row r="8" spans="1:10" ht="12.75">
      <c r="A8" s="1" t="s">
        <v>2</v>
      </c>
      <c r="B8" s="6">
        <v>237787</v>
      </c>
      <c r="C8" s="6">
        <v>0</v>
      </c>
      <c r="D8" s="6">
        <f t="shared" si="0"/>
        <v>237787</v>
      </c>
      <c r="F8" s="26"/>
      <c r="G8" s="26"/>
      <c r="I8" s="6"/>
      <c r="J8" s="6"/>
    </row>
    <row r="9" spans="1:10" ht="12.75">
      <c r="A9" s="1" t="s">
        <v>3</v>
      </c>
      <c r="B9" s="6">
        <v>571429</v>
      </c>
      <c r="C9" s="6">
        <v>0</v>
      </c>
      <c r="D9" s="6">
        <f t="shared" si="0"/>
        <v>571429</v>
      </c>
      <c r="F9" s="26"/>
      <c r="G9" s="26"/>
      <c r="I9" s="6"/>
      <c r="J9" s="6"/>
    </row>
    <row r="10" spans="1:10" ht="12.75">
      <c r="A10" s="1" t="s">
        <v>4</v>
      </c>
      <c r="B10" s="6">
        <v>4408935</v>
      </c>
      <c r="C10" s="6">
        <v>0</v>
      </c>
      <c r="D10" s="6">
        <f t="shared" si="0"/>
        <v>4408935</v>
      </c>
      <c r="F10" s="26"/>
      <c r="G10" s="26"/>
      <c r="I10" s="6"/>
      <c r="J10" s="6"/>
    </row>
    <row r="11" spans="1:10" ht="12.75">
      <c r="A11" s="1" t="s">
        <v>5</v>
      </c>
      <c r="B11" s="6">
        <v>1674401</v>
      </c>
      <c r="C11" s="6">
        <v>11427607</v>
      </c>
      <c r="D11" s="6">
        <f t="shared" si="0"/>
        <v>13102008</v>
      </c>
      <c r="F11" s="26"/>
      <c r="G11" s="26"/>
      <c r="I11" s="6"/>
      <c r="J11" s="6"/>
    </row>
    <row r="12" spans="1:10" ht="12.75">
      <c r="A12" s="1" t="s">
        <v>6</v>
      </c>
      <c r="B12" s="6">
        <v>2304322</v>
      </c>
      <c r="C12" s="6">
        <v>14919607</v>
      </c>
      <c r="D12" s="6">
        <f t="shared" si="0"/>
        <v>17223929</v>
      </c>
      <c r="F12" s="26"/>
      <c r="G12" s="26"/>
      <c r="I12" s="6"/>
      <c r="J12" s="6"/>
    </row>
    <row r="13" spans="1:10" ht="12.75">
      <c r="A13" s="1" t="s">
        <v>7</v>
      </c>
      <c r="B13" s="6">
        <v>271819</v>
      </c>
      <c r="C13" s="6">
        <v>0</v>
      </c>
      <c r="D13" s="6">
        <f t="shared" si="0"/>
        <v>271819</v>
      </c>
      <c r="F13" s="26"/>
      <c r="G13" s="26"/>
      <c r="I13" s="6"/>
      <c r="J13" s="6"/>
    </row>
    <row r="14" spans="1:10" ht="12.75">
      <c r="A14" s="2" t="s">
        <v>8</v>
      </c>
      <c r="B14" s="6">
        <v>313533</v>
      </c>
      <c r="C14" s="6">
        <v>0</v>
      </c>
      <c r="D14" s="6">
        <f t="shared" si="0"/>
        <v>313533</v>
      </c>
      <c r="F14" s="26"/>
      <c r="G14" s="26"/>
      <c r="I14" s="6"/>
      <c r="J14" s="6"/>
    </row>
    <row r="15" spans="1:10" ht="12.75">
      <c r="A15" s="1" t="s">
        <v>9</v>
      </c>
      <c r="B15" s="6">
        <v>255805</v>
      </c>
      <c r="C15" s="6">
        <v>0</v>
      </c>
      <c r="D15" s="6">
        <f t="shared" si="0"/>
        <v>255805</v>
      </c>
      <c r="F15" s="26"/>
      <c r="G15" s="26"/>
      <c r="I15" s="6"/>
      <c r="J15" s="6"/>
    </row>
    <row r="16" spans="1:10" ht="12.75">
      <c r="A16" s="1" t="s">
        <v>10</v>
      </c>
      <c r="B16" s="6">
        <v>855734</v>
      </c>
      <c r="C16" s="6">
        <v>0</v>
      </c>
      <c r="D16" s="6">
        <f t="shared" si="0"/>
        <v>855734</v>
      </c>
      <c r="F16" s="26"/>
      <c r="G16" s="26"/>
      <c r="I16" s="6"/>
      <c r="J16" s="6"/>
    </row>
    <row r="17" spans="1:10" ht="12.75">
      <c r="A17" s="1" t="s">
        <v>11</v>
      </c>
      <c r="B17" s="6">
        <v>11810</v>
      </c>
      <c r="C17" s="6">
        <v>0</v>
      </c>
      <c r="D17" s="6">
        <f t="shared" si="0"/>
        <v>11810</v>
      </c>
      <c r="F17" s="26"/>
      <c r="G17" s="26"/>
      <c r="I17" s="6"/>
      <c r="J17" s="6"/>
    </row>
    <row r="18" spans="1:10" ht="12.75">
      <c r="A18" s="1" t="s">
        <v>12</v>
      </c>
      <c r="B18" s="6">
        <v>381958</v>
      </c>
      <c r="C18" s="6">
        <v>0</v>
      </c>
      <c r="D18" s="6">
        <f t="shared" si="0"/>
        <v>381958</v>
      </c>
      <c r="F18" s="26"/>
      <c r="G18" s="26"/>
      <c r="I18" s="6"/>
      <c r="J18" s="6"/>
    </row>
    <row r="19" spans="1:10" ht="12.75">
      <c r="A19" s="1" t="s">
        <v>13</v>
      </c>
      <c r="B19" s="6">
        <v>6560144</v>
      </c>
      <c r="C19" s="6">
        <v>41294895</v>
      </c>
      <c r="D19" s="6">
        <f t="shared" si="0"/>
        <v>47855039</v>
      </c>
      <c r="F19" s="26"/>
      <c r="G19" s="26"/>
      <c r="I19" s="6"/>
      <c r="J19" s="6"/>
    </row>
    <row r="20" spans="1:10" ht="12.75">
      <c r="A20" s="1" t="s">
        <v>14</v>
      </c>
      <c r="B20" s="6">
        <v>2652306</v>
      </c>
      <c r="C20" s="6">
        <v>18694739</v>
      </c>
      <c r="D20" s="6">
        <f t="shared" si="0"/>
        <v>21347045</v>
      </c>
      <c r="F20" s="26"/>
      <c r="G20" s="26"/>
      <c r="I20" s="6"/>
      <c r="J20" s="6"/>
    </row>
    <row r="21" spans="1:10" ht="12.75">
      <c r="A21" s="1" t="s">
        <v>15</v>
      </c>
      <c r="B21" s="6">
        <v>2040338</v>
      </c>
      <c r="C21" s="6">
        <v>13250934</v>
      </c>
      <c r="D21" s="6">
        <f t="shared" si="0"/>
        <v>15291272</v>
      </c>
      <c r="F21" s="26"/>
      <c r="G21" s="26"/>
      <c r="I21" s="6"/>
      <c r="J21" s="6"/>
    </row>
    <row r="22" spans="1:10" ht="12.75">
      <c r="A22" s="1" t="s">
        <v>16</v>
      </c>
      <c r="B22" s="6">
        <v>922536</v>
      </c>
      <c r="C22" s="6">
        <v>0</v>
      </c>
      <c r="D22" s="6">
        <f t="shared" si="0"/>
        <v>922536</v>
      </c>
      <c r="F22" s="26"/>
      <c r="G22" s="26"/>
      <c r="I22" s="6"/>
      <c r="J22" s="6"/>
    </row>
    <row r="23" spans="1:10" ht="12.75">
      <c r="A23" s="1" t="s">
        <v>17</v>
      </c>
      <c r="B23" s="6">
        <v>972439</v>
      </c>
      <c r="C23" s="6">
        <v>0</v>
      </c>
      <c r="D23" s="6">
        <f t="shared" si="0"/>
        <v>972439</v>
      </c>
      <c r="F23" s="26"/>
      <c r="G23" s="26"/>
      <c r="I23" s="6"/>
      <c r="J23" s="6"/>
    </row>
    <row r="24" spans="1:10" ht="12.75">
      <c r="A24" s="1" t="s">
        <v>18</v>
      </c>
      <c r="B24" s="6">
        <v>661252</v>
      </c>
      <c r="C24" s="6">
        <v>0</v>
      </c>
      <c r="D24" s="6">
        <f t="shared" si="0"/>
        <v>661252</v>
      </c>
      <c r="F24" s="26"/>
      <c r="G24" s="26"/>
      <c r="I24" s="6"/>
      <c r="J24" s="6"/>
    </row>
    <row r="25" spans="1:10" ht="12.75">
      <c r="A25" s="1" t="s">
        <v>19</v>
      </c>
      <c r="B25" s="6">
        <v>1539757</v>
      </c>
      <c r="C25" s="6">
        <v>9312252</v>
      </c>
      <c r="D25" s="6">
        <f t="shared" si="0"/>
        <v>10852009</v>
      </c>
      <c r="F25" s="26"/>
      <c r="G25" s="26"/>
      <c r="I25" s="6"/>
      <c r="J25" s="6"/>
    </row>
    <row r="26" spans="1:10" ht="12.75">
      <c r="A26" s="1" t="s">
        <v>20</v>
      </c>
      <c r="B26" s="6">
        <v>1512135</v>
      </c>
      <c r="C26" s="6">
        <v>0</v>
      </c>
      <c r="D26" s="6">
        <f t="shared" si="0"/>
        <v>1512135</v>
      </c>
      <c r="F26" s="26"/>
      <c r="G26" s="26"/>
      <c r="I26" s="6"/>
      <c r="J26" s="6"/>
    </row>
    <row r="27" spans="1:10" ht="12.75">
      <c r="A27" s="1" t="s">
        <v>21</v>
      </c>
      <c r="B27" s="6">
        <v>4654644</v>
      </c>
      <c r="C27" s="6">
        <v>29832217</v>
      </c>
      <c r="D27" s="6">
        <f t="shared" si="0"/>
        <v>34486861</v>
      </c>
      <c r="F27" s="26"/>
      <c r="G27" s="26"/>
      <c r="I27" s="6"/>
      <c r="J27" s="6"/>
    </row>
    <row r="28" spans="1:10" ht="12.75">
      <c r="A28" s="1" t="s">
        <v>22</v>
      </c>
      <c r="B28" s="6">
        <v>6649592</v>
      </c>
      <c r="C28" s="6">
        <v>38937041</v>
      </c>
      <c r="D28" s="6">
        <f t="shared" si="0"/>
        <v>45586633</v>
      </c>
      <c r="F28" s="26"/>
      <c r="G28" s="26"/>
      <c r="I28" s="6"/>
      <c r="J28" s="6"/>
    </row>
    <row r="29" spans="1:10" ht="12.75">
      <c r="A29" s="1" t="s">
        <v>23</v>
      </c>
      <c r="B29" s="6">
        <v>4241251</v>
      </c>
      <c r="C29" s="6">
        <v>28245621</v>
      </c>
      <c r="D29" s="6">
        <f t="shared" si="0"/>
        <v>32486872</v>
      </c>
      <c r="F29" s="26"/>
      <c r="G29" s="26"/>
      <c r="I29" s="6"/>
      <c r="J29" s="6"/>
    </row>
    <row r="30" spans="1:10" ht="12.75">
      <c r="A30" s="1" t="s">
        <v>24</v>
      </c>
      <c r="B30" s="6">
        <v>622027</v>
      </c>
      <c r="C30" s="6">
        <v>0</v>
      </c>
      <c r="D30" s="6">
        <f t="shared" si="0"/>
        <v>622027</v>
      </c>
      <c r="F30" s="26"/>
      <c r="G30" s="26"/>
      <c r="I30" s="6"/>
      <c r="J30" s="6"/>
    </row>
    <row r="31" spans="1:10" ht="12.75">
      <c r="A31" s="1" t="s">
        <v>25</v>
      </c>
      <c r="B31" s="6">
        <v>2183857</v>
      </c>
      <c r="C31" s="6">
        <v>16494794</v>
      </c>
      <c r="D31" s="6">
        <f t="shared" si="0"/>
        <v>18678651</v>
      </c>
      <c r="F31" s="26"/>
      <c r="G31" s="26"/>
      <c r="I31" s="6"/>
      <c r="J31" s="6"/>
    </row>
    <row r="32" spans="1:10" ht="12.75">
      <c r="A32" s="1" t="s">
        <v>26</v>
      </c>
      <c r="B32" s="6">
        <v>594969</v>
      </c>
      <c r="C32" s="6">
        <v>4415501</v>
      </c>
      <c r="D32" s="6">
        <f t="shared" si="0"/>
        <v>5010470</v>
      </c>
      <c r="F32" s="26"/>
      <c r="G32" s="26"/>
      <c r="I32" s="6"/>
      <c r="J32" s="6"/>
    </row>
    <row r="33" spans="1:10" ht="12.75">
      <c r="A33" s="1" t="s">
        <v>27</v>
      </c>
      <c r="B33" s="6">
        <v>980066</v>
      </c>
      <c r="C33" s="6">
        <v>6551782</v>
      </c>
      <c r="D33" s="6">
        <f t="shared" si="0"/>
        <v>7531848</v>
      </c>
      <c r="F33" s="26"/>
      <c r="G33" s="26"/>
      <c r="I33" s="6"/>
      <c r="J33" s="6"/>
    </row>
    <row r="34" spans="1:10" ht="12.75">
      <c r="A34" s="1" t="s">
        <v>28</v>
      </c>
      <c r="B34" s="6">
        <v>134993</v>
      </c>
      <c r="C34" s="6">
        <v>0</v>
      </c>
      <c r="D34" s="6">
        <f t="shared" si="0"/>
        <v>134993</v>
      </c>
      <c r="F34" s="26"/>
      <c r="G34" s="26"/>
      <c r="I34" s="6"/>
      <c r="J34" s="6"/>
    </row>
    <row r="35" spans="1:10" ht="12.75">
      <c r="A35" s="1" t="s">
        <v>29</v>
      </c>
      <c r="B35" s="6">
        <v>913159</v>
      </c>
      <c r="C35" s="6">
        <v>5648890</v>
      </c>
      <c r="D35" s="6">
        <f t="shared" si="0"/>
        <v>6562049</v>
      </c>
      <c r="F35" s="26"/>
      <c r="G35" s="26"/>
      <c r="I35" s="6"/>
      <c r="J35" s="6"/>
    </row>
    <row r="36" spans="1:10" ht="12.75">
      <c r="A36" s="1" t="s">
        <v>30</v>
      </c>
      <c r="B36" s="6">
        <v>4517555</v>
      </c>
      <c r="C36" s="6">
        <v>27636388</v>
      </c>
      <c r="D36" s="6">
        <f t="shared" si="0"/>
        <v>32153943</v>
      </c>
      <c r="F36" s="26"/>
      <c r="G36" s="26"/>
      <c r="I36" s="6"/>
      <c r="J36" s="6"/>
    </row>
    <row r="37" spans="1:10" ht="12.75">
      <c r="A37" s="1" t="s">
        <v>31</v>
      </c>
      <c r="B37" s="6">
        <v>523567</v>
      </c>
      <c r="C37" s="6">
        <v>0</v>
      </c>
      <c r="D37" s="6">
        <f t="shared" si="0"/>
        <v>523567</v>
      </c>
      <c r="F37" s="26"/>
      <c r="G37" s="26"/>
      <c r="I37" s="6"/>
      <c r="J37" s="6"/>
    </row>
    <row r="38" spans="1:10" ht="12.75">
      <c r="A38" s="1" t="s">
        <v>32</v>
      </c>
      <c r="B38" s="6">
        <v>14983956</v>
      </c>
      <c r="C38" s="6">
        <v>90307618</v>
      </c>
      <c r="D38" s="6">
        <f aca="true" t="shared" si="1" ref="D38:D59">B38+C38</f>
        <v>105291574</v>
      </c>
      <c r="F38" s="26"/>
      <c r="G38" s="26"/>
      <c r="I38" s="6"/>
      <c r="J38" s="6"/>
    </row>
    <row r="39" spans="1:10" ht="12.75">
      <c r="A39" s="1" t="s">
        <v>33</v>
      </c>
      <c r="B39" s="6">
        <v>1252535</v>
      </c>
      <c r="C39" s="6">
        <v>0</v>
      </c>
      <c r="D39" s="6">
        <f t="shared" si="1"/>
        <v>1252535</v>
      </c>
      <c r="F39" s="26"/>
      <c r="G39" s="26"/>
      <c r="I39" s="6"/>
      <c r="J39" s="6"/>
    </row>
    <row r="40" spans="1:10" ht="12.75">
      <c r="A40" s="1" t="s">
        <v>34</v>
      </c>
      <c r="B40" s="6">
        <v>535121</v>
      </c>
      <c r="C40" s="6">
        <v>4438753</v>
      </c>
      <c r="D40" s="6">
        <f t="shared" si="1"/>
        <v>4973874</v>
      </c>
      <c r="F40" s="26"/>
      <c r="G40" s="26"/>
      <c r="I40" s="6"/>
      <c r="J40" s="6"/>
    </row>
    <row r="41" spans="1:10" ht="12.75">
      <c r="A41" s="1" t="s">
        <v>35</v>
      </c>
      <c r="B41" s="6">
        <v>5435524</v>
      </c>
      <c r="C41" s="6">
        <v>36531507</v>
      </c>
      <c r="D41" s="6">
        <f t="shared" si="1"/>
        <v>41967031</v>
      </c>
      <c r="F41" s="26"/>
      <c r="G41" s="26"/>
      <c r="I41" s="6"/>
      <c r="J41" s="6"/>
    </row>
    <row r="42" spans="1:10" ht="12.75">
      <c r="A42" s="1" t="s">
        <v>36</v>
      </c>
      <c r="B42" s="6">
        <v>694697</v>
      </c>
      <c r="C42" s="6">
        <v>0</v>
      </c>
      <c r="D42" s="6">
        <f t="shared" si="1"/>
        <v>694697</v>
      </c>
      <c r="F42" s="26"/>
      <c r="G42" s="26"/>
      <c r="I42" s="6"/>
      <c r="J42" s="6"/>
    </row>
    <row r="43" spans="1:10" ht="12.75">
      <c r="A43" s="1" t="s">
        <v>37</v>
      </c>
      <c r="B43" s="6">
        <v>515592</v>
      </c>
      <c r="C43" s="6">
        <v>0</v>
      </c>
      <c r="D43" s="6">
        <f t="shared" si="1"/>
        <v>515592</v>
      </c>
      <c r="F43" s="26"/>
      <c r="G43" s="26"/>
      <c r="I43" s="6"/>
      <c r="J43" s="6"/>
    </row>
    <row r="44" spans="1:10" ht="12.75">
      <c r="A44" s="1" t="s">
        <v>38</v>
      </c>
      <c r="B44" s="6">
        <v>7652908</v>
      </c>
      <c r="C44" s="6">
        <v>48592062</v>
      </c>
      <c r="D44" s="6">
        <f t="shared" si="1"/>
        <v>56244970</v>
      </c>
      <c r="F44" s="26"/>
      <c r="G44" s="26"/>
      <c r="I44" s="6"/>
      <c r="J44" s="6"/>
    </row>
    <row r="45" spans="1:10" ht="12.75">
      <c r="A45" s="1" t="s">
        <v>39</v>
      </c>
      <c r="B45" s="6">
        <v>841654</v>
      </c>
      <c r="C45" s="6">
        <v>4898598</v>
      </c>
      <c r="D45" s="6">
        <f t="shared" si="1"/>
        <v>5740252</v>
      </c>
      <c r="F45" s="26"/>
      <c r="G45" s="26"/>
      <c r="I45" s="6"/>
      <c r="J45" s="6"/>
    </row>
    <row r="46" spans="1:10" ht="12.75">
      <c r="A46" s="1" t="s">
        <v>40</v>
      </c>
      <c r="B46" s="6">
        <v>412083</v>
      </c>
      <c r="C46" s="6">
        <v>0</v>
      </c>
      <c r="D46" s="6">
        <f t="shared" si="1"/>
        <v>412083</v>
      </c>
      <c r="F46" s="26"/>
      <c r="G46" s="26"/>
      <c r="I46" s="6"/>
      <c r="J46" s="6"/>
    </row>
    <row r="47" spans="1:10" ht="12.75">
      <c r="A47" s="1" t="s">
        <v>41</v>
      </c>
      <c r="B47" s="6">
        <v>517279</v>
      </c>
      <c r="C47" s="6">
        <v>3795707</v>
      </c>
      <c r="D47" s="6">
        <f t="shared" si="1"/>
        <v>4312986</v>
      </c>
      <c r="F47" s="26"/>
      <c r="G47" s="26"/>
      <c r="I47" s="6"/>
      <c r="J47" s="6"/>
    </row>
    <row r="48" spans="1:10" ht="12.75">
      <c r="A48" s="1" t="s">
        <v>42</v>
      </c>
      <c r="B48" s="6">
        <v>776212</v>
      </c>
      <c r="C48" s="6">
        <v>0</v>
      </c>
      <c r="D48" s="6">
        <f t="shared" si="1"/>
        <v>776212</v>
      </c>
      <c r="F48" s="26"/>
      <c r="G48" s="26"/>
      <c r="I48" s="6"/>
      <c r="J48" s="6"/>
    </row>
    <row r="49" spans="1:10" ht="12.75">
      <c r="A49" s="1" t="s">
        <v>43</v>
      </c>
      <c r="B49" s="6">
        <v>1584092</v>
      </c>
      <c r="C49" s="6">
        <v>0</v>
      </c>
      <c r="D49" s="6">
        <f t="shared" si="1"/>
        <v>1584092</v>
      </c>
      <c r="F49" s="26"/>
      <c r="G49" s="26"/>
      <c r="I49" s="6"/>
      <c r="J49" s="6"/>
    </row>
    <row r="50" spans="1:10" ht="12.75">
      <c r="A50" s="1" t="s">
        <v>44</v>
      </c>
      <c r="B50" s="6">
        <v>833789</v>
      </c>
      <c r="C50" s="6">
        <v>5208550</v>
      </c>
      <c r="D50" s="6">
        <f t="shared" si="1"/>
        <v>6042339</v>
      </c>
      <c r="F50" s="26"/>
      <c r="G50" s="26"/>
      <c r="I50" s="6"/>
      <c r="J50" s="6"/>
    </row>
    <row r="51" spans="1:10" ht="12.75">
      <c r="A51" s="1" t="s">
        <v>45</v>
      </c>
      <c r="B51" s="6">
        <v>680219</v>
      </c>
      <c r="C51" s="6">
        <v>4234044</v>
      </c>
      <c r="D51" s="6">
        <f t="shared" si="1"/>
        <v>4914263</v>
      </c>
      <c r="F51" s="26"/>
      <c r="G51" s="26"/>
      <c r="I51" s="6"/>
      <c r="J51" s="6"/>
    </row>
    <row r="52" spans="1:10" ht="12.75">
      <c r="A52" s="1" t="s">
        <v>46</v>
      </c>
      <c r="B52" s="6">
        <v>1346258</v>
      </c>
      <c r="C52" s="6">
        <v>0</v>
      </c>
      <c r="D52" s="6">
        <f t="shared" si="1"/>
        <v>1346258</v>
      </c>
      <c r="F52" s="26"/>
      <c r="G52" s="26"/>
      <c r="I52" s="6"/>
      <c r="J52" s="6"/>
    </row>
    <row r="53" spans="1:10" ht="12.75">
      <c r="A53" s="1" t="s">
        <v>47</v>
      </c>
      <c r="B53" s="6">
        <v>746509</v>
      </c>
      <c r="C53" s="6">
        <v>0</v>
      </c>
      <c r="D53" s="6">
        <f t="shared" si="1"/>
        <v>746509</v>
      </c>
      <c r="F53" s="26"/>
      <c r="G53" s="26"/>
      <c r="I53" s="6"/>
      <c r="J53" s="6"/>
    </row>
    <row r="54" spans="1:10" ht="12.75">
      <c r="A54" s="1" t="s">
        <v>48</v>
      </c>
      <c r="B54" s="6">
        <v>725040</v>
      </c>
      <c r="C54" s="6">
        <v>0</v>
      </c>
      <c r="D54" s="6">
        <f t="shared" si="1"/>
        <v>725040</v>
      </c>
      <c r="F54" s="26"/>
      <c r="G54" s="26"/>
      <c r="I54" s="6"/>
      <c r="J54" s="6"/>
    </row>
    <row r="55" spans="1:10" ht="12.75">
      <c r="A55" s="1" t="s">
        <v>49</v>
      </c>
      <c r="B55" s="6">
        <v>3874797</v>
      </c>
      <c r="C55" s="6">
        <v>25425115</v>
      </c>
      <c r="D55" s="6">
        <f t="shared" si="1"/>
        <v>29299912</v>
      </c>
      <c r="F55" s="26"/>
      <c r="G55" s="26"/>
      <c r="I55" s="6"/>
      <c r="J55" s="6"/>
    </row>
    <row r="56" spans="1:10" ht="13.5" thickBot="1">
      <c r="A56" s="1" t="s">
        <v>50</v>
      </c>
      <c r="B56" s="6">
        <v>290808</v>
      </c>
      <c r="C56" s="6">
        <v>2051311</v>
      </c>
      <c r="D56" s="6">
        <f t="shared" si="1"/>
        <v>2342119</v>
      </c>
      <c r="F56" s="26"/>
      <c r="G56" s="26"/>
      <c r="I56" s="6"/>
      <c r="J56" s="6"/>
    </row>
    <row r="57" spans="1:10" ht="13.5" thickTop="1">
      <c r="A57" s="7" t="s">
        <v>57</v>
      </c>
      <c r="B57" s="8">
        <f>SUM(B6:B56)</f>
        <v>98915101</v>
      </c>
      <c r="C57" s="8">
        <f>SUM(C6:C56)</f>
        <v>494858017</v>
      </c>
      <c r="D57" s="8">
        <f>SUM(D6:D56)</f>
        <v>593773118</v>
      </c>
      <c r="I57" s="6"/>
      <c r="J57" s="6"/>
    </row>
    <row r="58" spans="1:10" ht="12.75">
      <c r="A58" s="11"/>
      <c r="B58" s="12"/>
      <c r="C58" s="12"/>
      <c r="D58" s="12"/>
      <c r="I58" s="6"/>
      <c r="J58" s="6"/>
    </row>
    <row r="59" spans="1:10" ht="12.75">
      <c r="A59" s="30" t="s">
        <v>218</v>
      </c>
      <c r="B59" s="12">
        <v>949471</v>
      </c>
      <c r="C59" s="12">
        <v>5141983</v>
      </c>
      <c r="D59" s="6">
        <f t="shared" si="1"/>
        <v>6091454</v>
      </c>
      <c r="I59" s="6"/>
      <c r="J59" s="6"/>
    </row>
    <row r="60" spans="1:10" ht="12.75">
      <c r="A60" s="11"/>
      <c r="B60" s="12"/>
      <c r="C60" s="12"/>
      <c r="D60" s="12"/>
      <c r="I60" s="6"/>
      <c r="J60" s="6"/>
    </row>
    <row r="61" spans="1:10" ht="12.75">
      <c r="A61" s="10" t="s">
        <v>63</v>
      </c>
      <c r="I61" s="6"/>
      <c r="J61" s="6"/>
    </row>
    <row r="62" spans="1:10" ht="12.75">
      <c r="A62" s="9" t="s">
        <v>58</v>
      </c>
      <c r="B62" s="6">
        <v>2240</v>
      </c>
      <c r="C62" s="6">
        <v>0</v>
      </c>
      <c r="D62" s="6">
        <f>B62+C62</f>
        <v>2240</v>
      </c>
      <c r="I62" s="6"/>
      <c r="J62" s="6"/>
    </row>
    <row r="63" spans="1:10" ht="12.75">
      <c r="A63" s="9" t="s">
        <v>59</v>
      </c>
      <c r="B63" s="6">
        <v>4912</v>
      </c>
      <c r="C63" s="6">
        <v>0</v>
      </c>
      <c r="D63" s="6">
        <f>B63+C63</f>
        <v>4912</v>
      </c>
      <c r="I63" s="6"/>
      <c r="J63" s="6"/>
    </row>
    <row r="64" spans="1:10" ht="12.75">
      <c r="A64" s="9" t="s">
        <v>60</v>
      </c>
      <c r="B64" s="6">
        <v>1706</v>
      </c>
      <c r="C64" s="6">
        <v>0</v>
      </c>
      <c r="D64" s="6">
        <f>B64+C64</f>
        <v>1706</v>
      </c>
      <c r="I64" s="6"/>
      <c r="J64" s="6"/>
    </row>
    <row r="65" spans="1:10" ht="12.75">
      <c r="A65" s="9" t="s">
        <v>61</v>
      </c>
      <c r="B65" s="6">
        <v>121925</v>
      </c>
      <c r="C65" s="6">
        <v>0</v>
      </c>
      <c r="D65" s="6">
        <f>B65+C65</f>
        <v>121925</v>
      </c>
      <c r="I65" s="6"/>
      <c r="J65" s="6"/>
    </row>
    <row r="66" spans="1:10" ht="13.5" thickBot="1">
      <c r="A66" s="9" t="s">
        <v>62</v>
      </c>
      <c r="B66" s="6">
        <v>4645</v>
      </c>
      <c r="C66" s="6">
        <v>0</v>
      </c>
      <c r="D66" s="6">
        <f>B66+C66</f>
        <v>4645</v>
      </c>
      <c r="I66" s="6"/>
      <c r="J66" s="6"/>
    </row>
    <row r="67" spans="1:4" ht="13.5" thickTop="1">
      <c r="A67" s="7" t="s">
        <v>64</v>
      </c>
      <c r="B67" s="8">
        <f>SUM(B62:B66)</f>
        <v>135428</v>
      </c>
      <c r="C67" s="8">
        <f>SUM(C62:C66)</f>
        <v>0</v>
      </c>
      <c r="D67" s="8">
        <f>SUM(D62:D66)</f>
        <v>135428</v>
      </c>
    </row>
    <row r="69" spans="1:4" ht="12.75">
      <c r="A69" s="28" t="s">
        <v>216</v>
      </c>
      <c r="B69" s="29">
        <f>B67+B57+B59</f>
        <v>100000000</v>
      </c>
      <c r="C69" s="29">
        <f>C67+C57+C59</f>
        <v>500000000</v>
      </c>
      <c r="D69" s="29">
        <f>D67+D57+D59</f>
        <v>600000000</v>
      </c>
    </row>
    <row r="71" ht="12.75">
      <c r="A71" t="s">
        <v>217</v>
      </c>
    </row>
  </sheetData>
  <sheetProtection password="E68A" sheet="1" objects="1" scenarios="1"/>
  <mergeCells count="1">
    <mergeCell ref="A1:D1"/>
  </mergeCells>
  <printOptions gridLines="1" horizontalCentered="1"/>
  <pageMargins left="0.35" right="0.35" top="0.5" bottom="0.77" header="0.5" footer="0.5"/>
  <pageSetup horizontalDpi="600" verticalDpi="600" orientation="portrait" scale="87" r:id="rId1"/>
  <headerFooter alignWithMargins="0">
    <oddFooter>&amp;L'&amp;F' [&amp;A]&amp;C18-Sep-06&amp;RPage &amp;P of &amp;N</oddFooter>
  </headerFooter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2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9.140625" defaultRowHeight="12.75"/>
  <cols>
    <col min="1" max="1" width="36.7109375" style="0" bestFit="1" customWidth="1"/>
    <col min="2" max="3" width="21.7109375" style="0" customWidth="1"/>
    <col min="4" max="4" width="23.57421875" style="0" bestFit="1" customWidth="1"/>
  </cols>
  <sheetData>
    <row r="1" spans="1:4" ht="12.75">
      <c r="A1" s="31" t="s">
        <v>65</v>
      </c>
      <c r="B1" s="31"/>
      <c r="C1" s="31"/>
      <c r="D1" s="31"/>
    </row>
    <row r="2" ht="12.75">
      <c r="A2" s="5" t="s">
        <v>55</v>
      </c>
    </row>
    <row r="4" spans="1:4" ht="25.5">
      <c r="A4" s="3" t="s">
        <v>66</v>
      </c>
      <c r="B4" s="3" t="s">
        <v>51</v>
      </c>
      <c r="C4" s="3" t="s">
        <v>52</v>
      </c>
      <c r="D4" s="3" t="s">
        <v>53</v>
      </c>
    </row>
    <row r="5" spans="1:4" ht="12.75">
      <c r="A5" s="3"/>
      <c r="B5" s="24"/>
      <c r="C5" s="24"/>
      <c r="D5" s="3"/>
    </row>
    <row r="6" spans="1:3" ht="12.75">
      <c r="A6" s="13" t="s">
        <v>0</v>
      </c>
      <c r="B6" s="25"/>
      <c r="C6" s="25"/>
    </row>
    <row r="7" spans="1:4" ht="12.75">
      <c r="A7" s="14" t="s">
        <v>67</v>
      </c>
      <c r="B7" s="20">
        <v>141</v>
      </c>
      <c r="C7" s="20">
        <v>0</v>
      </c>
      <c r="D7" s="20">
        <f>C7+B7</f>
        <v>141</v>
      </c>
    </row>
    <row r="8" spans="1:4" ht="12.75">
      <c r="A8" s="15" t="s">
        <v>68</v>
      </c>
      <c r="B8" s="20">
        <v>2098</v>
      </c>
      <c r="C8" s="20">
        <v>0</v>
      </c>
      <c r="D8" s="20">
        <f aca="true" t="shared" si="0" ref="D8:D71">C8+B8</f>
        <v>2098</v>
      </c>
    </row>
    <row r="9" spans="1:4" ht="12.75">
      <c r="A9" s="15" t="s">
        <v>69</v>
      </c>
      <c r="B9" s="20">
        <v>1582</v>
      </c>
      <c r="C9" s="20">
        <v>0</v>
      </c>
      <c r="D9" s="20">
        <f t="shared" si="0"/>
        <v>1582</v>
      </c>
    </row>
    <row r="10" spans="1:4" ht="12.75">
      <c r="A10" s="16" t="s">
        <v>1</v>
      </c>
      <c r="B10" s="22"/>
      <c r="C10" s="22"/>
      <c r="D10" s="22"/>
    </row>
    <row r="11" spans="1:4" ht="12.75">
      <c r="A11" s="17" t="s">
        <v>70</v>
      </c>
      <c r="B11" s="20">
        <v>4842</v>
      </c>
      <c r="C11" s="20">
        <v>33330</v>
      </c>
      <c r="D11" s="20">
        <f t="shared" si="0"/>
        <v>38172</v>
      </c>
    </row>
    <row r="12" spans="1:4" ht="12.75">
      <c r="A12" s="15" t="s">
        <v>71</v>
      </c>
      <c r="B12" s="20">
        <v>78379</v>
      </c>
      <c r="C12" s="20">
        <v>539568</v>
      </c>
      <c r="D12" s="20">
        <f t="shared" si="0"/>
        <v>617947</v>
      </c>
    </row>
    <row r="13" spans="1:4" ht="12.75">
      <c r="A13" s="15" t="s">
        <v>72</v>
      </c>
      <c r="B13" s="20">
        <v>3856</v>
      </c>
      <c r="C13" s="20">
        <v>26545</v>
      </c>
      <c r="D13" s="20">
        <f t="shared" si="0"/>
        <v>30401</v>
      </c>
    </row>
    <row r="14" spans="1:4" ht="12.75">
      <c r="A14" s="15" t="s">
        <v>73</v>
      </c>
      <c r="B14" s="20">
        <v>11758</v>
      </c>
      <c r="C14" s="20">
        <v>80945</v>
      </c>
      <c r="D14" s="20">
        <f t="shared" si="0"/>
        <v>92703</v>
      </c>
    </row>
    <row r="15" spans="1:4" ht="12.75">
      <c r="A15" s="15" t="s">
        <v>74</v>
      </c>
      <c r="B15" s="20">
        <v>4669</v>
      </c>
      <c r="C15" s="20">
        <v>32140</v>
      </c>
      <c r="D15" s="20">
        <f t="shared" si="0"/>
        <v>36809</v>
      </c>
    </row>
    <row r="16" spans="1:4" ht="12.75">
      <c r="A16" s="15" t="s">
        <v>75</v>
      </c>
      <c r="B16" s="20">
        <v>398</v>
      </c>
      <c r="C16" s="20">
        <v>2738</v>
      </c>
      <c r="D16" s="20">
        <f t="shared" si="0"/>
        <v>3136</v>
      </c>
    </row>
    <row r="17" spans="1:4" ht="12.75">
      <c r="A17" s="15" t="s">
        <v>76</v>
      </c>
      <c r="B17" s="20">
        <v>43942</v>
      </c>
      <c r="C17" s="20">
        <v>302501</v>
      </c>
      <c r="D17" s="20">
        <f t="shared" si="0"/>
        <v>346443</v>
      </c>
    </row>
    <row r="18" spans="1:4" ht="12.75">
      <c r="A18" s="15" t="s">
        <v>77</v>
      </c>
      <c r="B18" s="20">
        <v>25073</v>
      </c>
      <c r="C18" s="20">
        <v>172603</v>
      </c>
      <c r="D18" s="20">
        <f t="shared" si="0"/>
        <v>197676</v>
      </c>
    </row>
    <row r="19" spans="1:4" ht="12.75">
      <c r="A19" s="16" t="s">
        <v>2</v>
      </c>
      <c r="B19" s="22"/>
      <c r="C19" s="22"/>
      <c r="D19" s="22"/>
    </row>
    <row r="20" spans="1:4" ht="12.75">
      <c r="A20" s="17" t="s">
        <v>78</v>
      </c>
      <c r="B20" s="20">
        <v>171</v>
      </c>
      <c r="C20" s="20">
        <v>0</v>
      </c>
      <c r="D20" s="20">
        <f t="shared" si="0"/>
        <v>171</v>
      </c>
    </row>
    <row r="21" spans="1:4" ht="12.75">
      <c r="A21" s="15" t="s">
        <v>79</v>
      </c>
      <c r="B21" s="20">
        <v>509</v>
      </c>
      <c r="C21" s="20">
        <v>0</v>
      </c>
      <c r="D21" s="20">
        <f t="shared" si="0"/>
        <v>509</v>
      </c>
    </row>
    <row r="22" spans="1:4" ht="12.75">
      <c r="A22" s="15" t="s">
        <v>80</v>
      </c>
      <c r="B22" s="20">
        <v>106</v>
      </c>
      <c r="C22" s="20">
        <v>0</v>
      </c>
      <c r="D22" s="20">
        <f t="shared" si="0"/>
        <v>106</v>
      </c>
    </row>
    <row r="23" spans="1:4" ht="12.75">
      <c r="A23" s="15" t="s">
        <v>81</v>
      </c>
      <c r="B23" s="20">
        <v>1723</v>
      </c>
      <c r="C23" s="20">
        <v>0</v>
      </c>
      <c r="D23" s="20">
        <f t="shared" si="0"/>
        <v>1723</v>
      </c>
    </row>
    <row r="24" spans="1:4" ht="12.75">
      <c r="A24" s="15" t="s">
        <v>82</v>
      </c>
      <c r="B24" s="20">
        <v>14624</v>
      </c>
      <c r="C24" s="20">
        <v>0</v>
      </c>
      <c r="D24" s="20">
        <f t="shared" si="0"/>
        <v>14624</v>
      </c>
    </row>
    <row r="25" spans="1:4" ht="12.75">
      <c r="A25" s="15" t="s">
        <v>83</v>
      </c>
      <c r="B25" s="20">
        <v>658</v>
      </c>
      <c r="C25" s="20">
        <v>0</v>
      </c>
      <c r="D25" s="20">
        <f t="shared" si="0"/>
        <v>658</v>
      </c>
    </row>
    <row r="26" spans="1:4" ht="12.75">
      <c r="A26" s="15" t="s">
        <v>84</v>
      </c>
      <c r="B26" s="20">
        <v>37</v>
      </c>
      <c r="C26" s="20">
        <v>0</v>
      </c>
      <c r="D26" s="20">
        <f t="shared" si="0"/>
        <v>37</v>
      </c>
    </row>
    <row r="27" spans="1:4" ht="12.75">
      <c r="A27" s="15" t="s">
        <v>85</v>
      </c>
      <c r="B27" s="20">
        <v>636</v>
      </c>
      <c r="C27" s="20">
        <v>0</v>
      </c>
      <c r="D27" s="20">
        <f t="shared" si="0"/>
        <v>636</v>
      </c>
    </row>
    <row r="28" spans="1:4" ht="12.75">
      <c r="A28" s="15" t="s">
        <v>86</v>
      </c>
      <c r="B28" s="20">
        <v>1049</v>
      </c>
      <c r="C28" s="20">
        <v>0</v>
      </c>
      <c r="D28" s="20">
        <f t="shared" si="0"/>
        <v>1049</v>
      </c>
    </row>
    <row r="29" spans="1:4" ht="12.75">
      <c r="A29" s="16" t="s">
        <v>4</v>
      </c>
      <c r="B29" s="22"/>
      <c r="C29" s="22"/>
      <c r="D29" s="22"/>
    </row>
    <row r="30" spans="1:4" ht="12.75">
      <c r="A30" s="17" t="s">
        <v>87</v>
      </c>
      <c r="B30" s="20">
        <v>348</v>
      </c>
      <c r="C30" s="20">
        <v>0</v>
      </c>
      <c r="D30" s="20">
        <f t="shared" si="0"/>
        <v>348</v>
      </c>
    </row>
    <row r="31" spans="1:4" ht="12.75">
      <c r="A31" s="17" t="s">
        <v>88</v>
      </c>
      <c r="B31" s="20">
        <v>64</v>
      </c>
      <c r="C31" s="20">
        <v>0</v>
      </c>
      <c r="D31" s="20">
        <f t="shared" si="0"/>
        <v>64</v>
      </c>
    </row>
    <row r="32" spans="1:4" ht="12.75">
      <c r="A32" s="15" t="s">
        <v>89</v>
      </c>
      <c r="B32" s="20">
        <v>289</v>
      </c>
      <c r="C32" s="20">
        <v>0</v>
      </c>
      <c r="D32" s="20">
        <f t="shared" si="0"/>
        <v>289</v>
      </c>
    </row>
    <row r="33" spans="1:4" ht="12.75">
      <c r="A33" s="15" t="s">
        <v>90</v>
      </c>
      <c r="B33" s="20">
        <v>134</v>
      </c>
      <c r="C33" s="20">
        <v>0</v>
      </c>
      <c r="D33" s="20">
        <f t="shared" si="0"/>
        <v>134</v>
      </c>
    </row>
    <row r="34" spans="1:4" ht="12.75">
      <c r="A34" s="15" t="s">
        <v>91</v>
      </c>
      <c r="B34" s="20">
        <v>2398</v>
      </c>
      <c r="C34" s="20">
        <v>0</v>
      </c>
      <c r="D34" s="20">
        <f t="shared" si="0"/>
        <v>2398</v>
      </c>
    </row>
    <row r="35" spans="1:4" ht="12.75">
      <c r="A35" s="15" t="s">
        <v>92</v>
      </c>
      <c r="B35" s="20">
        <v>364</v>
      </c>
      <c r="C35" s="20">
        <v>0</v>
      </c>
      <c r="D35" s="20">
        <f t="shared" si="0"/>
        <v>364</v>
      </c>
    </row>
    <row r="36" spans="1:4" ht="12.75">
      <c r="A36" s="15" t="s">
        <v>93</v>
      </c>
      <c r="B36" s="20">
        <v>3688</v>
      </c>
      <c r="C36" s="20">
        <v>0</v>
      </c>
      <c r="D36" s="20">
        <f t="shared" si="0"/>
        <v>3688</v>
      </c>
    </row>
    <row r="37" spans="1:4" ht="12.75">
      <c r="A37" s="15" t="s">
        <v>94</v>
      </c>
      <c r="B37" s="20">
        <v>1740</v>
      </c>
      <c r="C37" s="20">
        <v>0</v>
      </c>
      <c r="D37" s="20">
        <f t="shared" si="0"/>
        <v>1740</v>
      </c>
    </row>
    <row r="38" spans="1:4" ht="12.75">
      <c r="A38" s="15" t="s">
        <v>95</v>
      </c>
      <c r="B38" s="20">
        <v>993</v>
      </c>
      <c r="C38" s="20">
        <v>0</v>
      </c>
      <c r="D38" s="20">
        <f t="shared" si="0"/>
        <v>993</v>
      </c>
    </row>
    <row r="39" spans="1:4" ht="12.75">
      <c r="A39" s="15" t="s">
        <v>96</v>
      </c>
      <c r="B39" s="20">
        <v>8648</v>
      </c>
      <c r="C39" s="20">
        <v>0</v>
      </c>
      <c r="D39" s="20">
        <f t="shared" si="0"/>
        <v>8648</v>
      </c>
    </row>
    <row r="40" spans="1:4" ht="12.75">
      <c r="A40" s="15" t="s">
        <v>97</v>
      </c>
      <c r="B40" s="20">
        <v>444</v>
      </c>
      <c r="C40" s="20">
        <v>0</v>
      </c>
      <c r="D40" s="20">
        <f t="shared" si="0"/>
        <v>444</v>
      </c>
    </row>
    <row r="41" spans="1:4" ht="12.75">
      <c r="A41" s="15" t="s">
        <v>98</v>
      </c>
      <c r="B41" s="20">
        <v>2085</v>
      </c>
      <c r="C41" s="20">
        <v>0</v>
      </c>
      <c r="D41" s="20">
        <f t="shared" si="0"/>
        <v>2085</v>
      </c>
    </row>
    <row r="42" spans="1:4" ht="12.75">
      <c r="A42" s="15" t="s">
        <v>99</v>
      </c>
      <c r="B42" s="20">
        <v>209</v>
      </c>
      <c r="C42" s="20">
        <v>0</v>
      </c>
      <c r="D42" s="20">
        <f t="shared" si="0"/>
        <v>209</v>
      </c>
    </row>
    <row r="43" spans="1:4" ht="12.75">
      <c r="A43" s="15" t="s">
        <v>100</v>
      </c>
      <c r="B43" s="20">
        <v>1004</v>
      </c>
      <c r="C43" s="20">
        <v>0</v>
      </c>
      <c r="D43" s="20">
        <f t="shared" si="0"/>
        <v>1004</v>
      </c>
    </row>
    <row r="44" spans="1:4" ht="12.75">
      <c r="A44" s="15" t="s">
        <v>101</v>
      </c>
      <c r="B44" s="20">
        <v>2575</v>
      </c>
      <c r="C44" s="20">
        <v>0</v>
      </c>
      <c r="D44" s="20">
        <f t="shared" si="0"/>
        <v>2575</v>
      </c>
    </row>
    <row r="45" spans="1:4" ht="12.75">
      <c r="A45" s="15" t="s">
        <v>102</v>
      </c>
      <c r="B45" s="20">
        <v>118</v>
      </c>
      <c r="C45" s="20">
        <v>0</v>
      </c>
      <c r="D45" s="20">
        <f t="shared" si="0"/>
        <v>118</v>
      </c>
    </row>
    <row r="46" spans="1:4" ht="12.75">
      <c r="A46" s="15" t="s">
        <v>103</v>
      </c>
      <c r="B46" s="20">
        <v>2393</v>
      </c>
      <c r="C46" s="20">
        <v>0</v>
      </c>
      <c r="D46" s="20">
        <f t="shared" si="0"/>
        <v>2393</v>
      </c>
    </row>
    <row r="47" spans="1:4" ht="12.75">
      <c r="A47" s="15" t="s">
        <v>104</v>
      </c>
      <c r="B47" s="20">
        <v>1539</v>
      </c>
      <c r="C47" s="20">
        <v>0</v>
      </c>
      <c r="D47" s="20">
        <f t="shared" si="0"/>
        <v>1539</v>
      </c>
    </row>
    <row r="48" spans="1:4" ht="12.75">
      <c r="A48" s="15" t="s">
        <v>105</v>
      </c>
      <c r="B48" s="20">
        <v>391</v>
      </c>
      <c r="C48" s="20">
        <v>0</v>
      </c>
      <c r="D48" s="20">
        <f t="shared" si="0"/>
        <v>391</v>
      </c>
    </row>
    <row r="49" spans="1:4" ht="12.75">
      <c r="A49" s="15" t="s">
        <v>106</v>
      </c>
      <c r="B49" s="20">
        <v>177</v>
      </c>
      <c r="C49" s="20">
        <v>0</v>
      </c>
      <c r="D49" s="20">
        <f t="shared" si="0"/>
        <v>177</v>
      </c>
    </row>
    <row r="50" spans="1:4" ht="12.75">
      <c r="A50" s="15" t="s">
        <v>107</v>
      </c>
      <c r="B50" s="20">
        <v>177</v>
      </c>
      <c r="C50" s="20">
        <v>0</v>
      </c>
      <c r="D50" s="20">
        <f t="shared" si="0"/>
        <v>177</v>
      </c>
    </row>
    <row r="51" spans="1:4" ht="12.75">
      <c r="A51" s="14" t="s">
        <v>108</v>
      </c>
      <c r="B51" s="20">
        <v>270</v>
      </c>
      <c r="C51" s="20">
        <v>0</v>
      </c>
      <c r="D51" s="20">
        <f t="shared" si="0"/>
        <v>270</v>
      </c>
    </row>
    <row r="52" spans="1:4" ht="12.75">
      <c r="A52" s="15" t="s">
        <v>109</v>
      </c>
      <c r="B52" s="20">
        <v>227</v>
      </c>
      <c r="C52" s="20">
        <v>0</v>
      </c>
      <c r="D52" s="20">
        <f t="shared" si="0"/>
        <v>227</v>
      </c>
    </row>
    <row r="53" spans="1:4" ht="12.75">
      <c r="A53" s="15" t="s">
        <v>110</v>
      </c>
      <c r="B53" s="20">
        <v>3121</v>
      </c>
      <c r="C53" s="20">
        <v>0</v>
      </c>
      <c r="D53" s="20">
        <f t="shared" si="0"/>
        <v>3121</v>
      </c>
    </row>
    <row r="54" spans="1:4" ht="12.75">
      <c r="A54" s="16" t="s">
        <v>5</v>
      </c>
      <c r="B54" s="22"/>
      <c r="C54" s="22"/>
      <c r="D54" s="22"/>
    </row>
    <row r="55" spans="1:4" ht="12.75">
      <c r="A55" s="15" t="s">
        <v>111</v>
      </c>
      <c r="B55" s="20">
        <v>1336</v>
      </c>
      <c r="C55" s="20">
        <v>9115</v>
      </c>
      <c r="D55" s="20">
        <f t="shared" si="0"/>
        <v>10451</v>
      </c>
    </row>
    <row r="56" spans="1:4" ht="12.75">
      <c r="A56" s="16" t="s">
        <v>9</v>
      </c>
      <c r="B56" s="22"/>
      <c r="C56" s="22"/>
      <c r="D56" s="22"/>
    </row>
    <row r="57" spans="1:4" ht="12.75">
      <c r="A57" s="14" t="s">
        <v>112</v>
      </c>
      <c r="B57" s="20">
        <v>66</v>
      </c>
      <c r="C57" s="20">
        <v>0</v>
      </c>
      <c r="D57" s="20">
        <f t="shared" si="0"/>
        <v>66</v>
      </c>
    </row>
    <row r="58" spans="1:4" ht="12.75">
      <c r="A58" s="16" t="s">
        <v>12</v>
      </c>
      <c r="B58" s="22"/>
      <c r="C58" s="22"/>
      <c r="D58" s="22"/>
    </row>
    <row r="59" spans="1:4" ht="12.75">
      <c r="A59" s="17" t="s">
        <v>113</v>
      </c>
      <c r="B59" s="20">
        <v>1214</v>
      </c>
      <c r="C59" s="20">
        <v>0</v>
      </c>
      <c r="D59" s="20">
        <f t="shared" si="0"/>
        <v>1214</v>
      </c>
    </row>
    <row r="60" spans="1:4" ht="12.75">
      <c r="A60" s="17" t="s">
        <v>114</v>
      </c>
      <c r="B60" s="20">
        <v>2810</v>
      </c>
      <c r="C60" s="20">
        <v>0</v>
      </c>
      <c r="D60" s="20">
        <f t="shared" si="0"/>
        <v>2810</v>
      </c>
    </row>
    <row r="61" spans="1:4" ht="12.75">
      <c r="A61" s="15" t="s">
        <v>115</v>
      </c>
      <c r="B61" s="20">
        <v>15455</v>
      </c>
      <c r="C61" s="20">
        <v>0</v>
      </c>
      <c r="D61" s="20">
        <f t="shared" si="0"/>
        <v>15455</v>
      </c>
    </row>
    <row r="62" spans="1:4" ht="12.75">
      <c r="A62" s="16" t="s">
        <v>14</v>
      </c>
      <c r="B62" s="22"/>
      <c r="C62" s="22"/>
      <c r="D62" s="22"/>
    </row>
    <row r="63" spans="1:4" ht="12.75">
      <c r="A63" s="15" t="s">
        <v>116</v>
      </c>
      <c r="B63" s="20">
        <v>345</v>
      </c>
      <c r="C63" s="20">
        <v>2430</v>
      </c>
      <c r="D63" s="20">
        <f t="shared" si="0"/>
        <v>2775</v>
      </c>
    </row>
    <row r="64" spans="1:4" ht="12.75">
      <c r="A64" s="16" t="s">
        <v>16</v>
      </c>
      <c r="B64" s="22"/>
      <c r="C64" s="22"/>
      <c r="D64" s="22"/>
    </row>
    <row r="65" spans="1:4" ht="12.75">
      <c r="A65" s="15" t="s">
        <v>117</v>
      </c>
      <c r="B65" s="20">
        <v>687</v>
      </c>
      <c r="C65" s="20">
        <v>0</v>
      </c>
      <c r="D65" s="20">
        <f t="shared" si="0"/>
        <v>687</v>
      </c>
    </row>
    <row r="66" spans="1:4" ht="12.75">
      <c r="A66" s="16" t="s">
        <v>19</v>
      </c>
      <c r="B66" s="22"/>
      <c r="C66" s="22"/>
      <c r="D66" s="22"/>
    </row>
    <row r="67" spans="1:4" ht="12.75">
      <c r="A67" s="18" t="s">
        <v>118</v>
      </c>
      <c r="B67" s="20">
        <v>6952</v>
      </c>
      <c r="C67" s="20">
        <v>42045</v>
      </c>
      <c r="D67" s="20">
        <f t="shared" si="0"/>
        <v>48997</v>
      </c>
    </row>
    <row r="68" spans="1:4" ht="12.75">
      <c r="A68" s="17" t="s">
        <v>119</v>
      </c>
      <c r="B68" s="20">
        <v>6952</v>
      </c>
      <c r="C68" s="20">
        <v>42045</v>
      </c>
      <c r="D68" s="20">
        <f t="shared" si="0"/>
        <v>48997</v>
      </c>
    </row>
    <row r="69" spans="1:4" ht="12.75">
      <c r="A69" s="17" t="s">
        <v>120</v>
      </c>
      <c r="B69" s="20">
        <v>13265</v>
      </c>
      <c r="C69" s="20">
        <v>80224</v>
      </c>
      <c r="D69" s="20">
        <f t="shared" si="0"/>
        <v>93489</v>
      </c>
    </row>
    <row r="70" spans="1:4" ht="12.75">
      <c r="A70" s="15" t="s">
        <v>121</v>
      </c>
      <c r="B70" s="20">
        <v>18507</v>
      </c>
      <c r="C70" s="20">
        <v>111927</v>
      </c>
      <c r="D70" s="20">
        <f t="shared" si="0"/>
        <v>130434</v>
      </c>
    </row>
    <row r="71" spans="1:4" ht="12.75">
      <c r="A71" s="15" t="s">
        <v>122</v>
      </c>
      <c r="B71" s="20">
        <v>12737</v>
      </c>
      <c r="C71" s="20">
        <v>77034</v>
      </c>
      <c r="D71" s="20">
        <f t="shared" si="0"/>
        <v>89771</v>
      </c>
    </row>
    <row r="72" spans="1:4" ht="12.75">
      <c r="A72" s="16" t="s">
        <v>21</v>
      </c>
      <c r="B72" s="22"/>
      <c r="C72" s="22"/>
      <c r="D72" s="22"/>
    </row>
    <row r="73" spans="1:4" ht="12.75">
      <c r="A73" s="15" t="s">
        <v>123</v>
      </c>
      <c r="B73" s="20">
        <v>1863</v>
      </c>
      <c r="C73" s="20">
        <v>11938</v>
      </c>
      <c r="D73" s="20">
        <f aca="true" t="shared" si="1" ref="D73:D135">C73+B73</f>
        <v>13801</v>
      </c>
    </row>
    <row r="74" spans="1:4" ht="12.75">
      <c r="A74" s="16" t="s">
        <v>22</v>
      </c>
      <c r="B74" s="22"/>
      <c r="C74" s="22"/>
      <c r="D74" s="22"/>
    </row>
    <row r="75" spans="1:4" ht="12.75">
      <c r="A75" s="15" t="s">
        <v>124</v>
      </c>
      <c r="B75" s="20">
        <v>2619</v>
      </c>
      <c r="C75" s="20">
        <v>15336</v>
      </c>
      <c r="D75" s="20">
        <f t="shared" si="1"/>
        <v>17955</v>
      </c>
    </row>
    <row r="76" spans="1:4" ht="12.75">
      <c r="A76" s="17" t="s">
        <v>125</v>
      </c>
      <c r="B76" s="20">
        <v>8983</v>
      </c>
      <c r="C76" s="20">
        <v>52601</v>
      </c>
      <c r="D76" s="20">
        <f t="shared" si="1"/>
        <v>61584</v>
      </c>
    </row>
    <row r="77" spans="1:4" ht="12.75">
      <c r="A77" s="15" t="s">
        <v>126</v>
      </c>
      <c r="B77" s="20">
        <v>6911</v>
      </c>
      <c r="C77" s="20">
        <v>40469</v>
      </c>
      <c r="D77" s="20">
        <f t="shared" si="1"/>
        <v>47380</v>
      </c>
    </row>
    <row r="78" spans="1:4" ht="12.75">
      <c r="A78" s="15" t="s">
        <v>127</v>
      </c>
      <c r="B78" s="20">
        <v>1267</v>
      </c>
      <c r="C78" s="20">
        <v>7417</v>
      </c>
      <c r="D78" s="20">
        <f t="shared" si="1"/>
        <v>8684</v>
      </c>
    </row>
    <row r="79" spans="1:4" ht="12.75">
      <c r="A79" s="15" t="s">
        <v>128</v>
      </c>
      <c r="B79" s="20">
        <v>4339</v>
      </c>
      <c r="C79" s="20">
        <v>25408</v>
      </c>
      <c r="D79" s="20">
        <f t="shared" si="1"/>
        <v>29747</v>
      </c>
    </row>
    <row r="80" spans="1:4" ht="12.75">
      <c r="A80" s="15" t="s">
        <v>129</v>
      </c>
      <c r="B80" s="20">
        <v>21793</v>
      </c>
      <c r="C80" s="20">
        <v>127612</v>
      </c>
      <c r="D80" s="20">
        <f t="shared" si="1"/>
        <v>149405</v>
      </c>
    </row>
    <row r="81" spans="1:4" ht="12.75">
      <c r="A81" s="16" t="s">
        <v>24</v>
      </c>
      <c r="B81" s="22"/>
      <c r="C81" s="22"/>
      <c r="D81" s="22"/>
    </row>
    <row r="82" spans="1:4" ht="12.75">
      <c r="A82" s="15" t="s">
        <v>130</v>
      </c>
      <c r="B82" s="20">
        <v>1181</v>
      </c>
      <c r="C82" s="20">
        <v>0</v>
      </c>
      <c r="D82" s="20">
        <f t="shared" si="1"/>
        <v>1181</v>
      </c>
    </row>
    <row r="83" spans="1:4" ht="12.75">
      <c r="A83" s="13" t="s">
        <v>26</v>
      </c>
      <c r="B83" s="22"/>
      <c r="C83" s="22"/>
      <c r="D83" s="22"/>
    </row>
    <row r="84" spans="1:4" ht="12.75">
      <c r="A84" s="15" t="s">
        <v>131</v>
      </c>
      <c r="B84" s="20">
        <v>20779</v>
      </c>
      <c r="C84" s="20">
        <v>182286</v>
      </c>
      <c r="D84" s="20">
        <f t="shared" si="1"/>
        <v>203065</v>
      </c>
    </row>
    <row r="85" spans="1:4" ht="12.75">
      <c r="A85" s="17" t="s">
        <v>132</v>
      </c>
      <c r="B85" s="20">
        <v>33595</v>
      </c>
      <c r="C85" s="20">
        <v>208097</v>
      </c>
      <c r="D85" s="20">
        <f t="shared" si="1"/>
        <v>241692</v>
      </c>
    </row>
    <row r="86" spans="1:4" ht="12.75">
      <c r="A86" s="15" t="s">
        <v>133</v>
      </c>
      <c r="B86" s="20">
        <v>9593</v>
      </c>
      <c r="C86" s="20">
        <v>53239</v>
      </c>
      <c r="D86" s="20">
        <f t="shared" si="1"/>
        <v>62832</v>
      </c>
    </row>
    <row r="87" spans="1:4" ht="12.75">
      <c r="A87" s="15" t="s">
        <v>134</v>
      </c>
      <c r="B87" s="20">
        <v>19261</v>
      </c>
      <c r="C87" s="20">
        <v>204063</v>
      </c>
      <c r="D87" s="20">
        <f t="shared" si="1"/>
        <v>223324</v>
      </c>
    </row>
    <row r="88" spans="1:4" ht="12.75">
      <c r="A88" s="15" t="s">
        <v>135</v>
      </c>
      <c r="B88" s="20">
        <v>10235</v>
      </c>
      <c r="C88" s="20">
        <v>73398</v>
      </c>
      <c r="D88" s="20">
        <f t="shared" si="1"/>
        <v>83633</v>
      </c>
    </row>
    <row r="89" spans="1:4" ht="12.75">
      <c r="A89" s="15" t="s">
        <v>136</v>
      </c>
      <c r="B89" s="20">
        <v>12692</v>
      </c>
      <c r="C89" s="20">
        <v>95983</v>
      </c>
      <c r="D89" s="20">
        <f t="shared" si="1"/>
        <v>108675</v>
      </c>
    </row>
    <row r="90" spans="1:4" ht="12.75">
      <c r="A90" s="16" t="s">
        <v>27</v>
      </c>
      <c r="B90" s="22"/>
      <c r="C90" s="22"/>
      <c r="D90" s="22"/>
    </row>
    <row r="91" spans="1:4" ht="12.75">
      <c r="A91" s="15" t="s">
        <v>137</v>
      </c>
      <c r="B91" s="20">
        <v>196</v>
      </c>
      <c r="C91" s="20">
        <v>1313</v>
      </c>
      <c r="D91" s="20">
        <f t="shared" si="1"/>
        <v>1509</v>
      </c>
    </row>
    <row r="92" spans="1:4" ht="12.75">
      <c r="A92" s="16" t="s">
        <v>30</v>
      </c>
      <c r="B92" s="22"/>
      <c r="C92" s="22"/>
      <c r="D92" s="22"/>
    </row>
    <row r="93" spans="1:4" ht="12.75">
      <c r="A93" s="15" t="s">
        <v>138</v>
      </c>
      <c r="B93" s="20">
        <v>11323</v>
      </c>
      <c r="C93" s="20">
        <v>69268</v>
      </c>
      <c r="D93" s="20">
        <f t="shared" si="1"/>
        <v>80591</v>
      </c>
    </row>
    <row r="94" spans="1:4" ht="12.75">
      <c r="A94" s="16" t="s">
        <v>31</v>
      </c>
      <c r="B94" s="22"/>
      <c r="C94" s="22"/>
      <c r="D94" s="22"/>
    </row>
    <row r="95" spans="1:4" ht="12.75">
      <c r="A95" s="15" t="s">
        <v>139</v>
      </c>
      <c r="B95" s="20">
        <v>957</v>
      </c>
      <c r="C95" s="20">
        <v>0</v>
      </c>
      <c r="D95" s="20">
        <f t="shared" si="1"/>
        <v>957</v>
      </c>
    </row>
    <row r="96" spans="1:4" ht="12.75">
      <c r="A96" s="17" t="s">
        <v>140</v>
      </c>
      <c r="B96" s="20">
        <v>953</v>
      </c>
      <c r="C96" s="20">
        <v>0</v>
      </c>
      <c r="D96" s="20">
        <f t="shared" si="1"/>
        <v>953</v>
      </c>
    </row>
    <row r="97" spans="1:4" ht="12.75">
      <c r="A97" s="15" t="s">
        <v>141</v>
      </c>
      <c r="B97" s="20">
        <v>36294</v>
      </c>
      <c r="C97" s="20">
        <v>0</v>
      </c>
      <c r="D97" s="20">
        <f t="shared" si="1"/>
        <v>36294</v>
      </c>
    </row>
    <row r="98" spans="1:4" ht="12.75">
      <c r="A98" s="15" t="s">
        <v>142</v>
      </c>
      <c r="B98" s="20">
        <v>730</v>
      </c>
      <c r="C98" s="20">
        <v>0</v>
      </c>
      <c r="D98" s="20">
        <f t="shared" si="1"/>
        <v>730</v>
      </c>
    </row>
    <row r="99" spans="1:4" ht="12.75">
      <c r="A99" s="15" t="s">
        <v>143</v>
      </c>
      <c r="B99" s="20">
        <v>3476</v>
      </c>
      <c r="C99" s="20">
        <v>0</v>
      </c>
      <c r="D99" s="20">
        <f t="shared" si="1"/>
        <v>3476</v>
      </c>
    </row>
    <row r="100" spans="1:4" ht="12.75">
      <c r="A100" s="16" t="s">
        <v>32</v>
      </c>
      <c r="B100" s="22"/>
      <c r="C100" s="22"/>
      <c r="D100" s="22"/>
    </row>
    <row r="101" spans="1:4" ht="12.75">
      <c r="A101" s="15" t="s">
        <v>144</v>
      </c>
      <c r="B101" s="20">
        <v>5055</v>
      </c>
      <c r="C101" s="20">
        <v>72981</v>
      </c>
      <c r="D101" s="20">
        <f t="shared" si="1"/>
        <v>78036</v>
      </c>
    </row>
    <row r="102" spans="1:4" ht="12.75">
      <c r="A102" s="17" t="s">
        <v>145</v>
      </c>
      <c r="B102" s="20">
        <v>2930</v>
      </c>
      <c r="C102" s="20">
        <v>82558</v>
      </c>
      <c r="D102" s="20">
        <f t="shared" si="1"/>
        <v>85488</v>
      </c>
    </row>
    <row r="103" spans="1:4" ht="12.75">
      <c r="A103" s="16" t="s">
        <v>33</v>
      </c>
      <c r="B103" s="22"/>
      <c r="C103" s="22"/>
      <c r="D103" s="22"/>
    </row>
    <row r="104" spans="1:4" ht="12.75">
      <c r="A104" s="15" t="s">
        <v>146</v>
      </c>
      <c r="B104" s="20">
        <v>22679</v>
      </c>
      <c r="C104" s="20">
        <v>0</v>
      </c>
      <c r="D104" s="20">
        <f t="shared" si="1"/>
        <v>22679</v>
      </c>
    </row>
    <row r="105" spans="1:4" ht="12.75">
      <c r="A105" s="16" t="s">
        <v>34</v>
      </c>
      <c r="B105" s="22"/>
      <c r="C105" s="22"/>
      <c r="D105" s="22"/>
    </row>
    <row r="106" spans="1:4" ht="12.75">
      <c r="A106" s="15" t="s">
        <v>147</v>
      </c>
      <c r="B106" s="20">
        <v>30837</v>
      </c>
      <c r="C106" s="20">
        <v>255787</v>
      </c>
      <c r="D106" s="20">
        <f t="shared" si="1"/>
        <v>286624</v>
      </c>
    </row>
    <row r="107" spans="1:4" ht="12.75">
      <c r="A107" s="17" t="s">
        <v>148</v>
      </c>
      <c r="B107" s="20">
        <v>26725</v>
      </c>
      <c r="C107" s="20">
        <v>221682</v>
      </c>
      <c r="D107" s="20">
        <f t="shared" si="1"/>
        <v>248407</v>
      </c>
    </row>
    <row r="108" spans="1:4" ht="12.75">
      <c r="A108" s="15" t="s">
        <v>149</v>
      </c>
      <c r="B108" s="20">
        <v>26725</v>
      </c>
      <c r="C108" s="20">
        <v>221682</v>
      </c>
      <c r="D108" s="20">
        <f t="shared" si="1"/>
        <v>248407</v>
      </c>
    </row>
    <row r="109" spans="1:4" ht="12.75">
      <c r="A109" s="15" t="s">
        <v>150</v>
      </c>
      <c r="B109" s="20">
        <v>65854</v>
      </c>
      <c r="C109" s="20">
        <v>546247</v>
      </c>
      <c r="D109" s="20">
        <f t="shared" si="1"/>
        <v>612101</v>
      </c>
    </row>
    <row r="110" spans="1:4" ht="12.75">
      <c r="A110" s="16" t="s">
        <v>36</v>
      </c>
      <c r="B110" s="22"/>
      <c r="C110" s="22"/>
      <c r="D110" s="22"/>
    </row>
    <row r="111" spans="1:4" ht="12.75">
      <c r="A111" s="15" t="s">
        <v>151</v>
      </c>
      <c r="B111" s="20">
        <v>444</v>
      </c>
      <c r="C111" s="20">
        <v>0</v>
      </c>
      <c r="D111" s="20">
        <f t="shared" si="1"/>
        <v>444</v>
      </c>
    </row>
    <row r="112" spans="1:4" ht="12.75">
      <c r="A112" s="17" t="s">
        <v>152</v>
      </c>
      <c r="B112" s="20">
        <v>285</v>
      </c>
      <c r="C112" s="20">
        <v>0</v>
      </c>
      <c r="D112" s="20">
        <f t="shared" si="1"/>
        <v>285</v>
      </c>
    </row>
    <row r="113" spans="1:4" ht="12.75">
      <c r="A113" s="15" t="s">
        <v>153</v>
      </c>
      <c r="B113" s="20">
        <v>383</v>
      </c>
      <c r="C113" s="20">
        <v>0</v>
      </c>
      <c r="D113" s="20">
        <f t="shared" si="1"/>
        <v>383</v>
      </c>
    </row>
    <row r="114" spans="1:4" ht="12.75">
      <c r="A114" s="15" t="s">
        <v>154</v>
      </c>
      <c r="B114" s="20">
        <v>447</v>
      </c>
      <c r="C114" s="20">
        <v>0</v>
      </c>
      <c r="D114" s="20">
        <f t="shared" si="1"/>
        <v>447</v>
      </c>
    </row>
    <row r="115" spans="1:4" ht="12.75">
      <c r="A115" s="15" t="s">
        <v>155</v>
      </c>
      <c r="B115" s="20">
        <v>27613</v>
      </c>
      <c r="C115" s="20">
        <v>0</v>
      </c>
      <c r="D115" s="20">
        <f t="shared" si="1"/>
        <v>27613</v>
      </c>
    </row>
    <row r="116" spans="1:4" ht="12.75">
      <c r="A116" s="15" t="s">
        <v>156</v>
      </c>
      <c r="B116" s="20">
        <v>1447</v>
      </c>
      <c r="C116" s="20">
        <v>0</v>
      </c>
      <c r="D116" s="20">
        <f t="shared" si="1"/>
        <v>1447</v>
      </c>
    </row>
    <row r="117" spans="1:4" ht="12.75">
      <c r="A117" s="15" t="s">
        <v>157</v>
      </c>
      <c r="B117" s="20">
        <v>3718</v>
      </c>
      <c r="C117" s="20">
        <v>0</v>
      </c>
      <c r="D117" s="20">
        <f t="shared" si="1"/>
        <v>3718</v>
      </c>
    </row>
    <row r="118" spans="1:4" ht="12.75">
      <c r="A118" s="15" t="s">
        <v>158</v>
      </c>
      <c r="B118" s="20">
        <v>10437</v>
      </c>
      <c r="C118" s="20">
        <v>0</v>
      </c>
      <c r="D118" s="20">
        <f t="shared" si="1"/>
        <v>10437</v>
      </c>
    </row>
    <row r="119" spans="1:4" ht="12.75">
      <c r="A119" s="15" t="s">
        <v>159</v>
      </c>
      <c r="B119" s="20">
        <v>583</v>
      </c>
      <c r="C119" s="20">
        <v>0</v>
      </c>
      <c r="D119" s="20">
        <f t="shared" si="1"/>
        <v>583</v>
      </c>
    </row>
    <row r="120" spans="1:4" ht="12.75">
      <c r="A120" s="15" t="s">
        <v>160</v>
      </c>
      <c r="B120" s="20">
        <v>1666</v>
      </c>
      <c r="C120" s="20">
        <v>0</v>
      </c>
      <c r="D120" s="20">
        <f t="shared" si="1"/>
        <v>1666</v>
      </c>
    </row>
    <row r="121" spans="1:4" ht="12.75">
      <c r="A121" s="15" t="s">
        <v>161</v>
      </c>
      <c r="B121" s="20">
        <v>198</v>
      </c>
      <c r="C121" s="20">
        <v>0</v>
      </c>
      <c r="D121" s="20">
        <f t="shared" si="1"/>
        <v>198</v>
      </c>
    </row>
    <row r="122" spans="1:4" ht="12.75">
      <c r="A122" s="15" t="s">
        <v>162</v>
      </c>
      <c r="B122" s="20">
        <v>198</v>
      </c>
      <c r="C122" s="20">
        <v>0</v>
      </c>
      <c r="D122" s="20">
        <f t="shared" si="1"/>
        <v>198</v>
      </c>
    </row>
    <row r="123" spans="1:4" ht="12.75">
      <c r="A123" s="15" t="s">
        <v>163</v>
      </c>
      <c r="B123" s="20">
        <v>387</v>
      </c>
      <c r="C123" s="20">
        <v>0</v>
      </c>
      <c r="D123" s="20">
        <f t="shared" si="1"/>
        <v>387</v>
      </c>
    </row>
    <row r="124" spans="1:4" ht="12.75">
      <c r="A124" s="15" t="s">
        <v>164</v>
      </c>
      <c r="B124" s="20">
        <v>228</v>
      </c>
      <c r="C124" s="20">
        <v>0</v>
      </c>
      <c r="D124" s="20">
        <f t="shared" si="1"/>
        <v>228</v>
      </c>
    </row>
    <row r="125" spans="1:4" ht="12.75">
      <c r="A125" s="15" t="s">
        <v>165</v>
      </c>
      <c r="B125" s="20">
        <v>198</v>
      </c>
      <c r="C125" s="20">
        <v>0</v>
      </c>
      <c r="D125" s="20">
        <f t="shared" si="1"/>
        <v>198</v>
      </c>
    </row>
    <row r="126" spans="1:4" ht="12.75">
      <c r="A126" s="15" t="s">
        <v>166</v>
      </c>
      <c r="B126" s="20">
        <v>6966</v>
      </c>
      <c r="C126" s="20">
        <v>0</v>
      </c>
      <c r="D126" s="20">
        <f t="shared" si="1"/>
        <v>6966</v>
      </c>
    </row>
    <row r="127" spans="1:4" ht="12.75">
      <c r="A127" s="15" t="s">
        <v>167</v>
      </c>
      <c r="B127" s="20">
        <v>2639</v>
      </c>
      <c r="C127" s="20">
        <v>0</v>
      </c>
      <c r="D127" s="20">
        <f t="shared" si="1"/>
        <v>2639</v>
      </c>
    </row>
    <row r="128" spans="1:4" ht="12.75">
      <c r="A128" s="15" t="s">
        <v>168</v>
      </c>
      <c r="B128" s="20">
        <v>210</v>
      </c>
      <c r="C128" s="20">
        <v>0</v>
      </c>
      <c r="D128" s="20">
        <f t="shared" si="1"/>
        <v>210</v>
      </c>
    </row>
    <row r="129" spans="1:4" ht="12.75">
      <c r="A129" s="15" t="s">
        <v>169</v>
      </c>
      <c r="B129" s="20">
        <v>198</v>
      </c>
      <c r="C129" s="20">
        <v>0</v>
      </c>
      <c r="D129" s="20">
        <f t="shared" si="1"/>
        <v>198</v>
      </c>
    </row>
    <row r="130" spans="1:4" ht="12.75">
      <c r="A130" s="15" t="s">
        <v>170</v>
      </c>
      <c r="B130" s="20">
        <v>237</v>
      </c>
      <c r="C130" s="20">
        <v>0</v>
      </c>
      <c r="D130" s="20">
        <f t="shared" si="1"/>
        <v>237</v>
      </c>
    </row>
    <row r="131" spans="1:4" ht="12.75">
      <c r="A131" s="15" t="s">
        <v>171</v>
      </c>
      <c r="B131" s="20">
        <v>513</v>
      </c>
      <c r="C131" s="20">
        <v>0</v>
      </c>
      <c r="D131" s="20">
        <f t="shared" si="1"/>
        <v>513</v>
      </c>
    </row>
    <row r="132" spans="1:4" ht="12.75">
      <c r="A132" s="15" t="s">
        <v>172</v>
      </c>
      <c r="B132" s="20">
        <v>561</v>
      </c>
      <c r="C132" s="20">
        <v>0</v>
      </c>
      <c r="D132" s="20">
        <f t="shared" si="1"/>
        <v>561</v>
      </c>
    </row>
    <row r="133" spans="1:4" ht="12.75">
      <c r="A133" s="15" t="s">
        <v>173</v>
      </c>
      <c r="B133" s="20">
        <v>491</v>
      </c>
      <c r="C133" s="20">
        <v>0</v>
      </c>
      <c r="D133" s="20">
        <f t="shared" si="1"/>
        <v>491</v>
      </c>
    </row>
    <row r="134" spans="1:4" ht="12.75">
      <c r="A134" s="15" t="s">
        <v>174</v>
      </c>
      <c r="B134" s="20">
        <v>1381</v>
      </c>
      <c r="C134" s="20">
        <v>0</v>
      </c>
      <c r="D134" s="20">
        <f t="shared" si="1"/>
        <v>1381</v>
      </c>
    </row>
    <row r="135" spans="1:4" ht="12.75">
      <c r="A135" s="15" t="s">
        <v>175</v>
      </c>
      <c r="B135" s="20">
        <v>271</v>
      </c>
      <c r="C135" s="20">
        <v>0</v>
      </c>
      <c r="D135" s="20">
        <f t="shared" si="1"/>
        <v>271</v>
      </c>
    </row>
    <row r="136" spans="1:4" ht="12.75">
      <c r="A136" s="15" t="s">
        <v>176</v>
      </c>
      <c r="B136" s="20">
        <v>198</v>
      </c>
      <c r="C136" s="20">
        <v>0</v>
      </c>
      <c r="D136" s="20">
        <f aca="true" t="shared" si="2" ref="D136:D181">C136+B136</f>
        <v>198</v>
      </c>
    </row>
    <row r="137" spans="1:4" ht="12.75">
      <c r="A137" s="15" t="s">
        <v>177</v>
      </c>
      <c r="B137" s="20">
        <v>198</v>
      </c>
      <c r="C137" s="20">
        <v>0</v>
      </c>
      <c r="D137" s="20">
        <f t="shared" si="2"/>
        <v>198</v>
      </c>
    </row>
    <row r="138" spans="1:4" ht="12.75">
      <c r="A138" s="15" t="s">
        <v>178</v>
      </c>
      <c r="B138" s="20">
        <v>5925</v>
      </c>
      <c r="C138" s="20">
        <v>0</v>
      </c>
      <c r="D138" s="20">
        <f t="shared" si="2"/>
        <v>5925</v>
      </c>
    </row>
    <row r="139" spans="1:4" ht="12.75">
      <c r="A139" s="15" t="s">
        <v>179</v>
      </c>
      <c r="B139" s="20">
        <v>203</v>
      </c>
      <c r="C139" s="20">
        <v>0</v>
      </c>
      <c r="D139" s="20">
        <f t="shared" si="2"/>
        <v>203</v>
      </c>
    </row>
    <row r="140" spans="1:4" ht="12.75">
      <c r="A140" s="16" t="s">
        <v>37</v>
      </c>
      <c r="B140" s="22"/>
      <c r="C140" s="22"/>
      <c r="D140" s="22"/>
    </row>
    <row r="141" spans="1:4" ht="12.75">
      <c r="A141" s="15" t="s">
        <v>180</v>
      </c>
      <c r="B141" s="20">
        <v>2566</v>
      </c>
      <c r="C141" s="20">
        <v>0</v>
      </c>
      <c r="D141" s="20">
        <f t="shared" si="2"/>
        <v>2566</v>
      </c>
    </row>
    <row r="142" spans="1:4" ht="12.75">
      <c r="A142" s="15" t="s">
        <v>181</v>
      </c>
      <c r="B142" s="20">
        <v>329</v>
      </c>
      <c r="C142" s="20">
        <v>0</v>
      </c>
      <c r="D142" s="20">
        <f t="shared" si="2"/>
        <v>329</v>
      </c>
    </row>
    <row r="143" spans="1:4" ht="12.75">
      <c r="A143" s="17" t="s">
        <v>182</v>
      </c>
      <c r="B143" s="20">
        <v>2476</v>
      </c>
      <c r="C143" s="20">
        <v>0</v>
      </c>
      <c r="D143" s="20">
        <f t="shared" si="2"/>
        <v>2476</v>
      </c>
    </row>
    <row r="144" spans="1:4" ht="12.75">
      <c r="A144" s="15" t="s">
        <v>183</v>
      </c>
      <c r="B144" s="20">
        <v>259</v>
      </c>
      <c r="C144" s="20">
        <v>0</v>
      </c>
      <c r="D144" s="20">
        <f t="shared" si="2"/>
        <v>259</v>
      </c>
    </row>
    <row r="145" spans="1:4" ht="12.75">
      <c r="A145" s="15" t="s">
        <v>184</v>
      </c>
      <c r="B145" s="20">
        <v>3674</v>
      </c>
      <c r="C145" s="20">
        <v>0</v>
      </c>
      <c r="D145" s="20">
        <f t="shared" si="2"/>
        <v>3674</v>
      </c>
    </row>
    <row r="146" spans="1:4" ht="12.75">
      <c r="A146" s="16" t="s">
        <v>39</v>
      </c>
      <c r="B146" s="22"/>
      <c r="C146" s="22"/>
      <c r="D146" s="22"/>
    </row>
    <row r="147" spans="1:4" ht="12.75">
      <c r="A147" s="15" t="s">
        <v>185</v>
      </c>
      <c r="B147" s="20">
        <v>2392</v>
      </c>
      <c r="C147" s="20">
        <v>13920</v>
      </c>
      <c r="D147" s="20">
        <f t="shared" si="2"/>
        <v>16312</v>
      </c>
    </row>
    <row r="148" spans="1:4" ht="12.75">
      <c r="A148" s="16" t="s">
        <v>41</v>
      </c>
      <c r="B148" s="22"/>
      <c r="C148" s="22"/>
      <c r="D148" s="22"/>
    </row>
    <row r="149" spans="1:4" ht="12.75">
      <c r="A149" s="17" t="s">
        <v>186</v>
      </c>
      <c r="B149" s="20">
        <v>17742</v>
      </c>
      <c r="C149" s="20">
        <v>130186</v>
      </c>
      <c r="D149" s="20">
        <f t="shared" si="2"/>
        <v>147928</v>
      </c>
    </row>
    <row r="150" spans="1:4" ht="12.75">
      <c r="A150" s="15" t="s">
        <v>187</v>
      </c>
      <c r="B150" s="20">
        <v>2391</v>
      </c>
      <c r="C150" s="20">
        <v>17543</v>
      </c>
      <c r="D150" s="20">
        <f t="shared" si="2"/>
        <v>19934</v>
      </c>
    </row>
    <row r="151" spans="1:4" ht="12.75">
      <c r="A151" s="17" t="s">
        <v>188</v>
      </c>
      <c r="B151" s="20">
        <v>36742</v>
      </c>
      <c r="C151" s="20">
        <v>269605</v>
      </c>
      <c r="D151" s="20">
        <f t="shared" si="2"/>
        <v>306347</v>
      </c>
    </row>
    <row r="152" spans="1:4" ht="12.75">
      <c r="A152" s="15" t="s">
        <v>189</v>
      </c>
      <c r="B152" s="20">
        <v>28940</v>
      </c>
      <c r="C152" s="20">
        <v>212360</v>
      </c>
      <c r="D152" s="20">
        <f t="shared" si="2"/>
        <v>241300</v>
      </c>
    </row>
    <row r="153" spans="1:4" ht="12.75">
      <c r="A153" s="15" t="s">
        <v>190</v>
      </c>
      <c r="B153" s="20">
        <v>11702</v>
      </c>
      <c r="C153" s="20">
        <v>85868</v>
      </c>
      <c r="D153" s="20">
        <f t="shared" si="2"/>
        <v>97570</v>
      </c>
    </row>
    <row r="154" spans="1:4" ht="12.75">
      <c r="A154" s="15" t="s">
        <v>191</v>
      </c>
      <c r="B154" s="20">
        <v>7298</v>
      </c>
      <c r="C154" s="20">
        <v>53552</v>
      </c>
      <c r="D154" s="20">
        <f t="shared" si="2"/>
        <v>60850</v>
      </c>
    </row>
    <row r="155" spans="1:4" ht="12.75">
      <c r="A155" s="15" t="s">
        <v>192</v>
      </c>
      <c r="B155" s="20">
        <v>7046</v>
      </c>
      <c r="C155" s="20">
        <v>51705</v>
      </c>
      <c r="D155" s="20">
        <f t="shared" si="2"/>
        <v>58751</v>
      </c>
    </row>
    <row r="156" spans="1:4" ht="12.75">
      <c r="A156" s="16" t="s">
        <v>44</v>
      </c>
      <c r="B156" s="22"/>
      <c r="C156" s="22"/>
      <c r="D156" s="22"/>
    </row>
    <row r="157" spans="1:4" ht="12.75">
      <c r="A157" s="15" t="s">
        <v>141</v>
      </c>
      <c r="B157" s="20">
        <v>7650</v>
      </c>
      <c r="C157" s="20">
        <v>47786</v>
      </c>
      <c r="D157" s="20">
        <f t="shared" si="2"/>
        <v>55436</v>
      </c>
    </row>
    <row r="158" spans="1:4" ht="12.75">
      <c r="A158" s="15" t="s">
        <v>193</v>
      </c>
      <c r="B158" s="20">
        <v>3502</v>
      </c>
      <c r="C158" s="20">
        <v>21876</v>
      </c>
      <c r="D158" s="20">
        <f t="shared" si="2"/>
        <v>25378</v>
      </c>
    </row>
    <row r="159" spans="1:4" ht="12.75">
      <c r="A159" s="17" t="s">
        <v>194</v>
      </c>
      <c r="B159" s="20">
        <v>5837</v>
      </c>
      <c r="C159" s="20">
        <v>36460</v>
      </c>
      <c r="D159" s="20">
        <f t="shared" si="2"/>
        <v>42297</v>
      </c>
    </row>
    <row r="160" spans="1:4" ht="12.75">
      <c r="A160" s="16" t="s">
        <v>47</v>
      </c>
      <c r="B160" s="22"/>
      <c r="C160" s="22"/>
      <c r="D160" s="22"/>
    </row>
    <row r="161" spans="1:4" ht="12.75">
      <c r="A161" s="15" t="s">
        <v>195</v>
      </c>
      <c r="B161" s="20">
        <v>6577</v>
      </c>
      <c r="C161" s="20">
        <v>0</v>
      </c>
      <c r="D161" s="20">
        <f t="shared" si="2"/>
        <v>6577</v>
      </c>
    </row>
    <row r="162" spans="1:4" ht="12.75">
      <c r="A162" s="15" t="s">
        <v>196</v>
      </c>
      <c r="B162" s="20">
        <v>164</v>
      </c>
      <c r="C162" s="20">
        <v>0</v>
      </c>
      <c r="D162" s="20">
        <f t="shared" si="2"/>
        <v>164</v>
      </c>
    </row>
    <row r="163" spans="1:4" ht="12.75">
      <c r="A163" s="17" t="s">
        <v>197</v>
      </c>
      <c r="B163" s="20">
        <v>192</v>
      </c>
      <c r="C163" s="20">
        <v>0</v>
      </c>
      <c r="D163" s="20">
        <f t="shared" si="2"/>
        <v>192</v>
      </c>
    </row>
    <row r="164" spans="1:4" ht="12.75">
      <c r="A164" s="15" t="s">
        <v>198</v>
      </c>
      <c r="B164" s="20">
        <v>192</v>
      </c>
      <c r="C164" s="20">
        <v>0</v>
      </c>
      <c r="D164" s="20">
        <f t="shared" si="2"/>
        <v>192</v>
      </c>
    </row>
    <row r="165" spans="1:4" ht="12.75">
      <c r="A165" s="15" t="s">
        <v>199</v>
      </c>
      <c r="B165" s="20">
        <v>469</v>
      </c>
      <c r="C165" s="20">
        <v>0</v>
      </c>
      <c r="D165" s="20">
        <f t="shared" si="2"/>
        <v>469</v>
      </c>
    </row>
    <row r="166" spans="1:4" ht="12.75">
      <c r="A166" s="15" t="s">
        <v>200</v>
      </c>
      <c r="B166" s="20">
        <v>1941</v>
      </c>
      <c r="C166" s="20">
        <v>0</v>
      </c>
      <c r="D166" s="20">
        <f t="shared" si="2"/>
        <v>1941</v>
      </c>
    </row>
    <row r="167" spans="1:4" ht="12.75">
      <c r="A167" s="15" t="s">
        <v>201</v>
      </c>
      <c r="B167" s="20">
        <v>1513</v>
      </c>
      <c r="C167" s="20">
        <v>0</v>
      </c>
      <c r="D167" s="20">
        <f t="shared" si="2"/>
        <v>1513</v>
      </c>
    </row>
    <row r="168" spans="1:4" ht="12.75">
      <c r="A168" s="15" t="s">
        <v>202</v>
      </c>
      <c r="B168" s="20">
        <v>693</v>
      </c>
      <c r="C168" s="20">
        <v>0</v>
      </c>
      <c r="D168" s="20">
        <f t="shared" si="2"/>
        <v>693</v>
      </c>
    </row>
    <row r="169" spans="1:4" ht="12.75">
      <c r="A169" s="15" t="s">
        <v>203</v>
      </c>
      <c r="B169" s="20">
        <v>533</v>
      </c>
      <c r="C169" s="20">
        <v>0</v>
      </c>
      <c r="D169" s="20">
        <f t="shared" si="2"/>
        <v>533</v>
      </c>
    </row>
    <row r="170" spans="1:4" ht="12.75">
      <c r="A170" s="15" t="s">
        <v>204</v>
      </c>
      <c r="B170" s="20">
        <v>320</v>
      </c>
      <c r="C170" s="20">
        <v>0</v>
      </c>
      <c r="D170" s="20">
        <f t="shared" si="2"/>
        <v>320</v>
      </c>
    </row>
    <row r="171" spans="1:4" ht="12.75">
      <c r="A171" s="15" t="s">
        <v>205</v>
      </c>
      <c r="B171" s="20">
        <v>2164</v>
      </c>
      <c r="C171" s="20">
        <v>0</v>
      </c>
      <c r="D171" s="20">
        <f t="shared" si="2"/>
        <v>2164</v>
      </c>
    </row>
    <row r="172" spans="1:4" ht="12.75">
      <c r="A172" s="15" t="s">
        <v>206</v>
      </c>
      <c r="B172" s="20">
        <v>618</v>
      </c>
      <c r="C172" s="20">
        <v>0</v>
      </c>
      <c r="D172" s="20">
        <f t="shared" si="2"/>
        <v>618</v>
      </c>
    </row>
    <row r="173" spans="1:4" ht="12.75">
      <c r="A173" s="15" t="s">
        <v>207</v>
      </c>
      <c r="B173" s="20">
        <v>1684</v>
      </c>
      <c r="C173" s="20">
        <v>0</v>
      </c>
      <c r="D173" s="20">
        <f t="shared" si="2"/>
        <v>1684</v>
      </c>
    </row>
    <row r="174" spans="1:4" ht="12.75">
      <c r="A174" s="15" t="s">
        <v>208</v>
      </c>
      <c r="B174" s="20">
        <v>639</v>
      </c>
      <c r="C174" s="20">
        <v>0</v>
      </c>
      <c r="D174" s="20">
        <f t="shared" si="2"/>
        <v>639</v>
      </c>
    </row>
    <row r="175" spans="1:4" ht="12.75">
      <c r="A175" s="15" t="s">
        <v>209</v>
      </c>
      <c r="B175" s="20">
        <v>1023</v>
      </c>
      <c r="C175" s="20">
        <v>0</v>
      </c>
      <c r="D175" s="20">
        <f t="shared" si="2"/>
        <v>1023</v>
      </c>
    </row>
    <row r="176" spans="1:4" ht="12.75">
      <c r="A176" s="15" t="s">
        <v>210</v>
      </c>
      <c r="B176" s="20">
        <v>2160</v>
      </c>
      <c r="C176" s="20">
        <v>0</v>
      </c>
      <c r="D176" s="20">
        <f t="shared" si="2"/>
        <v>2160</v>
      </c>
    </row>
    <row r="177" spans="1:4" ht="12.75">
      <c r="A177" s="15" t="s">
        <v>211</v>
      </c>
      <c r="B177" s="20">
        <v>1354</v>
      </c>
      <c r="C177" s="20">
        <v>0</v>
      </c>
      <c r="D177" s="20">
        <f t="shared" si="2"/>
        <v>1354</v>
      </c>
    </row>
    <row r="178" spans="1:4" ht="12.75">
      <c r="A178" s="15" t="s">
        <v>212</v>
      </c>
      <c r="B178" s="20">
        <v>821</v>
      </c>
      <c r="C178" s="20">
        <v>0</v>
      </c>
      <c r="D178" s="20">
        <f t="shared" si="2"/>
        <v>821</v>
      </c>
    </row>
    <row r="179" spans="1:4" ht="12.75">
      <c r="A179" s="15" t="s">
        <v>213</v>
      </c>
      <c r="B179" s="20">
        <v>6972</v>
      </c>
      <c r="C179" s="20">
        <v>0</v>
      </c>
      <c r="D179" s="20">
        <f t="shared" si="2"/>
        <v>6972</v>
      </c>
    </row>
    <row r="180" spans="1:4" ht="12.75">
      <c r="A180" s="16" t="s">
        <v>50</v>
      </c>
      <c r="B180" s="22"/>
      <c r="C180" s="22"/>
      <c r="D180" s="22"/>
    </row>
    <row r="181" spans="1:4" ht="13.5" thickBot="1">
      <c r="A181" s="19" t="s">
        <v>214</v>
      </c>
      <c r="B181" s="23">
        <v>10855</v>
      </c>
      <c r="C181" s="23">
        <v>76567</v>
      </c>
      <c r="D181" s="23">
        <f t="shared" si="2"/>
        <v>87422</v>
      </c>
    </row>
    <row r="182" spans="1:4" ht="13.5" thickTop="1">
      <c r="A182" s="27" t="s">
        <v>56</v>
      </c>
      <c r="B182" s="20">
        <f>SUM(B6:B181)</f>
        <v>949471</v>
      </c>
      <c r="C182" s="20">
        <f>SUM(C6:C181)</f>
        <v>5141983</v>
      </c>
      <c r="D182" s="20">
        <f>SUM(D6:D181)</f>
        <v>6091454</v>
      </c>
    </row>
    <row r="183" ht="12.75">
      <c r="B183" s="21"/>
    </row>
    <row r="184" spans="1:2" ht="12.75">
      <c r="A184" t="s">
        <v>217</v>
      </c>
      <c r="B184" s="20"/>
    </row>
    <row r="185" ht="12.75">
      <c r="B185" s="14"/>
    </row>
    <row r="186" ht="12.75">
      <c r="B186" s="20"/>
    </row>
    <row r="187" ht="12.75">
      <c r="B187" s="20"/>
    </row>
    <row r="188" ht="12.75">
      <c r="B188" s="20"/>
    </row>
    <row r="189" ht="12.75">
      <c r="B189" s="20"/>
    </row>
    <row r="190" ht="12.75">
      <c r="B190" s="20"/>
    </row>
    <row r="191" ht="12.75">
      <c r="B191" s="20"/>
    </row>
    <row r="192" ht="12.75">
      <c r="B192" s="20"/>
    </row>
    <row r="193" ht="12.75">
      <c r="B193" s="20"/>
    </row>
    <row r="194" ht="12.75">
      <c r="B194" s="14"/>
    </row>
    <row r="195" ht="12.75">
      <c r="B195" s="20"/>
    </row>
    <row r="196" ht="12.75">
      <c r="B196" s="20"/>
    </row>
    <row r="197" ht="12.75">
      <c r="B197" s="20"/>
    </row>
    <row r="198" ht="12.75">
      <c r="B198" s="20"/>
    </row>
    <row r="199" ht="12.75">
      <c r="B199" s="14"/>
    </row>
    <row r="200" ht="12.75">
      <c r="B200" s="20"/>
    </row>
    <row r="201" ht="12.75">
      <c r="B201" s="20"/>
    </row>
    <row r="202" ht="12.75">
      <c r="B202" s="20"/>
    </row>
    <row r="203" ht="12.75">
      <c r="B203" s="20"/>
    </row>
    <row r="204" ht="12.75">
      <c r="B204" s="20"/>
    </row>
    <row r="205" ht="12.75">
      <c r="B205" s="20"/>
    </row>
    <row r="206" ht="12.75">
      <c r="B206" s="20"/>
    </row>
    <row r="207" ht="12.75">
      <c r="B207" s="20"/>
    </row>
    <row r="208" ht="12.75">
      <c r="B208" s="20"/>
    </row>
    <row r="209" ht="12.75">
      <c r="B209" s="20"/>
    </row>
    <row r="210" ht="12.75">
      <c r="B210" s="20"/>
    </row>
    <row r="211" ht="12.75">
      <c r="B211" s="20"/>
    </row>
    <row r="212" ht="12.75">
      <c r="B212" s="20"/>
    </row>
    <row r="213" ht="12.75">
      <c r="B213" s="20"/>
    </row>
    <row r="214" ht="12.75">
      <c r="B214" s="20"/>
    </row>
    <row r="215" ht="12.75">
      <c r="B215" s="20"/>
    </row>
    <row r="216" ht="12.75">
      <c r="B216" s="20"/>
    </row>
    <row r="217" ht="12.75">
      <c r="B217" s="20"/>
    </row>
    <row r="218" ht="12.75">
      <c r="B218" s="20"/>
    </row>
    <row r="219" ht="12.75">
      <c r="B219" s="20"/>
    </row>
    <row r="220" ht="12.75">
      <c r="B220" s="20"/>
    </row>
    <row r="221" ht="12.75">
      <c r="B221" s="20"/>
    </row>
    <row r="222" ht="12.75">
      <c r="B222" s="20"/>
    </row>
    <row r="223" ht="12.75">
      <c r="B223" s="20"/>
    </row>
  </sheetData>
  <sheetProtection password="E68A" sheet="1" objects="1" scenarios="1"/>
  <mergeCells count="1">
    <mergeCell ref="A1:D1"/>
  </mergeCells>
  <printOptions gridLines="1" horizontalCentered="1"/>
  <pageMargins left="0.3" right="0.3" top="0.5" bottom="0.77" header="0.5" footer="0.5"/>
  <pageSetup horizontalDpi="600" verticalDpi="600" orientation="portrait" scale="99" r:id="rId1"/>
  <headerFooter alignWithMargins="0">
    <oddFooter>&amp;L'&amp;F' [&amp;A]&amp;C18-Sep-06&amp;RPage &amp;P of &amp;N</oddFooter>
  </headerFooter>
  <rowBreaks count="3" manualBreakCount="3">
    <brk id="53" max="255" man="1"/>
    <brk id="102" max="255" man="1"/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DHHS/OS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pedelman</dc:creator>
  <cp:keywords/>
  <dc:description/>
  <cp:lastModifiedBy>USER</cp:lastModifiedBy>
  <cp:lastPrinted>2006-09-18T18:09:53Z</cp:lastPrinted>
  <dcterms:created xsi:type="dcterms:W3CDTF">2006-09-18T15:46:28Z</dcterms:created>
  <dcterms:modified xsi:type="dcterms:W3CDTF">2006-09-18T18:24:16Z</dcterms:modified>
  <cp:category/>
  <cp:version/>
  <cp:contentType/>
  <cp:contentStatus/>
</cp:coreProperties>
</file>