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activeTab="0"/>
  </bookViews>
  <sheets>
    <sheet name="Table 1" sheetId="1" r:id="rId1"/>
  </sheets>
  <definedNames>
    <definedName name="_xlnm.Print_Area" localSheetId="0">'Table 1'!$A$1:$F$343</definedName>
    <definedName name="_xlnm.Print_Titles" localSheetId="0">'Table 1'!$A:$D,'Table 1'!$2:$2</definedName>
  </definedNames>
  <calcPr fullCalcOnLoad="1"/>
</workbook>
</file>

<file path=xl/sharedStrings.xml><?xml version="1.0" encoding="utf-8"?>
<sst xmlns="http://schemas.openxmlformats.org/spreadsheetml/2006/main" count="187" uniqueCount="71">
  <si>
    <t>Total Employment Outcomes</t>
  </si>
  <si>
    <t>Employment Outcomes of Individuals with Significant Disabilities</t>
  </si>
  <si>
    <t>Alabama</t>
  </si>
  <si>
    <t>Alaska</t>
  </si>
  <si>
    <t>American Samoa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</si>
  <si>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</si>
  <si>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</si>
  <si>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</si>
  <si>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</si>
  <si>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</si>
  <si>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</si>
  <si>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</si>
  <si>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</si>
  <si>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</si>
  <si>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Guam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</si>
  <si>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</si>
  <si>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</si>
  <si>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</si>
  <si>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</si>
  <si>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</si>
  <si>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</si>
  <si>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</si>
  <si>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</si>
  <si>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</si>
  <si>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</si>
  <si>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</si>
  <si>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</si>
  <si>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</si>
  <si>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</si>
  <si>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</si>
  <si>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</si>
  <si>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</si>
  <si>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</si>
  <si>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</si>
  <si>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</si>
  <si>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</si>
  <si>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</si>
  <si>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Dakota</t>
  </si>
  <si>
    <t>Northern Marianas</t>
  </si>
  <si>
    <t>Ohio</t>
  </si>
  <si>
    <t>Oklahoma</t>
  </si>
  <si>
    <t>Oregon</t>
  </si>
  <si>
    <t>Pennsylvania</t>
  </si>
  <si>
    <t>Palau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</si>
  <si>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</si>
  <si>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</si>
  <si>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</si>
  <si>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</si>
  <si>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</si>
  <si>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</si>
  <si>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</si>
  <si>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</si>
  <si>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</si>
  <si>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Virgin Islands</t>
  </si>
  <si>
    <t>Washington</t>
  </si>
  <si>
    <t>West Virginia</t>
  </si>
  <si>
    <t>Wisconsin</t>
  </si>
  <si>
    <t>Wyoming</t>
  </si>
  <si>
    <t>North Carolina</t>
  </si>
  <si>
    <t>Percent change</t>
  </si>
  <si>
    <t>Percent of Individuals with Employment Outcomes who have Significant Disabilities</t>
  </si>
  <si>
    <t>NA</t>
  </si>
  <si>
    <t>Amount of Grant Award</t>
  </si>
  <si>
    <t>.</t>
  </si>
  <si>
    <t>State or Territory</t>
  </si>
  <si>
    <t>Agencies for the Blind</t>
  </si>
  <si>
    <t>U.S. Total</t>
  </si>
  <si>
    <t>Total - Agencies for the Blind</t>
  </si>
  <si>
    <t>General/ Combined Agencies</t>
  </si>
  <si>
    <t>Total - General/ Combined Agencies</t>
  </si>
  <si>
    <t>Archived Information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</si>
</sst>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0000000"/>
    <numFmt numFmtId="170" formatCode="0.0"/>
    <numFmt numFmtId="171" formatCode="_(* #,##0.0_);_(* \(#,##0.0\);_(* &quot;-&quot;??_);_(@_)"/>
    <numFmt numFmtId="172" formatCode="_(* #,##0_);_(* \(#,##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22"/>
      <color indexed="10"/>
      <name val="Verdana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172" fontId="0" fillId="0" borderId="0" xfId="15" applyNumberFormat="1" applyFont="1" applyBorder="1" applyAlignment="1">
      <alignment/>
    </xf>
    <xf numFmtId="10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10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1" fontId="1" fillId="0" borderId="0" xfId="0" applyNumberFormat="1" applyFont="1" applyBorder="1" applyAlignment="1">
      <alignment/>
    </xf>
    <xf numFmtId="43" fontId="0" fillId="0" borderId="0" xfId="15" applyFont="1" applyBorder="1" applyAlignment="1">
      <alignment horizontal="right"/>
    </xf>
    <xf numFmtId="10" fontId="0" fillId="0" borderId="1" xfId="0" applyNumberFormat="1" applyFont="1" applyBorder="1" applyAlignment="1">
      <alignment/>
    </xf>
    <xf numFmtId="10" fontId="0" fillId="0" borderId="1" xfId="0" applyNumberFormat="1" applyFont="1" applyBorder="1" applyAlignment="1">
      <alignment horizontal="right"/>
    </xf>
    <xf numFmtId="43" fontId="0" fillId="0" borderId="1" xfId="15" applyFont="1" applyBorder="1" applyAlignment="1">
      <alignment horizontal="right"/>
    </xf>
    <xf numFmtId="10" fontId="1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1" fillId="0" borderId="0" xfId="0" applyFont="1" applyBorder="1" applyAlignment="1">
      <alignment horizontal="right" wrapText="1"/>
    </xf>
    <xf numFmtId="0" fontId="1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right" wrapText="1"/>
    </xf>
    <xf numFmtId="44" fontId="0" fillId="0" borderId="0" xfId="17" applyFont="1" applyBorder="1" applyAlignment="1">
      <alignment/>
    </xf>
    <xf numFmtId="44" fontId="0" fillId="0" borderId="0" xfId="17" applyFont="1" applyFill="1" applyBorder="1" applyAlignment="1">
      <alignment/>
    </xf>
    <xf numFmtId="44" fontId="0" fillId="0" borderId="0" xfId="17" applyFont="1" applyBorder="1" applyAlignment="1">
      <alignment horizontal="right"/>
    </xf>
    <xf numFmtId="44" fontId="1" fillId="0" borderId="0" xfId="17" applyFont="1" applyBorder="1" applyAlignment="1">
      <alignment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left"/>
    </xf>
    <xf numFmtId="0" fontId="1" fillId="0" borderId="4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wrapText="1"/>
    </xf>
    <xf numFmtId="0" fontId="1" fillId="0" borderId="4" xfId="0" applyFont="1" applyBorder="1" applyAlignment="1">
      <alignment wrapText="1"/>
    </xf>
    <xf numFmtId="0" fontId="0" fillId="0" borderId="5" xfId="0" applyFont="1" applyBorder="1" applyAlignment="1">
      <alignment/>
    </xf>
    <xf numFmtId="10" fontId="0" fillId="0" borderId="6" xfId="0" applyNumberFormat="1" applyFont="1" applyBorder="1" applyAlignment="1">
      <alignment/>
    </xf>
    <xf numFmtId="10" fontId="0" fillId="0" borderId="5" xfId="0" applyNumberFormat="1" applyFont="1" applyBorder="1" applyAlignment="1">
      <alignment/>
    </xf>
    <xf numFmtId="0" fontId="0" fillId="0" borderId="5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/>
    </xf>
    <xf numFmtId="3" fontId="0" fillId="0" borderId="0" xfId="17" applyNumberFormat="1" applyFont="1" applyBorder="1" applyAlignment="1">
      <alignment/>
    </xf>
    <xf numFmtId="0" fontId="1" fillId="0" borderId="4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2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3"/>
  <sheetViews>
    <sheetView tabSelected="1" workbookViewId="0" topLeftCell="A1">
      <selection activeCell="C2" sqref="C2"/>
    </sheetView>
  </sheetViews>
  <sheetFormatPr defaultColWidth="9.140625" defaultRowHeight="12.75"/>
  <cols>
    <col min="1" max="1" width="17.28125" style="30" customWidth="1"/>
    <col min="2" max="2" width="17.57421875" style="2" customWidth="1"/>
    <col min="3" max="3" width="24.8515625" style="2" customWidth="1"/>
    <col min="4" max="5" width="14.7109375" style="2" customWidth="1"/>
    <col min="6" max="6" width="14.421875" style="17" customWidth="1"/>
    <col min="7" max="16384" width="15.8515625" style="2" customWidth="1"/>
  </cols>
  <sheetData>
    <row r="1" spans="1:6" ht="21.75" customHeight="1">
      <c r="A1" s="19"/>
      <c r="B1" s="1"/>
      <c r="C1" s="45" t="s">
        <v>70</v>
      </c>
      <c r="D1" s="1"/>
      <c r="E1" s="1"/>
      <c r="F1" s="1"/>
    </row>
    <row r="2" spans="1:6" ht="102.75" thickBot="1">
      <c r="A2" s="43" t="s">
        <v>64</v>
      </c>
      <c r="B2" s="44"/>
      <c r="C2" s="25" t="s">
        <v>62</v>
      </c>
      <c r="D2" s="25" t="s">
        <v>0</v>
      </c>
      <c r="E2" s="25" t="s">
        <v>1</v>
      </c>
      <c r="F2" s="26" t="s">
        <v>60</v>
      </c>
    </row>
    <row r="3" spans="1:6" ht="15.75" customHeight="1" thickTop="1">
      <c r="A3" s="39" t="s">
        <v>66</v>
      </c>
      <c r="B3" s="7">
        <v>1999</v>
      </c>
      <c r="C3" s="24">
        <f aca="true" t="shared" si="0" ref="C3:E4">C11+C7</f>
        <v>2287128000</v>
      </c>
      <c r="D3" s="8">
        <f t="shared" si="0"/>
        <v>231697</v>
      </c>
      <c r="E3" s="8">
        <f t="shared" si="0"/>
        <v>196561</v>
      </c>
      <c r="F3" s="16">
        <f>E3/D3</f>
        <v>0.8483536688002002</v>
      </c>
    </row>
    <row r="4" spans="1:6" ht="15.75" customHeight="1">
      <c r="A4" s="39"/>
      <c r="B4" s="7">
        <v>1998</v>
      </c>
      <c r="C4" s="24">
        <f t="shared" si="0"/>
        <v>2232475969</v>
      </c>
      <c r="D4" s="8">
        <f t="shared" si="0"/>
        <v>223686</v>
      </c>
      <c r="E4" s="8">
        <f t="shared" si="0"/>
        <v>184828</v>
      </c>
      <c r="F4" s="16">
        <f>E4/D4</f>
        <v>0.8262832720867644</v>
      </c>
    </row>
    <row r="5" spans="1:6" ht="15.75" customHeight="1">
      <c r="A5" s="39"/>
      <c r="B5" s="10" t="s">
        <v>59</v>
      </c>
      <c r="C5" s="9">
        <f>(C3-C4)/C4</f>
        <v>0.0244804565688026</v>
      </c>
      <c r="D5" s="9">
        <f>(D3-D4)/D4</f>
        <v>0.03581359584417442</v>
      </c>
      <c r="E5" s="9">
        <f>(E3-E4)/E4</f>
        <v>0.06348064146125046</v>
      </c>
      <c r="F5" s="37"/>
    </row>
    <row r="6" spans="1:6" ht="15.75" customHeight="1">
      <c r="A6" s="27"/>
      <c r="B6" s="35"/>
      <c r="C6" s="19"/>
      <c r="D6" s="19"/>
      <c r="E6" s="19"/>
      <c r="F6" s="36"/>
    </row>
    <row r="7" spans="1:6" ht="15.75" customHeight="1">
      <c r="A7" s="39" t="s">
        <v>69</v>
      </c>
      <c r="B7" s="7">
        <v>1999</v>
      </c>
      <c r="C7" s="24">
        <f>C16+C20+C24+C28+C32+C36+C40+C44+C48+C52+C56+C60+C64+C68+C72+C76+C80+C84+C88+C92+C96+C100+C104+C108+C112+C116+C120+C124+C128+C132+C136+C140+C144+C148+C152+C156+C160+C164+C168+C172+C176+C180+C188+C192+C196+C200+C204+C208+C212+C216+C220+C224+C228+C232+C236+C240</f>
        <v>2102808162</v>
      </c>
      <c r="D7" s="8">
        <f>D16+D20+D24+D28+D32+D36+D40+D44+D48+D52+D56+D60+D64+D68+D72+D76+D80+D84+D88+D92+D96+D100+D104+D108+D112+D116+D120+D124+D128+D132+D136+D140+D144+D148+D152+D156+D160+D164+D168+D172+D176+D180+D188+D192+D196+D200+D204+D208+D212+D216+D220+D224+D228+D232+D236+D240</f>
        <v>222000</v>
      </c>
      <c r="E7" s="8">
        <f>E16+E20+E24+E28+E32+E36+E40+E44+E48+E52+E56+E60+E64+E68+E72+E76+E80+E84+E88+E92+E96+E100+E104+E108+E112+E116+E120+E124+E128+E132+E136+E140+E144+E148+E152+E156+E160+E164+E168+E172+E176+E180+E188+E192+E196+E200+E204+E208+E212+E216+E220+E224+E228+E232+E236+E240</f>
        <v>187333</v>
      </c>
      <c r="F7" s="16">
        <f>E7/D7</f>
        <v>0.8438423423423423</v>
      </c>
    </row>
    <row r="8" spans="1:6" ht="15.75" customHeight="1">
      <c r="A8" s="39"/>
      <c r="B8" s="7">
        <v>1998</v>
      </c>
      <c r="C8" s="24">
        <f>C17+C21+C25+C29+C33+C37+C41+C45+C49+C53+C57+C61+C65+C69+C73+C77+C81+C85+C89+C93+C97+C101+C105+C109+C113+C117+C121+C125+C129+C133+C137+C141+C145+C149+C153+C157+C161+C165+C169+C173+C177+C181+C189+C193+C197+C201+C205+C209+C213+C217+C221+C225+C229+C233+C237+C241</f>
        <v>2053555130</v>
      </c>
      <c r="D8" s="8">
        <f>D17+D21+D25+D29+D33+D37+D41+D45+D49+D53+D57+D61+D65+D69+D73+D77+D81+D85+D89+D93+D97+D101+D105+D109+D113+D117+D121+D125+D129+D133+D137+D141+D145+D149+D153+D157+D161+D165+D169+D173+D177+D181+D185+D189+D193+D197+D201+D205+D209+D213+D217+D221+D225+D229+D233+D237+D241</f>
        <v>214223</v>
      </c>
      <c r="E8" s="8">
        <f>E17+E21+E25+E29+E33+E37+E41+E45+E49+E53+E57+E61+E65+E69+E73+E77+E81+E85+E89+E93+E97+E101+E105+E109+E113+E117+E121+E125+E129+E133+E137+E141+E145+E149+E153+E157+E161+E165+E169+E173+E177+E181+E185+E189+E193+E197+E201+E205+E209+E213+E217+E221+E225+E229+E233+E237+E241</f>
        <v>175824</v>
      </c>
      <c r="F8" s="16">
        <f>E8/D8</f>
        <v>0.8207522068125271</v>
      </c>
    </row>
    <row r="9" spans="1:6" ht="15.75" customHeight="1">
      <c r="A9" s="39"/>
      <c r="B9" s="10" t="s">
        <v>59</v>
      </c>
      <c r="C9" s="9">
        <f>(C7-C8)/C8</f>
        <v>0.0239842755037212</v>
      </c>
      <c r="D9" s="9">
        <f>(D7-D8)/D8</f>
        <v>0.0363032914299585</v>
      </c>
      <c r="E9" s="9">
        <f>(E7-E8)/E8</f>
        <v>0.06545750295750295</v>
      </c>
      <c r="F9" s="16"/>
    </row>
    <row r="10" spans="1:6" ht="15.75" customHeight="1">
      <c r="A10" s="27"/>
      <c r="B10" s="35"/>
      <c r="C10" s="19"/>
      <c r="D10" s="19"/>
      <c r="E10" s="19"/>
      <c r="F10" s="36"/>
    </row>
    <row r="11" spans="1:6" ht="15.75" customHeight="1">
      <c r="A11" s="39" t="s">
        <v>67</v>
      </c>
      <c r="B11" s="7">
        <v>1999</v>
      </c>
      <c r="C11" s="24">
        <f aca="true" t="shared" si="1" ref="C11:E12">C245+C249+C253+C257+C261+C265+C269+C273+C277+C281+C285+C289+C293+C297+C301+C305+C309+C313+C317+C321+C325+C329+C333+C337+C341</f>
        <v>184319838</v>
      </c>
      <c r="D11" s="8">
        <f t="shared" si="1"/>
        <v>9697</v>
      </c>
      <c r="E11" s="8">
        <f t="shared" si="1"/>
        <v>9228</v>
      </c>
      <c r="F11" s="16">
        <f>E11/D11</f>
        <v>0.9516345261421058</v>
      </c>
    </row>
    <row r="12" spans="1:6" ht="15.75" customHeight="1">
      <c r="A12" s="39"/>
      <c r="B12" s="7">
        <v>1998</v>
      </c>
      <c r="C12" s="24">
        <f t="shared" si="1"/>
        <v>178920839</v>
      </c>
      <c r="D12" s="8">
        <f t="shared" si="1"/>
        <v>9463</v>
      </c>
      <c r="E12" s="8">
        <f t="shared" si="1"/>
        <v>9004</v>
      </c>
      <c r="F12" s="16">
        <f>E12/D12</f>
        <v>0.9514952974743739</v>
      </c>
    </row>
    <row r="13" spans="1:6" ht="15.75" customHeight="1">
      <c r="A13" s="39"/>
      <c r="B13" s="10" t="s">
        <v>59</v>
      </c>
      <c r="C13" s="9">
        <f>(C11-C12)/C12</f>
        <v>0.030175350340269753</v>
      </c>
      <c r="D13" s="9">
        <f>(D11-D12)/D12</f>
        <v>0.024727887562083904</v>
      </c>
      <c r="E13" s="9">
        <f>(E11-E12)/E12</f>
        <v>0.024877832074633496</v>
      </c>
      <c r="F13" s="16"/>
    </row>
    <row r="14" spans="1:6" ht="15.75" customHeight="1">
      <c r="A14" s="28"/>
      <c r="B14" s="10"/>
      <c r="C14" s="9"/>
      <c r="D14" s="9"/>
      <c r="E14" s="9"/>
      <c r="F14" s="16"/>
    </row>
    <row r="15" spans="1:6" ht="15.75" customHeight="1">
      <c r="A15" s="41" t="s">
        <v>68</v>
      </c>
      <c r="B15" s="42"/>
      <c r="C15" s="18"/>
      <c r="D15" s="18"/>
      <c r="E15" s="18"/>
      <c r="F15" s="20"/>
    </row>
    <row r="16" spans="1:6" ht="12.75">
      <c r="A16" s="39" t="s">
        <v>2</v>
      </c>
      <c r="B16" s="2">
        <v>1999</v>
      </c>
      <c r="C16" s="21">
        <v>48438087</v>
      </c>
      <c r="D16" s="3">
        <v>7572</v>
      </c>
      <c r="E16" s="3">
        <v>6182</v>
      </c>
      <c r="F16" s="13">
        <f>E16/D16</f>
        <v>0.8164289487585843</v>
      </c>
    </row>
    <row r="17" spans="1:6" ht="12.75">
      <c r="A17" s="39"/>
      <c r="B17" s="2">
        <v>1998</v>
      </c>
      <c r="C17" s="21">
        <v>47298011</v>
      </c>
      <c r="D17" s="3">
        <v>7471</v>
      </c>
      <c r="E17" s="3">
        <v>5984</v>
      </c>
      <c r="F17" s="13">
        <f aca="true" t="shared" si="2" ref="F17:F80">E17/D17</f>
        <v>0.8009637264087807</v>
      </c>
    </row>
    <row r="18" spans="1:6" ht="12.75">
      <c r="A18" s="39"/>
      <c r="B18" s="5" t="s">
        <v>59</v>
      </c>
      <c r="C18" s="4">
        <f>(C16-C17)/C17</f>
        <v>0.024104100276013722</v>
      </c>
      <c r="D18" s="4">
        <f>(D16-D17)/D17</f>
        <v>0.013518939900950341</v>
      </c>
      <c r="E18" s="4">
        <f>(E16-E17)/E17</f>
        <v>0.03308823529411765</v>
      </c>
      <c r="F18" s="13"/>
    </row>
    <row r="19" spans="1:6" ht="12.75">
      <c r="A19" s="29"/>
      <c r="F19" s="13"/>
    </row>
    <row r="20" spans="1:6" ht="12.75">
      <c r="A20" s="39" t="s">
        <v>3</v>
      </c>
      <c r="B20" s="2">
        <v>1999</v>
      </c>
      <c r="C20" s="21">
        <v>7428886</v>
      </c>
      <c r="D20" s="2">
        <v>504</v>
      </c>
      <c r="E20" s="2">
        <v>342</v>
      </c>
      <c r="F20" s="13">
        <f t="shared" si="2"/>
        <v>0.6785714285714286</v>
      </c>
    </row>
    <row r="21" spans="1:6" ht="12.75">
      <c r="A21" s="39"/>
      <c r="B21" s="2">
        <v>1998</v>
      </c>
      <c r="C21" s="21">
        <v>7344538</v>
      </c>
      <c r="D21" s="2">
        <v>590</v>
      </c>
      <c r="E21" s="2">
        <v>401</v>
      </c>
      <c r="F21" s="13">
        <f t="shared" si="2"/>
        <v>0.6796610169491526</v>
      </c>
    </row>
    <row r="22" spans="1:6" ht="12.75">
      <c r="A22" s="39"/>
      <c r="B22" s="5" t="s">
        <v>59</v>
      </c>
      <c r="C22" s="4">
        <f>(C20-C21)/C21</f>
        <v>0.011484452800162515</v>
      </c>
      <c r="D22" s="4">
        <f>(D20-D21)/D21</f>
        <v>-0.14576271186440679</v>
      </c>
      <c r="E22" s="4">
        <f>(E20-E21)/E21</f>
        <v>-0.14713216957605985</v>
      </c>
      <c r="F22" s="13"/>
    </row>
    <row r="23" spans="1:6" ht="12.75">
      <c r="A23" s="29"/>
      <c r="F23" s="13"/>
    </row>
    <row r="24" spans="1:6" ht="12.75">
      <c r="A24" s="39" t="s">
        <v>4</v>
      </c>
      <c r="B24" s="2">
        <v>1999</v>
      </c>
      <c r="C24" s="21">
        <v>823279</v>
      </c>
      <c r="D24" s="2">
        <v>18</v>
      </c>
      <c r="E24" s="2">
        <v>6</v>
      </c>
      <c r="F24" s="13">
        <f t="shared" si="2"/>
        <v>0.3333333333333333</v>
      </c>
    </row>
    <row r="25" spans="1:6" ht="12.75">
      <c r="A25" s="39"/>
      <c r="B25" s="2">
        <v>1998</v>
      </c>
      <c r="C25" s="21">
        <v>806492</v>
      </c>
      <c r="D25" s="2">
        <v>51</v>
      </c>
      <c r="E25" s="2">
        <v>15</v>
      </c>
      <c r="F25" s="13">
        <f t="shared" si="2"/>
        <v>0.29411764705882354</v>
      </c>
    </row>
    <row r="26" spans="1:6" ht="12.75">
      <c r="A26" s="39"/>
      <c r="B26" s="5" t="s">
        <v>59</v>
      </c>
      <c r="C26" s="4">
        <f>(C24-C25)/C25</f>
        <v>0.020814837592933347</v>
      </c>
      <c r="D26" s="4">
        <f>(D24-D25)/D25</f>
        <v>-0.6470588235294118</v>
      </c>
      <c r="E26" s="4">
        <f>(E24-E25)/E25</f>
        <v>-0.6</v>
      </c>
      <c r="F26" s="13"/>
    </row>
    <row r="27" spans="1:6" ht="12.75">
      <c r="A27" s="29"/>
      <c r="F27" s="13"/>
    </row>
    <row r="28" spans="1:6" ht="12.75">
      <c r="A28" s="39" t="s">
        <v>5</v>
      </c>
      <c r="B28" s="2">
        <v>1999</v>
      </c>
      <c r="C28" s="21">
        <v>35778718</v>
      </c>
      <c r="D28" s="3">
        <v>2140</v>
      </c>
      <c r="E28" s="3">
        <v>1560</v>
      </c>
      <c r="F28" s="13">
        <f t="shared" si="2"/>
        <v>0.7289719626168224</v>
      </c>
    </row>
    <row r="29" spans="1:6" ht="12.75">
      <c r="A29" s="39"/>
      <c r="B29" s="2">
        <v>1998</v>
      </c>
      <c r="C29" s="21">
        <v>36183857</v>
      </c>
      <c r="D29" s="3">
        <v>2048</v>
      </c>
      <c r="E29" s="3">
        <v>1445</v>
      </c>
      <c r="F29" s="13">
        <f t="shared" si="2"/>
        <v>0.70556640625</v>
      </c>
    </row>
    <row r="30" spans="1:6" ht="12.75">
      <c r="A30" s="39"/>
      <c r="B30" s="5" t="s">
        <v>59</v>
      </c>
      <c r="C30" s="4">
        <f>(C28-C29)/C29</f>
        <v>-0.011196678120853728</v>
      </c>
      <c r="D30" s="4">
        <f>(D28-D29)/D29</f>
        <v>0.044921875</v>
      </c>
      <c r="E30" s="4">
        <f>(E28-E29)/E29</f>
        <v>0.07958477508650519</v>
      </c>
      <c r="F30" s="13"/>
    </row>
    <row r="31" spans="1:6" ht="12.75">
      <c r="A31" s="29"/>
      <c r="F31" s="13"/>
    </row>
    <row r="32" spans="1:6" ht="12.75">
      <c r="A32" s="39" t="s">
        <v>6</v>
      </c>
      <c r="B32" s="2">
        <v>1999</v>
      </c>
      <c r="C32" s="21">
        <v>25951232</v>
      </c>
      <c r="D32" s="6">
        <v>2426</v>
      </c>
      <c r="E32" s="6">
        <v>2204</v>
      </c>
      <c r="F32" s="13">
        <f t="shared" si="2"/>
        <v>0.9084913437757626</v>
      </c>
    </row>
    <row r="33" spans="1:6" ht="12.75">
      <c r="A33" s="39"/>
      <c r="B33" s="2">
        <v>1998</v>
      </c>
      <c r="C33" s="21">
        <v>25412181</v>
      </c>
      <c r="D33" s="6">
        <v>2784</v>
      </c>
      <c r="E33" s="6">
        <v>2516</v>
      </c>
      <c r="F33" s="13">
        <f t="shared" si="2"/>
        <v>0.9037356321839081</v>
      </c>
    </row>
    <row r="34" spans="1:6" ht="12.75">
      <c r="A34" s="39"/>
      <c r="B34" s="5" t="s">
        <v>59</v>
      </c>
      <c r="C34" s="4">
        <f>(C32-C33)/C33</f>
        <v>0.021212307593748054</v>
      </c>
      <c r="D34" s="4">
        <f>(D32-D33)/D33</f>
        <v>-0.1285919540229885</v>
      </c>
      <c r="E34" s="4">
        <f>(E32-E33)/E33</f>
        <v>-0.12400635930047695</v>
      </c>
      <c r="F34" s="13"/>
    </row>
    <row r="35" spans="1:6" ht="12.75">
      <c r="A35" s="29"/>
      <c r="F35" s="13"/>
    </row>
    <row r="36" spans="1:6" ht="12.75">
      <c r="A36" s="39" t="s">
        <v>7</v>
      </c>
      <c r="B36" s="2">
        <v>1999</v>
      </c>
      <c r="C36" s="21">
        <v>223834688</v>
      </c>
      <c r="D36" s="6">
        <v>11092</v>
      </c>
      <c r="E36" s="6">
        <v>10385</v>
      </c>
      <c r="F36" s="13">
        <f t="shared" si="2"/>
        <v>0.9362603678326722</v>
      </c>
    </row>
    <row r="37" spans="1:6" ht="12.75">
      <c r="A37" s="39"/>
      <c r="B37" s="2">
        <v>1998</v>
      </c>
      <c r="C37" s="21">
        <v>217332327</v>
      </c>
      <c r="D37" s="6">
        <v>11920</v>
      </c>
      <c r="E37" s="6">
        <v>10694</v>
      </c>
      <c r="F37" s="13">
        <f t="shared" si="2"/>
        <v>0.8971476510067115</v>
      </c>
    </row>
    <row r="38" spans="1:6" ht="12.75">
      <c r="A38" s="40"/>
      <c r="B38" s="34" t="s">
        <v>59</v>
      </c>
      <c r="C38" s="33">
        <f>(C36-C37)/C37</f>
        <v>0.029918977492934127</v>
      </c>
      <c r="D38" s="33">
        <f>(D36-D37)/D37</f>
        <v>-0.06946308724832215</v>
      </c>
      <c r="E38" s="33">
        <f>(E36-E37)/E37</f>
        <v>-0.02889470731251169</v>
      </c>
      <c r="F38" s="32"/>
    </row>
    <row r="39" spans="1:6" ht="12.75">
      <c r="A39" s="29"/>
      <c r="F39" s="13"/>
    </row>
    <row r="40" spans="1:6" ht="12.75">
      <c r="A40" s="39" t="s">
        <v>8</v>
      </c>
      <c r="B40" s="2">
        <v>1999</v>
      </c>
      <c r="C40" s="21">
        <v>28519621</v>
      </c>
      <c r="D40" s="6">
        <v>2734</v>
      </c>
      <c r="E40" s="6">
        <v>1732</v>
      </c>
      <c r="F40" s="13">
        <f t="shared" si="2"/>
        <v>0.6335040234089246</v>
      </c>
    </row>
    <row r="41" spans="1:6" ht="12.75">
      <c r="A41" s="39"/>
      <c r="B41" s="2">
        <v>1998</v>
      </c>
      <c r="C41" s="21">
        <v>27611567</v>
      </c>
      <c r="D41" s="6">
        <v>2821</v>
      </c>
      <c r="E41" s="6">
        <v>1990</v>
      </c>
      <c r="F41" s="13">
        <f t="shared" si="2"/>
        <v>0.7054236086494151</v>
      </c>
    </row>
    <row r="42" spans="1:6" ht="12.75">
      <c r="A42" s="39"/>
      <c r="B42" s="5" t="s">
        <v>59</v>
      </c>
      <c r="C42" s="4">
        <f>(C40-C41)/C41</f>
        <v>0.03288672461074013</v>
      </c>
      <c r="D42" s="4">
        <f>(D40-D41)/D41</f>
        <v>-0.030840127614321162</v>
      </c>
      <c r="E42" s="4">
        <f>(E40-E41)/E41</f>
        <v>-0.12964824120603016</v>
      </c>
      <c r="F42" s="13"/>
    </row>
    <row r="43" spans="1:6" ht="12.75">
      <c r="A43" s="29"/>
      <c r="F43" s="13"/>
    </row>
    <row r="44" spans="1:6" ht="12.75">
      <c r="A44" s="39" t="s">
        <v>9</v>
      </c>
      <c r="B44" s="2">
        <v>1999</v>
      </c>
      <c r="C44" s="21">
        <v>14449344</v>
      </c>
      <c r="D44" s="6">
        <v>1651</v>
      </c>
      <c r="E44" s="6">
        <v>1651</v>
      </c>
      <c r="F44" s="13">
        <f t="shared" si="2"/>
        <v>1</v>
      </c>
    </row>
    <row r="45" spans="1:6" ht="12.75">
      <c r="A45" s="39"/>
      <c r="B45" s="2">
        <v>1998</v>
      </c>
      <c r="C45" s="21">
        <v>14228127</v>
      </c>
      <c r="D45" s="6">
        <v>1723</v>
      </c>
      <c r="E45" s="6">
        <v>1678</v>
      </c>
      <c r="F45" s="13">
        <f t="shared" si="2"/>
        <v>0.9738827626233314</v>
      </c>
    </row>
    <row r="46" spans="1:6" ht="12.75">
      <c r="A46" s="39"/>
      <c r="B46" s="5" t="s">
        <v>59</v>
      </c>
      <c r="C46" s="4">
        <f>(C44-C45)/C45</f>
        <v>0.015547865154703779</v>
      </c>
      <c r="D46" s="4">
        <f>(D44-D45)/D45</f>
        <v>-0.04178757980266976</v>
      </c>
      <c r="E46" s="4">
        <f>(E44-E45)/E45</f>
        <v>-0.016090584028605484</v>
      </c>
      <c r="F46" s="13"/>
    </row>
    <row r="47" spans="1:6" ht="12.75">
      <c r="A47" s="29"/>
      <c r="F47" s="13"/>
    </row>
    <row r="48" spans="1:6" ht="12.75">
      <c r="A48" s="39" t="s">
        <v>10</v>
      </c>
      <c r="B48" s="2">
        <v>1999</v>
      </c>
      <c r="C48" s="21">
        <v>6513725</v>
      </c>
      <c r="D48" s="2">
        <v>756</v>
      </c>
      <c r="E48" s="2">
        <v>556</v>
      </c>
      <c r="F48" s="13">
        <f t="shared" si="2"/>
        <v>0.7354497354497355</v>
      </c>
    </row>
    <row r="49" spans="1:6" ht="12.75">
      <c r="A49" s="39"/>
      <c r="B49" s="2">
        <v>1998</v>
      </c>
      <c r="C49" s="21">
        <v>6355564</v>
      </c>
      <c r="D49" s="2">
        <v>713</v>
      </c>
      <c r="E49" s="2">
        <v>524</v>
      </c>
      <c r="F49" s="13">
        <f t="shared" si="2"/>
        <v>0.7349228611500701</v>
      </c>
    </row>
    <row r="50" spans="1:6" ht="12.75">
      <c r="A50" s="39"/>
      <c r="B50" s="5" t="s">
        <v>59</v>
      </c>
      <c r="C50" s="4">
        <f>(C48-C49)/C49</f>
        <v>0.024885438963402777</v>
      </c>
      <c r="D50" s="4">
        <f>(D48-D49)/D49</f>
        <v>0.06030855539971949</v>
      </c>
      <c r="E50" s="4">
        <f>(E48-E49)/E49</f>
        <v>0.061068702290076333</v>
      </c>
      <c r="F50" s="13"/>
    </row>
    <row r="51" spans="1:6" ht="12.75">
      <c r="A51" s="29"/>
      <c r="F51" s="13"/>
    </row>
    <row r="52" spans="1:6" ht="12.75">
      <c r="A52" s="39" t="s">
        <v>11</v>
      </c>
      <c r="B52" s="2">
        <v>1999</v>
      </c>
      <c r="C52" s="21">
        <v>10798035</v>
      </c>
      <c r="D52" s="2">
        <v>787</v>
      </c>
      <c r="E52" s="2">
        <v>528</v>
      </c>
      <c r="F52" s="13">
        <f t="shared" si="2"/>
        <v>0.6709021601016518</v>
      </c>
    </row>
    <row r="53" spans="1:6" ht="12.75">
      <c r="A53" s="39"/>
      <c r="B53" s="2">
        <v>1998</v>
      </c>
      <c r="C53" s="21">
        <v>10789855</v>
      </c>
      <c r="D53" s="2">
        <v>656</v>
      </c>
      <c r="E53" s="2">
        <v>504</v>
      </c>
      <c r="F53" s="13">
        <f t="shared" si="2"/>
        <v>0.7682926829268293</v>
      </c>
    </row>
    <row r="54" spans="1:6" ht="12.75">
      <c r="A54" s="39"/>
      <c r="B54" s="5" t="s">
        <v>59</v>
      </c>
      <c r="C54" s="4">
        <f>(C52-C53)/C53</f>
        <v>0.0007581195484091306</v>
      </c>
      <c r="D54" s="4">
        <f>(D52-D53)/D53</f>
        <v>0.19969512195121952</v>
      </c>
      <c r="E54" s="4">
        <f>(E52-E53)/E53</f>
        <v>0.047619047619047616</v>
      </c>
      <c r="F54" s="13"/>
    </row>
    <row r="55" spans="1:6" ht="12.75">
      <c r="A55" s="29"/>
      <c r="F55" s="13"/>
    </row>
    <row r="56" spans="1:6" ht="12.75">
      <c r="A56" s="39" t="s">
        <v>12</v>
      </c>
      <c r="B56" s="2">
        <v>1999</v>
      </c>
      <c r="C56" s="21">
        <v>90327050</v>
      </c>
      <c r="D56" s="6">
        <v>10013</v>
      </c>
      <c r="E56" s="6">
        <v>8003</v>
      </c>
      <c r="F56" s="13">
        <f t="shared" si="2"/>
        <v>0.7992609607510237</v>
      </c>
    </row>
    <row r="57" spans="1:6" ht="12.75">
      <c r="A57" s="39"/>
      <c r="B57" s="2">
        <v>1998</v>
      </c>
      <c r="C57" s="21">
        <v>87399520</v>
      </c>
      <c r="D57" s="6">
        <v>9597</v>
      </c>
      <c r="E57" s="6">
        <v>7814</v>
      </c>
      <c r="F57" s="13">
        <f t="shared" si="2"/>
        <v>0.8142127748254663</v>
      </c>
    </row>
    <row r="58" spans="1:6" ht="12.75">
      <c r="A58" s="39"/>
      <c r="B58" s="5" t="s">
        <v>59</v>
      </c>
      <c r="C58" s="4">
        <f>(C56-C57)/C57</f>
        <v>0.033495950549842834</v>
      </c>
      <c r="D58" s="4">
        <f>(D56-D57)/D57</f>
        <v>0.043346879233093674</v>
      </c>
      <c r="E58" s="4">
        <f>(E56-E57)/E57</f>
        <v>0.024187356027642694</v>
      </c>
      <c r="F58" s="13"/>
    </row>
    <row r="59" spans="1:6" ht="12.75">
      <c r="A59" s="29"/>
      <c r="F59" s="13"/>
    </row>
    <row r="60" spans="1:6" ht="12.75">
      <c r="A60" s="39" t="s">
        <v>13</v>
      </c>
      <c r="B60" s="2">
        <v>1999</v>
      </c>
      <c r="C60" s="21">
        <v>66250177</v>
      </c>
      <c r="D60" s="6">
        <v>3905</v>
      </c>
      <c r="E60" s="6">
        <v>3618</v>
      </c>
      <c r="F60" s="13">
        <f t="shared" si="2"/>
        <v>0.926504481434059</v>
      </c>
    </row>
    <row r="61" spans="1:6" ht="12.75">
      <c r="A61" s="39"/>
      <c r="B61" s="2">
        <v>1998</v>
      </c>
      <c r="C61" s="21">
        <v>64233621</v>
      </c>
      <c r="D61" s="6">
        <v>3096</v>
      </c>
      <c r="E61" s="6">
        <v>3078</v>
      </c>
      <c r="F61" s="13">
        <f t="shared" si="2"/>
        <v>0.9941860465116279</v>
      </c>
    </row>
    <row r="62" spans="1:6" ht="12.75">
      <c r="A62" s="39"/>
      <c r="B62" s="5" t="s">
        <v>59</v>
      </c>
      <c r="C62" s="4">
        <f>(C60-C61)/C61</f>
        <v>0.03139408877478665</v>
      </c>
      <c r="D62" s="4">
        <f>(D60-D61)/D61</f>
        <v>0.2613049095607235</v>
      </c>
      <c r="E62" s="4">
        <f>(E60-E61)/E61</f>
        <v>0.17543859649122806</v>
      </c>
      <c r="F62" s="13"/>
    </row>
    <row r="63" spans="1:6" ht="12.75">
      <c r="A63" s="29"/>
      <c r="F63" s="13"/>
    </row>
    <row r="64" spans="1:6" ht="12.75">
      <c r="A64" s="39" t="s">
        <v>14</v>
      </c>
      <c r="B64" s="2">
        <v>1999</v>
      </c>
      <c r="C64" s="21">
        <v>2085463</v>
      </c>
      <c r="D64" s="2">
        <v>34</v>
      </c>
      <c r="E64" s="2">
        <v>26</v>
      </c>
      <c r="F64" s="13">
        <f t="shared" si="2"/>
        <v>0.7647058823529411</v>
      </c>
    </row>
    <row r="65" spans="1:6" ht="12.75">
      <c r="A65" s="39"/>
      <c r="B65" s="2">
        <v>1998</v>
      </c>
      <c r="C65" s="21">
        <v>2085463</v>
      </c>
      <c r="D65" s="2">
        <v>5</v>
      </c>
      <c r="E65" s="2">
        <v>4</v>
      </c>
      <c r="F65" s="13">
        <f t="shared" si="2"/>
        <v>0.8</v>
      </c>
    </row>
    <row r="66" spans="1:6" ht="12.75">
      <c r="A66" s="39"/>
      <c r="B66" s="5" t="s">
        <v>59</v>
      </c>
      <c r="C66" s="4">
        <f>(C64-C65)/C65</f>
        <v>0</v>
      </c>
      <c r="D66" s="4">
        <f>(D64-D65)/D65</f>
        <v>5.8</v>
      </c>
      <c r="E66" s="4">
        <f>(E64-E65)/E65</f>
        <v>5.5</v>
      </c>
      <c r="F66" s="13"/>
    </row>
    <row r="67" spans="1:6" ht="12.75">
      <c r="A67" s="29"/>
      <c r="F67" s="13"/>
    </row>
    <row r="68" spans="1:6" ht="12.75">
      <c r="A68" s="39" t="s">
        <v>15</v>
      </c>
      <c r="B68" s="2">
        <v>1999</v>
      </c>
      <c r="C68" s="21">
        <v>7818169</v>
      </c>
      <c r="D68" s="2">
        <v>568</v>
      </c>
      <c r="E68" s="2">
        <v>329</v>
      </c>
      <c r="F68" s="13">
        <f t="shared" si="2"/>
        <v>0.579225352112676</v>
      </c>
    </row>
    <row r="69" spans="1:6" ht="12.75">
      <c r="A69" s="39"/>
      <c r="B69" s="2">
        <v>1998</v>
      </c>
      <c r="C69" s="21">
        <v>7654692</v>
      </c>
      <c r="D69" s="2">
        <v>462</v>
      </c>
      <c r="E69" s="2">
        <v>292</v>
      </c>
      <c r="F69" s="13">
        <f t="shared" si="2"/>
        <v>0.6320346320346321</v>
      </c>
    </row>
    <row r="70" spans="1:6" ht="12.75">
      <c r="A70" s="39"/>
      <c r="B70" s="5" t="s">
        <v>59</v>
      </c>
      <c r="C70" s="4">
        <f>(C68-C69)/C69</f>
        <v>0.021356443864756415</v>
      </c>
      <c r="D70" s="4">
        <f>(D68-D69)/D69</f>
        <v>0.22943722943722944</v>
      </c>
      <c r="E70" s="4">
        <f>(E68-E69)/E69</f>
        <v>0.1267123287671233</v>
      </c>
      <c r="F70" s="13"/>
    </row>
    <row r="71" spans="1:6" ht="12.75">
      <c r="A71" s="29"/>
      <c r="F71" s="13"/>
    </row>
    <row r="72" spans="1:6" ht="12.75">
      <c r="A72" s="39" t="s">
        <v>16</v>
      </c>
      <c r="B72" s="2">
        <v>1999</v>
      </c>
      <c r="C72" s="21">
        <v>10194155</v>
      </c>
      <c r="D72" s="6">
        <v>1442</v>
      </c>
      <c r="E72" s="6">
        <v>1288</v>
      </c>
      <c r="F72" s="13">
        <f t="shared" si="2"/>
        <v>0.8932038834951457</v>
      </c>
    </row>
    <row r="73" spans="1:6" ht="12.75">
      <c r="A73" s="39"/>
      <c r="B73" s="2">
        <v>1998</v>
      </c>
      <c r="C73" s="21">
        <v>9884052</v>
      </c>
      <c r="D73" s="6">
        <v>1464</v>
      </c>
      <c r="E73" s="6">
        <v>1259</v>
      </c>
      <c r="F73" s="13">
        <f t="shared" si="2"/>
        <v>0.8599726775956285</v>
      </c>
    </row>
    <row r="74" spans="1:6" ht="12.75">
      <c r="A74" s="39"/>
      <c r="B74" s="5" t="s">
        <v>59</v>
      </c>
      <c r="C74" s="4">
        <f>(C72-C73)/C73</f>
        <v>0.03137407613800494</v>
      </c>
      <c r="D74" s="4">
        <f>(D72-D73)/D73</f>
        <v>-0.015027322404371584</v>
      </c>
      <c r="E74" s="4">
        <f>(E72-E73)/E73</f>
        <v>0.023034154090548053</v>
      </c>
      <c r="F74" s="13"/>
    </row>
    <row r="75" spans="1:6" ht="12.75">
      <c r="A75" s="29"/>
      <c r="F75" s="13"/>
    </row>
    <row r="76" spans="1:6" ht="12.75">
      <c r="A76" s="39" t="s">
        <v>17</v>
      </c>
      <c r="B76" s="2">
        <v>1999</v>
      </c>
      <c r="C76" s="21">
        <v>84703656</v>
      </c>
      <c r="D76" s="6">
        <v>6224</v>
      </c>
      <c r="E76" s="6">
        <v>6204</v>
      </c>
      <c r="F76" s="13">
        <f t="shared" si="2"/>
        <v>0.9967866323907455</v>
      </c>
    </row>
    <row r="77" spans="1:6" ht="12.75">
      <c r="A77" s="39"/>
      <c r="B77" s="2">
        <v>1998</v>
      </c>
      <c r="C77" s="21">
        <v>82916867</v>
      </c>
      <c r="D77" s="6">
        <v>6184</v>
      </c>
      <c r="E77" s="6">
        <v>6153</v>
      </c>
      <c r="F77" s="13">
        <f t="shared" si="2"/>
        <v>0.994987063389392</v>
      </c>
    </row>
    <row r="78" spans="1:6" ht="12.75">
      <c r="A78" s="40"/>
      <c r="B78" s="34" t="s">
        <v>59</v>
      </c>
      <c r="C78" s="33">
        <f>(C76-C77)/C77</f>
        <v>0.021549162005843756</v>
      </c>
      <c r="D78" s="33">
        <f>(D76-D77)/D77</f>
        <v>0.00646830530401035</v>
      </c>
      <c r="E78" s="33">
        <f>(E76-E77)/E77</f>
        <v>0.008288639687957094</v>
      </c>
      <c r="F78" s="32"/>
    </row>
    <row r="79" spans="1:6" ht="12.75">
      <c r="A79" s="29"/>
      <c r="F79" s="13"/>
    </row>
    <row r="80" spans="1:6" ht="12.75">
      <c r="A80" s="39" t="s">
        <v>18</v>
      </c>
      <c r="B80" s="2">
        <v>1999</v>
      </c>
      <c r="C80" s="21">
        <v>54370773</v>
      </c>
      <c r="D80" s="6">
        <v>4351</v>
      </c>
      <c r="E80" s="6">
        <v>4074</v>
      </c>
      <c r="F80" s="13">
        <f t="shared" si="2"/>
        <v>0.9363364743737072</v>
      </c>
    </row>
    <row r="81" spans="1:6" ht="12.75">
      <c r="A81" s="39"/>
      <c r="B81" s="2">
        <v>1998</v>
      </c>
      <c r="C81" s="21">
        <v>44769184</v>
      </c>
      <c r="D81" s="6">
        <v>4141</v>
      </c>
      <c r="E81" s="6">
        <v>3746</v>
      </c>
      <c r="F81" s="13">
        <f aca="true" t="shared" si="3" ref="F81:F144">E81/D81</f>
        <v>0.9046124124607583</v>
      </c>
    </row>
    <row r="82" spans="1:6" ht="12.75">
      <c r="A82" s="39"/>
      <c r="B82" s="5" t="s">
        <v>59</v>
      </c>
      <c r="C82" s="4">
        <f>(C80-C81)/C81</f>
        <v>0.21446870686765254</v>
      </c>
      <c r="D82" s="4">
        <f>(D80-D81)/D81</f>
        <v>0.050712388312001935</v>
      </c>
      <c r="E82" s="4">
        <f>(E80-E81)/E81</f>
        <v>0.08756006406833956</v>
      </c>
      <c r="F82" s="13"/>
    </row>
    <row r="83" spans="1:6" ht="12.75">
      <c r="A83" s="29"/>
      <c r="F83" s="13"/>
    </row>
    <row r="84" spans="1:6" ht="12.75">
      <c r="A84" s="39" t="s">
        <v>19</v>
      </c>
      <c r="B84" s="2">
        <v>1999</v>
      </c>
      <c r="C84" s="21">
        <v>21578286</v>
      </c>
      <c r="D84" s="6">
        <v>2325</v>
      </c>
      <c r="E84" s="6">
        <v>2007</v>
      </c>
      <c r="F84" s="13">
        <f t="shared" si="3"/>
        <v>0.863225806451613</v>
      </c>
    </row>
    <row r="85" spans="1:6" ht="12.75">
      <c r="A85" s="39"/>
      <c r="B85" s="2">
        <v>1998</v>
      </c>
      <c r="C85" s="21">
        <v>21187941</v>
      </c>
      <c r="D85" s="6">
        <v>2615</v>
      </c>
      <c r="E85" s="6">
        <v>2125</v>
      </c>
      <c r="F85" s="13">
        <f t="shared" si="3"/>
        <v>0.8126195028680688</v>
      </c>
    </row>
    <row r="86" spans="1:6" ht="12.75">
      <c r="A86" s="39"/>
      <c r="B86" s="5" t="s">
        <v>59</v>
      </c>
      <c r="C86" s="4">
        <f>(C84-C85)/C85</f>
        <v>0.0184229793730311</v>
      </c>
      <c r="D86" s="4">
        <f>(D84-D85)/D85</f>
        <v>-0.11089866156787763</v>
      </c>
      <c r="E86" s="4">
        <f>(E84-E85)/E85</f>
        <v>-0.05552941176470588</v>
      </c>
      <c r="F86" s="13"/>
    </row>
    <row r="87" spans="1:6" ht="12.75">
      <c r="A87" s="29"/>
      <c r="F87" s="13"/>
    </row>
    <row r="88" spans="1:6" ht="12.75">
      <c r="A88" s="39" t="s">
        <v>20</v>
      </c>
      <c r="B88" s="2">
        <v>1999</v>
      </c>
      <c r="C88" s="21">
        <v>22253796</v>
      </c>
      <c r="D88" s="6">
        <v>2084</v>
      </c>
      <c r="E88" s="6">
        <v>1500</v>
      </c>
      <c r="F88" s="13">
        <f t="shared" si="3"/>
        <v>0.7197696737044146</v>
      </c>
    </row>
    <row r="89" spans="1:6" ht="12.75">
      <c r="A89" s="39"/>
      <c r="B89" s="2">
        <v>1998</v>
      </c>
      <c r="C89" s="21">
        <v>21711620</v>
      </c>
      <c r="D89" s="6">
        <v>1862</v>
      </c>
      <c r="E89" s="6">
        <v>1349</v>
      </c>
      <c r="F89" s="13">
        <f t="shared" si="3"/>
        <v>0.7244897959183674</v>
      </c>
    </row>
    <row r="90" spans="1:6" ht="12.75">
      <c r="A90" s="39"/>
      <c r="B90" s="5" t="s">
        <v>59</v>
      </c>
      <c r="C90" s="4">
        <f>(C88-C89)/C89</f>
        <v>0.02497169718335159</v>
      </c>
      <c r="D90" s="4">
        <f>(D88-D89)/D89</f>
        <v>0.11922663802363051</v>
      </c>
      <c r="E90" s="4">
        <f>(E88-E89)/E89</f>
        <v>0.11193476649369903</v>
      </c>
      <c r="F90" s="13"/>
    </row>
    <row r="91" spans="1:6" ht="12.75">
      <c r="A91" s="29"/>
      <c r="F91" s="13"/>
    </row>
    <row r="92" spans="1:6" ht="12.75">
      <c r="A92" s="39" t="s">
        <v>21</v>
      </c>
      <c r="B92" s="2">
        <v>1999</v>
      </c>
      <c r="C92" s="21">
        <v>37363493</v>
      </c>
      <c r="D92" s="6">
        <v>4875</v>
      </c>
      <c r="E92" s="6">
        <v>4790</v>
      </c>
      <c r="F92" s="13">
        <f t="shared" si="3"/>
        <v>0.9825641025641025</v>
      </c>
    </row>
    <row r="93" spans="1:6" ht="12.75">
      <c r="A93" s="39"/>
      <c r="B93" s="2">
        <v>1998</v>
      </c>
      <c r="C93" s="21">
        <v>36571357</v>
      </c>
      <c r="D93" s="6">
        <v>4429</v>
      </c>
      <c r="E93" s="6">
        <v>4151</v>
      </c>
      <c r="F93" s="13">
        <f t="shared" si="3"/>
        <v>0.9372318807857304</v>
      </c>
    </row>
    <row r="94" spans="1:6" ht="12.75">
      <c r="A94" s="39"/>
      <c r="B94" s="5" t="s">
        <v>59</v>
      </c>
      <c r="C94" s="4">
        <f>(C92-C93)/C93</f>
        <v>0.021660011139318675</v>
      </c>
      <c r="D94" s="4">
        <f>(D92-D93)/D93</f>
        <v>0.10069993226461955</v>
      </c>
      <c r="E94" s="4">
        <f>(E92-E93)/E93</f>
        <v>0.1539388099253192</v>
      </c>
      <c r="F94" s="13"/>
    </row>
    <row r="95" spans="1:6" ht="12.75">
      <c r="A95" s="29"/>
      <c r="F95" s="13"/>
    </row>
    <row r="96" spans="1:6" ht="12.75">
      <c r="A96" s="39" t="s">
        <v>22</v>
      </c>
      <c r="B96" s="2">
        <v>1999</v>
      </c>
      <c r="C96" s="21">
        <v>48825985</v>
      </c>
      <c r="D96" s="6">
        <v>3121</v>
      </c>
      <c r="E96" s="6">
        <v>3048</v>
      </c>
      <c r="F96" s="13">
        <f t="shared" si="3"/>
        <v>0.9766100608779238</v>
      </c>
    </row>
    <row r="97" spans="1:6" ht="12.75">
      <c r="A97" s="39"/>
      <c r="B97" s="2">
        <v>1998</v>
      </c>
      <c r="C97" s="21">
        <v>47977231</v>
      </c>
      <c r="D97" s="6">
        <v>3216</v>
      </c>
      <c r="E97" s="6">
        <v>3124</v>
      </c>
      <c r="F97" s="13">
        <f t="shared" si="3"/>
        <v>0.9713930348258707</v>
      </c>
    </row>
    <row r="98" spans="1:6" ht="12.75">
      <c r="A98" s="39"/>
      <c r="B98" s="5" t="s">
        <v>59</v>
      </c>
      <c r="C98" s="4">
        <f>(C96-C97)/C97</f>
        <v>0.017690766688890403</v>
      </c>
      <c r="D98" s="4">
        <f>(D96-D97)/D97</f>
        <v>-0.029539800995024876</v>
      </c>
      <c r="E98" s="4">
        <f>(E96-E97)/E97</f>
        <v>-0.024327784891165175</v>
      </c>
      <c r="F98" s="13"/>
    </row>
    <row r="99" spans="1:6" ht="12.75">
      <c r="A99" s="29"/>
      <c r="F99" s="13"/>
    </row>
    <row r="100" spans="1:6" ht="12.75">
      <c r="A100" s="39" t="s">
        <v>23</v>
      </c>
      <c r="B100" s="2">
        <v>1999</v>
      </c>
      <c r="C100" s="21">
        <v>10476970</v>
      </c>
      <c r="D100" s="6">
        <v>1039</v>
      </c>
      <c r="E100" s="6">
        <v>1004</v>
      </c>
      <c r="F100" s="13">
        <f t="shared" si="3"/>
        <v>0.9663137632338787</v>
      </c>
    </row>
    <row r="101" spans="1:6" ht="12.75">
      <c r="A101" s="39"/>
      <c r="B101" s="2">
        <v>1998</v>
      </c>
      <c r="C101" s="21">
        <v>10306830</v>
      </c>
      <c r="D101" s="6">
        <v>875</v>
      </c>
      <c r="E101" s="6">
        <v>841</v>
      </c>
      <c r="F101" s="13">
        <f t="shared" si="3"/>
        <v>0.9611428571428572</v>
      </c>
    </row>
    <row r="102" spans="1:6" ht="12.75">
      <c r="A102" s="39"/>
      <c r="B102" s="5" t="s">
        <v>59</v>
      </c>
      <c r="C102" s="4">
        <f>(C100-C101)/C101</f>
        <v>0.016507500366261984</v>
      </c>
      <c r="D102" s="4">
        <f>(D100-D101)/D101</f>
        <v>0.18742857142857142</v>
      </c>
      <c r="E102" s="4">
        <f>(E100-E101)/E101</f>
        <v>0.1938168846611177</v>
      </c>
      <c r="F102" s="13"/>
    </row>
    <row r="103" spans="1:6" ht="12.75">
      <c r="A103" s="29"/>
      <c r="F103" s="13"/>
    </row>
    <row r="104" spans="1:6" ht="12.75">
      <c r="A104" s="39" t="s">
        <v>24</v>
      </c>
      <c r="B104" s="2">
        <v>1999</v>
      </c>
      <c r="C104" s="21">
        <v>33677166</v>
      </c>
      <c r="D104" s="6">
        <v>3011</v>
      </c>
      <c r="E104" s="6">
        <v>2986</v>
      </c>
      <c r="F104" s="13">
        <f t="shared" si="3"/>
        <v>0.9916971105944868</v>
      </c>
    </row>
    <row r="105" spans="1:6" ht="12.75">
      <c r="A105" s="39"/>
      <c r="B105" s="2">
        <v>1998</v>
      </c>
      <c r="C105" s="21">
        <v>32978517</v>
      </c>
      <c r="D105" s="6">
        <v>2831</v>
      </c>
      <c r="E105" s="6">
        <v>2814</v>
      </c>
      <c r="F105" s="13">
        <f t="shared" si="3"/>
        <v>0.9939950547509714</v>
      </c>
    </row>
    <row r="106" spans="1:6" ht="12.75">
      <c r="A106" s="39"/>
      <c r="B106" s="5" t="s">
        <v>59</v>
      </c>
      <c r="C106" s="4">
        <f>(C104-C105)/C105</f>
        <v>0.021184973235758298</v>
      </c>
      <c r="D106" s="4">
        <f>(D104-D105)/D105</f>
        <v>0.06358177322500883</v>
      </c>
      <c r="E106" s="4">
        <f>(E104-E105)/E105</f>
        <v>0.06112295664534471</v>
      </c>
      <c r="F106" s="13"/>
    </row>
    <row r="107" spans="1:6" ht="12.75">
      <c r="A107" s="29"/>
      <c r="F107" s="13"/>
    </row>
    <row r="108" spans="1:6" ht="12.75">
      <c r="A108" s="39" t="s">
        <v>25</v>
      </c>
      <c r="B108" s="2">
        <v>1999</v>
      </c>
      <c r="C108" s="21">
        <v>36812321</v>
      </c>
      <c r="D108" s="6">
        <v>4707</v>
      </c>
      <c r="E108" s="6">
        <v>4654</v>
      </c>
      <c r="F108" s="13">
        <f t="shared" si="3"/>
        <v>0.9887401742086255</v>
      </c>
    </row>
    <row r="109" spans="1:6" ht="12.75">
      <c r="A109" s="39"/>
      <c r="B109" s="2">
        <v>1998</v>
      </c>
      <c r="C109" s="21">
        <v>36142695</v>
      </c>
      <c r="D109" s="6">
        <v>4737</v>
      </c>
      <c r="E109" s="6">
        <v>4656</v>
      </c>
      <c r="F109" s="13">
        <f t="shared" si="3"/>
        <v>0.9829005699810006</v>
      </c>
    </row>
    <row r="110" spans="1:6" ht="12.75">
      <c r="A110" s="39"/>
      <c r="B110" s="5" t="s">
        <v>59</v>
      </c>
      <c r="C110" s="4">
        <f>(C108-C109)/C109</f>
        <v>0.018527284697502498</v>
      </c>
      <c r="D110" s="4">
        <f>(D108-D109)/D109</f>
        <v>-0.006333122229259025</v>
      </c>
      <c r="E110" s="4">
        <f>(E108-E109)/E109</f>
        <v>-0.000429553264604811</v>
      </c>
      <c r="F110" s="13"/>
    </row>
    <row r="111" spans="1:6" ht="12.75">
      <c r="A111" s="29"/>
      <c r="F111" s="13"/>
    </row>
    <row r="112" spans="1:6" ht="12.75">
      <c r="A112" s="39" t="s">
        <v>26</v>
      </c>
      <c r="B112" s="2">
        <v>1999</v>
      </c>
      <c r="C112" s="21">
        <v>69811328</v>
      </c>
      <c r="D112" s="6">
        <v>7391</v>
      </c>
      <c r="E112" s="6">
        <v>6692</v>
      </c>
      <c r="F112" s="13">
        <f t="shared" si="3"/>
        <v>0.9054255175213097</v>
      </c>
    </row>
    <row r="113" spans="1:6" ht="12.75">
      <c r="A113" s="39"/>
      <c r="B113" s="2">
        <v>1998</v>
      </c>
      <c r="C113" s="21">
        <v>67783672</v>
      </c>
      <c r="D113" s="6">
        <v>7063</v>
      </c>
      <c r="E113" s="6">
        <v>6273</v>
      </c>
      <c r="F113" s="13">
        <f t="shared" si="3"/>
        <v>0.8881495115390061</v>
      </c>
    </row>
    <row r="114" spans="1:6" ht="12.75">
      <c r="A114" s="39"/>
      <c r="B114" s="5" t="s">
        <v>59</v>
      </c>
      <c r="C114" s="4">
        <f>(C112-C113)/C113</f>
        <v>0.029913634658210904</v>
      </c>
      <c r="D114" s="4">
        <f>(D112-D113)/D113</f>
        <v>0.04643919014583038</v>
      </c>
      <c r="E114" s="4">
        <f>(E112-E113)/E113</f>
        <v>0.06679419735373825</v>
      </c>
      <c r="F114" s="13"/>
    </row>
    <row r="115" spans="1:6" ht="12.75">
      <c r="A115" s="29"/>
      <c r="F115" s="13"/>
    </row>
    <row r="116" spans="1:6" ht="12.75">
      <c r="A116" s="39" t="s">
        <v>27</v>
      </c>
      <c r="B116" s="2">
        <v>1999</v>
      </c>
      <c r="C116" s="21">
        <v>31542709</v>
      </c>
      <c r="D116" s="6">
        <v>3781</v>
      </c>
      <c r="E116" s="6">
        <v>3662</v>
      </c>
      <c r="F116" s="13">
        <f t="shared" si="3"/>
        <v>0.9685268447500661</v>
      </c>
    </row>
    <row r="117" spans="1:6" ht="12.75">
      <c r="A117" s="39"/>
      <c r="B117" s="2">
        <v>1998</v>
      </c>
      <c r="C117" s="21">
        <v>30860984</v>
      </c>
      <c r="D117" s="6">
        <v>3780</v>
      </c>
      <c r="E117" s="6">
        <v>3557</v>
      </c>
      <c r="F117" s="13">
        <f t="shared" si="3"/>
        <v>0.941005291005291</v>
      </c>
    </row>
    <row r="118" spans="1:6" ht="12.75">
      <c r="A118" s="40"/>
      <c r="B118" s="34" t="s">
        <v>59</v>
      </c>
      <c r="C118" s="33">
        <f>(C116-C117)/C117</f>
        <v>0.022090189995238</v>
      </c>
      <c r="D118" s="33">
        <f>(D116-D117)/D117</f>
        <v>0.00026455026455026457</v>
      </c>
      <c r="E118" s="33">
        <f>(E116-E117)/E117</f>
        <v>0.029519257801518133</v>
      </c>
      <c r="F118" s="32"/>
    </row>
    <row r="119" spans="1:6" ht="12.75">
      <c r="A119" s="29"/>
      <c r="F119" s="13"/>
    </row>
    <row r="120" spans="1:6" ht="12.75">
      <c r="A120" s="39" t="s">
        <v>28</v>
      </c>
      <c r="B120" s="2">
        <v>1999</v>
      </c>
      <c r="C120" s="21">
        <v>35266108</v>
      </c>
      <c r="D120" s="6">
        <v>4197</v>
      </c>
      <c r="E120" s="6">
        <v>2840</v>
      </c>
      <c r="F120" s="13">
        <f t="shared" si="3"/>
        <v>0.6766738146294973</v>
      </c>
    </row>
    <row r="121" spans="1:6" ht="12.75">
      <c r="A121" s="39"/>
      <c r="B121" s="2">
        <v>1998</v>
      </c>
      <c r="C121" s="21">
        <v>34554648</v>
      </c>
      <c r="D121" s="6">
        <v>3448</v>
      </c>
      <c r="E121" s="6">
        <v>2368</v>
      </c>
      <c r="F121" s="13">
        <f t="shared" si="3"/>
        <v>0.6867749419953596</v>
      </c>
    </row>
    <row r="122" spans="1:6" ht="12.75">
      <c r="A122" s="39"/>
      <c r="B122" s="5" t="s">
        <v>59</v>
      </c>
      <c r="C122" s="4">
        <f>(C120-C121)/C121</f>
        <v>0.020589415351590326</v>
      </c>
      <c r="D122" s="4">
        <f>(D120-D121)/D121</f>
        <v>0.21722737819025523</v>
      </c>
      <c r="E122" s="4">
        <f>(E120-E121)/E121</f>
        <v>0.19932432432432431</v>
      </c>
      <c r="F122" s="13"/>
    </row>
    <row r="123" spans="1:6" ht="12.75">
      <c r="A123" s="29"/>
      <c r="F123" s="13"/>
    </row>
    <row r="124" spans="1:6" ht="12.75">
      <c r="A124" s="39" t="s">
        <v>29</v>
      </c>
      <c r="B124" s="2">
        <v>1999</v>
      </c>
      <c r="C124" s="21">
        <v>43822141</v>
      </c>
      <c r="D124" s="6">
        <v>5612</v>
      </c>
      <c r="E124" s="6">
        <v>3871</v>
      </c>
      <c r="F124" s="13">
        <f t="shared" si="3"/>
        <v>0.6897719173200285</v>
      </c>
    </row>
    <row r="125" spans="1:6" ht="12.75">
      <c r="A125" s="39"/>
      <c r="B125" s="2">
        <v>1998</v>
      </c>
      <c r="C125" s="21">
        <v>42875361</v>
      </c>
      <c r="D125" s="6">
        <v>5420</v>
      </c>
      <c r="E125" s="6">
        <v>3247</v>
      </c>
      <c r="F125" s="13">
        <f t="shared" si="3"/>
        <v>0.5990774907749078</v>
      </c>
    </row>
    <row r="126" spans="1:6" ht="12.75">
      <c r="A126" s="39"/>
      <c r="B126" s="5" t="s">
        <v>59</v>
      </c>
      <c r="C126" s="4">
        <f>(C124-C125)/C125</f>
        <v>0.02208214643370583</v>
      </c>
      <c r="D126" s="4">
        <f>(D124-D125)/D125</f>
        <v>0.035424354243542434</v>
      </c>
      <c r="E126" s="4">
        <f>(E124-E125)/E125</f>
        <v>0.19217739451801663</v>
      </c>
      <c r="F126" s="13"/>
    </row>
    <row r="127" spans="1:6" ht="12.75">
      <c r="A127" s="29"/>
      <c r="F127" s="13"/>
    </row>
    <row r="128" spans="1:6" ht="12.75">
      <c r="A128" s="39" t="s">
        <v>30</v>
      </c>
      <c r="B128" s="2">
        <v>1999</v>
      </c>
      <c r="C128" s="21">
        <v>8986603</v>
      </c>
      <c r="D128" s="2">
        <v>925</v>
      </c>
      <c r="E128" s="2">
        <v>682</v>
      </c>
      <c r="F128" s="13">
        <f t="shared" si="3"/>
        <v>0.7372972972972973</v>
      </c>
    </row>
    <row r="129" spans="1:6" ht="12.75">
      <c r="A129" s="39"/>
      <c r="B129" s="2">
        <v>1998</v>
      </c>
      <c r="C129" s="21">
        <v>8819631</v>
      </c>
      <c r="D129" s="2">
        <v>936</v>
      </c>
      <c r="E129" s="2">
        <v>697</v>
      </c>
      <c r="F129" s="13">
        <f t="shared" si="3"/>
        <v>0.7446581196581197</v>
      </c>
    </row>
    <row r="130" spans="1:6" ht="12.75">
      <c r="A130" s="39"/>
      <c r="B130" s="5" t="s">
        <v>59</v>
      </c>
      <c r="C130" s="4">
        <f>(C128-C129)/C129</f>
        <v>0.01893185780674951</v>
      </c>
      <c r="D130" s="4">
        <f>(D128-D129)/D129</f>
        <v>-0.011752136752136752</v>
      </c>
      <c r="E130" s="4">
        <f>(E128-E129)/E129</f>
        <v>-0.021520803443328552</v>
      </c>
      <c r="F130" s="13"/>
    </row>
    <row r="131" spans="1:6" ht="12.75">
      <c r="A131" s="29"/>
      <c r="F131" s="13"/>
    </row>
    <row r="132" spans="1:6" ht="12.75">
      <c r="A132" s="39" t="s">
        <v>31</v>
      </c>
      <c r="B132" s="2">
        <v>1999</v>
      </c>
      <c r="C132" s="21">
        <v>12497644</v>
      </c>
      <c r="D132" s="6">
        <v>1612</v>
      </c>
      <c r="E132" s="6">
        <v>1612</v>
      </c>
      <c r="F132" s="13">
        <f t="shared" si="3"/>
        <v>1</v>
      </c>
    </row>
    <row r="133" spans="1:6" ht="12.75">
      <c r="A133" s="39"/>
      <c r="B133" s="2">
        <v>1998</v>
      </c>
      <c r="C133" s="21">
        <v>12247159</v>
      </c>
      <c r="D133" s="6">
        <v>1333</v>
      </c>
      <c r="E133" s="6">
        <v>1332</v>
      </c>
      <c r="F133" s="13">
        <f t="shared" si="3"/>
        <v>0.9992498124531133</v>
      </c>
    </row>
    <row r="134" spans="1:6" ht="12.75">
      <c r="A134" s="39"/>
      <c r="B134" s="5" t="s">
        <v>59</v>
      </c>
      <c r="C134" s="4">
        <f>(C132-C133)/C133</f>
        <v>0.020452498412080713</v>
      </c>
      <c r="D134" s="4">
        <f>(D132-D133)/D133</f>
        <v>0.20930232558139536</v>
      </c>
      <c r="E134" s="4">
        <f>(E132-E133)/E133</f>
        <v>0.21021021021021022</v>
      </c>
      <c r="F134" s="13"/>
    </row>
    <row r="135" spans="1:6" ht="12.75">
      <c r="A135" s="29"/>
      <c r="F135" s="13"/>
    </row>
    <row r="136" spans="1:6" ht="12.75">
      <c r="A136" s="39" t="s">
        <v>32</v>
      </c>
      <c r="B136" s="2">
        <v>1999</v>
      </c>
      <c r="C136" s="21">
        <v>9872082</v>
      </c>
      <c r="D136" s="6">
        <v>1043</v>
      </c>
      <c r="E136" s="2">
        <v>875</v>
      </c>
      <c r="F136" s="13">
        <f t="shared" si="3"/>
        <v>0.8389261744966443</v>
      </c>
    </row>
    <row r="137" spans="1:6" ht="12.75">
      <c r="A137" s="39"/>
      <c r="B137" s="2">
        <v>1998</v>
      </c>
      <c r="C137" s="21">
        <v>9318315</v>
      </c>
      <c r="D137" s="6">
        <v>876</v>
      </c>
      <c r="E137" s="2">
        <v>707</v>
      </c>
      <c r="F137" s="13">
        <f t="shared" si="3"/>
        <v>0.8070776255707762</v>
      </c>
    </row>
    <row r="138" spans="1:6" ht="12.75">
      <c r="A138" s="39"/>
      <c r="B138" s="5" t="s">
        <v>59</v>
      </c>
      <c r="C138" s="4">
        <f>(C136-C137)/C137</f>
        <v>0.05942780427577304</v>
      </c>
      <c r="D138" s="4">
        <f>(D136-D137)/D137</f>
        <v>0.1906392694063927</v>
      </c>
      <c r="E138" s="4">
        <f>(E136-E137)/E137</f>
        <v>0.2376237623762376</v>
      </c>
      <c r="F138" s="13"/>
    </row>
    <row r="139" spans="1:6" ht="12.75">
      <c r="A139" s="29"/>
      <c r="F139" s="13"/>
    </row>
    <row r="140" spans="1:6" ht="12.75">
      <c r="A140" s="39" t="s">
        <v>33</v>
      </c>
      <c r="B140" s="2">
        <v>1999</v>
      </c>
      <c r="C140" s="21">
        <v>8887350</v>
      </c>
      <c r="D140" s="6">
        <v>1535</v>
      </c>
      <c r="E140" s="6">
        <v>1293</v>
      </c>
      <c r="F140" s="13">
        <f t="shared" si="3"/>
        <v>0.8423452768729641</v>
      </c>
    </row>
    <row r="141" spans="1:6" ht="12.75">
      <c r="A141" s="39"/>
      <c r="B141" s="2">
        <v>1998</v>
      </c>
      <c r="C141" s="21">
        <v>8683498</v>
      </c>
      <c r="D141" s="6">
        <v>1490</v>
      </c>
      <c r="E141" s="6">
        <v>1303</v>
      </c>
      <c r="F141" s="13">
        <f t="shared" si="3"/>
        <v>0.874496644295302</v>
      </c>
    </row>
    <row r="142" spans="1:6" ht="12.75">
      <c r="A142" s="39"/>
      <c r="B142" s="5" t="s">
        <v>59</v>
      </c>
      <c r="C142" s="4">
        <f>(C140-C141)/C141</f>
        <v>0.023475792819898155</v>
      </c>
      <c r="D142" s="4">
        <f>(D140-D141)/D141</f>
        <v>0.030201342281879196</v>
      </c>
      <c r="E142" s="4">
        <f>(E140-E141)/E141</f>
        <v>-0.007674597083653108</v>
      </c>
      <c r="F142" s="13"/>
    </row>
    <row r="143" spans="1:6" ht="12.75">
      <c r="A143" s="29"/>
      <c r="F143" s="13"/>
    </row>
    <row r="144" spans="1:6" ht="12.75">
      <c r="A144" s="39" t="s">
        <v>34</v>
      </c>
      <c r="B144" s="2">
        <v>1999</v>
      </c>
      <c r="C144" s="21">
        <v>37110373</v>
      </c>
      <c r="D144" s="6">
        <v>4227</v>
      </c>
      <c r="E144" s="6">
        <v>3629</v>
      </c>
      <c r="F144" s="13">
        <f t="shared" si="3"/>
        <v>0.8585285072155193</v>
      </c>
    </row>
    <row r="145" spans="1:6" ht="12.75">
      <c r="A145" s="39"/>
      <c r="B145" s="2">
        <v>1998</v>
      </c>
      <c r="C145" s="21">
        <v>36386147</v>
      </c>
      <c r="D145" s="6">
        <v>4040</v>
      </c>
      <c r="E145" s="6">
        <v>3370</v>
      </c>
      <c r="F145" s="13">
        <f>E145/D145</f>
        <v>0.8341584158415841</v>
      </c>
    </row>
    <row r="146" spans="1:6" ht="12.75">
      <c r="A146" s="39"/>
      <c r="B146" s="5" t="s">
        <v>59</v>
      </c>
      <c r="C146" s="4">
        <f>(C144-C145)/C145</f>
        <v>0.019903893643918934</v>
      </c>
      <c r="D146" s="4">
        <f>(D144-D145)/D145</f>
        <v>0.04628712871287129</v>
      </c>
      <c r="E146" s="4">
        <f>(E144-E145)/E145</f>
        <v>0.0768545994065282</v>
      </c>
      <c r="F146" s="13"/>
    </row>
    <row r="147" spans="1:6" ht="12.75">
      <c r="A147" s="29"/>
      <c r="F147" s="13"/>
    </row>
    <row r="148" spans="1:6" ht="12.75">
      <c r="A148" s="39" t="s">
        <v>35</v>
      </c>
      <c r="B148" s="2">
        <v>1999</v>
      </c>
      <c r="C148" s="21">
        <v>14894744</v>
      </c>
      <c r="D148" s="6">
        <v>1492</v>
      </c>
      <c r="E148" s="6">
        <v>912</v>
      </c>
      <c r="F148" s="13">
        <f>E148/D148</f>
        <v>0.6112600536193029</v>
      </c>
    </row>
    <row r="149" spans="1:6" ht="12.75">
      <c r="A149" s="39"/>
      <c r="B149" s="2">
        <v>1998</v>
      </c>
      <c r="C149" s="21">
        <v>14514495</v>
      </c>
      <c r="D149" s="6">
        <v>1329</v>
      </c>
      <c r="E149" s="6">
        <v>761</v>
      </c>
      <c r="F149" s="13">
        <f>E149/D149</f>
        <v>0.5726109857035365</v>
      </c>
    </row>
    <row r="150" spans="1:6" ht="12.75">
      <c r="A150" s="39"/>
      <c r="B150" s="5" t="s">
        <v>59</v>
      </c>
      <c r="C150" s="4">
        <f>(C148-C149)/C149</f>
        <v>0.026197880119149856</v>
      </c>
      <c r="D150" s="4">
        <f>(D148-D149)/D149</f>
        <v>0.12264860797592174</v>
      </c>
      <c r="E150" s="4">
        <f>(E148-E149)/E149</f>
        <v>0.19842312746386334</v>
      </c>
      <c r="F150" s="13"/>
    </row>
    <row r="151" spans="1:6" ht="12.75">
      <c r="A151" s="29"/>
      <c r="F151" s="13"/>
    </row>
    <row r="152" spans="1:6" ht="12.75">
      <c r="A152" s="39" t="s">
        <v>36</v>
      </c>
      <c r="B152" s="2">
        <v>1999</v>
      </c>
      <c r="C152" s="21">
        <v>102023229</v>
      </c>
      <c r="D152" s="6">
        <v>16788</v>
      </c>
      <c r="E152" s="6">
        <v>14224</v>
      </c>
      <c r="F152" s="13">
        <f>E152/D152</f>
        <v>0.8472718608529902</v>
      </c>
    </row>
    <row r="153" spans="1:6" ht="12.75">
      <c r="A153" s="39"/>
      <c r="B153" s="2">
        <v>1998</v>
      </c>
      <c r="C153" s="21">
        <v>100495809</v>
      </c>
      <c r="D153" s="6">
        <v>14890</v>
      </c>
      <c r="E153" s="6">
        <v>11937</v>
      </c>
      <c r="F153" s="13">
        <f>E153/D153</f>
        <v>0.8016789791806581</v>
      </c>
    </row>
    <row r="154" spans="1:6" ht="12.75">
      <c r="A154" s="39"/>
      <c r="B154" s="5" t="s">
        <v>59</v>
      </c>
      <c r="C154" s="4">
        <f>(C152-C153)/C153</f>
        <v>0.015198842769652216</v>
      </c>
      <c r="D154" s="4">
        <f>(D152-D153)/D153</f>
        <v>0.1274680993955675</v>
      </c>
      <c r="E154" s="4">
        <f>(E152-E153)/E153</f>
        <v>0.1915891765100109</v>
      </c>
      <c r="F154" s="13"/>
    </row>
    <row r="155" spans="1:6" ht="12.75">
      <c r="A155" s="29"/>
      <c r="F155" s="13"/>
    </row>
    <row r="156" spans="1:6" ht="12.75">
      <c r="A156" s="39" t="s">
        <v>58</v>
      </c>
      <c r="B156" s="2">
        <v>1999</v>
      </c>
      <c r="C156" s="21">
        <v>60311208</v>
      </c>
      <c r="D156" s="6">
        <v>9489</v>
      </c>
      <c r="E156" s="6">
        <v>7207</v>
      </c>
      <c r="F156" s="13">
        <f>E156/D156</f>
        <v>0.7595110127516072</v>
      </c>
    </row>
    <row r="157" spans="1:6" ht="12.75">
      <c r="A157" s="39"/>
      <c r="B157" s="2">
        <v>1998</v>
      </c>
      <c r="C157" s="21">
        <v>58131313</v>
      </c>
      <c r="D157" s="6">
        <v>9070</v>
      </c>
      <c r="E157" s="6">
        <v>6738</v>
      </c>
      <c r="F157" s="13">
        <f>E157/D157</f>
        <v>0.7428886438809261</v>
      </c>
    </row>
    <row r="158" spans="1:6" ht="12.75">
      <c r="A158" s="40"/>
      <c r="B158" s="34" t="s">
        <v>59</v>
      </c>
      <c r="C158" s="33">
        <f>(C156-C157)/C157</f>
        <v>0.03749949704387376</v>
      </c>
      <c r="D158" s="33">
        <f>(D156-D157)/D157</f>
        <v>0.04619625137816979</v>
      </c>
      <c r="E158" s="33">
        <f>(E156-E157)/E157</f>
        <v>0.06960522410210745</v>
      </c>
      <c r="F158" s="32"/>
    </row>
    <row r="159" spans="1:6" ht="12.75">
      <c r="A159" s="29"/>
      <c r="F159" s="13"/>
    </row>
    <row r="160" spans="1:6" ht="12.75">
      <c r="A160" s="39" t="s">
        <v>37</v>
      </c>
      <c r="B160" s="2">
        <v>1999</v>
      </c>
      <c r="C160" s="21">
        <v>7623760</v>
      </c>
      <c r="D160" s="2">
        <v>904</v>
      </c>
      <c r="E160" s="2">
        <v>679</v>
      </c>
      <c r="F160" s="13">
        <f>E160/D160</f>
        <v>0.7511061946902655</v>
      </c>
    </row>
    <row r="161" spans="1:6" ht="12.75">
      <c r="A161" s="39"/>
      <c r="B161" s="2">
        <v>1998</v>
      </c>
      <c r="C161" s="21">
        <v>7438427</v>
      </c>
      <c r="D161" s="2">
        <v>869</v>
      </c>
      <c r="E161" s="2">
        <v>638</v>
      </c>
      <c r="F161" s="13">
        <f>E161/D161</f>
        <v>0.7341772151898734</v>
      </c>
    </row>
    <row r="162" spans="1:6" ht="12.75">
      <c r="A162" s="39"/>
      <c r="B162" s="5" t="s">
        <v>59</v>
      </c>
      <c r="C162" s="4">
        <f>(C160-C161)/C161</f>
        <v>0.02491561724004282</v>
      </c>
      <c r="D162" s="4">
        <f>(D160-D161)/D161</f>
        <v>0.04027617951668585</v>
      </c>
      <c r="E162" s="4">
        <f>(E160-E161)/E161</f>
        <v>0.06426332288401254</v>
      </c>
      <c r="F162" s="13"/>
    </row>
    <row r="163" spans="1:6" ht="12.75">
      <c r="A163" s="29"/>
      <c r="F163" s="13"/>
    </row>
    <row r="164" spans="1:6" ht="12.75">
      <c r="A164" s="39" t="s">
        <v>38</v>
      </c>
      <c r="B164" s="2">
        <v>1999</v>
      </c>
      <c r="C164" s="21">
        <v>788661</v>
      </c>
      <c r="D164" s="2">
        <v>10</v>
      </c>
      <c r="E164" s="2">
        <v>6</v>
      </c>
      <c r="F164" s="13">
        <f>E164/D164</f>
        <v>0.6</v>
      </c>
    </row>
    <row r="165" spans="1:6" ht="12.75">
      <c r="A165" s="39"/>
      <c r="B165" s="2">
        <v>1998</v>
      </c>
      <c r="C165" s="21">
        <v>651704</v>
      </c>
      <c r="D165" s="2">
        <v>4</v>
      </c>
      <c r="E165" s="2">
        <v>1</v>
      </c>
      <c r="F165" s="13">
        <f>E165/D165</f>
        <v>0.25</v>
      </c>
    </row>
    <row r="166" spans="1:6" ht="12.75">
      <c r="A166" s="39"/>
      <c r="B166" s="5" t="s">
        <v>59</v>
      </c>
      <c r="C166" s="4">
        <f>(C164-C165)/C165</f>
        <v>0.2101521549660582</v>
      </c>
      <c r="D166" s="4">
        <f>(D164-D165)/D165</f>
        <v>1.5</v>
      </c>
      <c r="E166" s="4">
        <f>(E164-E165)/E165</f>
        <v>5</v>
      </c>
      <c r="F166" s="13"/>
    </row>
    <row r="167" spans="1:6" ht="12.75">
      <c r="A167" s="29"/>
      <c r="F167" s="13"/>
    </row>
    <row r="168" spans="1:6" ht="12.75">
      <c r="A168" s="39" t="s">
        <v>39</v>
      </c>
      <c r="B168" s="2">
        <v>1999</v>
      </c>
      <c r="C168" s="21">
        <v>101867152</v>
      </c>
      <c r="D168" s="6">
        <v>6565</v>
      </c>
      <c r="E168" s="6">
        <v>6538</v>
      </c>
      <c r="F168" s="13">
        <f>E168/D168</f>
        <v>0.9958872810357959</v>
      </c>
    </row>
    <row r="169" spans="1:6" ht="12.75">
      <c r="A169" s="39"/>
      <c r="B169" s="2">
        <v>1998</v>
      </c>
      <c r="C169" s="21">
        <v>100017972</v>
      </c>
      <c r="D169" s="6">
        <v>5896</v>
      </c>
      <c r="E169" s="6">
        <v>5892</v>
      </c>
      <c r="F169" s="13">
        <f>E169/D169</f>
        <v>0.9993215739484396</v>
      </c>
    </row>
    <row r="170" spans="1:6" ht="12.75">
      <c r="A170" s="39"/>
      <c r="B170" s="5" t="s">
        <v>59</v>
      </c>
      <c r="C170" s="4">
        <f>(C168-C169)/C169</f>
        <v>0.018488477250868475</v>
      </c>
      <c r="D170" s="4">
        <f>(D168-D169)/D169</f>
        <v>0.11346675712347354</v>
      </c>
      <c r="E170" s="4">
        <f>(E168-E169)/E169</f>
        <v>0.10964019008825526</v>
      </c>
      <c r="F170" s="13"/>
    </row>
    <row r="171" spans="1:6" ht="12.75">
      <c r="A171" s="29"/>
      <c r="F171" s="13"/>
    </row>
    <row r="172" spans="1:6" ht="12.75">
      <c r="A172" s="39" t="s">
        <v>40</v>
      </c>
      <c r="B172" s="2">
        <v>1999</v>
      </c>
      <c r="C172" s="21">
        <v>35072640</v>
      </c>
      <c r="D172" s="6">
        <v>2396</v>
      </c>
      <c r="E172" s="6">
        <v>1961</v>
      </c>
      <c r="F172" s="13">
        <f>E172/D172</f>
        <v>0.8184474123539232</v>
      </c>
    </row>
    <row r="173" spans="1:6" ht="12.75">
      <c r="A173" s="39"/>
      <c r="B173" s="2">
        <v>1998</v>
      </c>
      <c r="C173" s="21">
        <v>34317523</v>
      </c>
      <c r="D173" s="6">
        <v>2758</v>
      </c>
      <c r="E173" s="6">
        <v>2127</v>
      </c>
      <c r="F173" s="13">
        <f>E173/D173</f>
        <v>0.771211022480058</v>
      </c>
    </row>
    <row r="174" spans="1:6" ht="12.75">
      <c r="A174" s="39"/>
      <c r="B174" s="5" t="s">
        <v>59</v>
      </c>
      <c r="C174" s="4">
        <f>(C172-C173)/C173</f>
        <v>0.02200383168680327</v>
      </c>
      <c r="D174" s="4">
        <f>(D172-D173)/D173</f>
        <v>-0.1312545322697607</v>
      </c>
      <c r="E174" s="4">
        <f>(E172-E173)/E173</f>
        <v>-0.07804419370004702</v>
      </c>
      <c r="F174" s="13"/>
    </row>
    <row r="175" spans="1:6" ht="12.75">
      <c r="A175" s="29"/>
      <c r="F175" s="13"/>
    </row>
    <row r="176" spans="1:6" ht="12.75">
      <c r="A176" s="39" t="s">
        <v>41</v>
      </c>
      <c r="B176" s="2">
        <v>1999</v>
      </c>
      <c r="C176" s="21">
        <v>23827271</v>
      </c>
      <c r="D176" s="6">
        <v>3314</v>
      </c>
      <c r="E176" s="6">
        <v>3166</v>
      </c>
      <c r="F176" s="13">
        <f>E176/D176</f>
        <v>0.9553409776704889</v>
      </c>
    </row>
    <row r="177" spans="1:6" ht="12.75">
      <c r="A177" s="39"/>
      <c r="B177" s="2">
        <v>1998</v>
      </c>
      <c r="C177" s="22">
        <v>23355245</v>
      </c>
      <c r="D177" s="6">
        <v>3018</v>
      </c>
      <c r="E177" s="6">
        <v>2830</v>
      </c>
      <c r="F177" s="13">
        <f>E177/D177</f>
        <v>0.9377070907886017</v>
      </c>
    </row>
    <row r="178" spans="1:6" ht="12.75">
      <c r="A178" s="39"/>
      <c r="B178" s="5" t="s">
        <v>59</v>
      </c>
      <c r="C178" s="4">
        <f>(C176-C177)/C177</f>
        <v>0.020210706417337947</v>
      </c>
      <c r="D178" s="4">
        <f>(D176-D177)/D177</f>
        <v>0.09807819748177601</v>
      </c>
      <c r="E178" s="4">
        <f>(E176-E177)/E177</f>
        <v>0.11872791519434629</v>
      </c>
      <c r="F178" s="13"/>
    </row>
    <row r="179" spans="1:6" ht="12.75">
      <c r="A179" s="29"/>
      <c r="F179" s="13"/>
    </row>
    <row r="180" spans="1:6" ht="12.75">
      <c r="A180" s="39" t="s">
        <v>42</v>
      </c>
      <c r="B180" s="2">
        <v>1999</v>
      </c>
      <c r="C180" s="21">
        <v>93340439</v>
      </c>
      <c r="D180" s="6">
        <v>9092</v>
      </c>
      <c r="E180" s="6">
        <v>8961</v>
      </c>
      <c r="F180" s="13">
        <f>E180/D180</f>
        <v>0.9855917289925209</v>
      </c>
    </row>
    <row r="181" spans="1:6" ht="12.75">
      <c r="A181" s="39"/>
      <c r="B181" s="2">
        <v>1998</v>
      </c>
      <c r="C181" s="21">
        <v>92004984</v>
      </c>
      <c r="D181" s="6">
        <v>8890</v>
      </c>
      <c r="E181" s="6">
        <v>8671</v>
      </c>
      <c r="F181" s="13">
        <f>E181/D181</f>
        <v>0.9753655793025872</v>
      </c>
    </row>
    <row r="182" spans="1:6" ht="12.75">
      <c r="A182" s="39"/>
      <c r="B182" s="5" t="s">
        <v>59</v>
      </c>
      <c r="C182" s="4">
        <f>(C180-C181)/C181</f>
        <v>0.014515028881478856</v>
      </c>
      <c r="D182" s="4">
        <f>(D180-D181)/D181</f>
        <v>0.022722159730033747</v>
      </c>
      <c r="E182" s="4">
        <f>(E180-E181)/E181</f>
        <v>0.033444816053511704</v>
      </c>
      <c r="F182" s="13"/>
    </row>
    <row r="183" spans="1:6" ht="12.75">
      <c r="A183" s="29"/>
      <c r="F183" s="13"/>
    </row>
    <row r="184" spans="1:6" ht="12.75">
      <c r="A184" s="39" t="s">
        <v>43</v>
      </c>
      <c r="B184" s="2">
        <v>1999</v>
      </c>
      <c r="C184" s="23" t="s">
        <v>61</v>
      </c>
      <c r="D184" s="5" t="s">
        <v>61</v>
      </c>
      <c r="E184" s="5" t="s">
        <v>61</v>
      </c>
      <c r="F184" s="14" t="s">
        <v>61</v>
      </c>
    </row>
    <row r="185" spans="1:6" ht="12.75">
      <c r="A185" s="39"/>
      <c r="B185" s="2">
        <v>1998</v>
      </c>
      <c r="C185" s="21">
        <v>52031</v>
      </c>
      <c r="D185" s="2">
        <v>20</v>
      </c>
      <c r="E185" s="2">
        <v>6</v>
      </c>
      <c r="F185" s="13">
        <f>E185/D185</f>
        <v>0.3</v>
      </c>
    </row>
    <row r="186" spans="1:6" ht="12.75">
      <c r="A186" s="39"/>
      <c r="B186" s="5" t="s">
        <v>59</v>
      </c>
      <c r="C186" s="12" t="s">
        <v>61</v>
      </c>
      <c r="D186" s="12" t="s">
        <v>61</v>
      </c>
      <c r="E186" s="12" t="s">
        <v>61</v>
      </c>
      <c r="F186" s="15" t="s">
        <v>61</v>
      </c>
    </row>
    <row r="187" spans="1:6" ht="12.75">
      <c r="A187" s="29"/>
      <c r="F187" s="13"/>
    </row>
    <row r="188" spans="1:6" ht="12.75">
      <c r="A188" s="39" t="s">
        <v>44</v>
      </c>
      <c r="B188" s="2">
        <v>1999</v>
      </c>
      <c r="C188" s="21">
        <v>61301657</v>
      </c>
      <c r="D188" s="6">
        <v>2637</v>
      </c>
      <c r="E188" s="6">
        <v>1494</v>
      </c>
      <c r="F188" s="13">
        <f>E188/D188</f>
        <v>0.5665529010238908</v>
      </c>
    </row>
    <row r="189" spans="1:6" ht="12.75">
      <c r="A189" s="39"/>
      <c r="B189" s="2">
        <v>1998</v>
      </c>
      <c r="C189" s="21">
        <v>60234477</v>
      </c>
      <c r="D189" s="6">
        <v>2646</v>
      </c>
      <c r="E189" s="6">
        <v>1437</v>
      </c>
      <c r="F189" s="13">
        <f>E189/D189</f>
        <v>0.5430839002267573</v>
      </c>
    </row>
    <row r="190" spans="1:6" ht="12.75">
      <c r="A190" s="39"/>
      <c r="B190" s="5" t="s">
        <v>59</v>
      </c>
      <c r="C190" s="4">
        <f>(C188-C189)/C189</f>
        <v>0.01771709580876746</v>
      </c>
      <c r="D190" s="4">
        <f>(D188-D189)/D189</f>
        <v>-0.003401360544217687</v>
      </c>
      <c r="E190" s="4">
        <f>(E188-E189)/E189</f>
        <v>0.03966597077244259</v>
      </c>
      <c r="F190" s="13"/>
    </row>
    <row r="191" spans="1:6" ht="12.75">
      <c r="A191" s="29"/>
      <c r="F191" s="13"/>
    </row>
    <row r="192" spans="1:6" ht="12.75">
      <c r="A192" s="39" t="s">
        <v>45</v>
      </c>
      <c r="B192" s="2">
        <v>1999</v>
      </c>
      <c r="C192" s="21">
        <v>8488546</v>
      </c>
      <c r="D192" s="2">
        <v>540</v>
      </c>
      <c r="E192" s="2">
        <v>534</v>
      </c>
      <c r="F192" s="13">
        <f>E192/D192</f>
        <v>0.9888888888888889</v>
      </c>
    </row>
    <row r="193" spans="1:6" ht="12.75">
      <c r="A193" s="39"/>
      <c r="B193" s="2">
        <v>1998</v>
      </c>
      <c r="C193" s="21">
        <v>8360975</v>
      </c>
      <c r="D193" s="2">
        <v>463</v>
      </c>
      <c r="E193" s="2">
        <v>448</v>
      </c>
      <c r="F193" s="13">
        <f>E193/D193</f>
        <v>0.9676025917926566</v>
      </c>
    </row>
    <row r="194" spans="1:6" ht="12.75">
      <c r="A194" s="39"/>
      <c r="B194" s="5" t="s">
        <v>59</v>
      </c>
      <c r="C194" s="4">
        <f>(C192-C193)/C193</f>
        <v>0.015257909514141592</v>
      </c>
      <c r="D194" s="4">
        <f>(D192-D193)/D193</f>
        <v>0.16630669546436286</v>
      </c>
      <c r="E194" s="4">
        <f>(E192-E193)/E193</f>
        <v>0.19196428571428573</v>
      </c>
      <c r="F194" s="13"/>
    </row>
    <row r="195" spans="1:6" ht="12.75">
      <c r="A195" s="29"/>
      <c r="F195" s="13"/>
    </row>
    <row r="196" spans="1:6" ht="12.75">
      <c r="A196" s="39" t="s">
        <v>46</v>
      </c>
      <c r="B196" s="2">
        <v>1999</v>
      </c>
      <c r="C196" s="21">
        <v>35280535</v>
      </c>
      <c r="D196" s="6">
        <v>9310</v>
      </c>
      <c r="E196" s="6">
        <v>7988</v>
      </c>
      <c r="F196" s="13">
        <f>E196/D196</f>
        <v>0.8580021482277121</v>
      </c>
    </row>
    <row r="197" spans="1:6" ht="12.75">
      <c r="A197" s="39"/>
      <c r="B197" s="2">
        <v>1998</v>
      </c>
      <c r="C197" s="21">
        <v>34283442</v>
      </c>
      <c r="D197" s="6">
        <v>8924</v>
      </c>
      <c r="E197" s="6">
        <v>6568</v>
      </c>
      <c r="F197" s="13">
        <f>E197/D197</f>
        <v>0.735992828328104</v>
      </c>
    </row>
    <row r="198" spans="1:6" ht="12.75">
      <c r="A198" s="40"/>
      <c r="B198" s="34" t="s">
        <v>59</v>
      </c>
      <c r="C198" s="33">
        <f>(C196-C197)/C197</f>
        <v>0.029083806695955443</v>
      </c>
      <c r="D198" s="33">
        <f>(D196-D197)/D197</f>
        <v>0.043254146122814884</v>
      </c>
      <c r="E198" s="33">
        <f>(E196-E197)/E197</f>
        <v>0.21619975639464067</v>
      </c>
      <c r="F198" s="32"/>
    </row>
    <row r="199" spans="1:6" ht="12.75">
      <c r="A199" s="29"/>
      <c r="F199" s="13"/>
    </row>
    <row r="200" spans="1:6" ht="12.75">
      <c r="A200" s="39" t="s">
        <v>47</v>
      </c>
      <c r="B200" s="2">
        <v>1999</v>
      </c>
      <c r="C200" s="21">
        <v>5766458</v>
      </c>
      <c r="D200" s="2">
        <v>823</v>
      </c>
      <c r="E200" s="2">
        <v>625</v>
      </c>
      <c r="F200" s="13">
        <f>E200/D200</f>
        <v>0.7594167679222357</v>
      </c>
    </row>
    <row r="201" spans="1:6" ht="12.75">
      <c r="A201" s="39"/>
      <c r="B201" s="2">
        <v>1998</v>
      </c>
      <c r="C201" s="22">
        <v>5988998</v>
      </c>
      <c r="D201" s="2">
        <v>727</v>
      </c>
      <c r="E201" s="2">
        <v>539</v>
      </c>
      <c r="F201" s="13">
        <f>E201/D201</f>
        <v>0.7414030261348006</v>
      </c>
    </row>
    <row r="202" spans="1:6" ht="12.75">
      <c r="A202" s="39"/>
      <c r="B202" s="5" t="s">
        <v>59</v>
      </c>
      <c r="C202" s="4">
        <f>(C200-C201)/C201</f>
        <v>-0.03715813563470884</v>
      </c>
      <c r="D202" s="4">
        <f>(D200-D201)/D201</f>
        <v>0.13204951856946354</v>
      </c>
      <c r="E202" s="4">
        <f>(E200-E201)/E201</f>
        <v>0.15955473098330242</v>
      </c>
      <c r="F202" s="13"/>
    </row>
    <row r="203" spans="1:6" ht="12.75">
      <c r="A203" s="29"/>
      <c r="F203" s="13"/>
    </row>
    <row r="204" spans="1:6" ht="12.75">
      <c r="A204" s="39" t="s">
        <v>48</v>
      </c>
      <c r="B204" s="2">
        <v>1999</v>
      </c>
      <c r="C204" s="21">
        <v>53324872</v>
      </c>
      <c r="D204" s="6">
        <v>6152</v>
      </c>
      <c r="E204" s="6">
        <v>5024</v>
      </c>
      <c r="F204" s="13">
        <f>E204/D204</f>
        <v>0.8166449934980494</v>
      </c>
    </row>
    <row r="205" spans="1:6" ht="12.75">
      <c r="A205" s="39"/>
      <c r="B205" s="2">
        <v>1998</v>
      </c>
      <c r="C205" s="21">
        <v>52095288</v>
      </c>
      <c r="D205" s="6">
        <v>6215</v>
      </c>
      <c r="E205" s="6">
        <v>4855</v>
      </c>
      <c r="F205" s="13">
        <f>E205/D205</f>
        <v>0.7811745776347546</v>
      </c>
    </row>
    <row r="206" spans="1:6" ht="12.75">
      <c r="A206" s="39"/>
      <c r="B206" s="5" t="s">
        <v>59</v>
      </c>
      <c r="C206" s="4">
        <f>(C204-C205)/C205</f>
        <v>0.02360259530574051</v>
      </c>
      <c r="D206" s="4">
        <f>(D204-D205)/D205</f>
        <v>-0.010136765888978279</v>
      </c>
      <c r="E206" s="4">
        <f>(E204-E205)/E205</f>
        <v>0.03480947476828013</v>
      </c>
      <c r="F206" s="13"/>
    </row>
    <row r="207" spans="1:6" ht="12.75">
      <c r="A207" s="29"/>
      <c r="F207" s="13"/>
    </row>
    <row r="208" spans="1:6" ht="12.75">
      <c r="A208" s="39" t="s">
        <v>49</v>
      </c>
      <c r="B208" s="2">
        <v>1999</v>
      </c>
      <c r="C208" s="21">
        <v>134816385</v>
      </c>
      <c r="D208" s="6">
        <v>25267</v>
      </c>
      <c r="E208" s="6">
        <v>18010</v>
      </c>
      <c r="F208" s="13">
        <f>E208/D208</f>
        <v>0.7127874302449836</v>
      </c>
    </row>
    <row r="209" spans="1:6" ht="12.75">
      <c r="A209" s="39"/>
      <c r="B209" s="2">
        <v>1998</v>
      </c>
      <c r="C209" s="21">
        <v>130881082</v>
      </c>
      <c r="D209" s="6">
        <v>23548</v>
      </c>
      <c r="E209" s="6">
        <v>16299</v>
      </c>
      <c r="F209" s="13">
        <f aca="true" t="shared" si="4" ref="F209:F269">E209/D209</f>
        <v>0.6921606930524885</v>
      </c>
    </row>
    <row r="210" spans="1:6" ht="12.75">
      <c r="A210" s="39"/>
      <c r="B210" s="5" t="s">
        <v>59</v>
      </c>
      <c r="C210" s="4">
        <f>(C208-C209)/C209</f>
        <v>0.030067775570498417</v>
      </c>
      <c r="D210" s="4">
        <f>(D208-D209)/D209</f>
        <v>0.07299983013419399</v>
      </c>
      <c r="E210" s="4">
        <f>(E208-E209)/E209</f>
        <v>0.10497576538437942</v>
      </c>
      <c r="F210" s="13"/>
    </row>
    <row r="211" spans="1:6" ht="12.75">
      <c r="A211" s="29"/>
      <c r="C211" s="2" t="s">
        <v>63</v>
      </c>
      <c r="F211" s="13"/>
    </row>
    <row r="212" spans="1:6" ht="12.75">
      <c r="A212" s="39" t="s">
        <v>50</v>
      </c>
      <c r="B212" s="2">
        <v>1999</v>
      </c>
      <c r="C212" s="21">
        <v>20639672</v>
      </c>
      <c r="D212" s="6">
        <v>3409</v>
      </c>
      <c r="E212" s="6">
        <v>2763</v>
      </c>
      <c r="F212" s="13">
        <f t="shared" si="4"/>
        <v>0.8105016133763567</v>
      </c>
    </row>
    <row r="213" spans="1:6" ht="12.75">
      <c r="A213" s="39"/>
      <c r="B213" s="2">
        <v>1998</v>
      </c>
      <c r="C213" s="21">
        <v>19808675</v>
      </c>
      <c r="D213" s="6">
        <v>3607</v>
      </c>
      <c r="E213" s="6">
        <v>2870</v>
      </c>
      <c r="F213" s="13">
        <f t="shared" si="4"/>
        <v>0.7956750762406432</v>
      </c>
    </row>
    <row r="214" spans="1:6" ht="12.75">
      <c r="A214" s="39"/>
      <c r="B214" s="5" t="s">
        <v>59</v>
      </c>
      <c r="C214" s="4">
        <f>(C212-C213)/C213</f>
        <v>0.04195116533538967</v>
      </c>
      <c r="D214" s="4">
        <f>(D212-D213)/D213</f>
        <v>-0.054893263099528695</v>
      </c>
      <c r="E214" s="4">
        <f>(E212-E213)/E213</f>
        <v>-0.037282229965156795</v>
      </c>
      <c r="F214" s="13"/>
    </row>
    <row r="215" spans="1:6" ht="12.75">
      <c r="A215" s="29"/>
      <c r="F215" s="13"/>
    </row>
    <row r="216" spans="1:6" ht="12.75">
      <c r="A216" s="39" t="s">
        <v>51</v>
      </c>
      <c r="B216" s="2">
        <v>1999</v>
      </c>
      <c r="C216" s="21">
        <v>6739783</v>
      </c>
      <c r="D216" s="2">
        <v>932</v>
      </c>
      <c r="E216" s="2">
        <v>919</v>
      </c>
      <c r="F216" s="13">
        <f t="shared" si="4"/>
        <v>0.9860515021459227</v>
      </c>
    </row>
    <row r="217" spans="1:6" ht="12.75">
      <c r="A217" s="39"/>
      <c r="B217" s="2">
        <v>1998</v>
      </c>
      <c r="C217" s="21">
        <v>6576406</v>
      </c>
      <c r="D217" s="2">
        <v>867</v>
      </c>
      <c r="E217" s="2">
        <v>851</v>
      </c>
      <c r="F217" s="13">
        <f t="shared" si="4"/>
        <v>0.9815455594002307</v>
      </c>
    </row>
    <row r="218" spans="1:6" ht="12.75">
      <c r="A218" s="39"/>
      <c r="B218" s="5" t="s">
        <v>59</v>
      </c>
      <c r="C218" s="4">
        <f>(C216-C217)/C217</f>
        <v>0.02484290051435389</v>
      </c>
      <c r="D218" s="4">
        <f>(D216-D217)/D217</f>
        <v>0.07497116493656286</v>
      </c>
      <c r="E218" s="4">
        <f>(E216-E217)/E217</f>
        <v>0.0799059929494712</v>
      </c>
      <c r="F218" s="13"/>
    </row>
    <row r="219" spans="1:6" ht="12.75">
      <c r="A219" s="29"/>
      <c r="F219" s="13"/>
    </row>
    <row r="220" spans="1:6" ht="12.75">
      <c r="A220" s="39" t="s">
        <v>52</v>
      </c>
      <c r="B220" s="2">
        <v>1999</v>
      </c>
      <c r="C220" s="21">
        <v>45668004</v>
      </c>
      <c r="D220" s="6">
        <v>3851</v>
      </c>
      <c r="E220" s="6">
        <v>3360</v>
      </c>
      <c r="F220" s="13">
        <f t="shared" si="4"/>
        <v>0.8725006491820306</v>
      </c>
    </row>
    <row r="221" spans="1:6" ht="12.75">
      <c r="A221" s="39"/>
      <c r="B221" s="2">
        <v>1998</v>
      </c>
      <c r="C221" s="21">
        <v>44580179</v>
      </c>
      <c r="D221" s="6">
        <v>3935</v>
      </c>
      <c r="E221" s="6">
        <v>3313</v>
      </c>
      <c r="F221" s="13">
        <f t="shared" si="4"/>
        <v>0.8419313850063532</v>
      </c>
    </row>
    <row r="222" spans="1:6" ht="12.75">
      <c r="A222" s="39"/>
      <c r="B222" s="5" t="s">
        <v>59</v>
      </c>
      <c r="C222" s="4">
        <f>(C220-C221)/C221</f>
        <v>0.02440153952724147</v>
      </c>
      <c r="D222" s="4">
        <f>(D220-D221)/D221</f>
        <v>-0.021346886912325287</v>
      </c>
      <c r="E222" s="4">
        <f>(E220-E221)/E221</f>
        <v>0.014186537881074554</v>
      </c>
      <c r="F222" s="13"/>
    </row>
    <row r="223" spans="1:6" ht="12.75">
      <c r="A223" s="29"/>
      <c r="F223" s="13"/>
    </row>
    <row r="224" spans="1:6" ht="12.75">
      <c r="A224" s="39" t="s">
        <v>53</v>
      </c>
      <c r="B224" s="2">
        <v>1999</v>
      </c>
      <c r="C224" s="21">
        <v>1789062</v>
      </c>
      <c r="D224" s="2">
        <v>41</v>
      </c>
      <c r="E224" s="2">
        <v>22</v>
      </c>
      <c r="F224" s="13">
        <f t="shared" si="4"/>
        <v>0.5365853658536586</v>
      </c>
    </row>
    <row r="225" spans="1:6" ht="12.75">
      <c r="A225" s="39"/>
      <c r="B225" s="2">
        <v>1998</v>
      </c>
      <c r="C225" s="21">
        <v>1599693</v>
      </c>
      <c r="D225" s="2">
        <v>24</v>
      </c>
      <c r="E225" s="2">
        <v>17</v>
      </c>
      <c r="F225" s="13">
        <f t="shared" si="4"/>
        <v>0.7083333333333334</v>
      </c>
    </row>
    <row r="226" spans="1:6" ht="12.75">
      <c r="A226" s="39"/>
      <c r="B226" s="5" t="s">
        <v>59</v>
      </c>
      <c r="C226" s="4">
        <f>(C224-C225)/C225</f>
        <v>0.11837833884376565</v>
      </c>
      <c r="D226" s="4">
        <f>(D224-D225)/D225</f>
        <v>0.7083333333333334</v>
      </c>
      <c r="E226" s="4">
        <f>(E224-E225)/E225</f>
        <v>0.29411764705882354</v>
      </c>
      <c r="F226" s="13"/>
    </row>
    <row r="227" spans="1:6" ht="12.75">
      <c r="A227" s="29"/>
      <c r="F227" s="13"/>
    </row>
    <row r="228" spans="1:6" ht="12.75">
      <c r="A228" s="39" t="s">
        <v>54</v>
      </c>
      <c r="B228" s="2">
        <v>1999</v>
      </c>
      <c r="C228" s="21">
        <v>27658826</v>
      </c>
      <c r="D228" s="6">
        <v>3719</v>
      </c>
      <c r="E228" s="6">
        <v>3399</v>
      </c>
      <c r="F228" s="13">
        <f t="shared" si="4"/>
        <v>0.9139553643452542</v>
      </c>
    </row>
    <row r="229" spans="1:6" ht="12.75">
      <c r="A229" s="39"/>
      <c r="B229" s="2">
        <v>1998</v>
      </c>
      <c r="C229" s="21">
        <v>34227288</v>
      </c>
      <c r="D229" s="38">
        <v>3888</v>
      </c>
      <c r="E229" s="6">
        <v>3448</v>
      </c>
      <c r="F229" s="13">
        <f t="shared" si="4"/>
        <v>0.8868312757201646</v>
      </c>
    </row>
    <row r="230" spans="1:6" ht="12.75">
      <c r="A230" s="39"/>
      <c r="B230" s="5" t="s">
        <v>59</v>
      </c>
      <c r="C230" s="4">
        <f>(C228-C229)/C229</f>
        <v>-0.19190717067621602</v>
      </c>
      <c r="D230" s="4">
        <f>(D228-D229)/D229</f>
        <v>-0.043467078189300415</v>
      </c>
      <c r="E230" s="4">
        <f>(E228-E229)/E229</f>
        <v>-0.014211136890951276</v>
      </c>
      <c r="F230" s="13"/>
    </row>
    <row r="231" spans="1:6" ht="12.75">
      <c r="A231" s="29"/>
      <c r="F231" s="13"/>
    </row>
    <row r="232" spans="1:6" ht="12.75">
      <c r="A232" s="39" t="s">
        <v>55</v>
      </c>
      <c r="B232" s="2">
        <v>1999</v>
      </c>
      <c r="C232" s="21">
        <v>21956542</v>
      </c>
      <c r="D232" s="6">
        <v>2769</v>
      </c>
      <c r="E232" s="6">
        <v>1577</v>
      </c>
      <c r="F232" s="13">
        <f t="shared" si="4"/>
        <v>0.5695196821957386</v>
      </c>
    </row>
    <row r="233" spans="1:6" ht="12.75">
      <c r="A233" s="39"/>
      <c r="B233" s="2">
        <v>1998</v>
      </c>
      <c r="C233" s="21">
        <v>21663787</v>
      </c>
      <c r="D233" s="6">
        <v>2677</v>
      </c>
      <c r="E233" s="6">
        <v>1195</v>
      </c>
      <c r="F233" s="13">
        <f t="shared" si="4"/>
        <v>0.4463952185282032</v>
      </c>
    </row>
    <row r="234" spans="1:6" ht="12.75">
      <c r="A234" s="39"/>
      <c r="B234" s="5" t="s">
        <v>59</v>
      </c>
      <c r="C234" s="4">
        <f>(C232-C233)/C233</f>
        <v>0.013513565287546448</v>
      </c>
      <c r="D234" s="4">
        <f>(D232-D233)/D233</f>
        <v>0.03436682853940979</v>
      </c>
      <c r="E234" s="4">
        <f>(E232-E233)/E233</f>
        <v>0.3196652719665272</v>
      </c>
      <c r="F234" s="13"/>
    </row>
    <row r="235" spans="1:6" ht="12.75">
      <c r="A235" s="29"/>
      <c r="F235" s="13"/>
    </row>
    <row r="236" spans="1:6" ht="12.75">
      <c r="A236" s="39" t="s">
        <v>56</v>
      </c>
      <c r="B236" s="2">
        <v>1999</v>
      </c>
      <c r="C236" s="21">
        <v>46710295</v>
      </c>
      <c r="D236" s="6">
        <v>4155</v>
      </c>
      <c r="E236" s="6">
        <v>3659</v>
      </c>
      <c r="F236" s="13">
        <f t="shared" si="4"/>
        <v>0.8806257521058966</v>
      </c>
    </row>
    <row r="237" spans="1:6" ht="12.75">
      <c r="A237" s="39"/>
      <c r="B237" s="2">
        <v>1998</v>
      </c>
      <c r="C237" s="21">
        <v>45834509</v>
      </c>
      <c r="D237" s="6">
        <v>4643</v>
      </c>
      <c r="E237" s="6">
        <v>3951</v>
      </c>
      <c r="F237" s="13">
        <f t="shared" si="4"/>
        <v>0.8509584320482446</v>
      </c>
    </row>
    <row r="238" spans="1:6" ht="12.75">
      <c r="A238" s="40"/>
      <c r="B238" s="34" t="s">
        <v>59</v>
      </c>
      <c r="C238" s="33">
        <f>(C236-C237)/C237</f>
        <v>0.019107568055327047</v>
      </c>
      <c r="D238" s="33">
        <f>(D236-D237)/D237</f>
        <v>-0.10510445832435925</v>
      </c>
      <c r="E238" s="33">
        <f>(E236-E237)/E237</f>
        <v>-0.07390534042014679</v>
      </c>
      <c r="F238" s="32"/>
    </row>
    <row r="239" spans="1:6" ht="12.75">
      <c r="A239" s="29"/>
      <c r="F239" s="13"/>
    </row>
    <row r="240" spans="1:6" ht="12.75">
      <c r="A240" s="39" t="s">
        <v>57</v>
      </c>
      <c r="B240" s="2">
        <v>1999</v>
      </c>
      <c r="C240" s="21">
        <v>5849008</v>
      </c>
      <c r="D240" s="2">
        <v>643</v>
      </c>
      <c r="E240" s="2">
        <v>472</v>
      </c>
      <c r="F240" s="13">
        <f t="shared" si="4"/>
        <v>0.7340590979782271</v>
      </c>
    </row>
    <row r="241" spans="1:6" ht="12.75">
      <c r="A241" s="39"/>
      <c r="B241" s="2">
        <v>1998</v>
      </c>
      <c r="C241" s="21">
        <v>5781335</v>
      </c>
      <c r="D241" s="2">
        <v>638</v>
      </c>
      <c r="E241" s="2">
        <v>421</v>
      </c>
      <c r="F241" s="13">
        <f t="shared" si="4"/>
        <v>0.6598746081504702</v>
      </c>
    </row>
    <row r="242" spans="1:6" ht="12.75">
      <c r="A242" s="39"/>
      <c r="B242" s="5" t="s">
        <v>59</v>
      </c>
      <c r="C242" s="4">
        <f>(C240-C241)/C241</f>
        <v>0.0117054278985736</v>
      </c>
      <c r="D242" s="4">
        <f>(D240-D241)/D241</f>
        <v>0.007836990595611285</v>
      </c>
      <c r="E242" s="4">
        <f>(E240-E241)/E241</f>
        <v>0.12114014251781473</v>
      </c>
      <c r="F242" s="13"/>
    </row>
    <row r="243" spans="1:6" ht="15.75" customHeight="1">
      <c r="A243" s="28"/>
      <c r="B243" s="10"/>
      <c r="C243" s="4"/>
      <c r="D243" s="9"/>
      <c r="E243" s="9"/>
      <c r="F243" s="16"/>
    </row>
    <row r="244" spans="1:6" ht="15.75" customHeight="1">
      <c r="A244" s="41" t="s">
        <v>65</v>
      </c>
      <c r="B244" s="42"/>
      <c r="C244" s="7"/>
      <c r="D244" s="11"/>
      <c r="E244" s="11"/>
      <c r="F244" s="13"/>
    </row>
    <row r="245" spans="1:6" ht="12.75">
      <c r="A245" s="39" t="s">
        <v>6</v>
      </c>
      <c r="B245" s="2">
        <v>1999</v>
      </c>
      <c r="C245" s="21">
        <v>3538804</v>
      </c>
      <c r="D245" s="2">
        <v>292</v>
      </c>
      <c r="E245" s="2">
        <v>292</v>
      </c>
      <c r="F245" s="13">
        <f t="shared" si="4"/>
        <v>1</v>
      </c>
    </row>
    <row r="246" spans="1:6" ht="12.75">
      <c r="A246" s="39"/>
      <c r="B246" s="2">
        <v>1998</v>
      </c>
      <c r="C246" s="21">
        <v>3465299</v>
      </c>
      <c r="D246" s="2">
        <v>287</v>
      </c>
      <c r="E246" s="2">
        <v>287</v>
      </c>
      <c r="F246" s="13">
        <f t="shared" si="4"/>
        <v>1</v>
      </c>
    </row>
    <row r="247" spans="1:6" ht="12.75">
      <c r="A247" s="39"/>
      <c r="B247" s="5" t="s">
        <v>59</v>
      </c>
      <c r="C247" s="4">
        <f>(C245-C246)/C246</f>
        <v>0.021211733821525934</v>
      </c>
      <c r="D247" s="4">
        <f>(D245-D246)/D246</f>
        <v>0.017421602787456445</v>
      </c>
      <c r="E247" s="4">
        <f>(E245-E246)/E246</f>
        <v>0.017421602787456445</v>
      </c>
      <c r="F247" s="13"/>
    </row>
    <row r="248" spans="1:6" ht="12.75">
      <c r="A248" s="29"/>
      <c r="F248" s="13"/>
    </row>
    <row r="249" spans="1:6" ht="12.75">
      <c r="A249" s="39" t="s">
        <v>9</v>
      </c>
      <c r="B249" s="2">
        <v>1999</v>
      </c>
      <c r="C249" s="21">
        <v>2549884</v>
      </c>
      <c r="D249" s="2">
        <v>204</v>
      </c>
      <c r="E249" s="2">
        <v>204</v>
      </c>
      <c r="F249" s="13">
        <f t="shared" si="4"/>
        <v>1</v>
      </c>
    </row>
    <row r="250" spans="1:6" ht="12.75">
      <c r="A250" s="39"/>
      <c r="B250" s="2">
        <v>1998</v>
      </c>
      <c r="C250" s="22">
        <v>2510847</v>
      </c>
      <c r="D250" s="2">
        <v>210</v>
      </c>
      <c r="E250" s="2">
        <v>210</v>
      </c>
      <c r="F250" s="13">
        <f t="shared" si="4"/>
        <v>1</v>
      </c>
    </row>
    <row r="251" spans="1:6" ht="12.75">
      <c r="A251" s="39"/>
      <c r="B251" s="5" t="s">
        <v>59</v>
      </c>
      <c r="C251" s="4">
        <f>(C249-C250)/C250</f>
        <v>0.015547343187378602</v>
      </c>
      <c r="D251" s="4">
        <f>(D249-D250)/D250</f>
        <v>-0.02857142857142857</v>
      </c>
      <c r="E251" s="4">
        <f>(E249-E250)/E250</f>
        <v>-0.02857142857142857</v>
      </c>
      <c r="F251" s="13"/>
    </row>
    <row r="252" spans="1:6" ht="12.75">
      <c r="A252" s="29"/>
      <c r="F252" s="13"/>
    </row>
    <row r="253" spans="1:6" ht="12.75">
      <c r="A253" s="39" t="s">
        <v>10</v>
      </c>
      <c r="B253" s="2">
        <v>1999</v>
      </c>
      <c r="C253" s="21">
        <v>1143563</v>
      </c>
      <c r="D253" s="2">
        <v>21</v>
      </c>
      <c r="E253" s="2">
        <v>21</v>
      </c>
      <c r="F253" s="13">
        <f t="shared" si="4"/>
        <v>1</v>
      </c>
    </row>
    <row r="254" spans="1:6" ht="12.75">
      <c r="A254" s="39"/>
      <c r="B254" s="2">
        <v>1998</v>
      </c>
      <c r="C254" s="21">
        <v>1115764</v>
      </c>
      <c r="D254" s="2">
        <v>24</v>
      </c>
      <c r="E254" s="2">
        <v>24</v>
      </c>
      <c r="F254" s="13">
        <f t="shared" si="4"/>
        <v>1</v>
      </c>
    </row>
    <row r="255" spans="1:6" ht="12.75">
      <c r="A255" s="39"/>
      <c r="B255" s="5" t="s">
        <v>59</v>
      </c>
      <c r="C255" s="4">
        <f>(C253-C254)/C254</f>
        <v>0.024914766922037278</v>
      </c>
      <c r="D255" s="4">
        <f>(D253-D254)/D254</f>
        <v>-0.125</v>
      </c>
      <c r="E255" s="4">
        <f>(E253-E254)/E254</f>
        <v>-0.125</v>
      </c>
      <c r="F255" s="13"/>
    </row>
    <row r="256" spans="1:6" ht="12.75">
      <c r="A256" s="29"/>
      <c r="F256" s="13"/>
    </row>
    <row r="257" spans="1:6" ht="12.75">
      <c r="A257" s="39" t="s">
        <v>12</v>
      </c>
      <c r="B257" s="2">
        <v>1999</v>
      </c>
      <c r="C257" s="21">
        <v>19252359</v>
      </c>
      <c r="D257" s="2">
        <v>755</v>
      </c>
      <c r="E257" s="2">
        <v>603</v>
      </c>
      <c r="F257" s="13">
        <f t="shared" si="4"/>
        <v>0.7986754966887417</v>
      </c>
    </row>
    <row r="258" spans="1:6" ht="12.75">
      <c r="A258" s="39"/>
      <c r="B258" s="2">
        <v>1998</v>
      </c>
      <c r="C258" s="22">
        <v>17901107</v>
      </c>
      <c r="D258" s="2">
        <v>734</v>
      </c>
      <c r="E258" s="2">
        <v>681</v>
      </c>
      <c r="F258" s="13">
        <f t="shared" si="4"/>
        <v>0.9277929155313351</v>
      </c>
    </row>
    <row r="259" spans="1:6" ht="12.75">
      <c r="A259" s="39"/>
      <c r="B259" s="5" t="s">
        <v>59</v>
      </c>
      <c r="C259" s="4">
        <f>(C257-C258)/C258</f>
        <v>0.07548427033032092</v>
      </c>
      <c r="D259" s="4">
        <f>(D257-D258)/D258</f>
        <v>0.02861035422343324</v>
      </c>
      <c r="E259" s="4">
        <f>(E257-E258)/E258</f>
        <v>-0.1145374449339207</v>
      </c>
      <c r="F259" s="13"/>
    </row>
    <row r="260" spans="1:6" ht="12.75">
      <c r="A260" s="29"/>
      <c r="F260" s="13"/>
    </row>
    <row r="261" spans="1:6" ht="12.75">
      <c r="A261" s="39" t="s">
        <v>16</v>
      </c>
      <c r="B261" s="2">
        <v>1999</v>
      </c>
      <c r="C261" s="21">
        <v>1390110</v>
      </c>
      <c r="D261" s="2">
        <v>57</v>
      </c>
      <c r="E261" s="2">
        <v>33</v>
      </c>
      <c r="F261" s="13">
        <f t="shared" si="4"/>
        <v>0.5789473684210527</v>
      </c>
    </row>
    <row r="262" spans="1:6" ht="12.75">
      <c r="A262" s="39"/>
      <c r="B262" s="2">
        <v>1998</v>
      </c>
      <c r="C262" s="21">
        <v>1336834</v>
      </c>
      <c r="D262" s="2">
        <v>40</v>
      </c>
      <c r="E262" s="2">
        <v>24</v>
      </c>
      <c r="F262" s="13">
        <f t="shared" si="4"/>
        <v>0.6</v>
      </c>
    </row>
    <row r="263" spans="1:6" ht="12.75">
      <c r="A263" s="39"/>
      <c r="B263" s="5" t="s">
        <v>59</v>
      </c>
      <c r="C263" s="4">
        <f>(C261-C262)/C262</f>
        <v>0.03985236760884298</v>
      </c>
      <c r="D263" s="4">
        <f>(D261-D262)/D262</f>
        <v>0.425</v>
      </c>
      <c r="E263" s="4">
        <f>(E261-E262)/E262</f>
        <v>0.375</v>
      </c>
      <c r="F263" s="13"/>
    </row>
    <row r="264" spans="1:6" ht="12.75">
      <c r="A264" s="29"/>
      <c r="F264" s="13"/>
    </row>
    <row r="265" spans="1:6" ht="12.75">
      <c r="A265" s="39" t="s">
        <v>19</v>
      </c>
      <c r="B265" s="2">
        <v>1999</v>
      </c>
      <c r="C265" s="21">
        <v>5061572</v>
      </c>
      <c r="D265" s="2">
        <v>146</v>
      </c>
      <c r="E265" s="2">
        <v>145</v>
      </c>
      <c r="F265" s="13">
        <f t="shared" si="4"/>
        <v>0.9931506849315068</v>
      </c>
    </row>
    <row r="266" spans="1:6" ht="12.75">
      <c r="A266" s="39"/>
      <c r="B266" s="2">
        <v>1998</v>
      </c>
      <c r="C266" s="21">
        <v>4970011</v>
      </c>
      <c r="D266" s="2">
        <v>114</v>
      </c>
      <c r="E266" s="2">
        <v>114</v>
      </c>
      <c r="F266" s="13">
        <f t="shared" si="4"/>
        <v>1</v>
      </c>
    </row>
    <row r="267" spans="1:6" ht="12.75">
      <c r="A267" s="39"/>
      <c r="B267" s="5" t="s">
        <v>59</v>
      </c>
      <c r="C267" s="4">
        <f>(C265-C266)/C266</f>
        <v>0.018422695643933184</v>
      </c>
      <c r="D267" s="4">
        <f>(D265-D266)/D266</f>
        <v>0.2807017543859649</v>
      </c>
      <c r="E267" s="4">
        <f>(E265-E266)/E266</f>
        <v>0.2719298245614035</v>
      </c>
      <c r="F267" s="13"/>
    </row>
    <row r="268" spans="1:6" ht="12.75">
      <c r="A268" s="29"/>
      <c r="F268" s="13"/>
    </row>
    <row r="269" spans="1:6" ht="12.75">
      <c r="A269" s="39" t="s">
        <v>21</v>
      </c>
      <c r="B269" s="2">
        <v>1999</v>
      </c>
      <c r="C269" s="21">
        <v>6314986</v>
      </c>
      <c r="D269" s="2">
        <v>338</v>
      </c>
      <c r="E269" s="2">
        <v>337</v>
      </c>
      <c r="F269" s="13">
        <f t="shared" si="4"/>
        <v>0.9970414201183432</v>
      </c>
    </row>
    <row r="270" spans="1:6" ht="12.75">
      <c r="A270" s="39"/>
      <c r="B270" s="2">
        <v>1998</v>
      </c>
      <c r="C270" s="21">
        <v>6186034</v>
      </c>
      <c r="D270" s="2">
        <v>322</v>
      </c>
      <c r="E270" s="2">
        <v>278</v>
      </c>
      <c r="F270" s="13">
        <f aca="true" t="shared" si="5" ref="F270:F333">E270/D270</f>
        <v>0.8633540372670807</v>
      </c>
    </row>
    <row r="271" spans="1:6" ht="12.75">
      <c r="A271" s="39"/>
      <c r="B271" s="5" t="s">
        <v>59</v>
      </c>
      <c r="C271" s="4">
        <f>(C269-C270)/C270</f>
        <v>0.020845666221685818</v>
      </c>
      <c r="D271" s="4">
        <f>(D269-D270)/D270</f>
        <v>0.049689440993788817</v>
      </c>
      <c r="E271" s="4">
        <f>(E269-E270)/E270</f>
        <v>0.21223021582733814</v>
      </c>
      <c r="F271" s="13"/>
    </row>
    <row r="272" spans="1:6" ht="12.75">
      <c r="A272" s="29"/>
      <c r="F272" s="13"/>
    </row>
    <row r="273" spans="1:6" ht="12.75">
      <c r="A273" s="39" t="s">
        <v>23</v>
      </c>
      <c r="B273" s="2">
        <v>1999</v>
      </c>
      <c r="C273" s="21">
        <v>2377810</v>
      </c>
      <c r="D273" s="2">
        <v>152</v>
      </c>
      <c r="E273" s="2">
        <v>139</v>
      </c>
      <c r="F273" s="13">
        <f t="shared" si="5"/>
        <v>0.9144736842105263</v>
      </c>
    </row>
    <row r="274" spans="1:6" ht="12.75">
      <c r="A274" s="39"/>
      <c r="B274" s="2">
        <v>1998</v>
      </c>
      <c r="C274" s="21">
        <v>2339588</v>
      </c>
      <c r="D274" s="2">
        <v>136</v>
      </c>
      <c r="E274" s="2">
        <v>132</v>
      </c>
      <c r="F274" s="13">
        <f t="shared" si="5"/>
        <v>0.9705882352941176</v>
      </c>
    </row>
    <row r="275" spans="1:6" ht="12.75">
      <c r="A275" s="39"/>
      <c r="B275" s="5" t="s">
        <v>59</v>
      </c>
      <c r="C275" s="4">
        <f>(C273-C274)/C274</f>
        <v>0.016337064474599802</v>
      </c>
      <c r="D275" s="4">
        <f>(D273-D274)/D274</f>
        <v>0.11764705882352941</v>
      </c>
      <c r="E275" s="4">
        <f>(E273-E274)/E274</f>
        <v>0.05303030303030303</v>
      </c>
      <c r="F275" s="13"/>
    </row>
    <row r="276" spans="1:6" ht="12.75">
      <c r="A276" s="29"/>
      <c r="F276" s="13"/>
    </row>
    <row r="277" spans="1:6" ht="12.75">
      <c r="A277" s="39" t="s">
        <v>25</v>
      </c>
      <c r="B277" s="2">
        <v>1999</v>
      </c>
      <c r="C277" s="21">
        <v>6496290</v>
      </c>
      <c r="D277" s="2">
        <v>209</v>
      </c>
      <c r="E277" s="2">
        <v>205</v>
      </c>
      <c r="F277" s="13">
        <f t="shared" si="5"/>
        <v>0.9808612440191388</v>
      </c>
    </row>
    <row r="278" spans="1:6" ht="12.75">
      <c r="A278" s="39"/>
      <c r="B278" s="2">
        <v>1998</v>
      </c>
      <c r="C278" s="21">
        <v>6378122</v>
      </c>
      <c r="D278" s="2">
        <v>179</v>
      </c>
      <c r="E278" s="2">
        <v>177</v>
      </c>
      <c r="F278" s="13">
        <f t="shared" si="5"/>
        <v>0.9888268156424581</v>
      </c>
    </row>
    <row r="279" spans="1:6" ht="12.75">
      <c r="A279" s="40"/>
      <c r="B279" s="34" t="s">
        <v>59</v>
      </c>
      <c r="C279" s="33">
        <f>(C277-C278)/C278</f>
        <v>0.018527083677609177</v>
      </c>
      <c r="D279" s="33">
        <f>(D277-D278)/D278</f>
        <v>0.16759776536312848</v>
      </c>
      <c r="E279" s="33">
        <f>(E277-E278)/E278</f>
        <v>0.15819209039548024</v>
      </c>
      <c r="F279" s="32"/>
    </row>
    <row r="280" spans="1:6" ht="12.75">
      <c r="A280" s="29"/>
      <c r="F280" s="13"/>
    </row>
    <row r="281" spans="1:6" ht="12.75">
      <c r="A281" s="39" t="s">
        <v>26</v>
      </c>
      <c r="B281" s="2">
        <v>1999</v>
      </c>
      <c r="C281" s="21">
        <v>9519725</v>
      </c>
      <c r="D281" s="2">
        <v>373</v>
      </c>
      <c r="E281" s="2">
        <v>373</v>
      </c>
      <c r="F281" s="13">
        <f t="shared" si="5"/>
        <v>1</v>
      </c>
    </row>
    <row r="282" spans="1:6" ht="12.75">
      <c r="A282" s="39"/>
      <c r="B282" s="2">
        <v>1998</v>
      </c>
      <c r="C282" s="21">
        <v>9178458</v>
      </c>
      <c r="D282" s="2">
        <v>401</v>
      </c>
      <c r="E282" s="2">
        <v>399</v>
      </c>
      <c r="F282" s="13">
        <f t="shared" si="5"/>
        <v>0.9950124688279302</v>
      </c>
    </row>
    <row r="283" spans="1:6" ht="12.75">
      <c r="A283" s="39"/>
      <c r="B283" s="5" t="s">
        <v>59</v>
      </c>
      <c r="C283" s="4">
        <f>(C281-C282)/C282</f>
        <v>0.037181299952562835</v>
      </c>
      <c r="D283" s="4">
        <f>(D281-D282)/D282</f>
        <v>-0.06982543640897755</v>
      </c>
      <c r="E283" s="4">
        <f>(E281-E282)/E282</f>
        <v>-0.06516290726817042</v>
      </c>
      <c r="F283" s="13"/>
    </row>
    <row r="284" spans="1:6" ht="12.75">
      <c r="A284" s="29"/>
      <c r="F284" s="13"/>
    </row>
    <row r="285" spans="1:6" ht="12.75">
      <c r="A285" s="39" t="s">
        <v>27</v>
      </c>
      <c r="B285" s="2">
        <v>1999</v>
      </c>
      <c r="C285" s="21">
        <v>6924009</v>
      </c>
      <c r="D285" s="2">
        <v>403</v>
      </c>
      <c r="E285" s="2">
        <v>391</v>
      </c>
      <c r="F285" s="13">
        <f t="shared" si="5"/>
        <v>0.9702233250620348</v>
      </c>
    </row>
    <row r="286" spans="1:6" ht="12.75">
      <c r="A286" s="39"/>
      <c r="B286" s="2">
        <v>1998</v>
      </c>
      <c r="C286" s="21">
        <v>6774363</v>
      </c>
      <c r="D286" s="2">
        <v>581</v>
      </c>
      <c r="E286" s="2">
        <v>567</v>
      </c>
      <c r="F286" s="13">
        <f t="shared" si="5"/>
        <v>0.9759036144578314</v>
      </c>
    </row>
    <row r="287" spans="1:6" ht="12.75">
      <c r="A287" s="39"/>
      <c r="B287" s="5" t="s">
        <v>59</v>
      </c>
      <c r="C287" s="4">
        <f>(C285-C286)/C286</f>
        <v>0.022090047433242062</v>
      </c>
      <c r="D287" s="4">
        <f>(D285-D286)/D286</f>
        <v>-0.306368330464716</v>
      </c>
      <c r="E287" s="4">
        <f>(E285-E286)/E286</f>
        <v>-0.31040564373897706</v>
      </c>
      <c r="F287" s="13"/>
    </row>
    <row r="288" spans="1:6" ht="12.75">
      <c r="A288" s="29"/>
      <c r="F288" s="13"/>
    </row>
    <row r="289" spans="1:6" ht="12.75">
      <c r="A289" s="39" t="s">
        <v>29</v>
      </c>
      <c r="B289" s="2">
        <v>1999</v>
      </c>
      <c r="C289" s="21">
        <v>6548135</v>
      </c>
      <c r="D289" s="2">
        <v>473</v>
      </c>
      <c r="E289" s="2">
        <v>473</v>
      </c>
      <c r="F289" s="13">
        <f t="shared" si="5"/>
        <v>1</v>
      </c>
    </row>
    <row r="290" spans="1:6" ht="12.75">
      <c r="A290" s="39"/>
      <c r="B290" s="2">
        <v>1998</v>
      </c>
      <c r="C290" s="21">
        <v>6362376</v>
      </c>
      <c r="D290" s="2">
        <v>499</v>
      </c>
      <c r="E290" s="2">
        <v>498</v>
      </c>
      <c r="F290" s="13">
        <f t="shared" si="5"/>
        <v>0.9979959919839679</v>
      </c>
    </row>
    <row r="291" spans="1:6" ht="12.75">
      <c r="A291" s="39"/>
      <c r="B291" s="5" t="s">
        <v>59</v>
      </c>
      <c r="C291" s="4">
        <f>(C289-C290)/C290</f>
        <v>0.029196482571919674</v>
      </c>
      <c r="D291" s="4">
        <f>(D289-D290)/D290</f>
        <v>-0.052104208416833664</v>
      </c>
      <c r="E291" s="4">
        <f>(E289-E290)/E290</f>
        <v>-0.050200803212851405</v>
      </c>
      <c r="F291" s="13"/>
    </row>
    <row r="292" spans="1:6" ht="12.75">
      <c r="A292" s="29"/>
      <c r="F292" s="13"/>
    </row>
    <row r="293" spans="1:6" ht="12.75">
      <c r="A293" s="39" t="s">
        <v>31</v>
      </c>
      <c r="B293" s="2">
        <v>1999</v>
      </c>
      <c r="C293" s="21">
        <v>2292466</v>
      </c>
      <c r="D293" s="2">
        <v>99</v>
      </c>
      <c r="E293" s="2">
        <v>99</v>
      </c>
      <c r="F293" s="13">
        <f t="shared" si="5"/>
        <v>1</v>
      </c>
    </row>
    <row r="294" spans="1:6" ht="12.75">
      <c r="A294" s="39"/>
      <c r="B294" s="2">
        <v>1998</v>
      </c>
      <c r="C294" s="22">
        <v>2246521</v>
      </c>
      <c r="D294" s="2">
        <v>84</v>
      </c>
      <c r="E294" s="2">
        <v>84</v>
      </c>
      <c r="F294" s="13">
        <f t="shared" si="5"/>
        <v>1</v>
      </c>
    </row>
    <row r="295" spans="1:6" ht="12.75">
      <c r="A295" s="39"/>
      <c r="B295" s="5" t="s">
        <v>59</v>
      </c>
      <c r="C295" s="4">
        <f>(C293-C294)/C294</f>
        <v>0.020451622753582095</v>
      </c>
      <c r="D295" s="4">
        <f>(D293-D294)/D294</f>
        <v>0.17857142857142858</v>
      </c>
      <c r="E295" s="4">
        <f>(E293-E294)/E294</f>
        <v>0.17857142857142858</v>
      </c>
      <c r="F295" s="13"/>
    </row>
    <row r="296" spans="1:6" ht="12.75">
      <c r="A296" s="29"/>
      <c r="F296" s="13"/>
    </row>
    <row r="297" spans="1:6" ht="12.75">
      <c r="A297" s="39" t="s">
        <v>34</v>
      </c>
      <c r="B297" s="2">
        <v>1999</v>
      </c>
      <c r="C297" s="21">
        <v>8785931</v>
      </c>
      <c r="D297" s="2">
        <v>373</v>
      </c>
      <c r="E297" s="2">
        <v>333</v>
      </c>
      <c r="F297" s="13">
        <f t="shared" si="5"/>
        <v>0.8927613941018767</v>
      </c>
    </row>
    <row r="298" spans="1:6" ht="12.75">
      <c r="A298" s="39"/>
      <c r="B298" s="2">
        <v>1998</v>
      </c>
      <c r="C298" s="21">
        <v>8543307</v>
      </c>
      <c r="D298" s="2">
        <v>400</v>
      </c>
      <c r="E298" s="2">
        <v>343</v>
      </c>
      <c r="F298" s="13">
        <f t="shared" si="5"/>
        <v>0.8575</v>
      </c>
    </row>
    <row r="299" spans="1:6" ht="12.75">
      <c r="A299" s="39"/>
      <c r="B299" s="5" t="s">
        <v>59</v>
      </c>
      <c r="C299" s="4">
        <f>(C297-C298)/C298</f>
        <v>0.02839930720036164</v>
      </c>
      <c r="D299" s="4">
        <f>(D297-D298)/D298</f>
        <v>-0.0675</v>
      </c>
      <c r="E299" s="4">
        <f>(E297-E298)/E298</f>
        <v>-0.029154518950437316</v>
      </c>
      <c r="F299" s="13"/>
    </row>
    <row r="300" spans="1:6" ht="12.75">
      <c r="A300" s="29"/>
      <c r="F300" s="13"/>
    </row>
    <row r="301" spans="1:6" ht="12.75">
      <c r="A301" s="39" t="s">
        <v>35</v>
      </c>
      <c r="B301" s="2">
        <v>1999</v>
      </c>
      <c r="C301" s="21">
        <v>3512343</v>
      </c>
      <c r="D301" s="2">
        <v>34</v>
      </c>
      <c r="E301" s="2">
        <v>30</v>
      </c>
      <c r="F301" s="13">
        <f t="shared" si="5"/>
        <v>0.8823529411764706</v>
      </c>
    </row>
    <row r="302" spans="1:6" ht="12.75">
      <c r="A302" s="39"/>
      <c r="B302" s="2">
        <v>1998</v>
      </c>
      <c r="C302" s="21">
        <v>3423544</v>
      </c>
      <c r="D302" s="2">
        <v>43</v>
      </c>
      <c r="E302" s="2">
        <v>42</v>
      </c>
      <c r="F302" s="13">
        <f t="shared" si="5"/>
        <v>0.9767441860465116</v>
      </c>
    </row>
    <row r="303" spans="1:6" ht="12.75">
      <c r="A303" s="39"/>
      <c r="B303" s="5" t="s">
        <v>59</v>
      </c>
      <c r="C303" s="4">
        <f>(C301-C302)/C302</f>
        <v>0.025937741708592033</v>
      </c>
      <c r="D303" s="4">
        <f>(D301-D302)/D302</f>
        <v>-0.20930232558139536</v>
      </c>
      <c r="E303" s="4">
        <f>(E301-E302)/E302</f>
        <v>-0.2857142857142857</v>
      </c>
      <c r="F303" s="13"/>
    </row>
    <row r="304" spans="1:6" ht="12.75">
      <c r="A304" s="29"/>
      <c r="F304" s="13"/>
    </row>
    <row r="305" spans="1:6" ht="12.75">
      <c r="A305" s="39" t="s">
        <v>36</v>
      </c>
      <c r="B305" s="2">
        <v>1999</v>
      </c>
      <c r="C305" s="21">
        <v>19432994</v>
      </c>
      <c r="D305" s="6">
        <v>1756</v>
      </c>
      <c r="E305" s="6">
        <v>1756</v>
      </c>
      <c r="F305" s="13">
        <f t="shared" si="5"/>
        <v>1</v>
      </c>
    </row>
    <row r="306" spans="1:6" ht="12.75">
      <c r="A306" s="39"/>
      <c r="B306" s="2">
        <v>1998</v>
      </c>
      <c r="C306" s="22">
        <v>19142058</v>
      </c>
      <c r="D306" s="6">
        <v>1795</v>
      </c>
      <c r="E306" s="6">
        <v>1762</v>
      </c>
      <c r="F306" s="13">
        <f t="shared" si="5"/>
        <v>0.9816155988857939</v>
      </c>
    </row>
    <row r="307" spans="1:6" ht="12.75">
      <c r="A307" s="39"/>
      <c r="B307" s="5" t="s">
        <v>59</v>
      </c>
      <c r="C307" s="4">
        <f>(C305-C306)/C306</f>
        <v>0.01519878374624087</v>
      </c>
      <c r="D307" s="4">
        <f>(D305-D306)/D306</f>
        <v>-0.021727019498607242</v>
      </c>
      <c r="E307" s="4">
        <f>(E305-E306)/E306</f>
        <v>-0.00340522133938706</v>
      </c>
      <c r="F307" s="13"/>
    </row>
    <row r="308" spans="1:6" ht="12.75">
      <c r="A308" s="29"/>
      <c r="F308" s="13"/>
    </row>
    <row r="309" spans="1:6" ht="12.75">
      <c r="A309" s="39" t="s">
        <v>58</v>
      </c>
      <c r="B309" s="2">
        <v>1999</v>
      </c>
      <c r="C309" s="21">
        <v>11124762</v>
      </c>
      <c r="D309" s="2">
        <v>790</v>
      </c>
      <c r="E309" s="2">
        <v>646</v>
      </c>
      <c r="F309" s="13">
        <f t="shared" si="5"/>
        <v>0.8177215189873418</v>
      </c>
    </row>
    <row r="310" spans="1:6" ht="12.75">
      <c r="A310" s="39"/>
      <c r="B310" s="2">
        <v>1998</v>
      </c>
      <c r="C310" s="22">
        <v>11397888</v>
      </c>
      <c r="D310" s="2">
        <v>791</v>
      </c>
      <c r="E310" s="2">
        <v>620</v>
      </c>
      <c r="F310" s="13">
        <f t="shared" si="5"/>
        <v>0.7838179519595448</v>
      </c>
    </row>
    <row r="311" spans="1:6" ht="12.75">
      <c r="A311" s="39"/>
      <c r="B311" s="5" t="s">
        <v>59</v>
      </c>
      <c r="C311" s="4">
        <f>(C309-C310)/C310</f>
        <v>-0.02396286048783775</v>
      </c>
      <c r="D311" s="4">
        <f>(D309-D310)/D310</f>
        <v>-0.0012642225031605564</v>
      </c>
      <c r="E311" s="4">
        <f>(E309-E310)/E310</f>
        <v>0.041935483870967745</v>
      </c>
      <c r="F311" s="13"/>
    </row>
    <row r="312" spans="1:6" ht="12.75">
      <c r="A312" s="29"/>
      <c r="F312" s="13"/>
    </row>
    <row r="313" spans="1:6" ht="12.75">
      <c r="A313" s="39" t="s">
        <v>41</v>
      </c>
      <c r="B313" s="2">
        <v>1999</v>
      </c>
      <c r="C313" s="21">
        <v>3589884</v>
      </c>
      <c r="D313" s="2">
        <v>121</v>
      </c>
      <c r="E313" s="2">
        <v>120</v>
      </c>
      <c r="F313" s="13">
        <f t="shared" si="5"/>
        <v>0.9917355371900827</v>
      </c>
    </row>
    <row r="314" spans="1:6" ht="12.75">
      <c r="A314" s="39"/>
      <c r="B314" s="2">
        <v>1998</v>
      </c>
      <c r="C314" s="22">
        <v>3310454</v>
      </c>
      <c r="D314" s="2">
        <v>144</v>
      </c>
      <c r="E314" s="2">
        <v>141</v>
      </c>
      <c r="F314" s="13">
        <f t="shared" si="5"/>
        <v>0.9791666666666666</v>
      </c>
    </row>
    <row r="315" spans="1:6" ht="12.75">
      <c r="A315" s="39"/>
      <c r="B315" s="5" t="s">
        <v>59</v>
      </c>
      <c r="C315" s="4">
        <f>(C313-C314)/C314</f>
        <v>0.08440836211589105</v>
      </c>
      <c r="D315" s="4">
        <f>(D313-D314)/D314</f>
        <v>-0.1597222222222222</v>
      </c>
      <c r="E315" s="4">
        <f>(E313-E314)/E314</f>
        <v>-0.14893617021276595</v>
      </c>
      <c r="F315" s="13"/>
    </row>
    <row r="316" spans="1:6" ht="12.75">
      <c r="A316" s="29"/>
      <c r="F316" s="13"/>
    </row>
    <row r="317" spans="1:6" ht="12.75">
      <c r="A317" s="39" t="s">
        <v>42</v>
      </c>
      <c r="B317" s="2">
        <v>1999</v>
      </c>
      <c r="C317" s="21">
        <v>10371158</v>
      </c>
      <c r="D317" s="2">
        <v>376</v>
      </c>
      <c r="E317" s="2">
        <v>370</v>
      </c>
      <c r="F317" s="13">
        <f t="shared" si="5"/>
        <v>0.9840425531914894</v>
      </c>
    </row>
    <row r="318" spans="1:6" ht="12.75">
      <c r="A318" s="39"/>
      <c r="B318" s="2">
        <v>1998</v>
      </c>
      <c r="C318" s="21">
        <v>10157415</v>
      </c>
      <c r="D318" s="2">
        <v>378</v>
      </c>
      <c r="E318" s="2">
        <v>367</v>
      </c>
      <c r="F318" s="13">
        <f t="shared" si="5"/>
        <v>0.9708994708994709</v>
      </c>
    </row>
    <row r="319" spans="1:6" ht="12.75">
      <c r="A319" s="40"/>
      <c r="B319" s="34" t="s">
        <v>59</v>
      </c>
      <c r="C319" s="33">
        <f>(C317-C318)/C318</f>
        <v>0.021043050815586446</v>
      </c>
      <c r="D319" s="33">
        <f>(D317-D318)/D318</f>
        <v>-0.005291005291005291</v>
      </c>
      <c r="E319" s="33">
        <f>(E317-E318)/E318</f>
        <v>0.008174386920980926</v>
      </c>
      <c r="F319" s="32"/>
    </row>
    <row r="320" spans="1:6" ht="12.75">
      <c r="A320" s="29"/>
      <c r="F320" s="13"/>
    </row>
    <row r="321" spans="1:6" ht="12.75">
      <c r="A321" s="39" t="s">
        <v>46</v>
      </c>
      <c r="B321" s="2">
        <v>1999</v>
      </c>
      <c r="C321" s="21">
        <v>5271803</v>
      </c>
      <c r="D321" s="2">
        <v>163</v>
      </c>
      <c r="E321" s="2">
        <v>146</v>
      </c>
      <c r="F321" s="13">
        <f t="shared" si="5"/>
        <v>0.8957055214723927</v>
      </c>
    </row>
    <row r="322" spans="1:6" ht="12.75">
      <c r="A322" s="39"/>
      <c r="B322" s="2">
        <v>1998</v>
      </c>
      <c r="C322" s="21">
        <v>5122813</v>
      </c>
      <c r="D322" s="2">
        <v>153</v>
      </c>
      <c r="E322" s="2">
        <v>140</v>
      </c>
      <c r="F322" s="13">
        <f t="shared" si="5"/>
        <v>0.9150326797385621</v>
      </c>
    </row>
    <row r="323" spans="1:6" ht="12.75">
      <c r="A323" s="39"/>
      <c r="B323" s="5" t="s">
        <v>59</v>
      </c>
      <c r="C323" s="4">
        <f>(C321-C322)/C322</f>
        <v>0.029083630419458998</v>
      </c>
      <c r="D323" s="4">
        <f>(D321-D322)/D322</f>
        <v>0.06535947712418301</v>
      </c>
      <c r="E323" s="4">
        <f>(E321-E322)/E322</f>
        <v>0.04285714285714286</v>
      </c>
      <c r="F323" s="13"/>
    </row>
    <row r="324" spans="1:6" ht="12.75">
      <c r="A324" s="29"/>
      <c r="F324" s="13"/>
    </row>
    <row r="325" spans="1:6" ht="12.75">
      <c r="A325" s="39" t="s">
        <v>47</v>
      </c>
      <c r="B325" s="2">
        <v>1999</v>
      </c>
      <c r="C325" s="21">
        <v>1824751</v>
      </c>
      <c r="D325" s="2">
        <v>101</v>
      </c>
      <c r="E325" s="2">
        <v>79</v>
      </c>
      <c r="F325" s="13">
        <f t="shared" si="5"/>
        <v>0.7821782178217822</v>
      </c>
    </row>
    <row r="326" spans="1:6" ht="12.75">
      <c r="A326" s="39"/>
      <c r="B326" s="2">
        <v>1998</v>
      </c>
      <c r="C326" s="22">
        <v>1497248</v>
      </c>
      <c r="D326" s="2">
        <v>86</v>
      </c>
      <c r="E326" s="2">
        <v>73</v>
      </c>
      <c r="F326" s="13">
        <f t="shared" si="5"/>
        <v>0.8488372093023255</v>
      </c>
    </row>
    <row r="327" spans="1:6" ht="12.75">
      <c r="A327" s="39"/>
      <c r="B327" s="5" t="s">
        <v>59</v>
      </c>
      <c r="C327" s="4">
        <f>(C325-C326)/C326</f>
        <v>0.21873664215948194</v>
      </c>
      <c r="D327" s="4">
        <f>(D325-D326)/D326</f>
        <v>0.1744186046511628</v>
      </c>
      <c r="E327" s="4">
        <f>(E325-E326)/E326</f>
        <v>0.0821917808219178</v>
      </c>
      <c r="F327" s="13"/>
    </row>
    <row r="328" spans="1:6" ht="12.75">
      <c r="A328" s="29"/>
      <c r="F328" s="13"/>
    </row>
    <row r="329" spans="1:6" ht="12.75">
      <c r="A329" s="39" t="s">
        <v>49</v>
      </c>
      <c r="B329" s="2">
        <v>1999</v>
      </c>
      <c r="C329" s="21">
        <v>33704095</v>
      </c>
      <c r="D329" s="6">
        <v>2006</v>
      </c>
      <c r="E329" s="6">
        <v>2002</v>
      </c>
      <c r="F329" s="13">
        <f t="shared" si="5"/>
        <v>0.9980059820538385</v>
      </c>
    </row>
    <row r="330" spans="1:6" ht="12.75">
      <c r="A330" s="39"/>
      <c r="B330" s="2">
        <v>1998</v>
      </c>
      <c r="C330" s="21">
        <v>33429747</v>
      </c>
      <c r="D330" s="6">
        <v>1601</v>
      </c>
      <c r="E330" s="6">
        <v>1598</v>
      </c>
      <c r="F330" s="13">
        <f t="shared" si="5"/>
        <v>0.9981261711430356</v>
      </c>
    </row>
    <row r="331" spans="1:6" ht="12.75">
      <c r="A331" s="39"/>
      <c r="B331" s="5" t="s">
        <v>59</v>
      </c>
      <c r="C331" s="4">
        <f>(C329-C330)/C330</f>
        <v>0.008206702850607874</v>
      </c>
      <c r="D331" s="4">
        <f>(D329-D330)/D330</f>
        <v>0.25296689569019365</v>
      </c>
      <c r="E331" s="4">
        <f>(E329-E330)/E330</f>
        <v>0.2528160200250313</v>
      </c>
      <c r="F331" s="13"/>
    </row>
    <row r="332" spans="1:6" ht="12.75">
      <c r="A332" s="29"/>
      <c r="F332" s="13"/>
    </row>
    <row r="333" spans="1:6" ht="12.75">
      <c r="A333" s="39" t="s">
        <v>51</v>
      </c>
      <c r="B333" s="2">
        <v>1999</v>
      </c>
      <c r="C333" s="21">
        <v>919060</v>
      </c>
      <c r="D333" s="2">
        <v>73</v>
      </c>
      <c r="E333" s="2">
        <v>71</v>
      </c>
      <c r="F333" s="13">
        <f t="shared" si="5"/>
        <v>0.9726027397260274</v>
      </c>
    </row>
    <row r="334" spans="1:6" ht="12.75">
      <c r="A334" s="39"/>
      <c r="B334" s="2">
        <v>1998</v>
      </c>
      <c r="C334" s="21">
        <v>896783</v>
      </c>
      <c r="D334" s="2">
        <v>78</v>
      </c>
      <c r="E334" s="2">
        <v>72</v>
      </c>
      <c r="F334" s="13">
        <f aca="true" t="shared" si="6" ref="F334:F342">E334/D334</f>
        <v>0.9230769230769231</v>
      </c>
    </row>
    <row r="335" spans="1:6" ht="12.75">
      <c r="A335" s="39"/>
      <c r="B335" s="5" t="s">
        <v>59</v>
      </c>
      <c r="C335" s="4">
        <f>(C333-C334)/C334</f>
        <v>0.024841015050463714</v>
      </c>
      <c r="D335" s="4">
        <f>(D333-D334)/D334</f>
        <v>-0.0641025641025641</v>
      </c>
      <c r="E335" s="4">
        <f>(E333-E334)/E334</f>
        <v>-0.013888888888888888</v>
      </c>
      <c r="F335" s="13"/>
    </row>
    <row r="336" spans="1:6" ht="12.75">
      <c r="A336" s="29"/>
      <c r="F336" s="13"/>
    </row>
    <row r="337" spans="1:6" ht="12.75">
      <c r="A337" s="39" t="s">
        <v>52</v>
      </c>
      <c r="B337" s="2">
        <v>1999</v>
      </c>
      <c r="C337" s="21">
        <v>6775884</v>
      </c>
      <c r="D337" s="2">
        <v>247</v>
      </c>
      <c r="E337" s="2">
        <v>227</v>
      </c>
      <c r="F337" s="13">
        <f t="shared" si="6"/>
        <v>0.9190283400809717</v>
      </c>
    </row>
    <row r="338" spans="1:6" ht="12.75">
      <c r="A338" s="39"/>
      <c r="B338" s="2">
        <v>1998</v>
      </c>
      <c r="C338" s="21">
        <v>6614196</v>
      </c>
      <c r="D338" s="2">
        <v>248</v>
      </c>
      <c r="E338" s="2">
        <v>238</v>
      </c>
      <c r="F338" s="13">
        <f t="shared" si="6"/>
        <v>0.9596774193548387</v>
      </c>
    </row>
    <row r="339" spans="1:6" ht="12.75">
      <c r="A339" s="39"/>
      <c r="B339" s="5" t="s">
        <v>59</v>
      </c>
      <c r="C339" s="21">
        <f>(C337-C338)/C338</f>
        <v>0.0244456015515718</v>
      </c>
      <c r="D339" s="4">
        <f>(D337-D338)/D338</f>
        <v>-0.004032258064516129</v>
      </c>
      <c r="E339" s="4">
        <f>(E337-E338)/E338</f>
        <v>-0.046218487394957986</v>
      </c>
      <c r="F339" s="13"/>
    </row>
    <row r="340" spans="1:6" ht="12.75">
      <c r="A340" s="29"/>
      <c r="F340" s="13"/>
    </row>
    <row r="341" spans="1:6" ht="12.75">
      <c r="A341" s="39" t="s">
        <v>54</v>
      </c>
      <c r="B341" s="2">
        <v>1999</v>
      </c>
      <c r="C341" s="21">
        <v>5597460</v>
      </c>
      <c r="D341" s="2">
        <v>135</v>
      </c>
      <c r="E341" s="2">
        <v>133</v>
      </c>
      <c r="F341" s="13">
        <f t="shared" si="6"/>
        <v>0.9851851851851852</v>
      </c>
    </row>
    <row r="342" spans="1:6" ht="12.75">
      <c r="A342" s="39"/>
      <c r="B342" s="2">
        <v>1998</v>
      </c>
      <c r="C342" s="21">
        <v>4620062</v>
      </c>
      <c r="D342" s="2">
        <v>135</v>
      </c>
      <c r="E342" s="2">
        <v>133</v>
      </c>
      <c r="F342" s="13">
        <f t="shared" si="6"/>
        <v>0.9851851851851852</v>
      </c>
    </row>
    <row r="343" spans="1:6" ht="12.75">
      <c r="A343" s="40"/>
      <c r="B343" s="34" t="s">
        <v>59</v>
      </c>
      <c r="C343" s="33">
        <f>(C341-C342)/C342</f>
        <v>0.211555169605949</v>
      </c>
      <c r="D343" s="31">
        <f>(D341-D342)/D342*100</f>
        <v>0</v>
      </c>
      <c r="E343" s="31">
        <f>(E341-E342)/E342*100</f>
        <v>0</v>
      </c>
      <c r="F343" s="32"/>
    </row>
  </sheetData>
  <mergeCells count="88">
    <mergeCell ref="A2:B2"/>
    <mergeCell ref="A7:A9"/>
    <mergeCell ref="A11:A13"/>
    <mergeCell ref="A52:A54"/>
    <mergeCell ref="A44:A46"/>
    <mergeCell ref="A48:A50"/>
    <mergeCell ref="A15:B15"/>
    <mergeCell ref="A56:A58"/>
    <mergeCell ref="A60:A62"/>
    <mergeCell ref="A64:A66"/>
    <mergeCell ref="A68:A70"/>
    <mergeCell ref="A72:A74"/>
    <mergeCell ref="A76:A78"/>
    <mergeCell ref="A3:A5"/>
    <mergeCell ref="A16:A18"/>
    <mergeCell ref="A20:A22"/>
    <mergeCell ref="A24:A26"/>
    <mergeCell ref="A28:A30"/>
    <mergeCell ref="A32:A34"/>
    <mergeCell ref="A36:A38"/>
    <mergeCell ref="A40:A42"/>
    <mergeCell ref="A80:A82"/>
    <mergeCell ref="A84:A86"/>
    <mergeCell ref="A88:A90"/>
    <mergeCell ref="A92:A94"/>
    <mergeCell ref="A96:A98"/>
    <mergeCell ref="A100:A102"/>
    <mergeCell ref="A104:A106"/>
    <mergeCell ref="A108:A110"/>
    <mergeCell ref="A112:A114"/>
    <mergeCell ref="A116:A118"/>
    <mergeCell ref="A120:A122"/>
    <mergeCell ref="A124:A126"/>
    <mergeCell ref="A128:A130"/>
    <mergeCell ref="A132:A134"/>
    <mergeCell ref="A136:A138"/>
    <mergeCell ref="A140:A142"/>
    <mergeCell ref="A144:A146"/>
    <mergeCell ref="A148:A150"/>
    <mergeCell ref="A152:A154"/>
    <mergeCell ref="A156:A158"/>
    <mergeCell ref="A160:A162"/>
    <mergeCell ref="A164:A166"/>
    <mergeCell ref="A168:A170"/>
    <mergeCell ref="A172:A174"/>
    <mergeCell ref="A176:A178"/>
    <mergeCell ref="A180:A182"/>
    <mergeCell ref="A184:A186"/>
    <mergeCell ref="A188:A190"/>
    <mergeCell ref="A192:A194"/>
    <mergeCell ref="A196:A198"/>
    <mergeCell ref="A200:A202"/>
    <mergeCell ref="A204:A206"/>
    <mergeCell ref="A208:A210"/>
    <mergeCell ref="A212:A214"/>
    <mergeCell ref="A216:A218"/>
    <mergeCell ref="A220:A222"/>
    <mergeCell ref="A224:A226"/>
    <mergeCell ref="A228:A230"/>
    <mergeCell ref="A232:A234"/>
    <mergeCell ref="A236:A238"/>
    <mergeCell ref="A240:A242"/>
    <mergeCell ref="A245:A247"/>
    <mergeCell ref="A249:A251"/>
    <mergeCell ref="A253:A255"/>
    <mergeCell ref="A244:B244"/>
    <mergeCell ref="A257:A259"/>
    <mergeCell ref="A261:A263"/>
    <mergeCell ref="A265:A267"/>
    <mergeCell ref="A269:A271"/>
    <mergeCell ref="A273:A275"/>
    <mergeCell ref="A277:A279"/>
    <mergeCell ref="A281:A283"/>
    <mergeCell ref="A285:A287"/>
    <mergeCell ref="A313:A315"/>
    <mergeCell ref="A333:A335"/>
    <mergeCell ref="A289:A291"/>
    <mergeCell ref="A293:A295"/>
    <mergeCell ref="A297:A299"/>
    <mergeCell ref="A301:A303"/>
    <mergeCell ref="A305:A307"/>
    <mergeCell ref="A309:A311"/>
    <mergeCell ref="A337:A339"/>
    <mergeCell ref="A341:A343"/>
    <mergeCell ref="A317:A319"/>
    <mergeCell ref="A321:A323"/>
    <mergeCell ref="A325:A327"/>
    <mergeCell ref="A329:A331"/>
  </mergeCells>
  <printOptions/>
  <pageMargins left="0.25" right="0.25" top="1" bottom="1" header="0.5" footer="0.5"/>
  <pageSetup horizontalDpi="300" verticalDpi="300" orientation="portrait" r:id="rId1"/>
  <headerFooter alignWithMargins="0">
    <oddHeader>&amp;C&amp;"Arial,Bold"Table A1 - Grant Awards and Employment Outcomes (Total and Individuals with Significant Disabilities) for State Vocational Rehabilitation (VR) Agencies, Fiscal Years 1998 and 1999</oddHeader>
    <oddFooter>&amp;LSources of Data: Education Central Automated Processing System (EDCAPS) Grant Administration and Payment System (GAPS) Disbursement Report and  Case Service Report System (RSA-911) for FYs 1998 and 1999.</oddFooter>
  </headerFooter>
  <rowBreaks count="7" manualBreakCount="7">
    <brk id="38" max="255" man="1"/>
    <brk id="78" max="255" man="1"/>
    <brk id="118" max="255" man="1"/>
    <brk id="158" max="255" man="1"/>
    <brk id="198" max="255" man="1"/>
    <brk id="238" max="255" man="1"/>
    <brk id="31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Archived Information: Employment Outcomes Tables</dc:title>
  <dc:subject>Table A1</dc:subject>
  <dc:creator>EHPNASH</dc:creator>
  <cp:keywords/>
  <dc:description>Archived Information: Table A1 - Grant Awards and Employment Outcomes (Total and Individuals with Significant Disabilities) for State Vocational Rehabilitation (VR) Agencies, Fiscal Years 1998 and 1999</dc:description>
  <cp:lastModifiedBy>Alan.Smigielski</cp:lastModifiedBy>
  <cp:lastPrinted>2002-08-19T21:13:31Z</cp:lastPrinted>
  <dcterms:created xsi:type="dcterms:W3CDTF">2002-05-22T16:10:15Z</dcterms:created>
  <dcterms:modified xsi:type="dcterms:W3CDTF">2004-03-25T13:47:09Z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.status">
    <vt:lpwstr>archived</vt:lpwstr>
  </property>
</Properties>
</file>