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600" windowHeight="4425" activeTab="1"/>
  </bookViews>
  <sheets>
    <sheet name="MS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List'!$A$1:$K$56</definedName>
    <definedName name="_xlnm.Print_Area" localSheetId="4">'Beach Days'!$A$1:$Q$43</definedName>
    <definedName name="_xlnm.Print_Area" localSheetId="1">'Beach List'!$A$1:$N$28</definedName>
    <definedName name="_xlnm.Print_Area" localSheetId="3">'Duration'!$A$1:$K$20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'MS Summary'!$1:$2</definedName>
  </definedNames>
  <calcPr fullCalcOnLoad="1"/>
</workbook>
</file>

<file path=xl/sharedStrings.xml><?xml version="1.0" encoding="utf-8"?>
<sst xmlns="http://schemas.openxmlformats.org/spreadsheetml/2006/main" count="876" uniqueCount="205">
  <si>
    <t>No. of days under an action</t>
  </si>
  <si>
    <t>No. of swim season beach actions</t>
  </si>
  <si>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</si>
  <si>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</si>
  <si>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</si>
  <si>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</si>
  <si>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</si>
  <si>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</si>
  <si>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</si>
  <si>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</si>
  <si>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</si>
  <si>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</si>
  <si>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</si>
  <si>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</si>
  <si>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</si>
  <si>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</si>
  <si>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</si>
  <si>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</si>
  <si>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</si>
  <si>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</si>
  <si>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</si>
  <si>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</si>
  <si>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</si>
  <si>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</si>
  <si>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</si>
  <si>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</si>
  <si>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</si>
  <si>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</si>
  <si>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</si>
  <si>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</si>
  <si>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</si>
  <si>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</si>
  <si>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</si>
  <si>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</si>
  <si>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</si>
  <si>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</si>
  <si>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</si>
  <si>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</si>
  <si>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</si>
  <si>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</si>
  <si>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</si>
  <si>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No. of Beaches Monitored During Swim Season:</t>
  </si>
  <si>
    <t xml:space="preserve">ACTION TYPE </t>
  </si>
  <si>
    <t xml:space="preserve">ACTION REASON </t>
  </si>
  <si>
    <t xml:space="preserve">ACTION SOURCE </t>
  </si>
  <si>
    <t xml:space="preserve">ACTION INDICATOR </t>
  </si>
  <si>
    <t>No. of Actions:</t>
  </si>
  <si>
    <t>No. of Actions 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</si>
  <si>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</si>
  <si>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</si>
  <si>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</si>
  <si>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</si>
  <si>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</si>
  <si>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</si>
  <si>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</si>
  <si>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</si>
  <si>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</si>
  <si>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</si>
  <si>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</si>
  <si>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</si>
  <si>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</si>
  <si>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</si>
  <si>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</si>
  <si>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</si>
  <si>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</si>
  <si>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</si>
  <si>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</si>
  <si>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</si>
  <si>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</si>
  <si>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</si>
  <si>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 xml:space="preserve">No. of beaches: </t>
  </si>
  <si>
    <t>Yes</t>
  </si>
  <si>
    <t>PER_MONTH</t>
  </si>
  <si>
    <t>MS</t>
  </si>
  <si>
    <t>HANCOCK</t>
  </si>
  <si>
    <t>HARRISON</t>
  </si>
  <si>
    <t>JACKSON</t>
  </si>
  <si>
    <t>MS356172</t>
  </si>
  <si>
    <t>Bay St. Louis Beach</t>
  </si>
  <si>
    <t>MS999656</t>
  </si>
  <si>
    <t>Buccaneer State Park Beach</t>
  </si>
  <si>
    <t>MS594393</t>
  </si>
  <si>
    <t>Waveland Beach</t>
  </si>
  <si>
    <t>MS335067</t>
  </si>
  <si>
    <t>Biloxi East Beach</t>
  </si>
  <si>
    <t>MS444095</t>
  </si>
  <si>
    <t>Biloxi East Central Beach</t>
  </si>
  <si>
    <t>MS589107</t>
  </si>
  <si>
    <t>Biloxi West Central Beach</t>
  </si>
  <si>
    <t>MS501920</t>
  </si>
  <si>
    <t>Gulfport East Beach</t>
  </si>
  <si>
    <t>MS837600</t>
  </si>
  <si>
    <t>Gulfport Harbor Beach</t>
  </si>
  <si>
    <t>MS315015</t>
  </si>
  <si>
    <t>Gulfport West Beach</t>
  </si>
  <si>
    <t>MS984335</t>
  </si>
  <si>
    <t>Gulport Central Beach</t>
  </si>
  <si>
    <t>MS951039</t>
  </si>
  <si>
    <t>Long Beach</t>
  </si>
  <si>
    <t>MS268175</t>
  </si>
  <si>
    <t>Pass Christian Central Beach</t>
  </si>
  <si>
    <t>MS409670</t>
  </si>
  <si>
    <t>Pass Christian East Beach</t>
  </si>
  <si>
    <t>MS183900</t>
  </si>
  <si>
    <t>Pass Christian West Beach</t>
  </si>
  <si>
    <t>MS334678</t>
  </si>
  <si>
    <t>Front Beach</t>
  </si>
  <si>
    <t>MS714024</t>
  </si>
  <si>
    <t>Gulf Park Estates Beach</t>
  </si>
  <si>
    <t>MS743032</t>
  </si>
  <si>
    <t>Pascagoula Beach East</t>
  </si>
  <si>
    <t>MS091756</t>
  </si>
  <si>
    <t>Pascagoula Beach West</t>
  </si>
  <si>
    <t>MS464589</t>
  </si>
  <si>
    <t>Shearwater Beach</t>
  </si>
  <si>
    <t>MS550208</t>
  </si>
  <si>
    <t>St. Andrews Beach</t>
  </si>
  <si>
    <t>Closure</t>
  </si>
  <si>
    <t>OTHER</t>
  </si>
  <si>
    <t>Gulfport Central Beach</t>
  </si>
  <si>
    <t xml:space="preserve">BEACH LENGTH </t>
  </si>
  <si>
    <t>BEACH LENGTH UNITS</t>
  </si>
  <si>
    <t>MI</t>
  </si>
  <si>
    <t>Storm Related/Wet-Weather Runoff</t>
  </si>
  <si>
    <t>Storm Related/Wet-Weather Runoff, Sewer Line Leak/Break/Blockage</t>
  </si>
  <si>
    <t>Contamination Advisory</t>
  </si>
  <si>
    <t>07/11/2007 00:00:00</t>
  </si>
  <si>
    <t>07/13/2007  00:00:00</t>
  </si>
  <si>
    <t>09/08/2007 00:00:00</t>
  </si>
  <si>
    <t>09/12/2007  00:00:00</t>
  </si>
  <si>
    <t>10/06/2007 00:00:00</t>
  </si>
  <si>
    <t>10/10/2007  00:00:00</t>
  </si>
  <si>
    <t>10/26/2007 00:00:00</t>
  </si>
  <si>
    <t>11/01/2007  00:00:00</t>
  </si>
  <si>
    <t>10/25/2007 00:00:00</t>
  </si>
  <si>
    <t>11/16/2007  00:00:00</t>
  </si>
  <si>
    <t>05/09/2007 00:00:00</t>
  </si>
  <si>
    <t>05/18/2007  00:00:00</t>
  </si>
  <si>
    <t>05/10/2007 00:00:00</t>
  </si>
  <si>
    <t>05/19/2007  00:00:00</t>
  </si>
  <si>
    <t>06/29/2007 00:00:00</t>
  </si>
  <si>
    <t>07/05/2007  00:00:00</t>
  </si>
  <si>
    <t>09/20/2007 00:00:00</t>
  </si>
  <si>
    <t>09/24/2007  00:00:00</t>
  </si>
  <si>
    <t>09/27/2007 00:00:00</t>
  </si>
  <si>
    <t>09/29/2007  00:00:00</t>
  </si>
  <si>
    <t>10/11/2007  00:00:00</t>
  </si>
  <si>
    <t>10/18/2007 00:00:00</t>
  </si>
  <si>
    <t>10/26/2007  00:00:00</t>
  </si>
  <si>
    <t>04/02/2007 00:00:00</t>
  </si>
  <si>
    <t>04/07/2007  00:00:00</t>
  </si>
  <si>
    <t>04/05/2007 00:00:00</t>
  </si>
  <si>
    <t>04/11/2007 00:00:00</t>
  </si>
  <si>
    <t>04/14/2007  00:00:00</t>
  </si>
  <si>
    <t>05/03/2007 00:00:00</t>
  </si>
  <si>
    <t>05/12/2007  00:00:00</t>
  </si>
  <si>
    <t>05/04/2007 00:00:00</t>
  </si>
  <si>
    <t>05/10/2007  00:00:00</t>
  </si>
  <si>
    <t>06/14/2007 00:00:00</t>
  </si>
  <si>
    <t>06/16/2007  00:00:00</t>
  </si>
  <si>
    <t>06/15/2007 00:00:00</t>
  </si>
  <si>
    <t>06/22/2007  00:00:00</t>
  </si>
  <si>
    <t>06/20/2007 00:00:00</t>
  </si>
  <si>
    <t>06/23/2007  00:00:00</t>
  </si>
  <si>
    <t>07/03/2007  00:00:00</t>
  </si>
  <si>
    <t>11/13/2007 00:00:00</t>
  </si>
  <si>
    <t>12/04/2007  00:00:00</t>
  </si>
  <si>
    <t>04/21/2007 00:00:00</t>
  </si>
  <si>
    <t>04/25/2007  00:00:00</t>
  </si>
  <si>
    <t>05/16/2007 00:00:00</t>
  </si>
  <si>
    <t>08/15/2007 00:00:00</t>
  </si>
  <si>
    <t>08/17/2007  00:00:00</t>
  </si>
  <si>
    <t>08/17/2007 00:00:00</t>
  </si>
  <si>
    <t>08/22/2007  00:00:00</t>
  </si>
  <si>
    <t>11/26/2007 00:00:00</t>
  </si>
  <si>
    <t>11/29/2007  00:00:00</t>
  </si>
  <si>
    <t>03/30/2007 00:00:00</t>
  </si>
  <si>
    <t>04/04/2007  00:00:00</t>
  </si>
  <si>
    <t>04/13/2007 00:00:00</t>
  </si>
  <si>
    <t>04/18/2007  00:00:00</t>
  </si>
  <si>
    <t>05/15/2007  00:00:00</t>
  </si>
  <si>
    <t>06/13/2007  00:00:00</t>
  </si>
  <si>
    <t>08/10/2007 00:00:00</t>
  </si>
  <si>
    <t>08/15/2007  00:00:00</t>
  </si>
  <si>
    <t>10/30/2007  00:00:00</t>
  </si>
  <si>
    <t>ELEV_BACT</t>
  </si>
  <si>
    <t>UNKNOWN</t>
  </si>
  <si>
    <t>ENTERO</t>
  </si>
  <si>
    <t>PREEMPT</t>
  </si>
  <si>
    <t>SEWAGE</t>
  </si>
  <si>
    <t>POTW</t>
  </si>
  <si>
    <t>SEWER_LINE</t>
  </si>
  <si>
    <t>Total Beaches:</t>
  </si>
  <si>
    <t>No. of Beaches:</t>
  </si>
  <si>
    <t>= Notification action occurs outside of swim season. It will not be included in swim season summary statistics.</t>
  </si>
  <si>
    <t>= Notification action dates are within another action's dates. It will not be included in swim season summary statistics.</t>
  </si>
  <si>
    <t>= Notification action overlaps with another action(s). It will be consolidated with the other action(s).</t>
  </si>
  <si>
    <t>= Consolidated action. Overlapping actions (in green) were combined into one action.</t>
  </si>
  <si>
    <t>Unknown</t>
  </si>
  <si>
    <t>Beach action in 2007?</t>
  </si>
  <si>
    <t xml:space="preserve">ACTION START DATE/TIME </t>
  </si>
  <si>
    <t xml:space="preserve">ACTION END DATE/TIME </t>
  </si>
  <si>
    <t xml:space="preserve">ACTION DURATION (DAYS) </t>
  </si>
  <si>
    <t>KNOWN POTENTIAL POLLUTION SOURCES</t>
  </si>
  <si>
    <t>Pollution Sources Not Investigated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</si>
</sst>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trike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6" fillId="5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pane ySplit="2" topLeftCell="BM3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12.57421875" style="27" customWidth="1"/>
    <col min="2" max="2" width="0.5625" style="27" customWidth="1"/>
    <col min="3" max="5" width="8.28125" style="27" customWidth="1"/>
    <col min="6" max="6" width="0.5625" style="27" customWidth="1"/>
    <col min="7" max="10" width="8.28125" style="27" customWidth="1"/>
    <col min="11" max="11" width="0.5625" style="27" customWidth="1"/>
    <col min="12" max="17" width="8.140625" style="27" customWidth="1"/>
    <col min="18" max="18" width="0.5625" style="27" customWidth="1"/>
    <col min="19" max="23" width="9.57421875" style="27" customWidth="1"/>
    <col min="24" max="16384" width="9.140625" style="27" customWidth="1"/>
  </cols>
  <sheetData>
    <row r="1" spans="1:23" ht="12.75">
      <c r="A1" s="36"/>
      <c r="B1" s="36"/>
      <c r="C1" s="113" t="s">
        <v>13</v>
      </c>
      <c r="D1" s="114"/>
      <c r="E1" s="114"/>
      <c r="F1" s="38"/>
      <c r="G1" s="113" t="s">
        <v>14</v>
      </c>
      <c r="H1" s="113"/>
      <c r="I1" s="113"/>
      <c r="J1" s="113"/>
      <c r="K1" s="38"/>
      <c r="L1" s="39" t="s">
        <v>15</v>
      </c>
      <c r="M1" s="39"/>
      <c r="N1" s="40"/>
      <c r="O1" s="40"/>
      <c r="P1" s="40"/>
      <c r="Q1" s="40"/>
      <c r="R1" s="38"/>
      <c r="S1" s="39" t="s">
        <v>16</v>
      </c>
      <c r="T1" s="41"/>
      <c r="U1" s="40"/>
      <c r="V1" s="40"/>
      <c r="W1" s="40"/>
    </row>
    <row r="2" spans="1:23" ht="89.25" customHeight="1">
      <c r="A2" s="24" t="s">
        <v>52</v>
      </c>
      <c r="B2" s="24"/>
      <c r="C2" s="4" t="s">
        <v>17</v>
      </c>
      <c r="D2" s="4" t="s">
        <v>5</v>
      </c>
      <c r="E2" s="4" t="s">
        <v>18</v>
      </c>
      <c r="F2" s="4"/>
      <c r="G2" s="55" t="s">
        <v>3</v>
      </c>
      <c r="H2" s="55" t="s">
        <v>4</v>
      </c>
      <c r="I2" s="55" t="s">
        <v>19</v>
      </c>
      <c r="J2" s="55" t="s">
        <v>20</v>
      </c>
      <c r="K2" s="4"/>
      <c r="L2" s="42" t="s">
        <v>21</v>
      </c>
      <c r="M2" s="4" t="s">
        <v>22</v>
      </c>
      <c r="N2" s="4" t="s">
        <v>23</v>
      </c>
      <c r="O2" s="4" t="s">
        <v>24</v>
      </c>
      <c r="P2" s="4" t="s">
        <v>25</v>
      </c>
      <c r="Q2" s="4" t="s">
        <v>26</v>
      </c>
      <c r="R2" s="4"/>
      <c r="S2" s="42" t="s">
        <v>27</v>
      </c>
      <c r="T2" s="43" t="s">
        <v>28</v>
      </c>
      <c r="U2" s="55" t="s">
        <v>56</v>
      </c>
      <c r="V2" s="55" t="s">
        <v>29</v>
      </c>
      <c r="W2" s="55" t="s">
        <v>58</v>
      </c>
    </row>
    <row r="3" spans="1:23" ht="12.75">
      <c r="A3" s="29" t="s">
        <v>74</v>
      </c>
      <c r="B3" s="71"/>
      <c r="C3" s="29">
        <v>3</v>
      </c>
      <c r="D3" s="29">
        <v>3</v>
      </c>
      <c r="E3" s="46">
        <f>D3/C3</f>
        <v>1</v>
      </c>
      <c r="F3" s="38"/>
      <c r="G3" s="112">
        <v>1</v>
      </c>
      <c r="H3" s="112">
        <f>D3-G3</f>
        <v>2</v>
      </c>
      <c r="I3" s="9">
        <f>G3/D3</f>
        <v>0.3333333333333333</v>
      </c>
      <c r="J3" s="9">
        <f>H3/D3</f>
        <v>0.6666666666666666</v>
      </c>
      <c r="K3" s="38"/>
      <c r="L3" s="47">
        <v>3</v>
      </c>
      <c r="M3" s="47">
        <v>0</v>
      </c>
      <c r="N3" s="47">
        <v>1</v>
      </c>
      <c r="O3" s="47">
        <v>2</v>
      </c>
      <c r="P3" s="47">
        <v>0</v>
      </c>
      <c r="Q3" s="47">
        <v>0</v>
      </c>
      <c r="R3" s="38"/>
      <c r="S3" s="47">
        <v>549</v>
      </c>
      <c r="T3" s="47">
        <v>10</v>
      </c>
      <c r="U3" s="9">
        <f>T3/S3</f>
        <v>0.018214936247723135</v>
      </c>
      <c r="V3" s="10">
        <f>S3-T3</f>
        <v>539</v>
      </c>
      <c r="W3" s="9">
        <f>V3/S3</f>
        <v>0.9817850637522769</v>
      </c>
    </row>
    <row r="4" spans="1:23" ht="12.75" customHeight="1">
      <c r="A4" s="29" t="s">
        <v>75</v>
      </c>
      <c r="B4" s="71"/>
      <c r="C4" s="29">
        <v>11</v>
      </c>
      <c r="D4" s="29">
        <v>11</v>
      </c>
      <c r="E4" s="46">
        <f>D4/C4</f>
        <v>1</v>
      </c>
      <c r="F4" s="38"/>
      <c r="G4" s="112">
        <v>7</v>
      </c>
      <c r="H4" s="112">
        <f>D4-G4</f>
        <v>4</v>
      </c>
      <c r="I4" s="9">
        <f>G4/D4</f>
        <v>0.6363636363636364</v>
      </c>
      <c r="J4" s="9">
        <f>H4/D4</f>
        <v>0.36363636363636365</v>
      </c>
      <c r="K4" s="38"/>
      <c r="L4" s="47">
        <v>21</v>
      </c>
      <c r="M4" s="47">
        <v>0</v>
      </c>
      <c r="N4" s="47">
        <v>2</v>
      </c>
      <c r="O4" s="47">
        <v>12</v>
      </c>
      <c r="P4" s="47">
        <v>7</v>
      </c>
      <c r="Q4" s="47">
        <v>0</v>
      </c>
      <c r="R4" s="38"/>
      <c r="S4" s="111">
        <v>2013</v>
      </c>
      <c r="T4" s="47">
        <v>132</v>
      </c>
      <c r="U4" s="9">
        <f>T4/S4</f>
        <v>0.06557377049180328</v>
      </c>
      <c r="V4" s="10">
        <f>S4-T4</f>
        <v>1881</v>
      </c>
      <c r="W4" s="9">
        <f>V4/S4</f>
        <v>0.9344262295081968</v>
      </c>
    </row>
    <row r="5" spans="1:23" ht="12.75">
      <c r="A5" s="56" t="s">
        <v>76</v>
      </c>
      <c r="B5" s="71"/>
      <c r="C5" s="56">
        <v>6</v>
      </c>
      <c r="D5" s="56">
        <v>6</v>
      </c>
      <c r="E5" s="12">
        <f>D5/C5</f>
        <v>1</v>
      </c>
      <c r="F5" s="38"/>
      <c r="G5" s="49">
        <v>1</v>
      </c>
      <c r="H5" s="49">
        <f>D5-G5</f>
        <v>5</v>
      </c>
      <c r="I5" s="12">
        <f>G5/D5</f>
        <v>0.16666666666666666</v>
      </c>
      <c r="J5" s="12">
        <f>H5/D5</f>
        <v>0.8333333333333334</v>
      </c>
      <c r="K5" s="38"/>
      <c r="L5" s="49">
        <v>5</v>
      </c>
      <c r="M5" s="49">
        <v>0</v>
      </c>
      <c r="N5" s="49">
        <v>0</v>
      </c>
      <c r="O5" s="49">
        <v>4</v>
      </c>
      <c r="P5" s="49">
        <v>0</v>
      </c>
      <c r="Q5" s="49">
        <v>1</v>
      </c>
      <c r="R5" s="38"/>
      <c r="S5" s="13">
        <v>1098</v>
      </c>
      <c r="T5" s="13">
        <v>53</v>
      </c>
      <c r="U5" s="12">
        <f>T5/S5</f>
        <v>0.0482695810564663</v>
      </c>
      <c r="V5" s="13">
        <f>S5-T5</f>
        <v>1045</v>
      </c>
      <c r="W5" s="12">
        <f>V5/S5</f>
        <v>0.9517304189435337</v>
      </c>
    </row>
    <row r="6" spans="1:23" ht="12.75">
      <c r="A6" s="37" t="s">
        <v>6</v>
      </c>
      <c r="B6" s="48"/>
      <c r="C6" s="50">
        <f>SUM(C3:C5)</f>
        <v>20</v>
      </c>
      <c r="D6" s="50">
        <f>SUM(D3:D5)</f>
        <v>20</v>
      </c>
      <c r="E6" s="51">
        <f>D6/C6</f>
        <v>1</v>
      </c>
      <c r="F6" s="37"/>
      <c r="G6" s="50">
        <f>SUM(G3:G5)</f>
        <v>9</v>
      </c>
      <c r="H6" s="50">
        <f>D6-G6</f>
        <v>11</v>
      </c>
      <c r="I6" s="51">
        <f>G6/D6</f>
        <v>0.45</v>
      </c>
      <c r="J6" s="51">
        <f>H6/D6</f>
        <v>0.55</v>
      </c>
      <c r="K6" s="37"/>
      <c r="L6" s="50">
        <f aca="true" t="shared" si="0" ref="L6:Q6">SUM(L3:L5)</f>
        <v>29</v>
      </c>
      <c r="M6" s="50">
        <f t="shared" si="0"/>
        <v>0</v>
      </c>
      <c r="N6" s="50">
        <f t="shared" si="0"/>
        <v>3</v>
      </c>
      <c r="O6" s="50">
        <f t="shared" si="0"/>
        <v>18</v>
      </c>
      <c r="P6" s="50">
        <f t="shared" si="0"/>
        <v>7</v>
      </c>
      <c r="Q6" s="50">
        <f t="shared" si="0"/>
        <v>1</v>
      </c>
      <c r="R6" s="37"/>
      <c r="S6" s="35">
        <f>SUM(S3:S5)</f>
        <v>3660</v>
      </c>
      <c r="T6" s="35">
        <f>SUM(T3:T5)</f>
        <v>195</v>
      </c>
      <c r="U6" s="18">
        <f>T6/S6</f>
        <v>0.05327868852459016</v>
      </c>
      <c r="V6" s="19">
        <f>S6-T6</f>
        <v>3465</v>
      </c>
      <c r="W6" s="18">
        <f>V6/S6</f>
        <v>0.9467213114754098</v>
      </c>
    </row>
    <row r="7" spans="1:23" ht="12.75">
      <c r="A7" s="37"/>
      <c r="B7" s="48"/>
      <c r="C7" s="50"/>
      <c r="D7" s="50"/>
      <c r="E7" s="51"/>
      <c r="F7" s="37"/>
      <c r="G7" s="50"/>
      <c r="H7" s="50"/>
      <c r="I7" s="51"/>
      <c r="J7" s="51"/>
      <c r="K7" s="37"/>
      <c r="L7" s="50"/>
      <c r="M7" s="50"/>
      <c r="N7" s="50"/>
      <c r="O7" s="50"/>
      <c r="P7" s="50"/>
      <c r="Q7" s="50"/>
      <c r="R7" s="37"/>
      <c r="S7" s="35"/>
      <c r="T7" s="35"/>
      <c r="U7" s="18"/>
      <c r="V7" s="19"/>
      <c r="W7" s="18"/>
    </row>
    <row r="8" spans="1:20" ht="12.75">
      <c r="A8" s="75"/>
      <c r="T8" s="52"/>
    </row>
    <row r="9" spans="1:20" ht="12.75">
      <c r="A9" s="53" t="s">
        <v>63</v>
      </c>
      <c r="T9" s="52"/>
    </row>
    <row r="10" ht="12.75">
      <c r="T10" s="52"/>
    </row>
    <row r="11" spans="3:23" ht="5.25" customHeight="1">
      <c r="C11" s="45"/>
      <c r="D11" s="11"/>
      <c r="E11" s="54"/>
      <c r="G11" s="45"/>
      <c r="H11" s="11"/>
      <c r="I11" s="11"/>
      <c r="J11" s="54"/>
      <c r="L11" s="45"/>
      <c r="M11" s="11"/>
      <c r="N11" s="11"/>
      <c r="O11" s="11"/>
      <c r="P11" s="11"/>
      <c r="Q11" s="54"/>
      <c r="S11" s="45"/>
      <c r="T11" s="11"/>
      <c r="U11" s="11"/>
      <c r="V11" s="11"/>
      <c r="W11" s="54"/>
    </row>
    <row r="12" spans="4:21" ht="12.75">
      <c r="D12" s="44" t="s">
        <v>60</v>
      </c>
      <c r="G12" s="27" t="s">
        <v>62</v>
      </c>
      <c r="L12" s="27" t="s">
        <v>66</v>
      </c>
      <c r="U12" s="44" t="s">
        <v>64</v>
      </c>
    </row>
    <row r="13" spans="4:21" ht="12.75">
      <c r="D13" s="30" t="s">
        <v>61</v>
      </c>
      <c r="L13" s="27" t="s">
        <v>67</v>
      </c>
      <c r="U13" s="44" t="s">
        <v>65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&amp;C&amp;"Arial,Bold"&amp;14Mississippi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6.00390625" style="81" customWidth="1"/>
    <col min="2" max="2" width="11.421875" style="81" customWidth="1"/>
    <col min="3" max="3" width="7.7109375" style="81" customWidth="1"/>
    <col min="4" max="4" width="28.140625" style="81" customWidth="1"/>
    <col min="5" max="8" width="8.28125" style="81" customWidth="1"/>
    <col min="9" max="9" width="9.7109375" style="81" customWidth="1"/>
    <col min="10" max="10" width="8.28125" style="81" customWidth="1"/>
    <col min="11" max="11" width="9.7109375" style="81" customWidth="1"/>
    <col min="12" max="13" width="8.28125" style="81" customWidth="1"/>
    <col min="14" max="14" width="29.8515625" style="81" customWidth="1"/>
    <col min="15" max="16384" width="9.140625" style="81" customWidth="1"/>
  </cols>
  <sheetData>
    <row r="1" spans="1:14" ht="49.5" customHeight="1">
      <c r="A1" s="79" t="s">
        <v>31</v>
      </c>
      <c r="B1" s="79" t="s">
        <v>32</v>
      </c>
      <c r="C1" s="79" t="s">
        <v>33</v>
      </c>
      <c r="D1" s="79" t="s">
        <v>34</v>
      </c>
      <c r="E1" s="79" t="s">
        <v>2</v>
      </c>
      <c r="F1" s="79" t="s">
        <v>35</v>
      </c>
      <c r="G1" s="79" t="s">
        <v>36</v>
      </c>
      <c r="H1" s="79" t="s">
        <v>37</v>
      </c>
      <c r="I1" s="79" t="s">
        <v>38</v>
      </c>
      <c r="J1" s="79" t="s">
        <v>39</v>
      </c>
      <c r="K1" s="79" t="s">
        <v>40</v>
      </c>
      <c r="L1" s="79" t="s">
        <v>120</v>
      </c>
      <c r="M1" s="79" t="s">
        <v>121</v>
      </c>
      <c r="N1" s="79" t="s">
        <v>203</v>
      </c>
    </row>
    <row r="2" spans="1:14" ht="10.5" customHeight="1">
      <c r="A2" s="82" t="s">
        <v>73</v>
      </c>
      <c r="B2" s="82" t="s">
        <v>74</v>
      </c>
      <c r="C2" s="82" t="s">
        <v>77</v>
      </c>
      <c r="D2" s="82" t="s">
        <v>78</v>
      </c>
      <c r="E2" s="82">
        <v>1</v>
      </c>
      <c r="F2" s="82">
        <v>183</v>
      </c>
      <c r="G2" s="82" t="s">
        <v>59</v>
      </c>
      <c r="H2" s="82">
        <v>4</v>
      </c>
      <c r="I2" s="82" t="s">
        <v>72</v>
      </c>
      <c r="J2" s="82">
        <v>4</v>
      </c>
      <c r="K2" s="82" t="s">
        <v>72</v>
      </c>
      <c r="L2" s="82">
        <v>0.6</v>
      </c>
      <c r="M2" s="82" t="s">
        <v>122</v>
      </c>
      <c r="N2" s="82" t="s">
        <v>204</v>
      </c>
    </row>
    <row r="3" spans="1:14" ht="10.5" customHeight="1">
      <c r="A3" s="82" t="s">
        <v>73</v>
      </c>
      <c r="B3" s="82" t="s">
        <v>74</v>
      </c>
      <c r="C3" s="82" t="s">
        <v>79</v>
      </c>
      <c r="D3" s="82" t="s">
        <v>80</v>
      </c>
      <c r="E3" s="82">
        <v>2</v>
      </c>
      <c r="F3" s="82">
        <v>183</v>
      </c>
      <c r="G3" s="82" t="s">
        <v>59</v>
      </c>
      <c r="H3" s="82">
        <v>4</v>
      </c>
      <c r="I3" s="82" t="s">
        <v>72</v>
      </c>
      <c r="J3" s="82">
        <v>4</v>
      </c>
      <c r="K3" s="82" t="s">
        <v>72</v>
      </c>
      <c r="L3" s="82">
        <v>0.3</v>
      </c>
      <c r="M3" s="82" t="s">
        <v>122</v>
      </c>
      <c r="N3" s="82" t="s">
        <v>204</v>
      </c>
    </row>
    <row r="4" spans="1:14" ht="10.5" customHeight="1">
      <c r="A4" s="88" t="s">
        <v>73</v>
      </c>
      <c r="B4" s="88" t="s">
        <v>74</v>
      </c>
      <c r="C4" s="88" t="s">
        <v>81</v>
      </c>
      <c r="D4" s="88" t="s">
        <v>82</v>
      </c>
      <c r="E4" s="88">
        <v>2</v>
      </c>
      <c r="F4" s="88">
        <v>183</v>
      </c>
      <c r="G4" s="88" t="s">
        <v>59</v>
      </c>
      <c r="H4" s="88">
        <v>4</v>
      </c>
      <c r="I4" s="88" t="s">
        <v>72</v>
      </c>
      <c r="J4" s="88">
        <v>4</v>
      </c>
      <c r="K4" s="88" t="s">
        <v>72</v>
      </c>
      <c r="L4" s="88">
        <v>3.6</v>
      </c>
      <c r="M4" s="88" t="s">
        <v>122</v>
      </c>
      <c r="N4" s="88" t="s">
        <v>204</v>
      </c>
    </row>
    <row r="5" spans="1:14" ht="10.5" customHeight="1">
      <c r="A5" s="82"/>
      <c r="B5" s="82"/>
      <c r="C5" s="86">
        <v>3</v>
      </c>
      <c r="D5" s="87"/>
      <c r="E5" s="86"/>
      <c r="F5" s="86"/>
      <c r="G5" s="86"/>
      <c r="H5" s="86">
        <v>3</v>
      </c>
      <c r="I5" s="82"/>
      <c r="J5" s="82"/>
      <c r="K5" s="82"/>
      <c r="L5" s="82"/>
      <c r="M5" s="82"/>
      <c r="N5" s="82"/>
    </row>
    <row r="6" spans="1:11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 ht="10.5" customHeight="1">
      <c r="A7" s="82" t="s">
        <v>73</v>
      </c>
      <c r="B7" s="82" t="s">
        <v>75</v>
      </c>
      <c r="C7" s="82" t="s">
        <v>83</v>
      </c>
      <c r="D7" s="82" t="s">
        <v>84</v>
      </c>
      <c r="E7" s="82">
        <v>1</v>
      </c>
      <c r="F7" s="82">
        <v>183</v>
      </c>
      <c r="G7" s="82" t="s">
        <v>59</v>
      </c>
      <c r="H7" s="82">
        <v>4</v>
      </c>
      <c r="I7" s="82" t="s">
        <v>72</v>
      </c>
      <c r="J7" s="82">
        <v>4</v>
      </c>
      <c r="K7" s="82" t="s">
        <v>72</v>
      </c>
      <c r="L7" s="82">
        <v>1</v>
      </c>
      <c r="M7" s="82" t="s">
        <v>122</v>
      </c>
      <c r="N7" s="82" t="s">
        <v>204</v>
      </c>
    </row>
    <row r="8" spans="1:14" ht="10.5" customHeight="1">
      <c r="A8" s="82" t="s">
        <v>73</v>
      </c>
      <c r="B8" s="82" t="s">
        <v>75</v>
      </c>
      <c r="C8" s="82" t="s">
        <v>85</v>
      </c>
      <c r="D8" s="82" t="s">
        <v>86</v>
      </c>
      <c r="E8" s="82">
        <v>1</v>
      </c>
      <c r="F8" s="82">
        <v>183</v>
      </c>
      <c r="G8" s="82" t="s">
        <v>59</v>
      </c>
      <c r="H8" s="82">
        <v>4</v>
      </c>
      <c r="I8" s="82" t="s">
        <v>72</v>
      </c>
      <c r="J8" s="82">
        <v>4</v>
      </c>
      <c r="K8" s="82" t="s">
        <v>72</v>
      </c>
      <c r="L8" s="82">
        <v>2.3</v>
      </c>
      <c r="M8" s="82" t="s">
        <v>122</v>
      </c>
      <c r="N8" s="82" t="s">
        <v>204</v>
      </c>
    </row>
    <row r="9" spans="1:14" ht="10.5" customHeight="1">
      <c r="A9" s="82" t="s">
        <v>73</v>
      </c>
      <c r="B9" s="82" t="s">
        <v>75</v>
      </c>
      <c r="C9" s="82" t="s">
        <v>87</v>
      </c>
      <c r="D9" s="82" t="s">
        <v>88</v>
      </c>
      <c r="E9" s="82">
        <v>1</v>
      </c>
      <c r="F9" s="82">
        <v>183</v>
      </c>
      <c r="G9" s="82" t="s">
        <v>59</v>
      </c>
      <c r="H9" s="82">
        <v>4</v>
      </c>
      <c r="I9" s="82" t="s">
        <v>72</v>
      </c>
      <c r="J9" s="82">
        <v>4</v>
      </c>
      <c r="K9" s="82" t="s">
        <v>72</v>
      </c>
      <c r="L9" s="82">
        <v>1.8</v>
      </c>
      <c r="M9" s="82" t="s">
        <v>122</v>
      </c>
      <c r="N9" s="82" t="s">
        <v>123</v>
      </c>
    </row>
    <row r="10" spans="1:14" ht="10.5" customHeight="1">
      <c r="A10" s="82" t="s">
        <v>73</v>
      </c>
      <c r="B10" s="82" t="s">
        <v>75</v>
      </c>
      <c r="C10" s="82" t="s">
        <v>95</v>
      </c>
      <c r="D10" s="82" t="s">
        <v>119</v>
      </c>
      <c r="E10" s="82">
        <v>1</v>
      </c>
      <c r="F10" s="82">
        <v>183</v>
      </c>
      <c r="G10" s="82" t="s">
        <v>59</v>
      </c>
      <c r="H10" s="82">
        <v>4</v>
      </c>
      <c r="I10" s="82" t="s">
        <v>72</v>
      </c>
      <c r="J10" s="82">
        <v>4</v>
      </c>
      <c r="K10" s="82" t="s">
        <v>72</v>
      </c>
      <c r="L10" s="82">
        <v>1</v>
      </c>
      <c r="M10" s="82" t="s">
        <v>122</v>
      </c>
      <c r="N10" s="82" t="s">
        <v>204</v>
      </c>
    </row>
    <row r="11" spans="1:14" ht="10.5" customHeight="1">
      <c r="A11" s="82" t="s">
        <v>73</v>
      </c>
      <c r="B11" s="82" t="s">
        <v>75</v>
      </c>
      <c r="C11" s="82" t="s">
        <v>89</v>
      </c>
      <c r="D11" s="82" t="s">
        <v>90</v>
      </c>
      <c r="E11" s="82">
        <v>1</v>
      </c>
      <c r="F11" s="82">
        <v>183</v>
      </c>
      <c r="G11" s="82" t="s">
        <v>59</v>
      </c>
      <c r="H11" s="82">
        <v>4</v>
      </c>
      <c r="I11" s="82" t="s">
        <v>72</v>
      </c>
      <c r="J11" s="82">
        <v>4</v>
      </c>
      <c r="K11" s="82" t="s">
        <v>72</v>
      </c>
      <c r="L11" s="82">
        <v>1.6</v>
      </c>
      <c r="M11" s="82" t="s">
        <v>122</v>
      </c>
      <c r="N11" s="82" t="s">
        <v>123</v>
      </c>
    </row>
    <row r="12" spans="1:14" ht="10.5" customHeight="1">
      <c r="A12" s="82" t="s">
        <v>73</v>
      </c>
      <c r="B12" s="82" t="s">
        <v>75</v>
      </c>
      <c r="C12" s="82" t="s">
        <v>91</v>
      </c>
      <c r="D12" s="82" t="s">
        <v>92</v>
      </c>
      <c r="E12" s="82">
        <v>1</v>
      </c>
      <c r="F12" s="82">
        <v>183</v>
      </c>
      <c r="G12" s="82" t="s">
        <v>59</v>
      </c>
      <c r="H12" s="82">
        <v>4</v>
      </c>
      <c r="I12" s="82" t="s">
        <v>72</v>
      </c>
      <c r="J12" s="82">
        <v>4</v>
      </c>
      <c r="K12" s="82" t="s">
        <v>72</v>
      </c>
      <c r="L12" s="82">
        <v>2</v>
      </c>
      <c r="M12" s="82" t="s">
        <v>122</v>
      </c>
      <c r="N12" s="82" t="s">
        <v>204</v>
      </c>
    </row>
    <row r="13" spans="1:14" ht="21" customHeight="1">
      <c r="A13" s="82" t="s">
        <v>73</v>
      </c>
      <c r="B13" s="82" t="s">
        <v>75</v>
      </c>
      <c r="C13" s="82" t="s">
        <v>93</v>
      </c>
      <c r="D13" s="82" t="s">
        <v>94</v>
      </c>
      <c r="E13" s="82">
        <v>1</v>
      </c>
      <c r="F13" s="82">
        <v>183</v>
      </c>
      <c r="G13" s="82" t="s">
        <v>59</v>
      </c>
      <c r="H13" s="82">
        <v>4</v>
      </c>
      <c r="I13" s="82" t="s">
        <v>72</v>
      </c>
      <c r="J13" s="82">
        <v>4</v>
      </c>
      <c r="K13" s="82" t="s">
        <v>72</v>
      </c>
      <c r="L13" s="82">
        <v>3</v>
      </c>
      <c r="M13" s="82" t="s">
        <v>122</v>
      </c>
      <c r="N13" s="82" t="s">
        <v>124</v>
      </c>
    </row>
    <row r="14" spans="1:14" ht="10.5" customHeight="1">
      <c r="A14" s="82" t="s">
        <v>73</v>
      </c>
      <c r="B14" s="82" t="s">
        <v>75</v>
      </c>
      <c r="C14" s="82" t="s">
        <v>97</v>
      </c>
      <c r="D14" s="82" t="s">
        <v>98</v>
      </c>
      <c r="E14" s="82">
        <v>1</v>
      </c>
      <c r="F14" s="82">
        <v>183</v>
      </c>
      <c r="G14" s="82" t="s">
        <v>59</v>
      </c>
      <c r="H14" s="82">
        <v>4</v>
      </c>
      <c r="I14" s="82" t="s">
        <v>72</v>
      </c>
      <c r="J14" s="82">
        <v>4</v>
      </c>
      <c r="K14" s="82" t="s">
        <v>72</v>
      </c>
      <c r="L14" s="82">
        <v>2.3</v>
      </c>
      <c r="M14" s="82" t="s">
        <v>122</v>
      </c>
      <c r="N14" s="82" t="s">
        <v>204</v>
      </c>
    </row>
    <row r="15" spans="1:14" ht="10.5" customHeight="1">
      <c r="A15" s="82" t="s">
        <v>73</v>
      </c>
      <c r="B15" s="82" t="s">
        <v>75</v>
      </c>
      <c r="C15" s="82" t="s">
        <v>99</v>
      </c>
      <c r="D15" s="82" t="s">
        <v>100</v>
      </c>
      <c r="E15" s="82">
        <v>2</v>
      </c>
      <c r="F15" s="82">
        <v>183</v>
      </c>
      <c r="G15" s="82" t="s">
        <v>59</v>
      </c>
      <c r="H15" s="82">
        <v>4</v>
      </c>
      <c r="I15" s="82" t="s">
        <v>72</v>
      </c>
      <c r="J15" s="82">
        <v>4</v>
      </c>
      <c r="K15" s="82" t="s">
        <v>72</v>
      </c>
      <c r="L15" s="82">
        <v>1.8</v>
      </c>
      <c r="M15" s="82" t="s">
        <v>122</v>
      </c>
      <c r="N15" s="82" t="s">
        <v>204</v>
      </c>
    </row>
    <row r="16" spans="1:14" ht="10.5" customHeight="1">
      <c r="A16" s="82" t="s">
        <v>73</v>
      </c>
      <c r="B16" s="82" t="s">
        <v>75</v>
      </c>
      <c r="C16" s="82" t="s">
        <v>101</v>
      </c>
      <c r="D16" s="82" t="s">
        <v>102</v>
      </c>
      <c r="E16" s="82">
        <v>1</v>
      </c>
      <c r="F16" s="82">
        <v>183</v>
      </c>
      <c r="G16" s="82" t="s">
        <v>59</v>
      </c>
      <c r="H16" s="82">
        <v>4</v>
      </c>
      <c r="I16" s="82" t="s">
        <v>72</v>
      </c>
      <c r="J16" s="82">
        <v>4</v>
      </c>
      <c r="K16" s="82" t="s">
        <v>72</v>
      </c>
      <c r="L16" s="82">
        <v>4.3</v>
      </c>
      <c r="M16" s="82" t="s">
        <v>122</v>
      </c>
      <c r="N16" s="82" t="s">
        <v>204</v>
      </c>
    </row>
    <row r="17" spans="1:14" ht="10.5" customHeight="1">
      <c r="A17" s="88" t="s">
        <v>73</v>
      </c>
      <c r="B17" s="88" t="s">
        <v>75</v>
      </c>
      <c r="C17" s="88" t="s">
        <v>103</v>
      </c>
      <c r="D17" s="88" t="s">
        <v>104</v>
      </c>
      <c r="E17" s="88">
        <v>2</v>
      </c>
      <c r="F17" s="88">
        <v>183</v>
      </c>
      <c r="G17" s="88" t="s">
        <v>59</v>
      </c>
      <c r="H17" s="88">
        <v>4</v>
      </c>
      <c r="I17" s="88" t="s">
        <v>72</v>
      </c>
      <c r="J17" s="88">
        <v>4</v>
      </c>
      <c r="K17" s="88" t="s">
        <v>72</v>
      </c>
      <c r="L17" s="88">
        <v>1.2</v>
      </c>
      <c r="M17" s="88" t="s">
        <v>122</v>
      </c>
      <c r="N17" s="88" t="s">
        <v>204</v>
      </c>
    </row>
    <row r="18" spans="1:11" ht="10.5" customHeight="1">
      <c r="A18" s="82"/>
      <c r="B18" s="82"/>
      <c r="C18" s="86">
        <v>11</v>
      </c>
      <c r="D18" s="87"/>
      <c r="E18" s="86"/>
      <c r="F18" s="86"/>
      <c r="G18" s="86"/>
      <c r="H18" s="86">
        <v>11</v>
      </c>
      <c r="I18" s="82"/>
      <c r="J18" s="82"/>
      <c r="K18" s="82"/>
    </row>
    <row r="19" spans="1:11" ht="10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4" ht="10.5" customHeight="1">
      <c r="A20" s="82" t="s">
        <v>73</v>
      </c>
      <c r="B20" s="82" t="s">
        <v>76</v>
      </c>
      <c r="C20" s="82" t="s">
        <v>105</v>
      </c>
      <c r="D20" s="82" t="s">
        <v>106</v>
      </c>
      <c r="E20" s="82">
        <v>1</v>
      </c>
      <c r="F20" s="82">
        <v>183</v>
      </c>
      <c r="G20" s="82" t="s">
        <v>59</v>
      </c>
      <c r="H20" s="82">
        <v>4</v>
      </c>
      <c r="I20" s="82" t="s">
        <v>72</v>
      </c>
      <c r="J20" s="82">
        <v>4</v>
      </c>
      <c r="K20" s="82" t="s">
        <v>72</v>
      </c>
      <c r="L20" s="82">
        <v>1.3</v>
      </c>
      <c r="M20" s="82" t="s">
        <v>122</v>
      </c>
      <c r="N20" s="82" t="s">
        <v>204</v>
      </c>
    </row>
    <row r="21" spans="1:14" ht="21" customHeight="1">
      <c r="A21" s="82" t="s">
        <v>73</v>
      </c>
      <c r="B21" s="82" t="s">
        <v>76</v>
      </c>
      <c r="C21" s="82" t="s">
        <v>107</v>
      </c>
      <c r="D21" s="82" t="s">
        <v>108</v>
      </c>
      <c r="E21" s="82">
        <v>2</v>
      </c>
      <c r="F21" s="82">
        <v>183</v>
      </c>
      <c r="G21" s="82" t="s">
        <v>59</v>
      </c>
      <c r="H21" s="82">
        <v>4</v>
      </c>
      <c r="I21" s="82" t="s">
        <v>72</v>
      </c>
      <c r="J21" s="82">
        <v>4</v>
      </c>
      <c r="K21" s="82" t="s">
        <v>72</v>
      </c>
      <c r="L21" s="82">
        <v>4</v>
      </c>
      <c r="M21" s="82" t="s">
        <v>122</v>
      </c>
      <c r="N21" s="82" t="s">
        <v>124</v>
      </c>
    </row>
    <row r="22" spans="1:14" ht="10.5" customHeight="1">
      <c r="A22" s="82" t="s">
        <v>73</v>
      </c>
      <c r="B22" s="82" t="s">
        <v>76</v>
      </c>
      <c r="C22" s="82" t="s">
        <v>109</v>
      </c>
      <c r="D22" s="82" t="s">
        <v>110</v>
      </c>
      <c r="E22" s="82">
        <v>1</v>
      </c>
      <c r="F22" s="82">
        <v>183</v>
      </c>
      <c r="G22" s="82" t="s">
        <v>59</v>
      </c>
      <c r="H22" s="82">
        <v>4</v>
      </c>
      <c r="I22" s="82" t="s">
        <v>72</v>
      </c>
      <c r="J22" s="82">
        <v>4</v>
      </c>
      <c r="K22" s="82" t="s">
        <v>72</v>
      </c>
      <c r="L22" s="82">
        <v>0.3</v>
      </c>
      <c r="M22" s="82" t="s">
        <v>122</v>
      </c>
      <c r="N22" s="82" t="s">
        <v>204</v>
      </c>
    </row>
    <row r="23" spans="1:14" ht="10.5" customHeight="1">
      <c r="A23" s="82" t="s">
        <v>73</v>
      </c>
      <c r="B23" s="82" t="s">
        <v>76</v>
      </c>
      <c r="C23" s="82" t="s">
        <v>111</v>
      </c>
      <c r="D23" s="82" t="s">
        <v>112</v>
      </c>
      <c r="E23" s="82">
        <v>1</v>
      </c>
      <c r="F23" s="82">
        <v>183</v>
      </c>
      <c r="G23" s="82" t="s">
        <v>59</v>
      </c>
      <c r="H23" s="82">
        <v>4</v>
      </c>
      <c r="I23" s="82" t="s">
        <v>72</v>
      </c>
      <c r="J23" s="82">
        <v>4</v>
      </c>
      <c r="K23" s="82" t="s">
        <v>72</v>
      </c>
      <c r="L23" s="82">
        <v>0.3</v>
      </c>
      <c r="M23" s="82" t="s">
        <v>122</v>
      </c>
      <c r="N23" s="82" t="s">
        <v>204</v>
      </c>
    </row>
    <row r="24" spans="1:14" ht="10.5" customHeight="1">
      <c r="A24" s="82" t="s">
        <v>73</v>
      </c>
      <c r="B24" s="82" t="s">
        <v>76</v>
      </c>
      <c r="C24" s="82" t="s">
        <v>113</v>
      </c>
      <c r="D24" s="82" t="s">
        <v>114</v>
      </c>
      <c r="E24" s="82">
        <v>1</v>
      </c>
      <c r="F24" s="82">
        <v>183</v>
      </c>
      <c r="G24" s="82" t="s">
        <v>59</v>
      </c>
      <c r="H24" s="82">
        <v>4</v>
      </c>
      <c r="I24" s="82" t="s">
        <v>72</v>
      </c>
      <c r="J24" s="82">
        <v>4</v>
      </c>
      <c r="K24" s="82" t="s">
        <v>72</v>
      </c>
      <c r="L24" s="82">
        <v>1.3</v>
      </c>
      <c r="M24" s="82" t="s">
        <v>122</v>
      </c>
      <c r="N24" s="82" t="s">
        <v>204</v>
      </c>
    </row>
    <row r="25" spans="1:14" ht="10.5" customHeight="1">
      <c r="A25" s="88" t="s">
        <v>73</v>
      </c>
      <c r="B25" s="88" t="s">
        <v>76</v>
      </c>
      <c r="C25" s="88" t="s">
        <v>115</v>
      </c>
      <c r="D25" s="88" t="s">
        <v>116</v>
      </c>
      <c r="E25" s="88">
        <v>2</v>
      </c>
      <c r="F25" s="88">
        <v>183</v>
      </c>
      <c r="G25" s="88" t="s">
        <v>59</v>
      </c>
      <c r="H25" s="88">
        <v>4</v>
      </c>
      <c r="I25" s="88" t="s">
        <v>72</v>
      </c>
      <c r="J25" s="88">
        <v>4</v>
      </c>
      <c r="K25" s="88" t="s">
        <v>72</v>
      </c>
      <c r="L25" s="88">
        <v>5.8</v>
      </c>
      <c r="M25" s="88" t="s">
        <v>122</v>
      </c>
      <c r="N25" s="88" t="s">
        <v>204</v>
      </c>
    </row>
    <row r="26" spans="1:11" ht="10.5" customHeight="1">
      <c r="A26" s="82"/>
      <c r="B26" s="82"/>
      <c r="C26" s="86">
        <v>6</v>
      </c>
      <c r="D26" s="87"/>
      <c r="E26" s="86"/>
      <c r="F26" s="86"/>
      <c r="G26" s="86"/>
      <c r="H26" s="86">
        <v>6</v>
      </c>
      <c r="I26" s="82"/>
      <c r="J26" s="82"/>
      <c r="K26" s="82"/>
    </row>
    <row r="27" spans="1:11" ht="10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0.5" customHeight="1">
      <c r="A28" s="83"/>
      <c r="B28" s="85" t="s">
        <v>192</v>
      </c>
      <c r="C28" s="83">
        <v>20</v>
      </c>
      <c r="D28" s="84"/>
      <c r="E28" s="84"/>
      <c r="F28" s="84"/>
      <c r="G28" s="85" t="s">
        <v>41</v>
      </c>
      <c r="H28" s="83">
        <v>20</v>
      </c>
      <c r="I28" s="29"/>
      <c r="J28" s="29"/>
      <c r="K28" s="29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&amp;C&amp;"Arial,Bold"&amp;14Mississippi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">
      <selection activeCell="I61" sqref="I61"/>
    </sheetView>
  </sheetViews>
  <sheetFormatPr defaultColWidth="9.140625" defaultRowHeight="12.75"/>
  <cols>
    <col min="1" max="1" width="6.00390625" style="91" customWidth="1"/>
    <col min="2" max="2" width="12.7109375" style="91" customWidth="1"/>
    <col min="3" max="3" width="8.28125" style="91" customWidth="1"/>
    <col min="4" max="4" width="28.7109375" style="92" customWidth="1"/>
    <col min="5" max="5" width="17.7109375" style="91" customWidth="1"/>
    <col min="6" max="7" width="13.00390625" style="91" customWidth="1"/>
    <col min="8" max="8" width="9.28125" style="93" customWidth="1"/>
    <col min="9" max="10" width="10.7109375" style="91" customWidth="1"/>
    <col min="11" max="11" width="10.7109375" style="94" customWidth="1"/>
    <col min="12" max="16384" width="9.140625" style="91" customWidth="1"/>
  </cols>
  <sheetData>
    <row r="1" spans="1:11" s="89" customFormat="1" ht="33.75" customHeight="1">
      <c r="A1" s="95" t="s">
        <v>31</v>
      </c>
      <c r="B1" s="95" t="s">
        <v>32</v>
      </c>
      <c r="C1" s="95" t="s">
        <v>33</v>
      </c>
      <c r="D1" s="95" t="s">
        <v>34</v>
      </c>
      <c r="E1" s="95" t="s">
        <v>42</v>
      </c>
      <c r="F1" s="95" t="s">
        <v>200</v>
      </c>
      <c r="G1" s="95" t="s">
        <v>201</v>
      </c>
      <c r="H1" s="96" t="s">
        <v>202</v>
      </c>
      <c r="I1" s="95" t="s">
        <v>43</v>
      </c>
      <c r="J1" s="95" t="s">
        <v>44</v>
      </c>
      <c r="K1" s="95" t="s">
        <v>45</v>
      </c>
    </row>
    <row r="2" spans="1:11" s="89" customFormat="1" ht="10.5" customHeight="1">
      <c r="A2" s="82" t="s">
        <v>73</v>
      </c>
      <c r="B2" s="82" t="s">
        <v>74</v>
      </c>
      <c r="C2" s="82" t="s">
        <v>77</v>
      </c>
      <c r="D2" s="82" t="s">
        <v>78</v>
      </c>
      <c r="E2" s="82" t="s">
        <v>125</v>
      </c>
      <c r="F2" s="82" t="s">
        <v>126</v>
      </c>
      <c r="G2" s="82" t="s">
        <v>127</v>
      </c>
      <c r="H2" s="82">
        <v>2</v>
      </c>
      <c r="I2" s="82" t="s">
        <v>185</v>
      </c>
      <c r="J2" s="82" t="s">
        <v>186</v>
      </c>
      <c r="K2" s="82" t="s">
        <v>187</v>
      </c>
    </row>
    <row r="3" spans="1:11" s="89" customFormat="1" ht="10.5" customHeight="1">
      <c r="A3" s="82" t="s">
        <v>73</v>
      </c>
      <c r="B3" s="82" t="s">
        <v>74</v>
      </c>
      <c r="C3" s="82" t="s">
        <v>77</v>
      </c>
      <c r="D3" s="82" t="s">
        <v>78</v>
      </c>
      <c r="E3" s="82" t="s">
        <v>125</v>
      </c>
      <c r="F3" s="82" t="s">
        <v>128</v>
      </c>
      <c r="G3" s="82" t="s">
        <v>129</v>
      </c>
      <c r="H3" s="82">
        <v>4</v>
      </c>
      <c r="I3" s="82" t="s">
        <v>185</v>
      </c>
      <c r="J3" s="82" t="s">
        <v>186</v>
      </c>
      <c r="K3" s="82" t="s">
        <v>187</v>
      </c>
    </row>
    <row r="4" spans="1:11" s="89" customFormat="1" ht="10.5" customHeight="1">
      <c r="A4" s="88" t="s">
        <v>73</v>
      </c>
      <c r="B4" s="88" t="s">
        <v>74</v>
      </c>
      <c r="C4" s="88" t="s">
        <v>77</v>
      </c>
      <c r="D4" s="88" t="s">
        <v>78</v>
      </c>
      <c r="E4" s="88" t="s">
        <v>125</v>
      </c>
      <c r="F4" s="88" t="s">
        <v>130</v>
      </c>
      <c r="G4" s="88" t="s">
        <v>131</v>
      </c>
      <c r="H4" s="88">
        <v>4</v>
      </c>
      <c r="I4" s="88" t="s">
        <v>185</v>
      </c>
      <c r="J4" s="88" t="s">
        <v>186</v>
      </c>
      <c r="K4" s="88" t="s">
        <v>187</v>
      </c>
    </row>
    <row r="5" spans="1:11" s="89" customFormat="1" ht="10.5" customHeight="1">
      <c r="A5" s="29"/>
      <c r="B5" s="29"/>
      <c r="C5" s="80">
        <v>3</v>
      </c>
      <c r="D5" s="80"/>
      <c r="E5" s="86">
        <v>3</v>
      </c>
      <c r="G5" s="86"/>
      <c r="H5" s="86">
        <v>10</v>
      </c>
      <c r="I5" s="82"/>
      <c r="J5" s="82"/>
      <c r="K5" s="82"/>
    </row>
    <row r="6" spans="1:11" s="89" customFormat="1" ht="7.5" customHeight="1">
      <c r="A6" s="29"/>
      <c r="B6" s="29"/>
      <c r="C6" s="29"/>
      <c r="D6" s="29"/>
      <c r="E6" s="29"/>
      <c r="F6" s="29"/>
      <c r="G6" s="29"/>
      <c r="H6" s="90"/>
      <c r="I6" s="82"/>
      <c r="J6" s="82"/>
      <c r="K6" s="82"/>
    </row>
    <row r="7" spans="1:11" s="89" customFormat="1" ht="10.5" customHeight="1">
      <c r="A7" s="82" t="s">
        <v>73</v>
      </c>
      <c r="B7" s="82" t="s">
        <v>75</v>
      </c>
      <c r="C7" s="82" t="s">
        <v>83</v>
      </c>
      <c r="D7" s="82" t="s">
        <v>84</v>
      </c>
      <c r="E7" s="82" t="s">
        <v>125</v>
      </c>
      <c r="F7" s="82" t="s">
        <v>132</v>
      </c>
      <c r="G7" s="82" t="s">
        <v>133</v>
      </c>
      <c r="H7" s="82">
        <v>6</v>
      </c>
      <c r="I7" s="82" t="s">
        <v>185</v>
      </c>
      <c r="J7" s="82" t="s">
        <v>186</v>
      </c>
      <c r="K7" s="82" t="s">
        <v>187</v>
      </c>
    </row>
    <row r="8" spans="1:11" s="89" customFormat="1" ht="10.5" customHeight="1">
      <c r="A8" s="82" t="s">
        <v>73</v>
      </c>
      <c r="B8" s="82" t="s">
        <v>75</v>
      </c>
      <c r="C8" s="82" t="s">
        <v>83</v>
      </c>
      <c r="D8" s="82" t="s">
        <v>84</v>
      </c>
      <c r="E8" s="98" t="s">
        <v>125</v>
      </c>
      <c r="F8" s="98" t="s">
        <v>132</v>
      </c>
      <c r="G8" s="98" t="s">
        <v>133</v>
      </c>
      <c r="H8" s="101">
        <v>6</v>
      </c>
      <c r="I8" s="82" t="s">
        <v>185</v>
      </c>
      <c r="J8" s="82" t="s">
        <v>186</v>
      </c>
      <c r="K8" s="82" t="s">
        <v>187</v>
      </c>
    </row>
    <row r="9" spans="1:11" s="89" customFormat="1" ht="10.5" customHeight="1">
      <c r="A9" s="82" t="s">
        <v>73</v>
      </c>
      <c r="B9" s="82" t="s">
        <v>75</v>
      </c>
      <c r="C9" s="82" t="s">
        <v>87</v>
      </c>
      <c r="D9" s="82" t="s">
        <v>88</v>
      </c>
      <c r="E9" s="82" t="s">
        <v>117</v>
      </c>
      <c r="F9" s="82" t="s">
        <v>134</v>
      </c>
      <c r="G9" s="82" t="s">
        <v>135</v>
      </c>
      <c r="H9" s="82">
        <v>22</v>
      </c>
      <c r="I9" s="82" t="s">
        <v>118</v>
      </c>
      <c r="J9" s="82" t="s">
        <v>118</v>
      </c>
      <c r="K9" s="82" t="s">
        <v>188</v>
      </c>
    </row>
    <row r="10" spans="1:11" s="89" customFormat="1" ht="10.5" customHeight="1">
      <c r="A10" s="82" t="s">
        <v>73</v>
      </c>
      <c r="B10" s="82" t="s">
        <v>75</v>
      </c>
      <c r="C10" s="82" t="s">
        <v>95</v>
      </c>
      <c r="D10" s="82" t="s">
        <v>119</v>
      </c>
      <c r="E10" s="100" t="s">
        <v>125</v>
      </c>
      <c r="F10" s="100" t="s">
        <v>136</v>
      </c>
      <c r="G10" s="100" t="s">
        <v>137</v>
      </c>
      <c r="H10" s="103">
        <v>9</v>
      </c>
      <c r="I10" s="82" t="s">
        <v>185</v>
      </c>
      <c r="J10" s="82" t="s">
        <v>186</v>
      </c>
      <c r="K10" s="82" t="s">
        <v>187</v>
      </c>
    </row>
    <row r="11" spans="1:11" s="89" customFormat="1" ht="10.5" customHeight="1">
      <c r="A11" s="82" t="s">
        <v>73</v>
      </c>
      <c r="B11" s="82" t="s">
        <v>75</v>
      </c>
      <c r="C11" s="82" t="s">
        <v>95</v>
      </c>
      <c r="D11" s="82" t="s">
        <v>119</v>
      </c>
      <c r="E11" s="100" t="s">
        <v>125</v>
      </c>
      <c r="F11" s="100" t="s">
        <v>138</v>
      </c>
      <c r="G11" s="100" t="s">
        <v>139</v>
      </c>
      <c r="H11" s="103">
        <v>9</v>
      </c>
      <c r="I11" s="82" t="s">
        <v>185</v>
      </c>
      <c r="J11" s="82" t="s">
        <v>186</v>
      </c>
      <c r="K11" s="82" t="s">
        <v>187</v>
      </c>
    </row>
    <row r="12" spans="1:11" s="89" customFormat="1" ht="7.5" customHeight="1">
      <c r="A12" s="82"/>
      <c r="B12" s="82"/>
      <c r="C12" s="82"/>
      <c r="D12" s="82"/>
      <c r="E12" s="105"/>
      <c r="F12" s="99" t="s">
        <v>136</v>
      </c>
      <c r="G12" s="99" t="s">
        <v>139</v>
      </c>
      <c r="H12" s="99">
        <v>10</v>
      </c>
      <c r="I12" s="82"/>
      <c r="J12" s="82"/>
      <c r="K12" s="82"/>
    </row>
    <row r="13" spans="1:11" s="89" customFormat="1" ht="10.5" customHeight="1">
      <c r="A13" s="82" t="s">
        <v>73</v>
      </c>
      <c r="B13" s="82" t="s">
        <v>75</v>
      </c>
      <c r="C13" s="82" t="s">
        <v>95</v>
      </c>
      <c r="D13" s="82" t="s">
        <v>119</v>
      </c>
      <c r="E13" s="82" t="s">
        <v>125</v>
      </c>
      <c r="F13" s="82" t="s">
        <v>140</v>
      </c>
      <c r="G13" s="82" t="s">
        <v>141</v>
      </c>
      <c r="H13" s="82">
        <v>6</v>
      </c>
      <c r="I13" s="82" t="s">
        <v>185</v>
      </c>
      <c r="J13" s="82" t="s">
        <v>186</v>
      </c>
      <c r="K13" s="82" t="s">
        <v>187</v>
      </c>
    </row>
    <row r="14" spans="1:11" s="89" customFormat="1" ht="10.5" customHeight="1">
      <c r="A14" s="82" t="s">
        <v>73</v>
      </c>
      <c r="B14" s="82" t="s">
        <v>75</v>
      </c>
      <c r="C14" s="82" t="s">
        <v>95</v>
      </c>
      <c r="D14" s="82" t="s">
        <v>119</v>
      </c>
      <c r="E14" s="82" t="s">
        <v>125</v>
      </c>
      <c r="F14" s="82" t="s">
        <v>142</v>
      </c>
      <c r="G14" s="82" t="s">
        <v>143</v>
      </c>
      <c r="H14" s="82">
        <v>4</v>
      </c>
      <c r="I14" s="82" t="s">
        <v>185</v>
      </c>
      <c r="J14" s="82" t="s">
        <v>186</v>
      </c>
      <c r="K14" s="82" t="s">
        <v>187</v>
      </c>
    </row>
    <row r="15" spans="1:11" s="89" customFormat="1" ht="10.5" customHeight="1">
      <c r="A15" s="82" t="s">
        <v>73</v>
      </c>
      <c r="B15" s="82" t="s">
        <v>75</v>
      </c>
      <c r="C15" s="82" t="s">
        <v>95</v>
      </c>
      <c r="D15" s="82" t="s">
        <v>119</v>
      </c>
      <c r="E15" s="82" t="s">
        <v>125</v>
      </c>
      <c r="F15" s="82" t="s">
        <v>144</v>
      </c>
      <c r="G15" s="82" t="s">
        <v>145</v>
      </c>
      <c r="H15" s="82">
        <v>2</v>
      </c>
      <c r="I15" s="82" t="s">
        <v>185</v>
      </c>
      <c r="J15" s="82" t="s">
        <v>186</v>
      </c>
      <c r="K15" s="82" t="s">
        <v>187</v>
      </c>
    </row>
    <row r="16" spans="1:11" s="89" customFormat="1" ht="10.5" customHeight="1">
      <c r="A16" s="82" t="s">
        <v>73</v>
      </c>
      <c r="B16" s="82" t="s">
        <v>75</v>
      </c>
      <c r="C16" s="82" t="s">
        <v>95</v>
      </c>
      <c r="D16" s="82" t="s">
        <v>119</v>
      </c>
      <c r="E16" s="82" t="s">
        <v>125</v>
      </c>
      <c r="F16" s="82" t="s">
        <v>130</v>
      </c>
      <c r="G16" s="82" t="s">
        <v>146</v>
      </c>
      <c r="H16" s="82">
        <v>5</v>
      </c>
      <c r="I16" s="82" t="s">
        <v>185</v>
      </c>
      <c r="J16" s="82" t="s">
        <v>186</v>
      </c>
      <c r="K16" s="82" t="s">
        <v>187</v>
      </c>
    </row>
    <row r="17" spans="1:11" s="89" customFormat="1" ht="10.5" customHeight="1">
      <c r="A17" s="82" t="s">
        <v>73</v>
      </c>
      <c r="B17" s="82" t="s">
        <v>75</v>
      </c>
      <c r="C17" s="82" t="s">
        <v>95</v>
      </c>
      <c r="D17" s="82" t="s">
        <v>119</v>
      </c>
      <c r="E17" s="82" t="s">
        <v>125</v>
      </c>
      <c r="F17" s="82" t="s">
        <v>147</v>
      </c>
      <c r="G17" s="82" t="s">
        <v>148</v>
      </c>
      <c r="H17" s="82">
        <v>8</v>
      </c>
      <c r="I17" s="82" t="s">
        <v>185</v>
      </c>
      <c r="J17" s="82" t="s">
        <v>186</v>
      </c>
      <c r="K17" s="82" t="s">
        <v>187</v>
      </c>
    </row>
    <row r="18" spans="1:11" s="89" customFormat="1" ht="10.5" customHeight="1">
      <c r="A18" s="82" t="s">
        <v>73</v>
      </c>
      <c r="B18" s="82" t="s">
        <v>75</v>
      </c>
      <c r="C18" s="82" t="s">
        <v>89</v>
      </c>
      <c r="D18" s="82" t="s">
        <v>90</v>
      </c>
      <c r="E18" s="82" t="s">
        <v>117</v>
      </c>
      <c r="F18" s="82" t="s">
        <v>149</v>
      </c>
      <c r="G18" s="82" t="s">
        <v>150</v>
      </c>
      <c r="H18" s="82">
        <v>5</v>
      </c>
      <c r="I18" s="82" t="s">
        <v>185</v>
      </c>
      <c r="J18" s="82" t="s">
        <v>186</v>
      </c>
      <c r="K18" s="82" t="s">
        <v>187</v>
      </c>
    </row>
    <row r="19" spans="1:11" s="89" customFormat="1" ht="10.5" customHeight="1">
      <c r="A19" s="82" t="s">
        <v>73</v>
      </c>
      <c r="B19" s="82" t="s">
        <v>75</v>
      </c>
      <c r="C19" s="82" t="s">
        <v>89</v>
      </c>
      <c r="D19" s="82" t="s">
        <v>90</v>
      </c>
      <c r="E19" s="98" t="s">
        <v>125</v>
      </c>
      <c r="F19" s="98" t="s">
        <v>151</v>
      </c>
      <c r="G19" s="98" t="s">
        <v>150</v>
      </c>
      <c r="H19" s="102">
        <v>2</v>
      </c>
      <c r="I19" s="82" t="s">
        <v>185</v>
      </c>
      <c r="J19" s="82" t="s">
        <v>186</v>
      </c>
      <c r="K19" s="82" t="s">
        <v>187</v>
      </c>
    </row>
    <row r="20" spans="1:11" s="89" customFormat="1" ht="10.5" customHeight="1">
      <c r="A20" s="82" t="s">
        <v>73</v>
      </c>
      <c r="B20" s="82" t="s">
        <v>75</v>
      </c>
      <c r="C20" s="82" t="s">
        <v>89</v>
      </c>
      <c r="D20" s="82" t="s">
        <v>90</v>
      </c>
      <c r="E20" s="82" t="s">
        <v>125</v>
      </c>
      <c r="F20" s="82" t="s">
        <v>152</v>
      </c>
      <c r="G20" s="82" t="s">
        <v>153</v>
      </c>
      <c r="H20" s="82">
        <v>3</v>
      </c>
      <c r="I20" s="82" t="s">
        <v>185</v>
      </c>
      <c r="J20" s="82" t="s">
        <v>186</v>
      </c>
      <c r="K20" s="82" t="s">
        <v>187</v>
      </c>
    </row>
    <row r="21" spans="1:11" s="89" customFormat="1" ht="10.5" customHeight="1">
      <c r="A21" s="82" t="s">
        <v>73</v>
      </c>
      <c r="B21" s="82" t="s">
        <v>75</v>
      </c>
      <c r="C21" s="82" t="s">
        <v>89</v>
      </c>
      <c r="D21" s="82" t="s">
        <v>90</v>
      </c>
      <c r="E21" s="82" t="s">
        <v>125</v>
      </c>
      <c r="F21" s="82" t="s">
        <v>154</v>
      </c>
      <c r="G21" s="82" t="s">
        <v>155</v>
      </c>
      <c r="H21" s="82">
        <v>9</v>
      </c>
      <c r="I21" s="82" t="s">
        <v>185</v>
      </c>
      <c r="J21" s="82" t="s">
        <v>186</v>
      </c>
      <c r="K21" s="82" t="s">
        <v>187</v>
      </c>
    </row>
    <row r="22" spans="1:11" s="89" customFormat="1" ht="10.5" customHeight="1">
      <c r="A22" s="82" t="s">
        <v>73</v>
      </c>
      <c r="B22" s="82" t="s">
        <v>75</v>
      </c>
      <c r="C22" s="82" t="s">
        <v>89</v>
      </c>
      <c r="D22" s="82" t="s">
        <v>90</v>
      </c>
      <c r="E22" s="98" t="s">
        <v>125</v>
      </c>
      <c r="F22" s="98" t="s">
        <v>156</v>
      </c>
      <c r="G22" s="98" t="s">
        <v>157</v>
      </c>
      <c r="H22" s="102">
        <v>6</v>
      </c>
      <c r="I22" s="82" t="s">
        <v>185</v>
      </c>
      <c r="J22" s="82" t="s">
        <v>186</v>
      </c>
      <c r="K22" s="82" t="s">
        <v>187</v>
      </c>
    </row>
    <row r="23" spans="1:11" s="89" customFormat="1" ht="10.5" customHeight="1">
      <c r="A23" s="82" t="s">
        <v>73</v>
      </c>
      <c r="B23" s="82" t="s">
        <v>75</v>
      </c>
      <c r="C23" s="82" t="s">
        <v>89</v>
      </c>
      <c r="D23" s="82" t="s">
        <v>90</v>
      </c>
      <c r="E23" s="100" t="s">
        <v>125</v>
      </c>
      <c r="F23" s="100" t="s">
        <v>158</v>
      </c>
      <c r="G23" s="100" t="s">
        <v>159</v>
      </c>
      <c r="H23" s="103">
        <v>2</v>
      </c>
      <c r="I23" s="82" t="s">
        <v>185</v>
      </c>
      <c r="J23" s="82" t="s">
        <v>186</v>
      </c>
      <c r="K23" s="82" t="s">
        <v>187</v>
      </c>
    </row>
    <row r="24" spans="1:11" s="89" customFormat="1" ht="10.5" customHeight="1">
      <c r="A24" s="82" t="s">
        <v>73</v>
      </c>
      <c r="B24" s="82" t="s">
        <v>75</v>
      </c>
      <c r="C24" s="82" t="s">
        <v>89</v>
      </c>
      <c r="D24" s="82" t="s">
        <v>90</v>
      </c>
      <c r="E24" s="100" t="s">
        <v>125</v>
      </c>
      <c r="F24" s="100" t="s">
        <v>160</v>
      </c>
      <c r="G24" s="100" t="s">
        <v>161</v>
      </c>
      <c r="H24" s="103">
        <v>7</v>
      </c>
      <c r="I24" s="82" t="s">
        <v>185</v>
      </c>
      <c r="J24" s="82" t="s">
        <v>186</v>
      </c>
      <c r="K24" s="82" t="s">
        <v>187</v>
      </c>
    </row>
    <row r="25" spans="1:11" s="89" customFormat="1" ht="10.5" customHeight="1">
      <c r="A25" s="82" t="s">
        <v>73</v>
      </c>
      <c r="B25" s="82" t="s">
        <v>75</v>
      </c>
      <c r="C25" s="82" t="s">
        <v>89</v>
      </c>
      <c r="D25" s="82" t="s">
        <v>90</v>
      </c>
      <c r="E25" s="100" t="s">
        <v>125</v>
      </c>
      <c r="F25" s="100" t="s">
        <v>162</v>
      </c>
      <c r="G25" s="100" t="s">
        <v>163</v>
      </c>
      <c r="H25" s="103">
        <v>3</v>
      </c>
      <c r="I25" s="82" t="s">
        <v>185</v>
      </c>
      <c r="J25" s="82" t="s">
        <v>186</v>
      </c>
      <c r="K25" s="82" t="s">
        <v>187</v>
      </c>
    </row>
    <row r="26" spans="1:11" s="89" customFormat="1" ht="10.5" customHeight="1">
      <c r="A26" s="82"/>
      <c r="B26" s="82"/>
      <c r="C26" s="82"/>
      <c r="D26" s="82"/>
      <c r="E26" s="82"/>
      <c r="F26" s="99" t="s">
        <v>158</v>
      </c>
      <c r="G26" s="99" t="s">
        <v>163</v>
      </c>
      <c r="H26" s="99">
        <v>9</v>
      </c>
      <c r="I26" s="82"/>
      <c r="J26" s="82"/>
      <c r="K26" s="82"/>
    </row>
    <row r="27" spans="1:11" s="89" customFormat="1" ht="10.5" customHeight="1">
      <c r="A27" s="82" t="s">
        <v>73</v>
      </c>
      <c r="B27" s="82" t="s">
        <v>75</v>
      </c>
      <c r="C27" s="82" t="s">
        <v>89</v>
      </c>
      <c r="D27" s="82" t="s">
        <v>90</v>
      </c>
      <c r="E27" s="82" t="s">
        <v>125</v>
      </c>
      <c r="F27" s="82" t="s">
        <v>140</v>
      </c>
      <c r="G27" s="82" t="s">
        <v>164</v>
      </c>
      <c r="H27" s="82">
        <v>4</v>
      </c>
      <c r="I27" s="82" t="s">
        <v>185</v>
      </c>
      <c r="J27" s="82" t="s">
        <v>186</v>
      </c>
      <c r="K27" s="82" t="s">
        <v>187</v>
      </c>
    </row>
    <row r="28" spans="1:11" s="89" customFormat="1" ht="10.5" customHeight="1">
      <c r="A28" s="82" t="s">
        <v>73</v>
      </c>
      <c r="B28" s="82" t="s">
        <v>75</v>
      </c>
      <c r="C28" s="82" t="s">
        <v>89</v>
      </c>
      <c r="D28" s="82" t="s">
        <v>90</v>
      </c>
      <c r="E28" s="76" t="s">
        <v>117</v>
      </c>
      <c r="F28" s="76" t="s">
        <v>165</v>
      </c>
      <c r="G28" s="76" t="s">
        <v>166</v>
      </c>
      <c r="H28" s="104">
        <v>21</v>
      </c>
      <c r="I28" s="82" t="s">
        <v>118</v>
      </c>
      <c r="J28" s="82" t="s">
        <v>118</v>
      </c>
      <c r="K28" s="82" t="s">
        <v>188</v>
      </c>
    </row>
    <row r="29" spans="1:11" s="89" customFormat="1" ht="10.5" customHeight="1">
      <c r="A29" s="82" t="s">
        <v>73</v>
      </c>
      <c r="B29" s="82" t="s">
        <v>75</v>
      </c>
      <c r="C29" s="82" t="s">
        <v>91</v>
      </c>
      <c r="D29" s="82" t="s">
        <v>92</v>
      </c>
      <c r="E29" s="82" t="s">
        <v>125</v>
      </c>
      <c r="F29" s="82" t="s">
        <v>167</v>
      </c>
      <c r="G29" s="82" t="s">
        <v>168</v>
      </c>
      <c r="H29" s="82">
        <v>4</v>
      </c>
      <c r="I29" s="82" t="s">
        <v>185</v>
      </c>
      <c r="J29" s="82" t="s">
        <v>186</v>
      </c>
      <c r="K29" s="82" t="s">
        <v>187</v>
      </c>
    </row>
    <row r="30" spans="1:11" s="89" customFormat="1" ht="10.5" customHeight="1">
      <c r="A30" s="82" t="s">
        <v>73</v>
      </c>
      <c r="B30" s="82" t="s">
        <v>75</v>
      </c>
      <c r="C30" s="82" t="s">
        <v>91</v>
      </c>
      <c r="D30" s="82" t="s">
        <v>92</v>
      </c>
      <c r="E30" s="82" t="s">
        <v>125</v>
      </c>
      <c r="F30" s="82" t="s">
        <v>154</v>
      </c>
      <c r="G30" s="82" t="s">
        <v>155</v>
      </c>
      <c r="H30" s="82">
        <v>9</v>
      </c>
      <c r="I30" s="82" t="s">
        <v>185</v>
      </c>
      <c r="J30" s="82" t="s">
        <v>186</v>
      </c>
      <c r="K30" s="82" t="s">
        <v>187</v>
      </c>
    </row>
    <row r="31" spans="1:11" s="89" customFormat="1" ht="10.5" customHeight="1">
      <c r="A31" s="82" t="s">
        <v>73</v>
      </c>
      <c r="B31" s="82" t="s">
        <v>75</v>
      </c>
      <c r="C31" s="82" t="s">
        <v>91</v>
      </c>
      <c r="D31" s="82" t="s">
        <v>92</v>
      </c>
      <c r="E31" s="82" t="s">
        <v>125</v>
      </c>
      <c r="F31" s="82" t="s">
        <v>169</v>
      </c>
      <c r="G31" s="82" t="s">
        <v>139</v>
      </c>
      <c r="H31" s="82">
        <v>3</v>
      </c>
      <c r="I31" s="82" t="s">
        <v>185</v>
      </c>
      <c r="J31" s="82" t="s">
        <v>186</v>
      </c>
      <c r="K31" s="82" t="s">
        <v>187</v>
      </c>
    </row>
    <row r="32" spans="1:11" s="89" customFormat="1" ht="10.5" customHeight="1">
      <c r="A32" s="82" t="s">
        <v>73</v>
      </c>
      <c r="B32" s="82" t="s">
        <v>75</v>
      </c>
      <c r="C32" s="82" t="s">
        <v>91</v>
      </c>
      <c r="D32" s="82" t="s">
        <v>92</v>
      </c>
      <c r="E32" s="82" t="s">
        <v>125</v>
      </c>
      <c r="F32" s="82" t="s">
        <v>170</v>
      </c>
      <c r="G32" s="82" t="s">
        <v>171</v>
      </c>
      <c r="H32" s="82">
        <v>2</v>
      </c>
      <c r="I32" s="82" t="s">
        <v>185</v>
      </c>
      <c r="J32" s="82" t="s">
        <v>186</v>
      </c>
      <c r="K32" s="82" t="s">
        <v>187</v>
      </c>
    </row>
    <row r="33" spans="1:11" s="89" customFormat="1" ht="10.5" customHeight="1">
      <c r="A33" s="82" t="s">
        <v>73</v>
      </c>
      <c r="B33" s="82" t="s">
        <v>75</v>
      </c>
      <c r="C33" s="82" t="s">
        <v>93</v>
      </c>
      <c r="D33" s="82" t="s">
        <v>94</v>
      </c>
      <c r="E33" s="82" t="s">
        <v>125</v>
      </c>
      <c r="F33" s="82" t="s">
        <v>169</v>
      </c>
      <c r="G33" s="82" t="s">
        <v>139</v>
      </c>
      <c r="H33" s="82">
        <v>3</v>
      </c>
      <c r="I33" s="82" t="s">
        <v>185</v>
      </c>
      <c r="J33" s="82" t="s">
        <v>186</v>
      </c>
      <c r="K33" s="82" t="s">
        <v>187</v>
      </c>
    </row>
    <row r="34" spans="1:11" s="89" customFormat="1" ht="10.5" customHeight="1">
      <c r="A34" s="82" t="s">
        <v>73</v>
      </c>
      <c r="B34" s="82" t="s">
        <v>75</v>
      </c>
      <c r="C34" s="82" t="s">
        <v>93</v>
      </c>
      <c r="D34" s="82" t="s">
        <v>94</v>
      </c>
      <c r="E34" s="82" t="s">
        <v>125</v>
      </c>
      <c r="F34" s="82" t="s">
        <v>140</v>
      </c>
      <c r="G34" s="82" t="s">
        <v>164</v>
      </c>
      <c r="H34" s="82">
        <v>4</v>
      </c>
      <c r="I34" s="82" t="s">
        <v>185</v>
      </c>
      <c r="J34" s="82" t="s">
        <v>186</v>
      </c>
      <c r="K34" s="82" t="s">
        <v>187</v>
      </c>
    </row>
    <row r="35" spans="1:11" s="89" customFormat="1" ht="10.5" customHeight="1">
      <c r="A35" s="82" t="s">
        <v>73</v>
      </c>
      <c r="B35" s="82" t="s">
        <v>75</v>
      </c>
      <c r="C35" s="82" t="s">
        <v>93</v>
      </c>
      <c r="D35" s="82" t="s">
        <v>94</v>
      </c>
      <c r="E35" s="82" t="s">
        <v>125</v>
      </c>
      <c r="F35" s="82" t="s">
        <v>172</v>
      </c>
      <c r="G35" s="82" t="s">
        <v>173</v>
      </c>
      <c r="H35" s="82">
        <v>5</v>
      </c>
      <c r="I35" s="82" t="s">
        <v>185</v>
      </c>
      <c r="J35" s="82" t="s">
        <v>186</v>
      </c>
      <c r="K35" s="82" t="s">
        <v>187</v>
      </c>
    </row>
    <row r="36" spans="1:11" s="89" customFormat="1" ht="10.5" customHeight="1">
      <c r="A36" s="82" t="s">
        <v>73</v>
      </c>
      <c r="B36" s="82" t="s">
        <v>75</v>
      </c>
      <c r="C36" s="82" t="s">
        <v>93</v>
      </c>
      <c r="D36" s="82" t="s">
        <v>94</v>
      </c>
      <c r="E36" s="76" t="s">
        <v>117</v>
      </c>
      <c r="F36" s="76" t="s">
        <v>174</v>
      </c>
      <c r="G36" s="76" t="s">
        <v>175</v>
      </c>
      <c r="H36" s="104">
        <v>3</v>
      </c>
      <c r="I36" s="82" t="s">
        <v>189</v>
      </c>
      <c r="J36" s="82" t="s">
        <v>190</v>
      </c>
      <c r="K36" s="82" t="s">
        <v>187</v>
      </c>
    </row>
    <row r="37" spans="1:11" s="89" customFormat="1" ht="10.5" customHeight="1">
      <c r="A37" s="82" t="s">
        <v>73</v>
      </c>
      <c r="B37" s="82" t="s">
        <v>75</v>
      </c>
      <c r="C37" s="82" t="s">
        <v>101</v>
      </c>
      <c r="D37" s="82" t="s">
        <v>102</v>
      </c>
      <c r="E37" s="100" t="s">
        <v>125</v>
      </c>
      <c r="F37" s="100" t="s">
        <v>154</v>
      </c>
      <c r="G37" s="100" t="s">
        <v>157</v>
      </c>
      <c r="H37" s="103">
        <v>7</v>
      </c>
      <c r="I37" s="82" t="s">
        <v>185</v>
      </c>
      <c r="J37" s="82" t="s">
        <v>186</v>
      </c>
      <c r="K37" s="82" t="s">
        <v>187</v>
      </c>
    </row>
    <row r="38" spans="1:11" s="89" customFormat="1" ht="10.5" customHeight="1">
      <c r="A38" s="82" t="s">
        <v>73</v>
      </c>
      <c r="B38" s="82" t="s">
        <v>75</v>
      </c>
      <c r="C38" s="82" t="s">
        <v>101</v>
      </c>
      <c r="D38" s="82" t="s">
        <v>102</v>
      </c>
      <c r="E38" s="100" t="s">
        <v>125</v>
      </c>
      <c r="F38" s="100" t="s">
        <v>156</v>
      </c>
      <c r="G38" s="100" t="s">
        <v>155</v>
      </c>
      <c r="H38" s="103">
        <v>8</v>
      </c>
      <c r="I38" s="82" t="s">
        <v>185</v>
      </c>
      <c r="J38" s="82" t="s">
        <v>186</v>
      </c>
      <c r="K38" s="82" t="s">
        <v>187</v>
      </c>
    </row>
    <row r="39" spans="1:11" s="89" customFormat="1" ht="10.5" customHeight="1">
      <c r="A39" s="88"/>
      <c r="B39" s="88"/>
      <c r="C39" s="88"/>
      <c r="D39" s="88"/>
      <c r="E39" s="88"/>
      <c r="F39" s="110" t="s">
        <v>154</v>
      </c>
      <c r="G39" s="110" t="s">
        <v>155</v>
      </c>
      <c r="H39" s="110">
        <v>9</v>
      </c>
      <c r="I39" s="88"/>
      <c r="J39" s="88"/>
      <c r="K39" s="88"/>
    </row>
    <row r="40" spans="1:11" s="89" customFormat="1" ht="10.5" customHeight="1">
      <c r="A40" s="82"/>
      <c r="B40" s="82"/>
      <c r="C40" s="86">
        <v>7</v>
      </c>
      <c r="D40" s="86"/>
      <c r="E40" s="86">
        <v>21</v>
      </c>
      <c r="G40" s="86"/>
      <c r="H40" s="86">
        <v>132</v>
      </c>
      <c r="I40" s="82"/>
      <c r="J40" s="82"/>
      <c r="K40" s="82"/>
    </row>
    <row r="41" spans="1:11" s="89" customFormat="1" ht="7.5" customHeight="1">
      <c r="A41" s="29"/>
      <c r="B41" s="29"/>
      <c r="C41" s="29"/>
      <c r="D41" s="29"/>
      <c r="E41" s="29"/>
      <c r="F41" s="29"/>
      <c r="G41" s="29"/>
      <c r="H41" s="90"/>
      <c r="I41" s="82"/>
      <c r="J41" s="82"/>
      <c r="K41" s="82"/>
    </row>
    <row r="42" spans="1:11" s="89" customFormat="1" ht="10.5" customHeight="1">
      <c r="A42" s="82" t="s">
        <v>73</v>
      </c>
      <c r="B42" s="82" t="s">
        <v>76</v>
      </c>
      <c r="C42" s="82" t="s">
        <v>107</v>
      </c>
      <c r="D42" s="82" t="s">
        <v>108</v>
      </c>
      <c r="E42" s="82" t="s">
        <v>117</v>
      </c>
      <c r="F42" s="82" t="s">
        <v>176</v>
      </c>
      <c r="G42" s="82" t="s">
        <v>177</v>
      </c>
      <c r="H42" s="82">
        <v>5</v>
      </c>
      <c r="I42" s="82" t="s">
        <v>189</v>
      </c>
      <c r="J42" s="82" t="s">
        <v>191</v>
      </c>
      <c r="K42" s="82" t="s">
        <v>187</v>
      </c>
    </row>
    <row r="43" spans="1:11" s="89" customFormat="1" ht="10.5" customHeight="1">
      <c r="A43" s="82" t="s">
        <v>73</v>
      </c>
      <c r="B43" s="82" t="s">
        <v>76</v>
      </c>
      <c r="C43" s="82" t="s">
        <v>107</v>
      </c>
      <c r="D43" s="82" t="s">
        <v>108</v>
      </c>
      <c r="E43" s="82" t="s">
        <v>125</v>
      </c>
      <c r="F43" s="82" t="s">
        <v>178</v>
      </c>
      <c r="G43" s="82" t="s">
        <v>179</v>
      </c>
      <c r="H43" s="82">
        <v>5</v>
      </c>
      <c r="I43" s="82" t="s">
        <v>185</v>
      </c>
      <c r="J43" s="82" t="s">
        <v>186</v>
      </c>
      <c r="K43" s="82" t="s">
        <v>187</v>
      </c>
    </row>
    <row r="44" spans="1:11" ht="10.5" customHeight="1">
      <c r="A44" s="82" t="s">
        <v>73</v>
      </c>
      <c r="B44" s="82" t="s">
        <v>76</v>
      </c>
      <c r="C44" s="82" t="s">
        <v>107</v>
      </c>
      <c r="D44" s="82" t="s">
        <v>108</v>
      </c>
      <c r="E44" s="98" t="s">
        <v>125</v>
      </c>
      <c r="F44" s="98" t="s">
        <v>138</v>
      </c>
      <c r="G44" s="98" t="s">
        <v>180</v>
      </c>
      <c r="H44" s="98">
        <v>5</v>
      </c>
      <c r="I44" s="82" t="s">
        <v>185</v>
      </c>
      <c r="J44" s="82" t="s">
        <v>186</v>
      </c>
      <c r="K44" s="82" t="s">
        <v>187</v>
      </c>
    </row>
    <row r="45" spans="1:11" ht="10.5" customHeight="1">
      <c r="A45" s="82" t="s">
        <v>73</v>
      </c>
      <c r="B45" s="82" t="s">
        <v>76</v>
      </c>
      <c r="C45" s="82" t="s">
        <v>107</v>
      </c>
      <c r="D45" s="82" t="s">
        <v>108</v>
      </c>
      <c r="E45" s="82" t="s">
        <v>117</v>
      </c>
      <c r="F45" s="82" t="s">
        <v>138</v>
      </c>
      <c r="G45" s="82" t="s">
        <v>181</v>
      </c>
      <c r="H45" s="82">
        <v>34</v>
      </c>
      <c r="I45" s="82" t="s">
        <v>118</v>
      </c>
      <c r="J45" s="82" t="s">
        <v>118</v>
      </c>
      <c r="K45" s="82" t="s">
        <v>188</v>
      </c>
    </row>
    <row r="46" spans="1:11" ht="10.5" customHeight="1">
      <c r="A46" s="82" t="s">
        <v>73</v>
      </c>
      <c r="B46" s="82" t="s">
        <v>76</v>
      </c>
      <c r="C46" s="82" t="s">
        <v>107</v>
      </c>
      <c r="D46" s="82" t="s">
        <v>108</v>
      </c>
      <c r="E46" s="82" t="s">
        <v>125</v>
      </c>
      <c r="F46" s="82" t="s">
        <v>182</v>
      </c>
      <c r="G46" s="82" t="s">
        <v>183</v>
      </c>
      <c r="H46" s="82">
        <v>5</v>
      </c>
      <c r="I46" s="82" t="s">
        <v>185</v>
      </c>
      <c r="J46" s="82" t="s">
        <v>186</v>
      </c>
      <c r="K46" s="82" t="s">
        <v>187</v>
      </c>
    </row>
    <row r="47" spans="1:11" ht="10.5" customHeight="1">
      <c r="A47" s="82" t="s">
        <v>73</v>
      </c>
      <c r="B47" s="82" t="s">
        <v>76</v>
      </c>
      <c r="C47" s="82" t="s">
        <v>107</v>
      </c>
      <c r="D47" s="82" t="s">
        <v>108</v>
      </c>
      <c r="E47" s="82" t="s">
        <v>125</v>
      </c>
      <c r="F47" s="82" t="s">
        <v>132</v>
      </c>
      <c r="G47" s="82" t="s">
        <v>184</v>
      </c>
      <c r="H47" s="82">
        <v>4</v>
      </c>
      <c r="I47" s="82" t="s">
        <v>185</v>
      </c>
      <c r="J47" s="82" t="s">
        <v>186</v>
      </c>
      <c r="K47" s="82" t="s">
        <v>187</v>
      </c>
    </row>
    <row r="48" spans="1:11" ht="10.5" customHeight="1">
      <c r="A48" s="88" t="s">
        <v>73</v>
      </c>
      <c r="B48" s="88" t="s">
        <v>76</v>
      </c>
      <c r="C48" s="88" t="s">
        <v>107</v>
      </c>
      <c r="D48" s="88" t="s">
        <v>108</v>
      </c>
      <c r="E48" s="106" t="s">
        <v>125</v>
      </c>
      <c r="F48" s="106" t="s">
        <v>132</v>
      </c>
      <c r="G48" s="106" t="s">
        <v>184</v>
      </c>
      <c r="H48" s="106">
        <v>4</v>
      </c>
      <c r="I48" s="88" t="s">
        <v>185</v>
      </c>
      <c r="J48" s="88" t="s">
        <v>186</v>
      </c>
      <c r="K48" s="88" t="s">
        <v>187</v>
      </c>
    </row>
    <row r="49" spans="1:11" ht="10.5" customHeight="1">
      <c r="A49" s="82"/>
      <c r="B49" s="82"/>
      <c r="C49" s="86">
        <v>1</v>
      </c>
      <c r="D49" s="86"/>
      <c r="E49" s="86">
        <v>5</v>
      </c>
      <c r="G49" s="86"/>
      <c r="H49" s="86">
        <v>53</v>
      </c>
      <c r="I49" s="29"/>
      <c r="J49" s="29"/>
      <c r="K49" s="29"/>
    </row>
    <row r="50" spans="1:11" ht="7.5" customHeight="1">
      <c r="A50" s="82"/>
      <c r="B50" s="82"/>
      <c r="C50" s="86"/>
      <c r="D50" s="86"/>
      <c r="E50" s="86"/>
      <c r="G50" s="86"/>
      <c r="H50" s="86"/>
      <c r="I50" s="29"/>
      <c r="J50" s="29"/>
      <c r="K50" s="29"/>
    </row>
    <row r="51" spans="2:3" ht="11.25">
      <c r="B51" s="107"/>
      <c r="C51" s="78" t="s">
        <v>195</v>
      </c>
    </row>
    <row r="52" spans="2:3" ht="11.25">
      <c r="B52" s="108"/>
      <c r="C52" s="78" t="s">
        <v>196</v>
      </c>
    </row>
    <row r="53" spans="2:3" ht="11.25">
      <c r="B53" s="109"/>
      <c r="C53" s="78" t="s">
        <v>197</v>
      </c>
    </row>
    <row r="54" spans="2:3" ht="11.25">
      <c r="B54" s="77"/>
      <c r="C54" s="78" t="s">
        <v>194</v>
      </c>
    </row>
    <row r="55" spans="1:11" ht="7.5" customHeight="1">
      <c r="A55" s="29"/>
      <c r="B55" s="29"/>
      <c r="C55" s="29"/>
      <c r="D55" s="29"/>
      <c r="E55" s="29"/>
      <c r="F55" s="29"/>
      <c r="G55" s="29"/>
      <c r="H55" s="90"/>
      <c r="I55" s="29"/>
      <c r="J55" s="29"/>
      <c r="K55" s="29"/>
    </row>
    <row r="56" spans="1:11" ht="10.5" customHeight="1">
      <c r="A56" s="83"/>
      <c r="B56" s="84" t="s">
        <v>193</v>
      </c>
      <c r="C56" s="83">
        <f>C5+C40+C49</f>
        <v>11</v>
      </c>
      <c r="D56" s="84" t="s">
        <v>46</v>
      </c>
      <c r="E56" s="83">
        <f>E5+E40+E49</f>
        <v>29</v>
      </c>
      <c r="F56" s="83"/>
      <c r="G56" s="84" t="s">
        <v>47</v>
      </c>
      <c r="H56" s="83">
        <f>H5+H40+H49</f>
        <v>195</v>
      </c>
      <c r="I56" s="29"/>
      <c r="J56" s="29"/>
      <c r="K56" s="29"/>
    </row>
  </sheetData>
  <printOptions gridLines="1" horizontalCentered="1"/>
  <pageMargins left="0.5" right="0.5" top="1.25" bottom="0.75" header="0.5" footer="0.5"/>
  <pageSetup horizontalDpi="600" verticalDpi="600" orientation="landscape" scale="80" r:id="rId1"/>
  <headerFooter alignWithMargins="0">
    <oddHeader>&amp;C&amp;"Arial,Bold"&amp;14Mississippi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ySplit="2" topLeftCell="BM3" activePane="bottomLeft" state="frozen"/>
      <selection pane="topLeft" activeCell="A1" sqref="A1"/>
      <selection pane="bottomLeft" activeCell="K28" sqref="K28"/>
    </sheetView>
  </sheetViews>
  <sheetFormatPr defaultColWidth="9.140625" defaultRowHeight="9" customHeight="1"/>
  <cols>
    <col min="1" max="1" width="13.57421875" style="27" customWidth="1"/>
    <col min="2" max="2" width="9.140625" style="27" customWidth="1"/>
    <col min="3" max="3" width="30.7109375" style="27" customWidth="1"/>
    <col min="4" max="5" width="9.140625" style="27" customWidth="1"/>
    <col min="6" max="6" width="0.5625" style="27" customWidth="1"/>
    <col min="7" max="16384" width="9.140625" style="27" customWidth="1"/>
  </cols>
  <sheetData>
    <row r="1" spans="1:11" s="3" customFormat="1" ht="13.5" customHeight="1">
      <c r="A1" s="32"/>
      <c r="B1" s="115" t="s">
        <v>14</v>
      </c>
      <c r="C1" s="116"/>
      <c r="D1" s="116"/>
      <c r="E1" s="116"/>
      <c r="F1" s="25"/>
      <c r="G1" s="33" t="s">
        <v>15</v>
      </c>
      <c r="H1" s="34"/>
      <c r="I1" s="34"/>
      <c r="J1" s="34"/>
      <c r="K1" s="34"/>
    </row>
    <row r="2" spans="1:11" s="31" customFormat="1" ht="57" customHeight="1">
      <c r="A2" s="24" t="s">
        <v>52</v>
      </c>
      <c r="B2" s="4" t="s">
        <v>53</v>
      </c>
      <c r="C2" s="5" t="s">
        <v>30</v>
      </c>
      <c r="D2" s="4" t="s">
        <v>1</v>
      </c>
      <c r="E2" s="4" t="s">
        <v>0</v>
      </c>
      <c r="F2" s="25"/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</row>
    <row r="3" spans="1:11" s="3" customFormat="1" ht="9" customHeight="1">
      <c r="A3" s="56" t="s">
        <v>74</v>
      </c>
      <c r="B3" s="56" t="s">
        <v>77</v>
      </c>
      <c r="C3" s="56" t="s">
        <v>78</v>
      </c>
      <c r="D3" s="72">
        <v>3</v>
      </c>
      <c r="E3" s="72">
        <v>10</v>
      </c>
      <c r="F3" s="97"/>
      <c r="G3" s="72"/>
      <c r="H3" s="72">
        <v>1</v>
      </c>
      <c r="I3" s="72">
        <v>2</v>
      </c>
      <c r="J3" s="72"/>
      <c r="K3" s="72"/>
    </row>
    <row r="4" spans="1:11" s="3" customFormat="1" ht="9" customHeight="1">
      <c r="A4" s="14"/>
      <c r="B4" s="15">
        <f>COUNTA(B3:B3)</f>
        <v>1</v>
      </c>
      <c r="C4" s="29"/>
      <c r="D4" s="15">
        <f>SUM(D3:D3)</f>
        <v>3</v>
      </c>
      <c r="E4" s="15">
        <f>SUM(E3:E3)</f>
        <v>10</v>
      </c>
      <c r="F4" s="25"/>
      <c r="G4" s="15">
        <f>SUM(G3:G3)</f>
        <v>0</v>
      </c>
      <c r="H4" s="15">
        <f>SUM(H3:H3)</f>
        <v>1</v>
      </c>
      <c r="I4" s="15">
        <f>SUM(I3:I3)</f>
        <v>2</v>
      </c>
      <c r="J4" s="15">
        <f>SUM(J3:J3)</f>
        <v>0</v>
      </c>
      <c r="K4" s="15">
        <f>SUM(K3:K3)</f>
        <v>0</v>
      </c>
    </row>
    <row r="5" spans="1:11" s="3" customFormat="1" ht="9" customHeight="1">
      <c r="A5" s="14"/>
      <c r="B5" s="15"/>
      <c r="C5" s="16"/>
      <c r="D5" s="15"/>
      <c r="E5" s="15"/>
      <c r="F5" s="25"/>
      <c r="G5" s="15"/>
      <c r="H5" s="15"/>
      <c r="I5" s="15"/>
      <c r="J5" s="15"/>
      <c r="K5" s="15"/>
    </row>
    <row r="6" spans="1:11" s="3" customFormat="1" ht="9" customHeight="1">
      <c r="A6" s="29" t="s">
        <v>75</v>
      </c>
      <c r="B6" s="29" t="s">
        <v>83</v>
      </c>
      <c r="C6" s="29" t="s">
        <v>84</v>
      </c>
      <c r="D6" s="20">
        <v>1</v>
      </c>
      <c r="E6" s="20">
        <v>6</v>
      </c>
      <c r="F6" s="25"/>
      <c r="G6" s="20"/>
      <c r="H6" s="20"/>
      <c r="I6" s="20">
        <v>1</v>
      </c>
      <c r="J6" s="20"/>
      <c r="K6" s="20"/>
    </row>
    <row r="7" spans="1:11" s="3" customFormat="1" ht="9" customHeight="1">
      <c r="A7" s="29" t="s">
        <v>75</v>
      </c>
      <c r="B7" s="29" t="s">
        <v>87</v>
      </c>
      <c r="C7" s="29" t="s">
        <v>88</v>
      </c>
      <c r="D7" s="20">
        <v>1</v>
      </c>
      <c r="E7" s="20">
        <v>22</v>
      </c>
      <c r="F7" s="25"/>
      <c r="G7" s="20"/>
      <c r="H7" s="20"/>
      <c r="I7" s="20"/>
      <c r="J7" s="20">
        <v>1</v>
      </c>
      <c r="K7" s="20"/>
    </row>
    <row r="8" spans="1:11" s="3" customFormat="1" ht="9" customHeight="1">
      <c r="A8" s="29" t="s">
        <v>75</v>
      </c>
      <c r="B8" s="29" t="s">
        <v>95</v>
      </c>
      <c r="C8" s="29" t="s">
        <v>96</v>
      </c>
      <c r="D8" s="20">
        <v>6</v>
      </c>
      <c r="E8" s="20">
        <v>35</v>
      </c>
      <c r="F8" s="25"/>
      <c r="G8" s="20"/>
      <c r="H8" s="20">
        <v>1</v>
      </c>
      <c r="I8" s="20">
        <v>3</v>
      </c>
      <c r="J8" s="20">
        <v>2</v>
      </c>
      <c r="K8" s="20"/>
    </row>
    <row r="9" spans="1:11" s="3" customFormat="1" ht="9" customHeight="1">
      <c r="A9" s="82" t="s">
        <v>75</v>
      </c>
      <c r="B9" s="82" t="s">
        <v>89</v>
      </c>
      <c r="C9" s="82" t="s">
        <v>90</v>
      </c>
      <c r="D9" s="20">
        <v>5</v>
      </c>
      <c r="E9" s="20">
        <v>30</v>
      </c>
      <c r="F9" s="25"/>
      <c r="G9" s="20"/>
      <c r="H9" s="20"/>
      <c r="I9" s="20">
        <v>3</v>
      </c>
      <c r="J9" s="20">
        <v>2</v>
      </c>
      <c r="K9" s="20"/>
    </row>
    <row r="10" spans="1:11" s="3" customFormat="1" ht="9" customHeight="1">
      <c r="A10" s="82" t="s">
        <v>75</v>
      </c>
      <c r="B10" s="82" t="s">
        <v>91</v>
      </c>
      <c r="C10" s="82" t="s">
        <v>92</v>
      </c>
      <c r="D10" s="20">
        <v>4</v>
      </c>
      <c r="E10" s="20">
        <v>18</v>
      </c>
      <c r="F10" s="25"/>
      <c r="G10" s="20"/>
      <c r="H10" s="20">
        <v>1</v>
      </c>
      <c r="I10" s="20">
        <v>2</v>
      </c>
      <c r="J10" s="20">
        <v>1</v>
      </c>
      <c r="K10" s="20"/>
    </row>
    <row r="11" spans="1:11" s="3" customFormat="1" ht="9" customHeight="1">
      <c r="A11" s="82" t="s">
        <v>75</v>
      </c>
      <c r="B11" s="82" t="s">
        <v>93</v>
      </c>
      <c r="C11" s="82" t="s">
        <v>94</v>
      </c>
      <c r="D11" s="20">
        <v>3</v>
      </c>
      <c r="E11" s="20">
        <v>12</v>
      </c>
      <c r="F11" s="25"/>
      <c r="G11" s="20"/>
      <c r="H11" s="20"/>
      <c r="I11" s="20">
        <v>3</v>
      </c>
      <c r="J11" s="20"/>
      <c r="K11" s="20"/>
    </row>
    <row r="12" spans="1:11" s="3" customFormat="1" ht="9" customHeight="1">
      <c r="A12" s="56" t="s">
        <v>75</v>
      </c>
      <c r="B12" s="56" t="s">
        <v>101</v>
      </c>
      <c r="C12" s="56" t="s">
        <v>102</v>
      </c>
      <c r="D12" s="72">
        <v>1</v>
      </c>
      <c r="E12" s="72">
        <v>9</v>
      </c>
      <c r="F12" s="25"/>
      <c r="G12" s="72"/>
      <c r="H12" s="72"/>
      <c r="I12" s="72"/>
      <c r="J12" s="72">
        <v>1</v>
      </c>
      <c r="K12" s="72"/>
    </row>
    <row r="13" spans="1:11" s="3" customFormat="1" ht="9" customHeight="1">
      <c r="A13" s="14"/>
      <c r="B13" s="15">
        <f>COUNTA(B6:B12)</f>
        <v>7</v>
      </c>
      <c r="C13" s="16"/>
      <c r="D13" s="15">
        <f>SUM(D6:D12)</f>
        <v>21</v>
      </c>
      <c r="E13" s="15">
        <f>SUM(E6:E12)</f>
        <v>132</v>
      </c>
      <c r="F13" s="25"/>
      <c r="G13" s="15">
        <f>SUM(G6:G12)</f>
        <v>0</v>
      </c>
      <c r="H13" s="15">
        <f>SUM(H6:H12)</f>
        <v>2</v>
      </c>
      <c r="I13" s="15">
        <f>SUM(I6:I12)</f>
        <v>12</v>
      </c>
      <c r="J13" s="15">
        <f>SUM(J6:J12)</f>
        <v>7</v>
      </c>
      <c r="K13" s="15">
        <f>SUM(K6:K12)</f>
        <v>0</v>
      </c>
    </row>
    <row r="14" spans="1:11" s="3" customFormat="1" ht="9" customHeight="1">
      <c r="A14" s="14"/>
      <c r="B14" s="15"/>
      <c r="C14" s="16"/>
      <c r="D14" s="15"/>
      <c r="E14" s="15"/>
      <c r="F14" s="25"/>
      <c r="G14" s="15"/>
      <c r="H14" s="15"/>
      <c r="I14" s="15"/>
      <c r="J14" s="15"/>
      <c r="K14" s="15"/>
    </row>
    <row r="15" spans="1:11" s="3" customFormat="1" ht="9" customHeight="1">
      <c r="A15" s="56" t="s">
        <v>76</v>
      </c>
      <c r="B15" s="56" t="s">
        <v>107</v>
      </c>
      <c r="C15" s="56" t="s">
        <v>108</v>
      </c>
      <c r="D15" s="72">
        <v>5</v>
      </c>
      <c r="E15" s="72">
        <v>53</v>
      </c>
      <c r="F15" s="25"/>
      <c r="G15" s="72"/>
      <c r="H15" s="72"/>
      <c r="I15" s="72">
        <v>4</v>
      </c>
      <c r="J15" s="72"/>
      <c r="K15" s="72">
        <v>1</v>
      </c>
    </row>
    <row r="16" spans="1:11" s="3" customFormat="1" ht="9" customHeight="1">
      <c r="A16" s="14"/>
      <c r="B16" s="15">
        <f>COUNTA(B15:B15)</f>
        <v>1</v>
      </c>
      <c r="C16" s="16"/>
      <c r="D16" s="15">
        <f>SUM(D15:D15)</f>
        <v>5</v>
      </c>
      <c r="E16" s="15">
        <f>SUM(E15:E15)</f>
        <v>53</v>
      </c>
      <c r="F16" s="25"/>
      <c r="G16" s="15">
        <f>SUM(G15:G15)</f>
        <v>0</v>
      </c>
      <c r="H16" s="15">
        <f>SUM(H15:H15)</f>
        <v>0</v>
      </c>
      <c r="I16" s="15">
        <f>SUM(I15:I15)</f>
        <v>4</v>
      </c>
      <c r="J16" s="15">
        <f>SUM(J15:J15)</f>
        <v>0</v>
      </c>
      <c r="K16" s="15">
        <f>SUM(K15:K15)</f>
        <v>1</v>
      </c>
    </row>
    <row r="17" spans="1:11" s="3" customFormat="1" ht="9" customHeight="1">
      <c r="A17" s="14"/>
      <c r="B17" s="15"/>
      <c r="C17" s="16"/>
      <c r="D17" s="15"/>
      <c r="E17" s="15"/>
      <c r="F17" s="25"/>
      <c r="G17" s="15"/>
      <c r="H17" s="15"/>
      <c r="I17" s="15"/>
      <c r="J17" s="15"/>
      <c r="K17" s="15"/>
    </row>
    <row r="18" spans="1:11" ht="9" customHeight="1">
      <c r="A18" s="37" t="s">
        <v>6</v>
      </c>
      <c r="B18" s="35">
        <f>SUM(B4+B13+B16)</f>
        <v>9</v>
      </c>
      <c r="D18" s="35">
        <f>SUM(D4+D13+D16)</f>
        <v>29</v>
      </c>
      <c r="E18" s="35">
        <f>SUM(E4+E13+E16)</f>
        <v>195</v>
      </c>
      <c r="G18" s="35">
        <f>SUM(G4+G13+G16)</f>
        <v>0</v>
      </c>
      <c r="H18" s="35">
        <f>SUM(H4+H13+H16)</f>
        <v>3</v>
      </c>
      <c r="I18" s="35">
        <f>SUM(I4+I13+I16)</f>
        <v>18</v>
      </c>
      <c r="J18" s="35">
        <f>SUM(J4+J13+J16)</f>
        <v>7</v>
      </c>
      <c r="K18" s="35">
        <f>SUM(K4+K13+K16)</f>
        <v>1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&amp;C&amp;"Arial,Bold"&amp;14Mississippi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pane ySplit="2" topLeftCell="BM3" activePane="bottomLeft" state="frozen"/>
      <selection pane="topLeft" activeCell="A1" sqref="A1"/>
      <selection pane="bottomLeft" activeCell="J32" sqref="J32"/>
    </sheetView>
  </sheetViews>
  <sheetFormatPr defaultColWidth="9.140625" defaultRowHeight="12.75"/>
  <cols>
    <col min="1" max="1" width="12.7109375" style="36" customWidth="1"/>
    <col min="2" max="2" width="9.00390625" style="36" customWidth="1"/>
    <col min="3" max="3" width="32.28125" style="58" customWidth="1"/>
    <col min="4" max="4" width="0.85546875" style="36" customWidth="1"/>
    <col min="5" max="8" width="9.140625" style="36" customWidth="1"/>
    <col min="9" max="9" width="0.85546875" style="36" customWidth="1"/>
    <col min="10" max="10" width="9.140625" style="36" customWidth="1"/>
    <col min="11" max="11" width="9.140625" style="38" customWidth="1"/>
    <col min="12" max="13" width="9.140625" style="36" customWidth="1"/>
    <col min="14" max="14" width="0.85546875" style="36" customWidth="1"/>
    <col min="15" max="16384" width="9.140625" style="36" customWidth="1"/>
  </cols>
  <sheetData>
    <row r="1" spans="1:17" s="3" customFormat="1" ht="9" customHeight="1">
      <c r="A1" s="1" t="s">
        <v>48</v>
      </c>
      <c r="B1" s="1"/>
      <c r="C1" s="28"/>
      <c r="D1" s="2"/>
      <c r="E1" s="117" t="s">
        <v>49</v>
      </c>
      <c r="F1" s="117"/>
      <c r="G1" s="117"/>
      <c r="H1" s="117"/>
      <c r="I1" s="2"/>
      <c r="J1" s="117" t="s">
        <v>50</v>
      </c>
      <c r="K1" s="117"/>
      <c r="L1" s="117"/>
      <c r="M1" s="117"/>
      <c r="N1" s="2"/>
      <c r="O1" s="118" t="s">
        <v>51</v>
      </c>
      <c r="P1" s="118"/>
      <c r="Q1" s="118"/>
    </row>
    <row r="2" spans="1:17" s="6" customFormat="1" ht="36" customHeight="1">
      <c r="A2" s="55" t="s">
        <v>52</v>
      </c>
      <c r="B2" s="55" t="s">
        <v>53</v>
      </c>
      <c r="C2" s="16" t="s">
        <v>54</v>
      </c>
      <c r="D2" s="5"/>
      <c r="E2" s="119" t="s">
        <v>12</v>
      </c>
      <c r="F2" s="119"/>
      <c r="G2" s="119" t="s">
        <v>11</v>
      </c>
      <c r="H2" s="119"/>
      <c r="I2" s="5"/>
      <c r="J2" s="4" t="s">
        <v>199</v>
      </c>
      <c r="K2" s="119" t="s">
        <v>55</v>
      </c>
      <c r="L2" s="120"/>
      <c r="M2" s="4" t="s">
        <v>56</v>
      </c>
      <c r="N2" s="5"/>
      <c r="O2" s="119" t="s">
        <v>57</v>
      </c>
      <c r="P2" s="120"/>
      <c r="Q2" s="4" t="s">
        <v>58</v>
      </c>
    </row>
    <row r="3" spans="1:17" s="3" customFormat="1" ht="9" customHeight="1">
      <c r="A3" s="82" t="s">
        <v>74</v>
      </c>
      <c r="B3" s="82" t="s">
        <v>77</v>
      </c>
      <c r="C3" s="82" t="s">
        <v>78</v>
      </c>
      <c r="D3" s="82"/>
      <c r="E3" s="121" t="s">
        <v>198</v>
      </c>
      <c r="F3" s="121"/>
      <c r="G3" s="7">
        <v>183</v>
      </c>
      <c r="H3" s="8" t="s">
        <v>59</v>
      </c>
      <c r="I3" s="2"/>
      <c r="J3" s="8" t="s">
        <v>71</v>
      </c>
      <c r="K3" s="7">
        <v>10</v>
      </c>
      <c r="L3" s="8" t="s">
        <v>59</v>
      </c>
      <c r="M3" s="9">
        <f>K3/G3</f>
        <v>0.0546448087431694</v>
      </c>
      <c r="N3" s="2"/>
      <c r="O3" s="10">
        <f>G3-K3</f>
        <v>173</v>
      </c>
      <c r="P3" s="8" t="s">
        <v>59</v>
      </c>
      <c r="Q3" s="9">
        <f>O3/G3</f>
        <v>0.9453551912568307</v>
      </c>
    </row>
    <row r="4" spans="1:17" s="3" customFormat="1" ht="9" customHeight="1">
      <c r="A4" s="82" t="s">
        <v>74</v>
      </c>
      <c r="B4" s="82" t="s">
        <v>79</v>
      </c>
      <c r="C4" s="82" t="s">
        <v>80</v>
      </c>
      <c r="D4" s="82"/>
      <c r="E4" s="122" t="s">
        <v>198</v>
      </c>
      <c r="F4" s="122"/>
      <c r="G4" s="7">
        <v>183</v>
      </c>
      <c r="H4" s="8" t="s">
        <v>59</v>
      </c>
      <c r="I4" s="2"/>
      <c r="J4" s="8"/>
      <c r="K4" s="7"/>
      <c r="L4" s="8" t="s">
        <v>59</v>
      </c>
      <c r="M4" s="9">
        <f>K4/G4</f>
        <v>0</v>
      </c>
      <c r="N4" s="2"/>
      <c r="O4" s="10">
        <f>G4-K4</f>
        <v>183</v>
      </c>
      <c r="P4" s="8" t="s">
        <v>59</v>
      </c>
      <c r="Q4" s="9">
        <f>O4/G4</f>
        <v>1</v>
      </c>
    </row>
    <row r="5" spans="1:17" s="3" customFormat="1" ht="9" customHeight="1">
      <c r="A5" s="88" t="s">
        <v>74</v>
      </c>
      <c r="B5" s="88" t="s">
        <v>81</v>
      </c>
      <c r="C5" s="88" t="s">
        <v>82</v>
      </c>
      <c r="D5" s="88"/>
      <c r="E5" s="123" t="s">
        <v>198</v>
      </c>
      <c r="F5" s="123"/>
      <c r="G5" s="73">
        <v>183</v>
      </c>
      <c r="H5" s="74" t="s">
        <v>59</v>
      </c>
      <c r="I5" s="2"/>
      <c r="J5" s="74"/>
      <c r="K5" s="73"/>
      <c r="L5" s="74" t="s">
        <v>59</v>
      </c>
      <c r="M5" s="12">
        <f>K5/G5</f>
        <v>0</v>
      </c>
      <c r="N5" s="2"/>
      <c r="O5" s="13">
        <f>G5-K5</f>
        <v>183</v>
      </c>
      <c r="P5" s="74" t="s">
        <v>59</v>
      </c>
      <c r="Q5" s="12">
        <f>O5/G5</f>
        <v>1</v>
      </c>
    </row>
    <row r="6" spans="1:17" s="3" customFormat="1" ht="9" customHeight="1">
      <c r="A6" s="82"/>
      <c r="B6" s="86">
        <v>3</v>
      </c>
      <c r="C6" s="87"/>
      <c r="D6" s="2"/>
      <c r="E6" s="57"/>
      <c r="F6" s="57"/>
      <c r="G6" s="15">
        <f>SUM(G3:G5)</f>
        <v>549</v>
      </c>
      <c r="H6" s="17" t="s">
        <v>59</v>
      </c>
      <c r="I6" s="2"/>
      <c r="J6" s="15">
        <f>COUNTA(J3:J5)</f>
        <v>1</v>
      </c>
      <c r="K6" s="15">
        <f>SUM(K3:K5)</f>
        <v>10</v>
      </c>
      <c r="L6" s="17" t="s">
        <v>59</v>
      </c>
      <c r="M6" s="18">
        <f>K6/G6</f>
        <v>0.018214936247723135</v>
      </c>
      <c r="N6" s="2"/>
      <c r="O6" s="19">
        <f>G6-K6</f>
        <v>539</v>
      </c>
      <c r="P6" s="17" t="s">
        <v>59</v>
      </c>
      <c r="Q6" s="18">
        <f>O6/G6</f>
        <v>0.9817850637522769</v>
      </c>
    </row>
    <row r="7" spans="1:17" s="3" customFormat="1" ht="9" customHeight="1">
      <c r="A7" s="29"/>
      <c r="B7" s="29"/>
      <c r="C7" s="29"/>
      <c r="D7" s="2"/>
      <c r="E7" s="57"/>
      <c r="F7" s="57"/>
      <c r="G7" s="7"/>
      <c r="H7" s="8"/>
      <c r="I7" s="2"/>
      <c r="J7" s="8"/>
      <c r="K7" s="7"/>
      <c r="L7" s="8"/>
      <c r="M7" s="9"/>
      <c r="N7" s="2"/>
      <c r="O7" s="10"/>
      <c r="P7" s="8"/>
      <c r="Q7" s="9"/>
    </row>
    <row r="8" spans="1:17" s="3" customFormat="1" ht="9" customHeight="1">
      <c r="A8" s="82" t="s">
        <v>75</v>
      </c>
      <c r="B8" s="82" t="s">
        <v>83</v>
      </c>
      <c r="C8" s="82" t="s">
        <v>84</v>
      </c>
      <c r="D8" s="2"/>
      <c r="E8" s="122" t="s">
        <v>198</v>
      </c>
      <c r="F8" s="122"/>
      <c r="G8" s="7">
        <v>183</v>
      </c>
      <c r="H8" s="8" t="s">
        <v>59</v>
      </c>
      <c r="I8" s="2"/>
      <c r="J8" s="8" t="s">
        <v>71</v>
      </c>
      <c r="K8" s="7">
        <v>6</v>
      </c>
      <c r="L8" s="8" t="s">
        <v>59</v>
      </c>
      <c r="M8" s="9">
        <f aca="true" t="shared" si="0" ref="M8:M18">K8/G8</f>
        <v>0.03278688524590164</v>
      </c>
      <c r="N8" s="2"/>
      <c r="O8" s="10">
        <f aca="true" t="shared" si="1" ref="O8:O18">G8-K8</f>
        <v>177</v>
      </c>
      <c r="P8" s="8" t="s">
        <v>59</v>
      </c>
      <c r="Q8" s="9">
        <f aca="true" t="shared" si="2" ref="Q8:Q18">O8/G8</f>
        <v>0.9672131147540983</v>
      </c>
    </row>
    <row r="9" spans="1:17" s="3" customFormat="1" ht="9" customHeight="1">
      <c r="A9" s="82" t="s">
        <v>75</v>
      </c>
      <c r="B9" s="82" t="s">
        <v>85</v>
      </c>
      <c r="C9" s="82" t="s">
        <v>86</v>
      </c>
      <c r="D9" s="2"/>
      <c r="E9" s="122" t="s">
        <v>198</v>
      </c>
      <c r="F9" s="122"/>
      <c r="G9" s="7">
        <v>183</v>
      </c>
      <c r="H9" s="8" t="s">
        <v>59</v>
      </c>
      <c r="I9" s="2"/>
      <c r="J9" s="8"/>
      <c r="K9" s="7"/>
      <c r="L9" s="8" t="s">
        <v>59</v>
      </c>
      <c r="M9" s="9">
        <f t="shared" si="0"/>
        <v>0</v>
      </c>
      <c r="N9" s="2"/>
      <c r="O9" s="10">
        <f t="shared" si="1"/>
        <v>183</v>
      </c>
      <c r="P9" s="8" t="s">
        <v>59</v>
      </c>
      <c r="Q9" s="9">
        <f t="shared" si="2"/>
        <v>1</v>
      </c>
    </row>
    <row r="10" spans="1:17" s="3" customFormat="1" ht="9" customHeight="1">
      <c r="A10" s="82" t="s">
        <v>75</v>
      </c>
      <c r="B10" s="82" t="s">
        <v>87</v>
      </c>
      <c r="C10" s="82" t="s">
        <v>88</v>
      </c>
      <c r="D10" s="2"/>
      <c r="E10" s="122" t="s">
        <v>198</v>
      </c>
      <c r="F10" s="122"/>
      <c r="G10" s="7">
        <v>183</v>
      </c>
      <c r="H10" s="8" t="s">
        <v>59</v>
      </c>
      <c r="I10" s="2"/>
      <c r="J10" s="8" t="s">
        <v>71</v>
      </c>
      <c r="K10" s="20">
        <v>22</v>
      </c>
      <c r="L10" s="8" t="s">
        <v>59</v>
      </c>
      <c r="M10" s="9">
        <f t="shared" si="0"/>
        <v>0.12021857923497267</v>
      </c>
      <c r="N10" s="2"/>
      <c r="O10" s="10">
        <f t="shared" si="1"/>
        <v>161</v>
      </c>
      <c r="P10" s="8" t="s">
        <v>59</v>
      </c>
      <c r="Q10" s="9">
        <f t="shared" si="2"/>
        <v>0.8797814207650273</v>
      </c>
    </row>
    <row r="11" spans="1:17" s="3" customFormat="1" ht="9" customHeight="1">
      <c r="A11" s="82" t="s">
        <v>75</v>
      </c>
      <c r="B11" s="82" t="s">
        <v>95</v>
      </c>
      <c r="C11" s="82" t="s">
        <v>119</v>
      </c>
      <c r="D11" s="2"/>
      <c r="E11" s="122" t="s">
        <v>198</v>
      </c>
      <c r="F11" s="122"/>
      <c r="G11" s="7">
        <v>183</v>
      </c>
      <c r="H11" s="8" t="s">
        <v>59</v>
      </c>
      <c r="I11" s="2"/>
      <c r="J11" s="8" t="s">
        <v>71</v>
      </c>
      <c r="K11" s="20">
        <v>35</v>
      </c>
      <c r="L11" s="8" t="s">
        <v>59</v>
      </c>
      <c r="M11" s="9">
        <f t="shared" si="0"/>
        <v>0.1912568306010929</v>
      </c>
      <c r="N11" s="2"/>
      <c r="O11" s="10">
        <f t="shared" si="1"/>
        <v>148</v>
      </c>
      <c r="P11" s="8" t="s">
        <v>59</v>
      </c>
      <c r="Q11" s="9">
        <f t="shared" si="2"/>
        <v>0.8087431693989071</v>
      </c>
    </row>
    <row r="12" spans="1:17" s="3" customFormat="1" ht="9" customHeight="1">
      <c r="A12" s="82" t="s">
        <v>75</v>
      </c>
      <c r="B12" s="82" t="s">
        <v>89</v>
      </c>
      <c r="C12" s="82" t="s">
        <v>90</v>
      </c>
      <c r="D12" s="2"/>
      <c r="E12" s="122" t="s">
        <v>198</v>
      </c>
      <c r="F12" s="122"/>
      <c r="G12" s="7">
        <v>183</v>
      </c>
      <c r="H12" s="8" t="s">
        <v>59</v>
      </c>
      <c r="I12" s="2"/>
      <c r="J12" s="8" t="s">
        <v>71</v>
      </c>
      <c r="K12" s="20">
        <v>30</v>
      </c>
      <c r="L12" s="8" t="s">
        <v>59</v>
      </c>
      <c r="M12" s="9">
        <f t="shared" si="0"/>
        <v>0.16393442622950818</v>
      </c>
      <c r="N12" s="2"/>
      <c r="O12" s="10">
        <f t="shared" si="1"/>
        <v>153</v>
      </c>
      <c r="P12" s="8" t="s">
        <v>59</v>
      </c>
      <c r="Q12" s="9">
        <f t="shared" si="2"/>
        <v>0.8360655737704918</v>
      </c>
    </row>
    <row r="13" spans="1:17" s="3" customFormat="1" ht="9" customHeight="1">
      <c r="A13" s="82" t="s">
        <v>75</v>
      </c>
      <c r="B13" s="82" t="s">
        <v>91</v>
      </c>
      <c r="C13" s="82" t="s">
        <v>92</v>
      </c>
      <c r="D13" s="2"/>
      <c r="E13" s="122" t="s">
        <v>198</v>
      </c>
      <c r="F13" s="122"/>
      <c r="G13" s="7">
        <v>183</v>
      </c>
      <c r="H13" s="8" t="s">
        <v>59</v>
      </c>
      <c r="I13" s="2"/>
      <c r="J13" s="8" t="s">
        <v>71</v>
      </c>
      <c r="K13" s="20">
        <v>18</v>
      </c>
      <c r="L13" s="8" t="s">
        <v>59</v>
      </c>
      <c r="M13" s="9">
        <f t="shared" si="0"/>
        <v>0.09836065573770492</v>
      </c>
      <c r="N13" s="2"/>
      <c r="O13" s="10">
        <f t="shared" si="1"/>
        <v>165</v>
      </c>
      <c r="P13" s="8" t="s">
        <v>59</v>
      </c>
      <c r="Q13" s="9">
        <f t="shared" si="2"/>
        <v>0.9016393442622951</v>
      </c>
    </row>
    <row r="14" spans="1:17" s="3" customFormat="1" ht="9" customHeight="1">
      <c r="A14" s="82" t="s">
        <v>75</v>
      </c>
      <c r="B14" s="82" t="s">
        <v>93</v>
      </c>
      <c r="C14" s="82" t="s">
        <v>94</v>
      </c>
      <c r="D14" s="2"/>
      <c r="E14" s="122" t="s">
        <v>198</v>
      </c>
      <c r="F14" s="122"/>
      <c r="G14" s="7">
        <v>183</v>
      </c>
      <c r="H14" s="8" t="s">
        <v>59</v>
      </c>
      <c r="I14" s="2"/>
      <c r="J14" s="8" t="s">
        <v>71</v>
      </c>
      <c r="K14" s="20">
        <v>12</v>
      </c>
      <c r="L14" s="8" t="s">
        <v>59</v>
      </c>
      <c r="M14" s="9">
        <f t="shared" si="0"/>
        <v>0.06557377049180328</v>
      </c>
      <c r="N14" s="2"/>
      <c r="O14" s="10">
        <f t="shared" si="1"/>
        <v>171</v>
      </c>
      <c r="P14" s="8" t="s">
        <v>59</v>
      </c>
      <c r="Q14" s="9">
        <f t="shared" si="2"/>
        <v>0.9344262295081968</v>
      </c>
    </row>
    <row r="15" spans="1:17" s="3" customFormat="1" ht="9" customHeight="1">
      <c r="A15" s="82" t="s">
        <v>75</v>
      </c>
      <c r="B15" s="82" t="s">
        <v>97</v>
      </c>
      <c r="C15" s="82" t="s">
        <v>98</v>
      </c>
      <c r="D15" s="2"/>
      <c r="E15" s="122" t="s">
        <v>198</v>
      </c>
      <c r="F15" s="122"/>
      <c r="G15" s="7">
        <v>183</v>
      </c>
      <c r="H15" s="8" t="s">
        <v>59</v>
      </c>
      <c r="I15" s="2"/>
      <c r="J15" s="8"/>
      <c r="K15" s="7"/>
      <c r="L15" s="8" t="s">
        <v>59</v>
      </c>
      <c r="M15" s="9">
        <f t="shared" si="0"/>
        <v>0</v>
      </c>
      <c r="N15" s="2"/>
      <c r="O15" s="10">
        <f t="shared" si="1"/>
        <v>183</v>
      </c>
      <c r="P15" s="8" t="s">
        <v>59</v>
      </c>
      <c r="Q15" s="9">
        <f t="shared" si="2"/>
        <v>1</v>
      </c>
    </row>
    <row r="16" spans="1:17" s="3" customFormat="1" ht="9" customHeight="1">
      <c r="A16" s="82" t="s">
        <v>75</v>
      </c>
      <c r="B16" s="82" t="s">
        <v>99</v>
      </c>
      <c r="C16" s="82" t="s">
        <v>100</v>
      </c>
      <c r="D16" s="2"/>
      <c r="E16" s="122" t="s">
        <v>198</v>
      </c>
      <c r="F16" s="122"/>
      <c r="G16" s="7">
        <v>183</v>
      </c>
      <c r="H16" s="8" t="s">
        <v>59</v>
      </c>
      <c r="I16" s="2"/>
      <c r="J16" s="8"/>
      <c r="K16" s="7"/>
      <c r="L16" s="8" t="s">
        <v>59</v>
      </c>
      <c r="M16" s="9">
        <f t="shared" si="0"/>
        <v>0</v>
      </c>
      <c r="N16" s="2"/>
      <c r="O16" s="10">
        <f t="shared" si="1"/>
        <v>183</v>
      </c>
      <c r="P16" s="8" t="s">
        <v>59</v>
      </c>
      <c r="Q16" s="9">
        <f t="shared" si="2"/>
        <v>1</v>
      </c>
    </row>
    <row r="17" spans="1:17" s="3" customFormat="1" ht="9" customHeight="1">
      <c r="A17" s="82" t="s">
        <v>75</v>
      </c>
      <c r="B17" s="82" t="s">
        <v>101</v>
      </c>
      <c r="C17" s="82" t="s">
        <v>102</v>
      </c>
      <c r="D17" s="2"/>
      <c r="E17" s="122" t="s">
        <v>198</v>
      </c>
      <c r="F17" s="122"/>
      <c r="G17" s="7">
        <v>183</v>
      </c>
      <c r="H17" s="8" t="s">
        <v>59</v>
      </c>
      <c r="I17" s="2"/>
      <c r="J17" s="8" t="s">
        <v>71</v>
      </c>
      <c r="K17" s="7">
        <v>9</v>
      </c>
      <c r="L17" s="8" t="s">
        <v>59</v>
      </c>
      <c r="M17" s="9">
        <f t="shared" si="0"/>
        <v>0.04918032786885246</v>
      </c>
      <c r="N17" s="2"/>
      <c r="O17" s="10">
        <f t="shared" si="1"/>
        <v>174</v>
      </c>
      <c r="P17" s="8" t="s">
        <v>59</v>
      </c>
      <c r="Q17" s="9">
        <f t="shared" si="2"/>
        <v>0.9508196721311475</v>
      </c>
    </row>
    <row r="18" spans="1:17" s="3" customFormat="1" ht="9" customHeight="1">
      <c r="A18" s="88" t="s">
        <v>75</v>
      </c>
      <c r="B18" s="88" t="s">
        <v>103</v>
      </c>
      <c r="C18" s="88" t="s">
        <v>104</v>
      </c>
      <c r="D18" s="2"/>
      <c r="E18" s="123" t="s">
        <v>198</v>
      </c>
      <c r="F18" s="123"/>
      <c r="G18" s="73">
        <v>183</v>
      </c>
      <c r="H18" s="74" t="s">
        <v>59</v>
      </c>
      <c r="I18" s="2"/>
      <c r="J18" s="74"/>
      <c r="K18" s="73"/>
      <c r="L18" s="74" t="s">
        <v>59</v>
      </c>
      <c r="M18" s="12">
        <f t="shared" si="0"/>
        <v>0</v>
      </c>
      <c r="N18" s="2"/>
      <c r="O18" s="13">
        <f t="shared" si="1"/>
        <v>183</v>
      </c>
      <c r="P18" s="74" t="s">
        <v>59</v>
      </c>
      <c r="Q18" s="12">
        <f t="shared" si="2"/>
        <v>1</v>
      </c>
    </row>
    <row r="19" spans="1:17" s="3" customFormat="1" ht="9" customHeight="1">
      <c r="A19" s="82"/>
      <c r="B19" s="86">
        <v>11</v>
      </c>
      <c r="C19" s="87"/>
      <c r="D19" s="2"/>
      <c r="E19" s="15"/>
      <c r="F19" s="14"/>
      <c r="G19" s="15">
        <f>SUM(G8:G18)</f>
        <v>2013</v>
      </c>
      <c r="H19" s="17" t="s">
        <v>59</v>
      </c>
      <c r="I19" s="2"/>
      <c r="J19" s="15">
        <v>7</v>
      </c>
      <c r="K19" s="15">
        <f>SUM(K8:K18)</f>
        <v>132</v>
      </c>
      <c r="L19" s="17" t="s">
        <v>59</v>
      </c>
      <c r="M19" s="18">
        <f>K19/G19</f>
        <v>0.06557377049180328</v>
      </c>
      <c r="N19" s="2"/>
      <c r="O19" s="19">
        <f>G19-K19</f>
        <v>1881</v>
      </c>
      <c r="P19" s="17" t="s">
        <v>59</v>
      </c>
      <c r="Q19" s="18">
        <f>O19/G19</f>
        <v>0.9344262295081968</v>
      </c>
    </row>
    <row r="20" spans="1:17" s="3" customFormat="1" ht="9" customHeight="1">
      <c r="A20" s="29"/>
      <c r="B20" s="29"/>
      <c r="C20" s="29"/>
      <c r="D20" s="2"/>
      <c r="E20" s="15"/>
      <c r="F20" s="14"/>
      <c r="G20" s="15"/>
      <c r="H20" s="17"/>
      <c r="I20" s="2"/>
      <c r="J20" s="15"/>
      <c r="K20" s="15"/>
      <c r="L20" s="17"/>
      <c r="M20" s="18"/>
      <c r="N20" s="2"/>
      <c r="O20" s="19"/>
      <c r="P20" s="17"/>
      <c r="Q20" s="18"/>
    </row>
    <row r="21" spans="1:17" s="3" customFormat="1" ht="9" customHeight="1">
      <c r="A21" s="82" t="s">
        <v>76</v>
      </c>
      <c r="B21" s="82" t="s">
        <v>105</v>
      </c>
      <c r="C21" s="82" t="s">
        <v>106</v>
      </c>
      <c r="D21" s="2"/>
      <c r="E21" s="122" t="s">
        <v>198</v>
      </c>
      <c r="F21" s="122"/>
      <c r="G21" s="7">
        <v>183</v>
      </c>
      <c r="H21" s="8" t="s">
        <v>59</v>
      </c>
      <c r="I21" s="2"/>
      <c r="J21" s="8"/>
      <c r="K21" s="7"/>
      <c r="L21" s="8" t="s">
        <v>59</v>
      </c>
      <c r="M21" s="9">
        <f aca="true" t="shared" si="3" ref="M21:M26">K21/G21</f>
        <v>0</v>
      </c>
      <c r="N21" s="2"/>
      <c r="O21" s="10">
        <f aca="true" t="shared" si="4" ref="O21:O26">G21-K21</f>
        <v>183</v>
      </c>
      <c r="P21" s="8" t="s">
        <v>59</v>
      </c>
      <c r="Q21" s="9">
        <f aca="true" t="shared" si="5" ref="Q21:Q26">O21/G21</f>
        <v>1</v>
      </c>
    </row>
    <row r="22" spans="1:17" s="3" customFormat="1" ht="9" customHeight="1">
      <c r="A22" s="82" t="s">
        <v>76</v>
      </c>
      <c r="B22" s="82" t="s">
        <v>107</v>
      </c>
      <c r="C22" s="82" t="s">
        <v>108</v>
      </c>
      <c r="D22" s="2"/>
      <c r="E22" s="122" t="s">
        <v>198</v>
      </c>
      <c r="F22" s="122"/>
      <c r="G22" s="7">
        <v>183</v>
      </c>
      <c r="H22" s="8" t="s">
        <v>59</v>
      </c>
      <c r="I22" s="2"/>
      <c r="J22" s="8" t="s">
        <v>71</v>
      </c>
      <c r="K22" s="7">
        <v>53</v>
      </c>
      <c r="L22" s="8" t="s">
        <v>59</v>
      </c>
      <c r="M22" s="9">
        <f t="shared" si="3"/>
        <v>0.2896174863387978</v>
      </c>
      <c r="N22" s="2"/>
      <c r="O22" s="10">
        <f t="shared" si="4"/>
        <v>130</v>
      </c>
      <c r="P22" s="8" t="s">
        <v>59</v>
      </c>
      <c r="Q22" s="9">
        <f t="shared" si="5"/>
        <v>0.7103825136612022</v>
      </c>
    </row>
    <row r="23" spans="1:17" s="3" customFormat="1" ht="9" customHeight="1">
      <c r="A23" s="82" t="s">
        <v>76</v>
      </c>
      <c r="B23" s="82" t="s">
        <v>109</v>
      </c>
      <c r="C23" s="82" t="s">
        <v>110</v>
      </c>
      <c r="D23" s="2"/>
      <c r="E23" s="122" t="s">
        <v>198</v>
      </c>
      <c r="F23" s="122"/>
      <c r="G23" s="7">
        <v>183</v>
      </c>
      <c r="H23" s="8" t="s">
        <v>59</v>
      </c>
      <c r="I23" s="2"/>
      <c r="J23" s="8"/>
      <c r="K23" s="7"/>
      <c r="L23" s="8" t="s">
        <v>59</v>
      </c>
      <c r="M23" s="9">
        <f t="shared" si="3"/>
        <v>0</v>
      </c>
      <c r="N23" s="2"/>
      <c r="O23" s="10">
        <f t="shared" si="4"/>
        <v>183</v>
      </c>
      <c r="P23" s="8" t="s">
        <v>59</v>
      </c>
      <c r="Q23" s="9">
        <f t="shared" si="5"/>
        <v>1</v>
      </c>
    </row>
    <row r="24" spans="1:17" s="3" customFormat="1" ht="9" customHeight="1">
      <c r="A24" s="82" t="s">
        <v>76</v>
      </c>
      <c r="B24" s="82" t="s">
        <v>111</v>
      </c>
      <c r="C24" s="82" t="s">
        <v>112</v>
      </c>
      <c r="D24" s="2"/>
      <c r="E24" s="122" t="s">
        <v>198</v>
      </c>
      <c r="F24" s="122"/>
      <c r="G24" s="7">
        <v>183</v>
      </c>
      <c r="H24" s="8" t="s">
        <v>59</v>
      </c>
      <c r="I24" s="2"/>
      <c r="J24" s="8"/>
      <c r="K24" s="7"/>
      <c r="L24" s="8" t="s">
        <v>59</v>
      </c>
      <c r="M24" s="9">
        <f t="shared" si="3"/>
        <v>0</v>
      </c>
      <c r="N24" s="2"/>
      <c r="O24" s="10">
        <f t="shared" si="4"/>
        <v>183</v>
      </c>
      <c r="P24" s="8" t="s">
        <v>59</v>
      </c>
      <c r="Q24" s="9">
        <f t="shared" si="5"/>
        <v>1</v>
      </c>
    </row>
    <row r="25" spans="1:17" s="3" customFormat="1" ht="9" customHeight="1">
      <c r="A25" s="82" t="s">
        <v>76</v>
      </c>
      <c r="B25" s="82" t="s">
        <v>113</v>
      </c>
      <c r="C25" s="82" t="s">
        <v>114</v>
      </c>
      <c r="D25" s="2"/>
      <c r="E25" s="122" t="s">
        <v>198</v>
      </c>
      <c r="F25" s="122"/>
      <c r="G25" s="7">
        <v>183</v>
      </c>
      <c r="H25" s="8" t="s">
        <v>59</v>
      </c>
      <c r="I25" s="2"/>
      <c r="J25" s="8"/>
      <c r="K25" s="7"/>
      <c r="L25" s="8" t="s">
        <v>59</v>
      </c>
      <c r="M25" s="9">
        <f t="shared" si="3"/>
        <v>0</v>
      </c>
      <c r="N25" s="2"/>
      <c r="O25" s="10">
        <f t="shared" si="4"/>
        <v>183</v>
      </c>
      <c r="P25" s="8" t="s">
        <v>59</v>
      </c>
      <c r="Q25" s="9">
        <f t="shared" si="5"/>
        <v>1</v>
      </c>
    </row>
    <row r="26" spans="1:17" s="3" customFormat="1" ht="9" customHeight="1">
      <c r="A26" s="88" t="s">
        <v>76</v>
      </c>
      <c r="B26" s="88" t="s">
        <v>115</v>
      </c>
      <c r="C26" s="88" t="s">
        <v>116</v>
      </c>
      <c r="D26" s="2"/>
      <c r="E26" s="123" t="s">
        <v>198</v>
      </c>
      <c r="F26" s="123"/>
      <c r="G26" s="73">
        <v>183</v>
      </c>
      <c r="H26" s="74" t="s">
        <v>59</v>
      </c>
      <c r="I26" s="2"/>
      <c r="J26" s="74"/>
      <c r="K26" s="73"/>
      <c r="L26" s="74" t="s">
        <v>59</v>
      </c>
      <c r="M26" s="12">
        <f t="shared" si="3"/>
        <v>0</v>
      </c>
      <c r="N26" s="2"/>
      <c r="O26" s="13">
        <f t="shared" si="4"/>
        <v>183</v>
      </c>
      <c r="P26" s="74" t="s">
        <v>59</v>
      </c>
      <c r="Q26" s="12">
        <f t="shared" si="5"/>
        <v>1</v>
      </c>
    </row>
    <row r="27" spans="1:17" s="3" customFormat="1" ht="9" customHeight="1">
      <c r="A27" s="82"/>
      <c r="B27" s="86">
        <v>6</v>
      </c>
      <c r="C27" s="87"/>
      <c r="D27" s="2"/>
      <c r="E27" s="15"/>
      <c r="F27" s="14"/>
      <c r="G27" s="15">
        <f>SUM(G21:G26)</f>
        <v>1098</v>
      </c>
      <c r="H27" s="17" t="s">
        <v>59</v>
      </c>
      <c r="I27" s="2"/>
      <c r="J27" s="15">
        <v>1</v>
      </c>
      <c r="K27" s="15">
        <f>SUM(K21:K26)</f>
        <v>53</v>
      </c>
      <c r="L27" s="17" t="s">
        <v>59</v>
      </c>
      <c r="M27" s="18">
        <f>K27/G27</f>
        <v>0.0482695810564663</v>
      </c>
      <c r="N27" s="2"/>
      <c r="O27" s="19">
        <f>G27-K27</f>
        <v>1045</v>
      </c>
      <c r="P27" s="17" t="s">
        <v>59</v>
      </c>
      <c r="Q27" s="18">
        <f>O27/G27</f>
        <v>0.9517304189435337</v>
      </c>
    </row>
    <row r="28" spans="1:17" s="3" customFormat="1" ht="9" customHeight="1">
      <c r="A28" s="14"/>
      <c r="B28" s="14"/>
      <c r="C28" s="2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3" customFormat="1" ht="9" customHeight="1">
      <c r="A29" s="14"/>
      <c r="B29" s="14"/>
      <c r="C29" s="2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6" s="3" customFormat="1" ht="9" customHeight="1">
      <c r="A30" s="21"/>
      <c r="B30" s="1"/>
      <c r="C30" s="28"/>
      <c r="D30" s="2"/>
      <c r="E30" s="8"/>
      <c r="F30" s="8"/>
      <c r="G30" s="7"/>
      <c r="H30" s="8"/>
      <c r="I30" s="2"/>
      <c r="J30" s="8"/>
      <c r="K30" s="7"/>
      <c r="L30" s="8"/>
      <c r="N30" s="2"/>
      <c r="O30" s="22"/>
      <c r="P30" s="22"/>
    </row>
    <row r="31" spans="1:16" s="3" customFormat="1" ht="9" customHeight="1">
      <c r="A31" s="21"/>
      <c r="B31" s="59" t="s">
        <v>6</v>
      </c>
      <c r="C31" s="60"/>
      <c r="D31" s="61"/>
      <c r="E31" s="61"/>
      <c r="F31" s="62"/>
      <c r="H31" s="8"/>
      <c r="I31" s="2"/>
      <c r="J31" s="8"/>
      <c r="K31" s="7"/>
      <c r="L31" s="8"/>
      <c r="N31" s="2"/>
      <c r="O31" s="22"/>
      <c r="P31" s="22"/>
    </row>
    <row r="32" spans="1:16" s="3" customFormat="1" ht="9" customHeight="1">
      <c r="A32" s="21"/>
      <c r="B32" s="21"/>
      <c r="C32" s="28"/>
      <c r="D32" s="1"/>
      <c r="E32" s="26" t="s">
        <v>70</v>
      </c>
      <c r="F32" s="63">
        <f>B46</f>
        <v>20</v>
      </c>
      <c r="G32" s="7"/>
      <c r="J32" s="8"/>
      <c r="K32" s="7"/>
      <c r="L32" s="8"/>
      <c r="N32" s="2"/>
      <c r="O32" s="22"/>
      <c r="P32" s="22"/>
    </row>
    <row r="33" spans="1:16" s="3" customFormat="1" ht="9" customHeight="1">
      <c r="A33" s="21"/>
      <c r="B33" s="21"/>
      <c r="C33" s="28"/>
      <c r="D33" s="1"/>
      <c r="E33" s="26"/>
      <c r="F33" s="63"/>
      <c r="G33" s="7"/>
      <c r="J33" s="8"/>
      <c r="K33" s="7"/>
      <c r="L33" s="8"/>
      <c r="N33" s="2"/>
      <c r="O33" s="22"/>
      <c r="P33" s="22"/>
    </row>
    <row r="34" spans="1:16" s="3" customFormat="1" ht="9" customHeight="1">
      <c r="A34" s="21"/>
      <c r="B34" s="21"/>
      <c r="C34" s="28"/>
      <c r="D34" s="1"/>
      <c r="E34" s="26" t="s">
        <v>68</v>
      </c>
      <c r="F34" s="63">
        <f>J46</f>
        <v>9</v>
      </c>
      <c r="G34" s="7"/>
      <c r="J34" s="8"/>
      <c r="K34" s="7"/>
      <c r="L34" s="8"/>
      <c r="N34" s="2"/>
      <c r="O34" s="22"/>
      <c r="P34" s="22"/>
    </row>
    <row r="35" spans="1:16" s="3" customFormat="1" ht="9" customHeight="1">
      <c r="A35" s="21"/>
      <c r="B35" s="21"/>
      <c r="C35" s="28"/>
      <c r="D35" s="1"/>
      <c r="E35" s="26"/>
      <c r="F35" s="64"/>
      <c r="G35" s="7"/>
      <c r="J35" s="8"/>
      <c r="K35" s="7"/>
      <c r="L35" s="8"/>
      <c r="N35" s="2"/>
      <c r="O35" s="22"/>
      <c r="P35" s="22"/>
    </row>
    <row r="36" spans="1:16" s="3" customFormat="1" ht="9" customHeight="1">
      <c r="A36" s="21"/>
      <c r="B36" s="21"/>
      <c r="C36" s="28"/>
      <c r="D36" s="1"/>
      <c r="E36" s="26" t="s">
        <v>69</v>
      </c>
      <c r="F36" s="63">
        <f>G46</f>
        <v>3660</v>
      </c>
      <c r="G36" s="7"/>
      <c r="J36" s="8"/>
      <c r="K36" s="7"/>
      <c r="L36" s="8"/>
      <c r="N36" s="2"/>
      <c r="O36" s="22"/>
      <c r="P36" s="22"/>
    </row>
    <row r="37" spans="1:16" s="3" customFormat="1" ht="9" customHeight="1">
      <c r="A37" s="21"/>
      <c r="B37" s="21"/>
      <c r="C37" s="28"/>
      <c r="D37" s="1"/>
      <c r="E37" s="26"/>
      <c r="F37" s="63"/>
      <c r="G37" s="7"/>
      <c r="J37" s="8"/>
      <c r="K37" s="7"/>
      <c r="L37" s="8"/>
      <c r="N37" s="2"/>
      <c r="O37" s="22"/>
      <c r="P37" s="22"/>
    </row>
    <row r="38" spans="1:16" s="3" customFormat="1" ht="9" customHeight="1">
      <c r="A38" s="21"/>
      <c r="B38" s="21"/>
      <c r="C38" s="28"/>
      <c r="D38" s="1"/>
      <c r="E38" s="26" t="s">
        <v>7</v>
      </c>
      <c r="F38" s="63">
        <f>K46</f>
        <v>195</v>
      </c>
      <c r="G38" s="7"/>
      <c r="J38" s="8"/>
      <c r="K38" s="7"/>
      <c r="L38" s="8"/>
      <c r="M38" s="3" t="s">
        <v>48</v>
      </c>
      <c r="N38" s="2"/>
      <c r="O38" s="22"/>
      <c r="P38" s="22"/>
    </row>
    <row r="39" spans="1:16" s="3" customFormat="1" ht="9" customHeight="1">
      <c r="A39" s="21"/>
      <c r="B39" s="21"/>
      <c r="C39" s="28"/>
      <c r="D39" s="1"/>
      <c r="E39" s="26" t="s">
        <v>8</v>
      </c>
      <c r="F39" s="65">
        <f>M46</f>
        <v>0.05327868852459016</v>
      </c>
      <c r="G39" s="7"/>
      <c r="J39" s="8"/>
      <c r="K39" s="7"/>
      <c r="L39" s="8"/>
      <c r="N39" s="2"/>
      <c r="O39" s="22"/>
      <c r="P39" s="22"/>
    </row>
    <row r="40" spans="1:16" s="3" customFormat="1" ht="9" customHeight="1">
      <c r="A40" s="21"/>
      <c r="B40" s="21"/>
      <c r="C40" s="28"/>
      <c r="D40" s="1"/>
      <c r="E40" s="26"/>
      <c r="F40" s="65"/>
      <c r="G40" s="7"/>
      <c r="J40" s="8"/>
      <c r="K40" s="7"/>
      <c r="L40" s="8"/>
      <c r="N40" s="2"/>
      <c r="O40" s="22"/>
      <c r="P40" s="22"/>
    </row>
    <row r="41" spans="1:16" s="3" customFormat="1" ht="9" customHeight="1">
      <c r="A41" s="21"/>
      <c r="B41" s="21"/>
      <c r="C41" s="28"/>
      <c r="D41" s="1"/>
      <c r="E41" s="26" t="s">
        <v>9</v>
      </c>
      <c r="F41" s="63">
        <f>O46</f>
        <v>3465</v>
      </c>
      <c r="G41" s="7"/>
      <c r="J41" s="8"/>
      <c r="K41" s="7"/>
      <c r="L41" s="8"/>
      <c r="N41" s="2"/>
      <c r="O41" s="22"/>
      <c r="P41" s="22"/>
    </row>
    <row r="42" spans="1:16" s="3" customFormat="1" ht="9" customHeight="1">
      <c r="A42" s="21"/>
      <c r="B42" s="66"/>
      <c r="C42" s="67"/>
      <c r="D42" s="68"/>
      <c r="E42" s="69" t="s">
        <v>10</v>
      </c>
      <c r="F42" s="70">
        <f>Q46</f>
        <v>0.9467213114754098</v>
      </c>
      <c r="G42" s="7"/>
      <c r="J42" s="8"/>
      <c r="K42" s="7"/>
      <c r="L42" s="8"/>
      <c r="N42" s="2"/>
      <c r="O42" s="22"/>
      <c r="P42" s="22"/>
    </row>
    <row r="43" spans="1:16" s="3" customFormat="1" ht="9" customHeight="1">
      <c r="A43" s="21"/>
      <c r="B43" s="1"/>
      <c r="G43" s="7"/>
      <c r="J43" s="8"/>
      <c r="K43" s="7"/>
      <c r="L43" s="8"/>
      <c r="N43" s="2"/>
      <c r="O43" s="22"/>
      <c r="P43" s="22"/>
    </row>
    <row r="44" spans="1:16" s="3" customFormat="1" ht="9" customHeight="1">
      <c r="A44" s="21"/>
      <c r="D44" s="2"/>
      <c r="E44" s="8"/>
      <c r="F44" s="8"/>
      <c r="G44" s="7"/>
      <c r="J44" s="8"/>
      <c r="K44" s="7"/>
      <c r="L44" s="8"/>
      <c r="N44" s="2"/>
      <c r="O44" s="22"/>
      <c r="P44" s="22"/>
    </row>
    <row r="45" spans="1:16" s="3" customFormat="1" ht="9" customHeight="1">
      <c r="A45" s="21"/>
      <c r="B45" s="1"/>
      <c r="C45" s="28"/>
      <c r="D45" s="2"/>
      <c r="E45" s="8"/>
      <c r="F45" s="8"/>
      <c r="G45" s="7"/>
      <c r="H45" s="8"/>
      <c r="I45" s="2"/>
      <c r="J45" s="8"/>
      <c r="K45" s="7"/>
      <c r="L45" s="8"/>
      <c r="N45" s="2"/>
      <c r="O45" s="22"/>
      <c r="P45" s="22"/>
    </row>
    <row r="46" spans="1:17" s="3" customFormat="1" ht="9" customHeight="1">
      <c r="A46" s="1"/>
      <c r="B46" s="23">
        <f>B6+B19+B27</f>
        <v>20</v>
      </c>
      <c r="C46" s="28"/>
      <c r="D46" s="2"/>
      <c r="E46" s="8"/>
      <c r="F46" s="8"/>
      <c r="G46" s="23">
        <f>G6+G19+G27</f>
        <v>3660</v>
      </c>
      <c r="H46" s="17"/>
      <c r="I46" s="2"/>
      <c r="J46" s="23">
        <f>J6+J19+J27</f>
        <v>9</v>
      </c>
      <c r="K46" s="23">
        <f>K6+K19+K27</f>
        <v>195</v>
      </c>
      <c r="L46" s="17"/>
      <c r="M46" s="18">
        <f>K46/G46</f>
        <v>0.05327868852459016</v>
      </c>
      <c r="N46" s="2"/>
      <c r="O46" s="19">
        <f>G46-K46</f>
        <v>3465</v>
      </c>
      <c r="P46" s="17"/>
      <c r="Q46" s="18">
        <f>O46/G46</f>
        <v>0.9467213114754098</v>
      </c>
    </row>
  </sheetData>
  <mergeCells count="27">
    <mergeCell ref="E23:F23"/>
    <mergeCell ref="E24:F24"/>
    <mergeCell ref="E25:F25"/>
    <mergeCell ref="E26:F26"/>
    <mergeCell ref="E17:F17"/>
    <mergeCell ref="E18:F18"/>
    <mergeCell ref="E21:F21"/>
    <mergeCell ref="E22:F22"/>
    <mergeCell ref="E13:F13"/>
    <mergeCell ref="E14:F14"/>
    <mergeCell ref="E15:F15"/>
    <mergeCell ref="E16:F16"/>
    <mergeCell ref="E9:F9"/>
    <mergeCell ref="E10:F10"/>
    <mergeCell ref="E11:F11"/>
    <mergeCell ref="E12:F12"/>
    <mergeCell ref="E3:F3"/>
    <mergeCell ref="E4:F4"/>
    <mergeCell ref="E5:F5"/>
    <mergeCell ref="E8:F8"/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&amp;C&amp;"Arial,Bold"&amp;14Mississippi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2008-06-23T19:32:25Z</cp:lastPrinted>
  <dcterms:created xsi:type="dcterms:W3CDTF">2006-12-12T20:37:17Z</dcterms:created>
  <dcterms:modified xsi:type="dcterms:W3CDTF">2008-06-23T19:40:47Z</dcterms:modified>
  <cp:category/>
  <cp:version/>
  <cp:contentType/>
  <cp:contentStatus/>
</cp:coreProperties>
</file>