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Michigan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<sst xmlns="http://schemas.openxmlformats.org/spreadsheetml/2006/main" count="260" uniqueCount="125">
  <si>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</si>
  <si>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</si>
  <si>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</si>
  <si>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</si>
  <si>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</si>
  <si>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</si>
  <si>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</si>
  <si>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</si>
  <si>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</si>
  <si>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</si>
  <si>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</si>
  <si>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</si>
  <si>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</si>
  <si>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</si>
  <si>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</si>
  <si>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</si>
  <si>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</si>
  <si>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</si>
  <si>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</si>
  <si>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</si>
  <si>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</si>
  <si>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</si>
  <si>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</si>
  <si>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</si>
  <si>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</si>
  <si>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</si>
  <si>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</si>
  <si>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</si>
  <si>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</si>
  <si>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</si>
  <si>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</si>
  <si>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</si>
  <si>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</si>
  <si>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</si>
  <si>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</si>
  <si>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</si>
  <si>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</si>
  <si>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</si>
  <si>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</si>
  <si>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</si>
  <si>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</si>
  <si>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</si>
  <si>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</si>
  <si>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</si>
  <si>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</si>
  <si>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</si>
  <si>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</si>
  <si>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</si>
  <si>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</si>
  <si>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</si>
  <si>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</si>
  <si>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</si>
  <si>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</si>
  <si>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</si>
  <si>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</si>
  <si>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</si>
  <si>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</si>
  <si>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</si>
  <si>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</si>
  <si>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</si>
  <si>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</si>
  <si>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</si>
  <si>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</si>
  <si>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</si>
  <si>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</si>
  <si>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</si>
  <si>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</si>
  <si>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</si>
  <si>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</si>
  <si>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</si>
  <si>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</si>
  <si>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</si>
  <si>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</si>
  <si>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</si>
  <si>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</si>
  <si>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</si>
  <si>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</si>
  <si>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</si>
  <si>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</si>
  <si>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</si>
  <si>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</si>
  <si>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</si>
  <si>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</si>
  <si>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</si>
  <si>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</si>
  <si>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</si>
  <si>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</si>
  <si>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</si>
  <si>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</si>
  <si>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</si>
  <si>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</si>
  <si>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</si>
  <si>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</si>
  <si>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</si>
  <si>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</si>
  <si>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</si>
  <si>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</si>
  <si>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</si>
  <si>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</si>
  <si>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</si>
  <si>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</si>
  <si>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</si>
  <si>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</si>
  <si>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</si>
  <si>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</si>
  <si>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</si>
  <si>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</si>
  <si>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</si>
  <si>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</si>
  <si>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</si>
  <si>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</si>
  <si>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</si>
  <si>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</si>
  <si>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</si>
  <si>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</si>
  <si>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</si>
  <si>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</si>
  <si>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</si>
  <si>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</si>
  <si>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</si>
  <si>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Michigan</t>
  </si>
  <si>
    <t>Michigan Values</t>
  </si>
  <si>
    <t>Michigan Shares</t>
  </si>
  <si>
    <t>Michigan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</si>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</sst>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(Michigan!F82/10^6)</f>
        <v>70.967646563551</v>
      </c>
      <c r="C4" s="69">
        <f>(Michigan!G82/10^6)</f>
        <v>70.8700854610589</v>
      </c>
      <c r="D4" s="69">
        <f>(Michigan!H82/10^6)</f>
        <v>66.66497977957995</v>
      </c>
      <c r="E4" s="69">
        <f>(Michigan!I82/10^6)</f>
        <v>66.24612332165849</v>
      </c>
      <c r="F4" s="69">
        <f>(Michigan!J82/10^6)</f>
        <v>70.1122258282001</v>
      </c>
      <c r="G4" s="69">
        <f>(Michigan!K82/10^6)</f>
        <v>73.39638590993427</v>
      </c>
      <c r="H4" s="69">
        <f>(Michigan!L82/10^6)</f>
        <v>76.21518352263682</v>
      </c>
      <c r="I4" s="69">
        <f>(Michigan!M82/10^6)</f>
        <v>78.91436115419158</v>
      </c>
      <c r="J4" s="69">
        <f>(Michigan!N82/10^6)</f>
        <v>78.10211063041918</v>
      </c>
      <c r="K4" s="69">
        <f>(Michigan!O82/10^6)</f>
        <v>74.29578451069533</v>
      </c>
      <c r="L4" s="69">
        <f>(Michigan!P82/10^6)</f>
        <v>74.12979453561341</v>
      </c>
      <c r="M4" s="69">
        <f>(Michigan!Q82/10^6)</f>
        <v>71.92689942433542</v>
      </c>
      <c r="N4" s="69">
        <f>(Michigan!R82/10^6)</f>
        <v>66.56738667173612</v>
      </c>
      <c r="O4" s="69">
        <f>(Michigan!S82/10^6)</f>
        <v>67.36204292973727</v>
      </c>
      <c r="P4" s="69">
        <f>(Michigan!T82/10^6)</f>
        <v>75.45381605117845</v>
      </c>
      <c r="Q4" s="69">
        <f>(Michigan!U82/10^6)</f>
        <v>74.16296318534417</v>
      </c>
      <c r="R4" s="69">
        <f>(Michigan!V82/10^6)</f>
        <v>75.06285413282711</v>
      </c>
      <c r="S4" s="69">
        <f>(Michigan!W82/10^6)</f>
        <v>73.67893569437842</v>
      </c>
      <c r="T4" s="69">
        <f>(Michigan!X82/10^6)</f>
        <v>78.00088440774131</v>
      </c>
      <c r="U4" s="69">
        <f>(Michigan!Y82/10^6)</f>
        <v>78.53908245170551</v>
      </c>
      <c r="V4" s="69">
        <f>(Michigan!Z82/10^6)</f>
        <v>75.48505762067188</v>
      </c>
      <c r="W4" s="69">
        <f>(Michigan!AA82/10^6)</f>
        <v>74.63877303224402</v>
      </c>
      <c r="X4" s="69">
        <f>(Michigan!AB82/10^6)</f>
        <v>69.94074182713865</v>
      </c>
      <c r="Y4" s="69">
        <f>(Michigan!AC82/10^6)</f>
        <v>70.71504380001092</v>
      </c>
      <c r="Z4" s="69">
        <f>(Michigan!AD82/10^6)</f>
        <v>73.19041317925317</v>
      </c>
      <c r="AA4" s="69">
        <f>(Michigan!AE82/10^6)</f>
        <v>75.62069951179637</v>
      </c>
    </row>
    <row r="5" spans="1:27" ht="12.75">
      <c r="A5" s="68" t="s">
        <v>118</v>
      </c>
      <c r="B5" s="69">
        <f>((Michigan!F83+Michigan!F84)/10^6)</f>
        <v>64.0965710943876</v>
      </c>
      <c r="C5" s="69">
        <f>((Michigan!G83+Michigan!G84)/10^6)</f>
        <v>56.15723838336428</v>
      </c>
      <c r="D5" s="69">
        <f>((Michigan!H83+Michigan!H84)/10^6)</f>
        <v>51.179212119572895</v>
      </c>
      <c r="E5" s="69">
        <f>((Michigan!I83+Michigan!I84)/10^6)</f>
        <v>51.18426222247538</v>
      </c>
      <c r="F5" s="69">
        <f>((Michigan!J83+Michigan!J84)/10^6)</f>
        <v>54.28310475423092</v>
      </c>
      <c r="G5" s="69">
        <f>((Michigan!K83+Michigan!K84)/10^6)</f>
        <v>56.30770041765452</v>
      </c>
      <c r="H5" s="69">
        <f>((Michigan!L83+Michigan!L84)/10^6)</f>
        <v>58.86795509293551</v>
      </c>
      <c r="I5" s="69">
        <f>((Michigan!M83+Michigan!M84)/10^6)</f>
        <v>60.76114145824006</v>
      </c>
      <c r="J5" s="69">
        <f>((Michigan!N83+Michigan!N84)/10^6)</f>
        <v>63.44331258533794</v>
      </c>
      <c r="K5" s="69">
        <f>((Michigan!O83+Michigan!O84)/10^6)</f>
        <v>62.92975061880241</v>
      </c>
      <c r="L5" s="69">
        <f>((Michigan!P83+Michigan!P84)/10^6)</f>
        <v>60.224727345221154</v>
      </c>
      <c r="M5" s="69">
        <f>((Michigan!Q83+Michigan!Q84)/10^6)</f>
        <v>61.60430472413103</v>
      </c>
      <c r="N5" s="69">
        <f>((Michigan!R83+Michigan!R84)/10^6)</f>
        <v>61.92395469850944</v>
      </c>
      <c r="O5" s="69">
        <f>((Michigan!S83+Michigan!S84)/10^6)</f>
        <v>64.32699161066077</v>
      </c>
      <c r="P5" s="69">
        <f>((Michigan!T83+Michigan!T84)/10^6)</f>
        <v>64.73538001765297</v>
      </c>
      <c r="Q5" s="69">
        <f>((Michigan!U83+Michigan!U84)/10^6)</f>
        <v>65.27593848457639</v>
      </c>
      <c r="R5" s="69">
        <f>((Michigan!V83+Michigan!V84)/10^6)</f>
        <v>67.7330477520544</v>
      </c>
      <c r="S5" s="69">
        <f>((Michigan!W83+Michigan!W84)/10^6)</f>
        <v>68.29079349975923</v>
      </c>
      <c r="T5" s="69">
        <f>((Michigan!X83+Michigan!X84)/10^6)</f>
        <v>68.98715577093672</v>
      </c>
      <c r="U5" s="69">
        <f>((Michigan!Y83+Michigan!Y84)/10^6)</f>
        <v>72.58274096553572</v>
      </c>
      <c r="V5" s="69">
        <f>((Michigan!Z83+Michigan!Z84)/10^6)</f>
        <v>70.31709331821375</v>
      </c>
      <c r="W5" s="69">
        <f>((Michigan!AA83+Michigan!AA84)/10^6)</f>
        <v>67.04125419377564</v>
      </c>
      <c r="X5" s="69">
        <f>((Michigan!AB83+Michigan!AB84)/10^6)</f>
        <v>68.31727181089553</v>
      </c>
      <c r="Y5" s="69">
        <f>((Michigan!AC83+Michigan!AC84)/10^6)</f>
        <v>66.60271500703357</v>
      </c>
      <c r="Z5" s="69">
        <f>((Michigan!AD83+Michigan!AD84)/10^6)</f>
        <v>67.66587771541533</v>
      </c>
      <c r="AA5" s="69">
        <f>((Michigan!AE83+Michigan!AE84)/10^6)</f>
        <v>67.79155773781247</v>
      </c>
    </row>
    <row r="6" spans="1:27" ht="12.75">
      <c r="A6" s="67" t="s">
        <v>69</v>
      </c>
      <c r="B6" s="69">
        <f>(Michigan!F85/10^6)</f>
        <v>46.186734110762515</v>
      </c>
      <c r="C6" s="69">
        <f>(Michigan!G85/10^6)</f>
        <v>42.97648744963678</v>
      </c>
      <c r="D6" s="69">
        <f>(Michigan!H85/10^6)</f>
        <v>40.353719737312325</v>
      </c>
      <c r="E6" s="69">
        <f>(Michigan!I85/10^6)</f>
        <v>37.58716315488639</v>
      </c>
      <c r="F6" s="69">
        <f>(Michigan!J85/10^6)</f>
        <v>38.48221529680962</v>
      </c>
      <c r="G6" s="69">
        <f>(Michigan!K85/10^6)</f>
        <v>37.93234894546003</v>
      </c>
      <c r="H6" s="69">
        <f>(Michigan!L85/10^6)</f>
        <v>36.2981893304596</v>
      </c>
      <c r="I6" s="69">
        <f>(Michigan!M85/10^6)</f>
        <v>35.29575566249096</v>
      </c>
      <c r="J6" s="69">
        <f>(Michigan!N85/10^6)</f>
        <v>40.288647817991574</v>
      </c>
      <c r="K6" s="69">
        <f>(Michigan!O85/10^6)</f>
        <v>42.07614302689001</v>
      </c>
      <c r="L6" s="69">
        <f>(Michigan!P85/10^6)</f>
        <v>47.374177174161574</v>
      </c>
      <c r="M6" s="69">
        <f>(Michigan!Q85/10^6)</f>
        <v>47.714523632482695</v>
      </c>
      <c r="N6" s="69">
        <f>(Michigan!R85/10^6)</f>
        <v>51.67163104945739</v>
      </c>
      <c r="O6" s="69">
        <f>(Michigan!S85/10^6)</f>
        <v>49.43741332568767</v>
      </c>
      <c r="P6" s="69">
        <f>(Michigan!T85/10^6)</f>
        <v>48.98841421999038</v>
      </c>
      <c r="Q6" s="69">
        <f>(Michigan!U85/10^6)</f>
        <v>52.262250406222385</v>
      </c>
      <c r="R6" s="69">
        <f>(Michigan!V85/10^6)</f>
        <v>54.72580570282342</v>
      </c>
      <c r="S6" s="69">
        <f>(Michigan!W85/10^6)</f>
        <v>53.15637998242068</v>
      </c>
      <c r="T6" s="69">
        <f>(Michigan!X85/10^6)</f>
        <v>46.947096313143504</v>
      </c>
      <c r="U6" s="69">
        <f>(Michigan!Y85/10^6)</f>
        <v>50.87610323734889</v>
      </c>
      <c r="V6" s="69">
        <f>(Michigan!Z85/10^6)</f>
        <v>51.725612263567534</v>
      </c>
      <c r="W6" s="69">
        <f>(Michigan!AA85/10^6)</f>
        <v>48.80302821552806</v>
      </c>
      <c r="X6" s="69">
        <f>(Michigan!AB85/10^6)</f>
        <v>50.88028125000279</v>
      </c>
      <c r="Y6" s="69">
        <f>(Michigan!AC85/10^6)</f>
        <v>48.672530433732106</v>
      </c>
      <c r="Z6" s="69">
        <f>(Michigan!AD85/10^6)</f>
        <v>48.313473324552014</v>
      </c>
      <c r="AA6" s="69">
        <f>(Michigan!AE85/10^6)</f>
        <v>48.83938778696019</v>
      </c>
    </row>
    <row r="7" spans="1:27" ht="12.75">
      <c r="A7" s="66" t="s">
        <v>79</v>
      </c>
      <c r="B7" s="70">
        <f>(Michigan!F86/10^6)</f>
        <v>181.2509517687011</v>
      </c>
      <c r="C7" s="70">
        <f>(Michigan!G86/10^6)</f>
        <v>170.00381129405997</v>
      </c>
      <c r="D7" s="70">
        <f>(Michigan!H86/10^6)</f>
        <v>158.19791163646516</v>
      </c>
      <c r="E7" s="70">
        <f>(Michigan!I86/10^6)</f>
        <v>155.01754869902024</v>
      </c>
      <c r="F7" s="70">
        <f>(Michigan!J86/10^6)</f>
        <v>162.87754587924064</v>
      </c>
      <c r="G7" s="70">
        <f>(Michigan!K86/10^6)</f>
        <v>167.63643527304882</v>
      </c>
      <c r="H7" s="70">
        <f>(Michigan!L86/10^6)</f>
        <v>171.3813279460319</v>
      </c>
      <c r="I7" s="70">
        <f>(Michigan!M86/10^6)</f>
        <v>174.9712582749226</v>
      </c>
      <c r="J7" s="70">
        <f>(Michigan!N86/10^6)</f>
        <v>181.83407103374873</v>
      </c>
      <c r="K7" s="70">
        <f>(Michigan!O86/10^6)</f>
        <v>179.3016781563877</v>
      </c>
      <c r="L7" s="70">
        <f>(Michigan!P86/10^6)</f>
        <v>181.72869905499616</v>
      </c>
      <c r="M7" s="70">
        <f>(Michigan!Q86/10^6)</f>
        <v>181.24572778094915</v>
      </c>
      <c r="N7" s="70">
        <f>(Michigan!R86/10^6)</f>
        <v>180.16297241970295</v>
      </c>
      <c r="O7" s="70">
        <f>(Michigan!S86/10^6)</f>
        <v>181.1264478660857</v>
      </c>
      <c r="P7" s="70">
        <f>(Michigan!T86/10^6)</f>
        <v>189.17761028882182</v>
      </c>
      <c r="Q7" s="70">
        <f>(Michigan!U86/10^6)</f>
        <v>191.70115207614296</v>
      </c>
      <c r="R7" s="70">
        <f>(Michigan!V86/10^6)</f>
        <v>197.52170758770495</v>
      </c>
      <c r="S7" s="70">
        <f>(Michigan!W86/10^6)</f>
        <v>195.12610917655834</v>
      </c>
      <c r="T7" s="70">
        <f>(Michigan!X86/10^6)</f>
        <v>193.93513649182154</v>
      </c>
      <c r="U7" s="70">
        <f>(Michigan!Y86/10^6)</f>
        <v>201.9979266545901</v>
      </c>
      <c r="V7" s="70">
        <f>(Michigan!Z86/10^6)</f>
        <v>197.52776320245317</v>
      </c>
      <c r="W7" s="70">
        <f>(Michigan!AA86/10^6)</f>
        <v>190.48305544154775</v>
      </c>
      <c r="X7" s="70">
        <f>(Michigan!AB86/10^6)</f>
        <v>189.13829488803697</v>
      </c>
      <c r="Y7" s="70">
        <f>(Michigan!AC86/10^6)</f>
        <v>185.9902892407766</v>
      </c>
      <c r="Z7" s="70">
        <f>(Michigan!AD86/10^6)</f>
        <v>189.16976421922053</v>
      </c>
      <c r="AA7" s="70">
        <f>(Michigan!AE86/10^6)</f>
        <v>192.25164503656902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(Michigan!F90/10^6)</f>
        <v>25.827050524084463</v>
      </c>
      <c r="C11" s="69">
        <f>(Michigan!G90/10^6)</f>
        <v>23.889281942915506</v>
      </c>
      <c r="D11" s="69">
        <f>(Michigan!H90/10^6)</f>
        <v>23.322070668114478</v>
      </c>
      <c r="E11" s="69">
        <f>(Michigan!I90/10^6)</f>
        <v>22.007821571419683</v>
      </c>
      <c r="F11" s="69">
        <f>(Michigan!J90/10^6)</f>
        <v>22.28910955878572</v>
      </c>
      <c r="G11" s="69">
        <f>(Michigan!K90/10^6)</f>
        <v>22.4450128011904</v>
      </c>
      <c r="H11" s="69">
        <f>(Michigan!L90/10^6)</f>
        <v>22.256758001637536</v>
      </c>
      <c r="I11" s="69">
        <f>(Michigan!M90/10^6)</f>
        <v>21.259588650135846</v>
      </c>
      <c r="J11" s="69">
        <f>(Michigan!N90/10^6)</f>
        <v>23.57114689918307</v>
      </c>
      <c r="K11" s="69">
        <f>(Michigan!O90/10^6)</f>
        <v>24.39257861746362</v>
      </c>
      <c r="L11" s="69">
        <f>(Michigan!P90/10^6)</f>
        <v>21.89559962864375</v>
      </c>
      <c r="M11" s="69">
        <f>(Michigan!Q90/10^6)</f>
        <v>22.321760286692573</v>
      </c>
      <c r="N11" s="69">
        <f>(Michigan!R90/10^6)</f>
        <v>23.272029594754557</v>
      </c>
      <c r="O11" s="69">
        <f>(Michigan!S90/10^6)</f>
        <v>24.115370852239476</v>
      </c>
      <c r="P11" s="69">
        <f>(Michigan!T90/10^6)</f>
        <v>23.614959085444745</v>
      </c>
      <c r="Q11" s="69">
        <f>(Michigan!U90/10^6)</f>
        <v>24.58603863102318</v>
      </c>
      <c r="R11" s="69">
        <f>(Michigan!V90/10^6)</f>
        <v>26.15658337516875</v>
      </c>
      <c r="S11" s="69">
        <f>(Michigan!W90/10^6)</f>
        <v>24.968674425484</v>
      </c>
      <c r="T11" s="69">
        <f>(Michigan!X90/10^6)</f>
        <v>21.179353340930533</v>
      </c>
      <c r="U11" s="69">
        <f>(Michigan!Y90/10^6)</f>
        <v>23.337208955606314</v>
      </c>
      <c r="V11" s="69">
        <f>(Michigan!Z90/10^6)</f>
        <v>24.09438828624797</v>
      </c>
      <c r="W11" s="69">
        <f>(Michigan!AA90/10^6)</f>
        <v>23.1429935172069</v>
      </c>
      <c r="X11" s="69">
        <f>(Michigan!AB90/10^6)</f>
        <v>23.892808498584625</v>
      </c>
      <c r="Y11" s="69">
        <f>(Michigan!AC90/10^6)</f>
        <v>24.825651476805035</v>
      </c>
      <c r="Z11" s="69">
        <f>(Michigan!AD90/10^6)</f>
        <v>23.13569120433369</v>
      </c>
      <c r="AA11" s="69">
        <f>(Michigan!AE90/10^6)</f>
        <v>23.42136847229993</v>
      </c>
    </row>
    <row r="12" spans="1:27" ht="12.75">
      <c r="A12" s="68" t="s">
        <v>82</v>
      </c>
      <c r="B12" s="69">
        <f>(Michigan!F91/10^6)</f>
        <v>12.738484371533337</v>
      </c>
      <c r="C12" s="69">
        <f>(Michigan!G91/10^6)</f>
        <v>11.370285680649696</v>
      </c>
      <c r="D12" s="69">
        <f>(Michigan!H91/10^6)</f>
        <v>11.214132559630892</v>
      </c>
      <c r="E12" s="69">
        <f>(Michigan!I91/10^6)</f>
        <v>10.701569003014564</v>
      </c>
      <c r="F12" s="69">
        <f>(Michigan!J91/10^6)</f>
        <v>11.156446795169499</v>
      </c>
      <c r="G12" s="69">
        <f>(Michigan!K91/10^6)</f>
        <v>10.633461626906394</v>
      </c>
      <c r="H12" s="69">
        <f>(Michigan!L91/10^6)</f>
        <v>9.838372712293799</v>
      </c>
      <c r="I12" s="69">
        <f>(Michigan!M91/10^6)</f>
        <v>11.800189375707683</v>
      </c>
      <c r="J12" s="69">
        <f>(Michigan!N91/10^6)</f>
        <v>11.315578377643375</v>
      </c>
      <c r="K12" s="69">
        <f>(Michigan!O91/10^6)</f>
        <v>11.76751340487179</v>
      </c>
      <c r="L12" s="69">
        <f>(Michigan!P91/10^6)</f>
        <v>10.778639030249298</v>
      </c>
      <c r="M12" s="69">
        <f>(Michigan!Q91/10^6)</f>
        <v>10.939837509003357</v>
      </c>
      <c r="N12" s="69">
        <f>(Michigan!R91/10^6)</f>
        <v>11.15851408564479</v>
      </c>
      <c r="O12" s="69">
        <f>(Michigan!S91/10^6)</f>
        <v>11.333882251377622</v>
      </c>
      <c r="P12" s="69">
        <f>(Michigan!T91/10^6)</f>
        <v>11.644859989331437</v>
      </c>
      <c r="Q12" s="69">
        <f>(Michigan!U91/10^6)</f>
        <v>12.313685810720614</v>
      </c>
      <c r="R12" s="69">
        <f>(Michigan!V91/10^6)</f>
        <v>12.874684411284395</v>
      </c>
      <c r="S12" s="69">
        <f>(Michigan!W91/10^6)</f>
        <v>12.29647049906031</v>
      </c>
      <c r="T12" s="69">
        <f>(Michigan!X91/10^6)</f>
        <v>10.499246207557775</v>
      </c>
      <c r="U12" s="69">
        <f>(Michigan!Y91/10^6)</f>
        <v>11.057259732965825</v>
      </c>
      <c r="V12" s="69">
        <f>(Michigan!Z91/10^6)</f>
        <v>11.485248645441752</v>
      </c>
      <c r="W12" s="69">
        <f>(Michigan!AA91/10^6)</f>
        <v>10.904162544893541</v>
      </c>
      <c r="X12" s="69">
        <f>(Michigan!AB91/10^6)</f>
        <v>10.976756751948653</v>
      </c>
      <c r="Y12" s="69">
        <f>(Michigan!AC91/10^6)</f>
        <v>11.128200284472184</v>
      </c>
      <c r="Z12" s="69">
        <f>(Michigan!AD91/10^6)</f>
        <v>10.72940502316379</v>
      </c>
      <c r="AA12" s="69">
        <f>(Michigan!AE91/10^6)</f>
        <v>10.916052090830624</v>
      </c>
    </row>
    <row r="13" spans="1:27" ht="12.75">
      <c r="A13" s="68" t="s">
        <v>83</v>
      </c>
      <c r="B13" s="69">
        <f>(Michigan!F92/10^6)</f>
        <v>42.94275842307586</v>
      </c>
      <c r="C13" s="69">
        <f>(Michigan!G92/10^6)</f>
        <v>37.30932735871586</v>
      </c>
      <c r="D13" s="69">
        <f>(Michigan!H92/10^6)</f>
        <v>33.18726736943333</v>
      </c>
      <c r="E13" s="69">
        <f>(Michigan!I92/10^6)</f>
        <v>30.869502404988882</v>
      </c>
      <c r="F13" s="69">
        <f>(Michigan!J92/10^6)</f>
        <v>32.771323692452135</v>
      </c>
      <c r="G13" s="69">
        <f>(Michigan!K92/10^6)</f>
        <v>33.72921002462195</v>
      </c>
      <c r="H13" s="69">
        <f>(Michigan!L92/10^6)</f>
        <v>34.15623972955904</v>
      </c>
      <c r="I13" s="69">
        <f>(Michigan!M92/10^6)</f>
        <v>27.109653118139917</v>
      </c>
      <c r="J13" s="69">
        <f>(Michigan!N92/10^6)</f>
        <v>31.46651813013535</v>
      </c>
      <c r="K13" s="69">
        <f>(Michigan!O92/10^6)</f>
        <v>30.503532653821118</v>
      </c>
      <c r="L13" s="69">
        <f>(Michigan!P92/10^6)</f>
        <v>34.32085687893918</v>
      </c>
      <c r="M13" s="69">
        <f>(Michigan!Q92/10^6)</f>
        <v>32.23704341681991</v>
      </c>
      <c r="N13" s="69">
        <f>(Michigan!R92/10^6)</f>
        <v>32.75013697840443</v>
      </c>
      <c r="O13" s="69">
        <f>(Michigan!S92/10^6)</f>
        <v>28.500100848872584</v>
      </c>
      <c r="P13" s="69">
        <f>(Michigan!T92/10^6)</f>
        <v>31.12566156632441</v>
      </c>
      <c r="Q13" s="69">
        <f>(Michigan!U92/10^6)</f>
        <v>31.54535399901112</v>
      </c>
      <c r="R13" s="69">
        <f>(Michigan!V92/10^6)</f>
        <v>32.88905328962882</v>
      </c>
      <c r="S13" s="69">
        <f>(Michigan!W92/10^6)</f>
        <v>31.150264440584323</v>
      </c>
      <c r="T13" s="69">
        <f>(Michigan!X92/10^6)</f>
        <v>29.323905493244506</v>
      </c>
      <c r="U13" s="69">
        <f>(Michigan!Y92/10^6)</f>
        <v>32.934108287152554</v>
      </c>
      <c r="V13" s="69">
        <f>(Michigan!Z92/10^6)</f>
        <v>31.21357318319873</v>
      </c>
      <c r="W13" s="69">
        <f>(Michigan!AA92/10^6)</f>
        <v>26.77900889089023</v>
      </c>
      <c r="X13" s="69">
        <f>(Michigan!AB92/10^6)</f>
        <v>24.822944199917057</v>
      </c>
      <c r="Y13" s="69">
        <f>(Michigan!AC92/10^6)</f>
        <v>24.32139734054791</v>
      </c>
      <c r="Z13" s="69">
        <f>(Michigan!AD92/10^6)</f>
        <v>25.157749259177653</v>
      </c>
      <c r="AA13" s="69">
        <f>(Michigan!AE92/10^6)</f>
        <v>25.404173714322976</v>
      </c>
    </row>
    <row r="14" spans="1:27" ht="12.75">
      <c r="A14" s="68" t="s">
        <v>84</v>
      </c>
      <c r="B14" s="69">
        <f>(Michigan!F93/10^6)</f>
        <v>43.71997859756692</v>
      </c>
      <c r="C14" s="69">
        <f>(Michigan!G93/10^6)</f>
        <v>42.25534559961606</v>
      </c>
      <c r="D14" s="69">
        <f>(Michigan!H93/10^6)</f>
        <v>39.842472672684956</v>
      </c>
      <c r="E14" s="69">
        <f>(Michigan!I93/10^6)</f>
        <v>40.43138903985688</v>
      </c>
      <c r="F14" s="69">
        <f>(Michigan!J93/10^6)</f>
        <v>42.01476067144127</v>
      </c>
      <c r="G14" s="69">
        <f>(Michigan!K93/10^6)</f>
        <v>43.08691948704569</v>
      </c>
      <c r="H14" s="69">
        <f>(Michigan!L93/10^6)</f>
        <v>44.51665638435926</v>
      </c>
      <c r="I14" s="69">
        <f>(Michigan!M93/10^6)</f>
        <v>46.746761981550996</v>
      </c>
      <c r="J14" s="69">
        <f>(Michigan!N93/10^6)</f>
        <v>48.437600258583004</v>
      </c>
      <c r="K14" s="69">
        <f>(Michigan!O93/10^6)</f>
        <v>48.03006584977966</v>
      </c>
      <c r="L14" s="69">
        <f>(Michigan!P93/10^6)</f>
        <v>47.87025445070783</v>
      </c>
      <c r="M14" s="69">
        <f>(Michigan!Q93/10^6)</f>
        <v>48.63559279463414</v>
      </c>
      <c r="N14" s="69">
        <f>(Michigan!R93/10^6)</f>
        <v>49.03298718328818</v>
      </c>
      <c r="O14" s="69">
        <f>(Michigan!S93/10^6)</f>
        <v>52.322628756133035</v>
      </c>
      <c r="P14" s="69">
        <f>(Michigan!T93/10^6)</f>
        <v>52.440663022632506</v>
      </c>
      <c r="Q14" s="69">
        <f>(Michigan!U93/10^6)</f>
        <v>53.601344641820766</v>
      </c>
      <c r="R14" s="69">
        <f>(Michigan!V93/10^6)</f>
        <v>54.000730126985296</v>
      </c>
      <c r="S14" s="69">
        <f>(Michigan!W93/10^6)</f>
        <v>55.1126205340856</v>
      </c>
      <c r="T14" s="69">
        <f>(Michigan!X93/10^6)</f>
        <v>56.39416415476402</v>
      </c>
      <c r="U14" s="69">
        <f>(Michigan!Y93/10^6)</f>
        <v>58.99406896271618</v>
      </c>
      <c r="V14" s="69">
        <f>(Michigan!Z93/10^6)</f>
        <v>57.405740684305236</v>
      </c>
      <c r="W14" s="69">
        <f>(Michigan!AA93/10^6)</f>
        <v>56.584585706666765</v>
      </c>
      <c r="X14" s="69">
        <f>(Michigan!AB93/10^6)</f>
        <v>58.056748675919756</v>
      </c>
      <c r="Y14" s="69">
        <f>(Michigan!AC93/10^6)</f>
        <v>55.68435715763988</v>
      </c>
      <c r="Z14" s="69">
        <f>(Michigan!AD93/10^6)</f>
        <v>56.76935220014529</v>
      </c>
      <c r="AA14" s="69">
        <f>(Michigan!AE93/10^6)</f>
        <v>56.645570960538045</v>
      </c>
    </row>
    <row r="15" spans="1:27" ht="12.75">
      <c r="A15" s="68" t="s">
        <v>85</v>
      </c>
      <c r="B15" s="69">
        <f>(Michigan!F94/10^6)</f>
        <v>56.022517545199804</v>
      </c>
      <c r="C15" s="69">
        <f>(Michigan!G94/10^6)</f>
        <v>55.179767837841034</v>
      </c>
      <c r="D15" s="69">
        <f>(Michigan!H94/10^6)</f>
        <v>50.63196458153888</v>
      </c>
      <c r="E15" s="69">
        <f>(Michigan!I94/10^6)</f>
        <v>51.00711780856982</v>
      </c>
      <c r="F15" s="69">
        <f>(Michigan!J94/10^6)</f>
        <v>54.6460427596125</v>
      </c>
      <c r="G15" s="69">
        <f>(Michigan!K94/10^6)</f>
        <v>57.741863683525764</v>
      </c>
      <c r="H15" s="69">
        <f>(Michigan!L94/10^6)</f>
        <v>60.613421722352456</v>
      </c>
      <c r="I15" s="69">
        <f>(Michigan!M94/10^6)</f>
        <v>68.05503979042376</v>
      </c>
      <c r="J15" s="69">
        <f>(Michigan!N94/10^6)</f>
        <v>67.04314782830208</v>
      </c>
      <c r="K15" s="69">
        <f>(Michigan!O94/10^6)</f>
        <v>64.60800866848102</v>
      </c>
      <c r="L15" s="69">
        <f>(Michigan!P94/10^6)</f>
        <v>66.86318251468205</v>
      </c>
      <c r="M15" s="69">
        <f>(Michigan!Q94/10^6)</f>
        <v>67.11141935280455</v>
      </c>
      <c r="N15" s="69">
        <f>(Michigan!R94/10^6)</f>
        <v>63.94925964657281</v>
      </c>
      <c r="O15" s="69">
        <f>(Michigan!S94/10^6)</f>
        <v>64.85435059379438</v>
      </c>
      <c r="P15" s="69">
        <f>(Michigan!T94/10^6)</f>
        <v>70.35131621209152</v>
      </c>
      <c r="Q15" s="69">
        <f>(Michigan!U94/10^6)</f>
        <v>69.65471030700928</v>
      </c>
      <c r="R15" s="69">
        <f>(Michigan!V94/10^6)</f>
        <v>71.60080897932497</v>
      </c>
      <c r="S15" s="69">
        <f>(Michigan!W94/10^6)</f>
        <v>71.59814032275304</v>
      </c>
      <c r="T15" s="69">
        <f>(Michigan!X94/10^6)</f>
        <v>76.53842598805689</v>
      </c>
      <c r="U15" s="69">
        <f>(Michigan!Y94/10^6)</f>
        <v>75.67525139119903</v>
      </c>
      <c r="V15" s="69">
        <f>(Michigan!Z94/10^6)</f>
        <v>73.32899474469751</v>
      </c>
      <c r="W15" s="69">
        <f>(Michigan!AA94/10^6)</f>
        <v>73.0721364962244</v>
      </c>
      <c r="X15" s="69">
        <f>(Michigan!AB94/10^6)</f>
        <v>71.38895739260751</v>
      </c>
      <c r="Y15" s="69">
        <f>(Michigan!AC94/10^6)</f>
        <v>70.03072791181916</v>
      </c>
      <c r="Z15" s="69">
        <f>(Michigan!AD94/10^6)</f>
        <v>73.37735953552908</v>
      </c>
      <c r="AA15" s="69">
        <f>(Michigan!AE94/10^6)</f>
        <v>75.86468586642624</v>
      </c>
    </row>
    <row r="16" spans="1:27" ht="12.75">
      <c r="A16" s="66" t="s">
        <v>79</v>
      </c>
      <c r="B16" s="70">
        <f>(Michigan!F95/10^6)</f>
        <v>181.25078946146039</v>
      </c>
      <c r="C16" s="70">
        <f>(Michigan!G95/10^6)</f>
        <v>170.00400841973814</v>
      </c>
      <c r="D16" s="70">
        <f>(Michigan!H95/10^6)</f>
        <v>158.19790785140253</v>
      </c>
      <c r="E16" s="70">
        <f>(Michigan!I95/10^6)</f>
        <v>155.01739982784983</v>
      </c>
      <c r="F16" s="70">
        <f>(Michigan!J95/10^6)</f>
        <v>162.87768347746112</v>
      </c>
      <c r="G16" s="70">
        <f>(Michigan!K95/10^6)</f>
        <v>167.6364676232902</v>
      </c>
      <c r="H16" s="70">
        <f>(Michigan!L95/10^6)</f>
        <v>171.38144855020207</v>
      </c>
      <c r="I16" s="70">
        <f>(Michigan!M95/10^6)</f>
        <v>174.97123291595824</v>
      </c>
      <c r="J16" s="70">
        <f>(Michigan!N95/10^6)</f>
        <v>181.83399149384687</v>
      </c>
      <c r="K16" s="70">
        <f>(Michigan!O95/10^6)</f>
        <v>179.3016991944172</v>
      </c>
      <c r="L16" s="70">
        <f>(Michigan!P95/10^6)</f>
        <v>181.7285325032221</v>
      </c>
      <c r="M16" s="70">
        <f>(Michigan!Q95/10^6)</f>
        <v>181.24565335995453</v>
      </c>
      <c r="N16" s="70">
        <f>(Michigan!R95/10^6)</f>
        <v>180.16292748866474</v>
      </c>
      <c r="O16" s="70">
        <f>(Michigan!S95/10^6)</f>
        <v>181.1263333024171</v>
      </c>
      <c r="P16" s="70">
        <f>(Michigan!T95/10^6)</f>
        <v>189.17745987582464</v>
      </c>
      <c r="Q16" s="70">
        <f>(Michigan!U95/10^6)</f>
        <v>191.70113338958495</v>
      </c>
      <c r="R16" s="70">
        <f>(Michigan!V95/10^6)</f>
        <v>197.52186018239223</v>
      </c>
      <c r="S16" s="70">
        <f>(Michigan!W95/10^6)</f>
        <v>195.12617022196727</v>
      </c>
      <c r="T16" s="70">
        <f>(Michigan!X95/10^6)</f>
        <v>193.93509518455375</v>
      </c>
      <c r="U16" s="70">
        <f>(Michigan!Y95/10^6)</f>
        <v>201.9978973296399</v>
      </c>
      <c r="V16" s="70">
        <f>(Michigan!Z95/10^6)</f>
        <v>197.52794554389118</v>
      </c>
      <c r="W16" s="70">
        <f>(Michigan!AA95/10^6)</f>
        <v>190.48288715588183</v>
      </c>
      <c r="X16" s="70">
        <f>(Michigan!AB95/10^6)</f>
        <v>189.13821551897757</v>
      </c>
      <c r="Y16" s="70">
        <f>(Michigan!AC95/10^6)</f>
        <v>185.99033417128416</v>
      </c>
      <c r="Z16" s="70">
        <f>(Michigan!AD95/10^6)</f>
        <v>189.16955722234948</v>
      </c>
      <c r="AA16" s="70">
        <f>(Michigan!AE95/10^6)</f>
        <v>192.2518511044178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97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553079.2152217717</v>
      </c>
      <c r="G8" s="27">
        <v>337623.18572412076</v>
      </c>
      <c r="H8" s="27">
        <v>440023.11739846325</v>
      </c>
      <c r="I8" s="27">
        <v>317360.9517740019</v>
      </c>
      <c r="J8" s="27">
        <v>535994.6928069238</v>
      </c>
      <c r="K8" s="27">
        <v>450163.1211292649</v>
      </c>
      <c r="L8" s="27">
        <v>458377.31157296954</v>
      </c>
      <c r="M8" s="27">
        <v>211879.8900400069</v>
      </c>
      <c r="N8" s="27">
        <v>318157.97077364806</v>
      </c>
      <c r="O8" s="27">
        <v>321911.85178171296</v>
      </c>
      <c r="P8" s="27">
        <v>496993.4588074135</v>
      </c>
      <c r="Q8" s="27">
        <v>503896.37189810496</v>
      </c>
      <c r="R8" s="27">
        <v>361141.8929720315</v>
      </c>
      <c r="S8" s="27">
        <v>449066.26248151617</v>
      </c>
      <c r="T8" s="27">
        <v>565269.3738059168</v>
      </c>
      <c r="U8" s="27">
        <v>510211.4125645237</v>
      </c>
      <c r="V8" s="27">
        <v>553139.7607047927</v>
      </c>
      <c r="W8" s="27">
        <v>385706.1480209742</v>
      </c>
      <c r="X8" s="27">
        <v>299936.63717193896</v>
      </c>
      <c r="Y8" s="27">
        <v>41398.34347869475</v>
      </c>
      <c r="Z8" s="27">
        <v>28620.45556785297</v>
      </c>
      <c r="AA8" s="27">
        <v>17529.87627255491</v>
      </c>
      <c r="AB8" s="27">
        <v>517918.1125509158</v>
      </c>
      <c r="AC8" s="27">
        <v>62241.045906324</v>
      </c>
      <c r="AD8" s="27">
        <v>365853.85991508747</v>
      </c>
      <c r="AE8" s="27">
        <v>318040.2838393919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49893207.54623564</v>
      </c>
      <c r="G9" s="27">
        <v>51569997.26646043</v>
      </c>
      <c r="H9" s="27">
        <v>48969527.15940072</v>
      </c>
      <c r="I9" s="27">
        <v>50203854.31023215</v>
      </c>
      <c r="J9" s="27">
        <v>53722542.29942213</v>
      </c>
      <c r="K9" s="27">
        <v>56960856.29923933</v>
      </c>
      <c r="L9" s="27">
        <v>59622480.66922735</v>
      </c>
      <c r="M9" s="27">
        <v>67098697.276683964</v>
      </c>
      <c r="N9" s="27">
        <v>65505061.64475058</v>
      </c>
      <c r="O9" s="27">
        <v>62779998.80463528</v>
      </c>
      <c r="P9" s="27">
        <v>62480207.70094438</v>
      </c>
      <c r="Q9" s="27">
        <v>62659892.37322941</v>
      </c>
      <c r="R9" s="27">
        <v>59020327.895859145</v>
      </c>
      <c r="S9" s="27">
        <v>59512583.31689997</v>
      </c>
      <c r="T9" s="27">
        <v>64756491.90537372</v>
      </c>
      <c r="U9" s="27">
        <v>63358826.44185892</v>
      </c>
      <c r="V9" s="27">
        <v>64380901.77236894</v>
      </c>
      <c r="W9" s="27">
        <v>64346213.453990266</v>
      </c>
      <c r="X9" s="27">
        <v>68497230.65947694</v>
      </c>
      <c r="Y9" s="27">
        <v>67255105.75845</v>
      </c>
      <c r="Z9" s="27">
        <v>65646975.06250205</v>
      </c>
      <c r="AA9" s="27">
        <v>65356088.86170976</v>
      </c>
      <c r="AB9" s="27">
        <v>62539603.53036447</v>
      </c>
      <c r="AC9" s="27">
        <v>63664922.98208987</v>
      </c>
      <c r="AD9" s="27">
        <v>65458633.24029512</v>
      </c>
      <c r="AE9" s="27">
        <v>68020783.93218058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20488408.59705437</v>
      </c>
      <c r="G10" s="27">
        <v>18988287.470924247</v>
      </c>
      <c r="H10" s="27">
        <v>17231750.091181245</v>
      </c>
      <c r="I10" s="27">
        <v>15724794.555987883</v>
      </c>
      <c r="J10" s="27">
        <v>15799788.160500225</v>
      </c>
      <c r="K10" s="27">
        <v>15908308.90098067</v>
      </c>
      <c r="L10" s="27">
        <v>16031460.78503098</v>
      </c>
      <c r="M10" s="27">
        <v>11580089.474467257</v>
      </c>
      <c r="N10" s="27">
        <v>12222670.55226207</v>
      </c>
      <c r="O10" s="27">
        <v>11137990.103426442</v>
      </c>
      <c r="P10" s="27">
        <v>11058288.331903003</v>
      </c>
      <c r="Q10" s="27">
        <v>8679041.781859912</v>
      </c>
      <c r="R10" s="27">
        <v>7166916.953893189</v>
      </c>
      <c r="S10" s="27">
        <v>7345148.4801280955</v>
      </c>
      <c r="T10" s="27">
        <v>10074788.859776288</v>
      </c>
      <c r="U10" s="27">
        <v>10262533.251390263</v>
      </c>
      <c r="V10" s="27">
        <v>10097182.703640537</v>
      </c>
      <c r="W10" s="27">
        <v>8941583.695269028</v>
      </c>
      <c r="X10" s="27">
        <v>9205029.215244351</v>
      </c>
      <c r="Y10" s="27">
        <v>11275814.93989894</v>
      </c>
      <c r="Z10" s="27">
        <v>9846556.226139653</v>
      </c>
      <c r="AA10" s="27">
        <v>9300007.504654773</v>
      </c>
      <c r="AB10" s="27">
        <v>6844176.197287515</v>
      </c>
      <c r="AC10" s="27">
        <v>7012001.662548648</v>
      </c>
      <c r="AD10" s="27">
        <v>7352988.319666881</v>
      </c>
      <c r="AE10" s="27">
        <v>7282569.1475174865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150466.36737306204</v>
      </c>
      <c r="G11" s="27">
        <v>76353.37387849155</v>
      </c>
      <c r="H11" s="27">
        <v>92184.4835663289</v>
      </c>
      <c r="I11" s="27">
        <v>61538.10696446553</v>
      </c>
      <c r="J11" s="27">
        <v>128112.04476508423</v>
      </c>
      <c r="K11" s="27">
        <v>129254.04655314749</v>
      </c>
      <c r="L11" s="27">
        <v>139450.94628552767</v>
      </c>
      <c r="M11" s="27">
        <v>64584.183269679124</v>
      </c>
      <c r="N11" s="27">
        <v>91397.84787446364</v>
      </c>
      <c r="O11" s="27">
        <v>87405.47816539813</v>
      </c>
      <c r="P11" s="27">
        <v>126236.82106213317</v>
      </c>
      <c r="Q11" s="27">
        <v>112757.10959802597</v>
      </c>
      <c r="R11" s="27">
        <v>81197.3345574294</v>
      </c>
      <c r="S11" s="27">
        <v>100344.33535847448</v>
      </c>
      <c r="T11" s="27">
        <v>101445.79414865149</v>
      </c>
      <c r="U11" s="27">
        <v>77642.10226977892</v>
      </c>
      <c r="V11" s="27">
        <v>76523.96071658608</v>
      </c>
      <c r="W11" s="27">
        <v>48502.231739710245</v>
      </c>
      <c r="X11" s="27">
        <v>37716.76888352641</v>
      </c>
      <c r="Y11" s="27">
        <v>5743.596628897497</v>
      </c>
      <c r="Z11" s="27">
        <v>3598.9906596148094</v>
      </c>
      <c r="AA11" s="27">
        <v>2204.355010840871</v>
      </c>
      <c r="AB11" s="27">
        <v>71855.8415110087</v>
      </c>
      <c r="AC11" s="27">
        <v>9462.444823144126</v>
      </c>
      <c r="AD11" s="27">
        <v>46005.80378024331</v>
      </c>
      <c r="AE11" s="27">
        <v>32002.619628779565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71085161.72588484</v>
      </c>
      <c r="G12" s="27">
        <v>70972261.2969873</v>
      </c>
      <c r="H12" s="27">
        <v>66733484.851546764</v>
      </c>
      <c r="I12" s="27">
        <v>66307547.92495849</v>
      </c>
      <c r="J12" s="27">
        <v>70186437.19749436</v>
      </c>
      <c r="K12" s="27">
        <v>73448582.36790241</v>
      </c>
      <c r="L12" s="27">
        <v>76251769.71211682</v>
      </c>
      <c r="M12" s="27">
        <v>78955250.82446092</v>
      </c>
      <c r="N12" s="27">
        <v>78137288.01566076</v>
      </c>
      <c r="O12" s="27">
        <v>74327306.23800884</v>
      </c>
      <c r="P12" s="27">
        <v>74161726.31271695</v>
      </c>
      <c r="Q12" s="27">
        <v>71955587.63658546</v>
      </c>
      <c r="R12" s="27">
        <v>66629584.077281795</v>
      </c>
      <c r="S12" s="27">
        <v>67407142.39486805</v>
      </c>
      <c r="T12" s="27">
        <v>75497995.93310459</v>
      </c>
      <c r="U12" s="27">
        <v>74209213.20808348</v>
      </c>
      <c r="V12" s="27">
        <v>75107748.19743086</v>
      </c>
      <c r="W12" s="27">
        <v>73722005.52901998</v>
      </c>
      <c r="X12" s="27">
        <v>78039913.28077674</v>
      </c>
      <c r="Y12" s="27">
        <v>78578062.63845652</v>
      </c>
      <c r="Z12" s="27">
        <v>75525750.73486917</v>
      </c>
      <c r="AA12" s="27">
        <v>74675830.59764792</v>
      </c>
      <c r="AB12" s="27">
        <v>69973553.68171391</v>
      </c>
      <c r="AC12" s="27">
        <v>70748628.13536799</v>
      </c>
      <c r="AD12" s="27">
        <v>73223481.22365734</v>
      </c>
      <c r="AE12" s="27">
        <v>75653395.98316625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1759797.6187916666</v>
      </c>
      <c r="G13" s="27">
        <v>1781110.4107888665</v>
      </c>
      <c r="H13" s="27">
        <v>1305405.4224302666</v>
      </c>
      <c r="I13" s="27">
        <v>1374030.8757039334</v>
      </c>
      <c r="J13" s="27">
        <v>1399825.5900735334</v>
      </c>
      <c r="K13" s="27">
        <v>1394453.6161922668</v>
      </c>
      <c r="L13" s="27">
        <v>1697836.9710595333</v>
      </c>
      <c r="M13" s="27">
        <v>1759045.4367955332</v>
      </c>
      <c r="N13" s="27">
        <v>1443158.0797678</v>
      </c>
      <c r="O13" s="27">
        <v>1938095.789924067</v>
      </c>
      <c r="P13" s="27">
        <v>1981836.9465048</v>
      </c>
      <c r="Q13" s="27">
        <v>1738103.2648980003</v>
      </c>
      <c r="R13" s="27">
        <v>1779052.9432023335</v>
      </c>
      <c r="S13" s="27">
        <v>2234387.205435</v>
      </c>
      <c r="T13" s="27">
        <v>1804270.6373208</v>
      </c>
      <c r="U13" s="27">
        <v>2486137.502736067</v>
      </c>
      <c r="V13" s="27">
        <v>1857827.6834399332</v>
      </c>
      <c r="W13" s="27">
        <v>3902026.978921133</v>
      </c>
      <c r="X13" s="27">
        <v>3255385.4470104002</v>
      </c>
      <c r="Y13" s="27">
        <v>3346216.2675406667</v>
      </c>
      <c r="Z13" s="27">
        <v>2942976.7466674666</v>
      </c>
      <c r="AA13" s="27">
        <v>2823975.1588576</v>
      </c>
      <c r="AB13" s="27">
        <v>2665427.8268882004</v>
      </c>
      <c r="AC13" s="27">
        <v>2690889.2791681997</v>
      </c>
      <c r="AD13" s="27">
        <v>3036554.6764578666</v>
      </c>
      <c r="AE13" s="27">
        <v>2905912.7936094664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1759797.6187916666</v>
      </c>
      <c r="G14" s="27">
        <v>1781110.4107888665</v>
      </c>
      <c r="H14" s="27">
        <v>1305405.4224302666</v>
      </c>
      <c r="I14" s="27">
        <v>1374030.8757039334</v>
      </c>
      <c r="J14" s="27">
        <v>1399825.5900735334</v>
      </c>
      <c r="K14" s="27">
        <v>1394453.6161922668</v>
      </c>
      <c r="L14" s="27">
        <v>1697836.9710595333</v>
      </c>
      <c r="M14" s="27">
        <v>1759045.4367955332</v>
      </c>
      <c r="N14" s="27">
        <v>1443158.0797678</v>
      </c>
      <c r="O14" s="27">
        <v>1938095.789924067</v>
      </c>
      <c r="P14" s="27">
        <v>1981836.9465048</v>
      </c>
      <c r="Q14" s="27">
        <v>1738103.2648980003</v>
      </c>
      <c r="R14" s="27">
        <v>1779052.9432023335</v>
      </c>
      <c r="S14" s="27">
        <v>2234387.205435</v>
      </c>
      <c r="T14" s="27">
        <v>1804270.6373208</v>
      </c>
      <c r="U14" s="27">
        <v>2486137.502736067</v>
      </c>
      <c r="V14" s="27">
        <v>1857827.6834399332</v>
      </c>
      <c r="W14" s="27">
        <v>3902026.978921133</v>
      </c>
      <c r="X14" s="27">
        <v>3255385.4470104002</v>
      </c>
      <c r="Y14" s="27">
        <v>3346216.2675406667</v>
      </c>
      <c r="Z14" s="27">
        <v>2942976.7466674666</v>
      </c>
      <c r="AA14" s="27">
        <v>2823975.1588576</v>
      </c>
      <c r="AB14" s="27">
        <v>2665427.8268882004</v>
      </c>
      <c r="AC14" s="27">
        <v>2690889.2791681997</v>
      </c>
      <c r="AD14" s="27">
        <v>3036554.6764578666</v>
      </c>
      <c r="AE14" s="27">
        <v>2905912.7936094664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170387.0677487</v>
      </c>
      <c r="G15" s="27">
        <v>87346.507688</v>
      </c>
      <c r="H15" s="27">
        <v>54849.4875599</v>
      </c>
      <c r="I15" s="27">
        <v>113337.1195484</v>
      </c>
      <c r="J15" s="27">
        <v>63099.5613204</v>
      </c>
      <c r="K15" s="27">
        <v>70230.811332</v>
      </c>
      <c r="L15" s="27">
        <v>87463.61107110001</v>
      </c>
      <c r="M15" s="27">
        <v>84607.7225554</v>
      </c>
      <c r="N15" s="27">
        <v>84342.1056049</v>
      </c>
      <c r="O15" s="27">
        <v>93676.2081552</v>
      </c>
      <c r="P15" s="27">
        <v>75063.2568048</v>
      </c>
      <c r="Q15" s="27">
        <v>71780.1746992</v>
      </c>
      <c r="R15" s="27">
        <v>63444.90659979999</v>
      </c>
      <c r="S15" s="27">
        <v>69014.42968310001</v>
      </c>
      <c r="T15" s="27">
        <v>82927.10299059999</v>
      </c>
      <c r="U15" s="27">
        <v>80722.748337</v>
      </c>
      <c r="V15" s="27">
        <v>74941.33364629999</v>
      </c>
      <c r="W15" s="27">
        <v>68672.915454</v>
      </c>
      <c r="X15" s="27">
        <v>58171.5450844</v>
      </c>
      <c r="Y15" s="27">
        <v>99749.8343567</v>
      </c>
      <c r="Z15" s="27">
        <v>71619.7652951</v>
      </c>
      <c r="AA15" s="27">
        <v>27721.1423236</v>
      </c>
      <c r="AB15" s="27">
        <v>58298.45615</v>
      </c>
      <c r="AC15" s="27">
        <v>31221.1883555</v>
      </c>
      <c r="AD15" s="27">
        <v>28035.2455504</v>
      </c>
      <c r="AE15" s="27">
        <v>29303.8960929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170387.0677487</v>
      </c>
      <c r="G16" s="27">
        <v>87346.507688</v>
      </c>
      <c r="H16" s="27">
        <v>54849.4875599</v>
      </c>
      <c r="I16" s="27">
        <v>113337.1195484</v>
      </c>
      <c r="J16" s="27">
        <v>63099.5613204</v>
      </c>
      <c r="K16" s="27">
        <v>70230.811332</v>
      </c>
      <c r="L16" s="27">
        <v>87463.61107110001</v>
      </c>
      <c r="M16" s="27">
        <v>84607.7225554</v>
      </c>
      <c r="N16" s="27">
        <v>84342.1056049</v>
      </c>
      <c r="O16" s="27">
        <v>93676.2081552</v>
      </c>
      <c r="P16" s="27">
        <v>75063.2568048</v>
      </c>
      <c r="Q16" s="27">
        <v>71780.1746992</v>
      </c>
      <c r="R16" s="27">
        <v>63444.90659979999</v>
      </c>
      <c r="S16" s="27">
        <v>69014.42968310001</v>
      </c>
      <c r="T16" s="27">
        <v>82927.10299059999</v>
      </c>
      <c r="U16" s="27">
        <v>80722.748337</v>
      </c>
      <c r="V16" s="27">
        <v>74941.33364629999</v>
      </c>
      <c r="W16" s="27">
        <v>68672.915454</v>
      </c>
      <c r="X16" s="27">
        <v>58171.5450844</v>
      </c>
      <c r="Y16" s="27">
        <v>99749.8343567</v>
      </c>
      <c r="Z16" s="27">
        <v>71619.7652951</v>
      </c>
      <c r="AA16" s="27">
        <v>27721.1423236</v>
      </c>
      <c r="AB16" s="27">
        <v>58298.45615</v>
      </c>
      <c r="AC16" s="27">
        <v>31221.1883555</v>
      </c>
      <c r="AD16" s="27">
        <v>28035.2455504</v>
      </c>
      <c r="AE16" s="27">
        <v>29303.8960929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4150570.07673</v>
      </c>
      <c r="G17" s="27">
        <v>4423869.0052095</v>
      </c>
      <c r="H17" s="27">
        <v>4076872.803542</v>
      </c>
      <c r="I17" s="27">
        <v>4510373.817834499</v>
      </c>
      <c r="J17" s="27">
        <v>4554946.550923999</v>
      </c>
      <c r="K17" s="27">
        <v>5252997.4120855</v>
      </c>
      <c r="L17" s="27">
        <v>5251087.671868499</v>
      </c>
      <c r="M17" s="27">
        <v>5901756.019928999</v>
      </c>
      <c r="N17" s="27">
        <v>5945424.673881</v>
      </c>
      <c r="O17" s="27">
        <v>5696457.845694</v>
      </c>
      <c r="P17" s="27">
        <v>5627356.6784435</v>
      </c>
      <c r="Q17" s="27">
        <v>5747001.5557955</v>
      </c>
      <c r="R17" s="27">
        <v>5953782.2640065</v>
      </c>
      <c r="S17" s="27">
        <v>7514434.141791499</v>
      </c>
      <c r="T17" s="27">
        <v>7636360.743935</v>
      </c>
      <c r="U17" s="27">
        <v>7722846.0028335</v>
      </c>
      <c r="V17" s="27">
        <v>8070148.56109</v>
      </c>
      <c r="W17" s="27">
        <v>8443247.286166</v>
      </c>
      <c r="X17" s="27">
        <v>9010006.4703495</v>
      </c>
      <c r="Y17" s="27">
        <v>9273438.0087965</v>
      </c>
      <c r="Z17" s="27">
        <v>9337874.323739499</v>
      </c>
      <c r="AA17" s="27">
        <v>9149140.742433999</v>
      </c>
      <c r="AB17" s="27">
        <v>9593331.781418</v>
      </c>
      <c r="AC17" s="27">
        <v>9578608.2847455</v>
      </c>
      <c r="AD17" s="27">
        <v>10223286.651423998</v>
      </c>
      <c r="AE17" s="27">
        <v>9909330.083191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1330870.704317</v>
      </c>
      <c r="G18" s="27">
        <v>1008728.851515</v>
      </c>
      <c r="H18" s="27">
        <v>907907.1677059999</v>
      </c>
      <c r="I18" s="27">
        <v>1060507.2765594998</v>
      </c>
      <c r="J18" s="27">
        <v>1302578.3734809998</v>
      </c>
      <c r="K18" s="27">
        <v>1043688.7836374999</v>
      </c>
      <c r="L18" s="27">
        <v>1325621.9087264999</v>
      </c>
      <c r="M18" s="27">
        <v>819363.5789955</v>
      </c>
      <c r="N18" s="27">
        <v>1090313.5739265</v>
      </c>
      <c r="O18" s="27">
        <v>1031414.9707399998</v>
      </c>
      <c r="P18" s="27">
        <v>856546.6427595</v>
      </c>
      <c r="Q18" s="27">
        <v>823815.8508194999</v>
      </c>
      <c r="R18" s="27">
        <v>747198.4164644999</v>
      </c>
      <c r="S18" s="27">
        <v>629549.4324734999</v>
      </c>
      <c r="T18" s="27">
        <v>557497.6846285</v>
      </c>
      <c r="U18" s="27">
        <v>697866.96133</v>
      </c>
      <c r="V18" s="27">
        <v>752488.1723974999</v>
      </c>
      <c r="W18" s="27">
        <v>816632.7973264998</v>
      </c>
      <c r="X18" s="27">
        <v>641640.5086244999</v>
      </c>
      <c r="Y18" s="27">
        <v>597168.3092375001</v>
      </c>
      <c r="Z18" s="27">
        <v>671929.9002955</v>
      </c>
      <c r="AA18" s="27">
        <v>649731.7193674999</v>
      </c>
      <c r="AB18" s="27">
        <v>411734.5134595</v>
      </c>
      <c r="AC18" s="27">
        <v>489706.90380150004</v>
      </c>
      <c r="AD18" s="27">
        <v>452768.5092315</v>
      </c>
      <c r="AE18" s="27">
        <v>539729.65277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2047032.3943299996</v>
      </c>
      <c r="G19" s="27">
        <v>2278460.4442215</v>
      </c>
      <c r="H19" s="27">
        <v>1885489.943029</v>
      </c>
      <c r="I19" s="27">
        <v>1577975.1437449998</v>
      </c>
      <c r="J19" s="27">
        <v>1938166.9931469997</v>
      </c>
      <c r="K19" s="27">
        <v>1878330.256572</v>
      </c>
      <c r="L19" s="27">
        <v>2066732.4522844998</v>
      </c>
      <c r="M19" s="27">
        <v>2000208.7179689999</v>
      </c>
      <c r="N19" s="27">
        <v>2239784.095626</v>
      </c>
      <c r="O19" s="27">
        <v>1872617.7170469998</v>
      </c>
      <c r="P19" s="27">
        <v>1686155.054815</v>
      </c>
      <c r="Q19" s="27">
        <v>1945111.4569424998</v>
      </c>
      <c r="R19" s="27">
        <v>1956746.8034729997</v>
      </c>
      <c r="S19" s="27">
        <v>1918489.8721064997</v>
      </c>
      <c r="T19" s="27">
        <v>1834808.7518914999</v>
      </c>
      <c r="U19" s="27">
        <v>1472957.3550229997</v>
      </c>
      <c r="V19" s="27">
        <v>1657236.5248669998</v>
      </c>
      <c r="W19" s="27">
        <v>1698584.1973485</v>
      </c>
      <c r="X19" s="27">
        <v>1756537.2965525</v>
      </c>
      <c r="Y19" s="27">
        <v>2091728.3339644999</v>
      </c>
      <c r="Z19" s="27">
        <v>1728008.3869124998</v>
      </c>
      <c r="AA19" s="27">
        <v>1488896.759042</v>
      </c>
      <c r="AB19" s="27">
        <v>1178895.9679804998</v>
      </c>
      <c r="AC19" s="27">
        <v>1335506.7399135001</v>
      </c>
      <c r="AD19" s="27">
        <v>1555685.0534994998</v>
      </c>
      <c r="AE19" s="27">
        <v>1480607.8084875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332198.090532</v>
      </c>
      <c r="G20" s="27">
        <v>272256.222777</v>
      </c>
      <c r="H20" s="27">
        <v>215819.016875</v>
      </c>
      <c r="I20" s="27">
        <v>194369.6322645</v>
      </c>
      <c r="J20" s="27">
        <v>233237.08157749998</v>
      </c>
      <c r="K20" s="27">
        <v>275388.90078699996</v>
      </c>
      <c r="L20" s="27">
        <v>217923.518967</v>
      </c>
      <c r="M20" s="27">
        <v>172970.526575</v>
      </c>
      <c r="N20" s="27">
        <v>211235.0465225</v>
      </c>
      <c r="O20" s="27">
        <v>195698.208167</v>
      </c>
      <c r="P20" s="27">
        <v>145376.7979895</v>
      </c>
      <c r="Q20" s="27">
        <v>122382.80504449997</v>
      </c>
      <c r="R20" s="27">
        <v>132923.635922</v>
      </c>
      <c r="S20" s="27">
        <v>146718.5825875</v>
      </c>
      <c r="T20" s="27">
        <v>139837.93997249997</v>
      </c>
      <c r="U20" s="27">
        <v>174845.361075</v>
      </c>
      <c r="V20" s="27">
        <v>127797.6679595</v>
      </c>
      <c r="W20" s="27">
        <v>132876.33859499998</v>
      </c>
      <c r="X20" s="27">
        <v>199477.70407949996</v>
      </c>
      <c r="Y20" s="27">
        <v>215037.12603449996</v>
      </c>
      <c r="Z20" s="27">
        <v>159399.2813875</v>
      </c>
      <c r="AA20" s="27">
        <v>157437.94920699997</v>
      </c>
      <c r="AB20" s="27">
        <v>227851.19337749996</v>
      </c>
      <c r="AC20" s="27">
        <v>206262.47410999998</v>
      </c>
      <c r="AD20" s="27">
        <v>167302.987467</v>
      </c>
      <c r="AE20" s="27">
        <v>158504.4740125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3918127.8781645</v>
      </c>
      <c r="G21" s="27">
        <v>3363704.7597229998</v>
      </c>
      <c r="H21" s="27">
        <v>2689733.398737</v>
      </c>
      <c r="I21" s="27">
        <v>2105841.2271049996</v>
      </c>
      <c r="J21" s="27">
        <v>2586523.9855454997</v>
      </c>
      <c r="K21" s="27">
        <v>2638518.0809295</v>
      </c>
      <c r="L21" s="27">
        <v>2638826.4096424994</v>
      </c>
      <c r="M21" s="27">
        <v>2445900.6303654998</v>
      </c>
      <c r="N21" s="27">
        <v>2611239.8651185</v>
      </c>
      <c r="O21" s="27">
        <v>2368516.0017365</v>
      </c>
      <c r="P21" s="27">
        <v>2062959.2970139997</v>
      </c>
      <c r="Q21" s="27">
        <v>1937327.4249945</v>
      </c>
      <c r="R21" s="27">
        <v>1789292.5893535</v>
      </c>
      <c r="S21" s="27">
        <v>1773829.947043</v>
      </c>
      <c r="T21" s="27">
        <v>1564529.3083805</v>
      </c>
      <c r="U21" s="27">
        <v>1625445.2634804996</v>
      </c>
      <c r="V21" s="27">
        <v>1644159.4993669998</v>
      </c>
      <c r="W21" s="27">
        <v>1560299.5749494997</v>
      </c>
      <c r="X21" s="27">
        <v>1130554.6383285</v>
      </c>
      <c r="Y21" s="27">
        <v>1275929.2542535</v>
      </c>
      <c r="Z21" s="27">
        <v>1236737.8630915</v>
      </c>
      <c r="AA21" s="27">
        <v>1130895.602914</v>
      </c>
      <c r="AB21" s="27">
        <v>942669.2832094999</v>
      </c>
      <c r="AC21" s="27">
        <v>944076.9942449998</v>
      </c>
      <c r="AD21" s="27">
        <v>869196.7480349999</v>
      </c>
      <c r="AE21" s="27">
        <v>828846.2190469999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11778799.144073501</v>
      </c>
      <c r="G22" s="27">
        <v>11347019.283445999</v>
      </c>
      <c r="H22" s="27">
        <v>9775822.329889</v>
      </c>
      <c r="I22" s="27">
        <v>9449067.0975085</v>
      </c>
      <c r="J22" s="27">
        <v>10615452.984675</v>
      </c>
      <c r="K22" s="27">
        <v>11088923.434011498</v>
      </c>
      <c r="L22" s="27">
        <v>11500191.961489</v>
      </c>
      <c r="M22" s="27">
        <v>11340199.473833999</v>
      </c>
      <c r="N22" s="27">
        <v>12097997.2550745</v>
      </c>
      <c r="O22" s="27">
        <v>11164704.7433845</v>
      </c>
      <c r="P22" s="27">
        <v>10378394.4710215</v>
      </c>
      <c r="Q22" s="27">
        <v>10575639.0935965</v>
      </c>
      <c r="R22" s="27">
        <v>10579943.709219499</v>
      </c>
      <c r="S22" s="27">
        <v>11983021.976001998</v>
      </c>
      <c r="T22" s="27">
        <v>11733034.428807998</v>
      </c>
      <c r="U22" s="27">
        <v>11693960.943742</v>
      </c>
      <c r="V22" s="27">
        <v>12251830.425680999</v>
      </c>
      <c r="W22" s="27">
        <v>12651640.1943855</v>
      </c>
      <c r="X22" s="27">
        <v>12738216.617934499</v>
      </c>
      <c r="Y22" s="27">
        <v>13453301.032286497</v>
      </c>
      <c r="Z22" s="27">
        <v>13133949.755426498</v>
      </c>
      <c r="AA22" s="27">
        <v>12576102.772964498</v>
      </c>
      <c r="AB22" s="27">
        <v>12354482.739444999</v>
      </c>
      <c r="AC22" s="27">
        <v>12554161.3968155</v>
      </c>
      <c r="AD22" s="27">
        <v>13268239.949656999</v>
      </c>
      <c r="AE22" s="27">
        <v>12917018.237507999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2649526.626287799</v>
      </c>
      <c r="G23" s="27">
        <v>2442533.336543221</v>
      </c>
      <c r="H23" s="27">
        <v>2269598.907549898</v>
      </c>
      <c r="I23" s="27">
        <v>2344189.7354446235</v>
      </c>
      <c r="J23" s="27">
        <v>2379072.170248245</v>
      </c>
      <c r="K23" s="27">
        <v>2616507.7826480246</v>
      </c>
      <c r="L23" s="27">
        <v>2842791.5412756694</v>
      </c>
      <c r="M23" s="27">
        <v>3341439.7116222484</v>
      </c>
      <c r="N23" s="27">
        <v>3426570.1420633546</v>
      </c>
      <c r="O23" s="27">
        <v>3689526.0396169275</v>
      </c>
      <c r="P23" s="27">
        <v>4024211.54415461</v>
      </c>
      <c r="Q23" s="27">
        <v>4086823.379925356</v>
      </c>
      <c r="R23" s="27">
        <v>4052017.9640965406</v>
      </c>
      <c r="S23" s="27">
        <v>4130897.3111890014</v>
      </c>
      <c r="T23" s="27">
        <v>4125914.1957734684</v>
      </c>
      <c r="U23" s="27">
        <v>3544645.1722406764</v>
      </c>
      <c r="V23" s="27">
        <v>3634865.4607113185</v>
      </c>
      <c r="W23" s="27">
        <v>3811300.2391273268</v>
      </c>
      <c r="X23" s="27">
        <v>3627055.2105675824</v>
      </c>
      <c r="Y23" s="27">
        <v>3663681.997165162</v>
      </c>
      <c r="Z23" s="27">
        <v>2899279.217287642</v>
      </c>
      <c r="AA23" s="27">
        <v>2499462.0314899795</v>
      </c>
      <c r="AB23" s="27">
        <v>2417870.758995413</v>
      </c>
      <c r="AC23" s="27">
        <v>1083146.6074409578</v>
      </c>
      <c r="AD23" s="27">
        <v>1500343.654805043</v>
      </c>
      <c r="AE23" s="27">
        <v>1378895.5421228753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2649526.626287799</v>
      </c>
      <c r="G24" s="27">
        <v>2442533.336543221</v>
      </c>
      <c r="H24" s="27">
        <v>2269598.907549898</v>
      </c>
      <c r="I24" s="27">
        <v>2344189.7354446235</v>
      </c>
      <c r="J24" s="27">
        <v>2379072.170248245</v>
      </c>
      <c r="K24" s="27">
        <v>2616507.7826480246</v>
      </c>
      <c r="L24" s="27">
        <v>2842791.5412756694</v>
      </c>
      <c r="M24" s="27">
        <v>3341439.7116222484</v>
      </c>
      <c r="N24" s="27">
        <v>3426570.1420633546</v>
      </c>
      <c r="O24" s="27">
        <v>3689526.0396169275</v>
      </c>
      <c r="P24" s="27">
        <v>4024211.54415461</v>
      </c>
      <c r="Q24" s="27">
        <v>4086823.379925356</v>
      </c>
      <c r="R24" s="27">
        <v>4052017.9640965406</v>
      </c>
      <c r="S24" s="27">
        <v>4130897.3111890014</v>
      </c>
      <c r="T24" s="27">
        <v>4125914.1957734684</v>
      </c>
      <c r="U24" s="27">
        <v>3544645.1722406764</v>
      </c>
      <c r="V24" s="27">
        <v>3634865.4607113185</v>
      </c>
      <c r="W24" s="27">
        <v>3811300.2391273268</v>
      </c>
      <c r="X24" s="27">
        <v>3627055.2105675824</v>
      </c>
      <c r="Y24" s="27">
        <v>3663681.997165162</v>
      </c>
      <c r="Z24" s="27">
        <v>2899279.217287642</v>
      </c>
      <c r="AA24" s="27">
        <v>2499462.0314899795</v>
      </c>
      <c r="AB24" s="27">
        <v>2417870.758995413</v>
      </c>
      <c r="AC24" s="27">
        <v>1083146.6074409578</v>
      </c>
      <c r="AD24" s="27">
        <v>1500343.654805043</v>
      </c>
      <c r="AE24" s="27">
        <v>1378895.5421228753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6149.682</v>
      </c>
      <c r="G25" s="27">
        <v>7789.597199999999</v>
      </c>
      <c r="H25" s="27">
        <v>7380.4058196</v>
      </c>
      <c r="I25" s="27">
        <v>6920.798615866665</v>
      </c>
      <c r="J25" s="27">
        <v>5886.1393843999995</v>
      </c>
      <c r="K25" s="27">
        <v>4714.6499091999995</v>
      </c>
      <c r="L25" s="27">
        <v>5515.338505599999</v>
      </c>
      <c r="M25" s="27">
        <v>6032.756335466666</v>
      </c>
      <c r="N25" s="27">
        <v>7662.913750799999</v>
      </c>
      <c r="O25" s="27">
        <v>23104.572917066667</v>
      </c>
      <c r="P25" s="27">
        <v>7369.934368133332</v>
      </c>
      <c r="Q25" s="27">
        <v>7026.560854133333</v>
      </c>
      <c r="R25" s="27">
        <v>2075.0827504</v>
      </c>
      <c r="S25" s="27">
        <v>10410.640836933333</v>
      </c>
      <c r="T25" s="27">
        <v>13408.684926266666</v>
      </c>
      <c r="U25" s="27">
        <v>41824.909915066666</v>
      </c>
      <c r="V25" s="27">
        <v>61282.79082053334</v>
      </c>
      <c r="W25" s="27">
        <v>22757.1357684</v>
      </c>
      <c r="X25" s="27">
        <v>26885.307027333332</v>
      </c>
      <c r="Y25" s="27">
        <v>15291.364698133331</v>
      </c>
      <c r="Z25" s="27">
        <v>13469.251159466665</v>
      </c>
      <c r="AA25" s="27">
        <v>14254.085796133331</v>
      </c>
      <c r="AB25" s="27">
        <v>11611.144808266667</v>
      </c>
      <c r="AC25" s="27">
        <v>7767.745402266666</v>
      </c>
      <c r="AD25" s="27">
        <v>8884.294102933332</v>
      </c>
      <c r="AE25" s="27">
        <v>11651.987228933333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465325.93799999997</v>
      </c>
      <c r="G26" s="27">
        <v>314453.7396</v>
      </c>
      <c r="H26" s="27">
        <v>68063.72520493333</v>
      </c>
      <c r="I26" s="27">
        <v>40978.1684796</v>
      </c>
      <c r="J26" s="27">
        <v>26043.4889528</v>
      </c>
      <c r="K26" s="27">
        <v>28707.638209066667</v>
      </c>
      <c r="L26" s="27">
        <v>24492.006252266667</v>
      </c>
      <c r="M26" s="27">
        <v>33443.70896826666</v>
      </c>
      <c r="N26" s="27">
        <v>22998.49903706666</v>
      </c>
      <c r="O26" s="27">
        <v>28112.028672933327</v>
      </c>
      <c r="P26" s="27">
        <v>14134.662659333331</v>
      </c>
      <c r="Q26" s="27">
        <v>26109.003854266663</v>
      </c>
      <c r="R26" s="27">
        <v>16763.200882266665</v>
      </c>
      <c r="S26" s="27">
        <v>29520.253067066664</v>
      </c>
      <c r="T26" s="27">
        <v>24685.422247199996</v>
      </c>
      <c r="U26" s="27">
        <v>13006.454508666666</v>
      </c>
      <c r="V26" s="27">
        <v>17059.562047733332</v>
      </c>
      <c r="W26" s="27">
        <v>18137.585033333333</v>
      </c>
      <c r="X26" s="27">
        <v>20306.319378399996</v>
      </c>
      <c r="Y26" s="27">
        <v>20758.189768799995</v>
      </c>
      <c r="Z26" s="27">
        <v>18123.8547204</v>
      </c>
      <c r="AA26" s="27">
        <v>18523.949199066665</v>
      </c>
      <c r="AB26" s="27">
        <v>7899.102754399999</v>
      </c>
      <c r="AC26" s="27">
        <v>8729.165934133332</v>
      </c>
      <c r="AD26" s="27">
        <v>13249.305125466666</v>
      </c>
      <c r="AE26" s="27">
        <v>17240.583956933333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34028.2404</v>
      </c>
      <c r="G27" s="27">
        <v>84455.63279999998</v>
      </c>
      <c r="H27" s="27">
        <v>229202.55125386664</v>
      </c>
      <c r="I27" s="27">
        <v>180292.22358106665</v>
      </c>
      <c r="J27" s="27">
        <v>187975.80836173333</v>
      </c>
      <c r="K27" s="27">
        <v>174363.9915937333</v>
      </c>
      <c r="L27" s="27">
        <v>141885.71762346665</v>
      </c>
      <c r="M27" s="27">
        <v>133286.7521348</v>
      </c>
      <c r="N27" s="27">
        <v>163869.16988933328</v>
      </c>
      <c r="O27" s="27">
        <v>160619.2354037333</v>
      </c>
      <c r="P27" s="27">
        <v>89093.25152493334</v>
      </c>
      <c r="Q27" s="27">
        <v>114396.47494733332</v>
      </c>
      <c r="R27" s="27">
        <v>83902.41160106666</v>
      </c>
      <c r="S27" s="27">
        <v>145533.938198</v>
      </c>
      <c r="T27" s="27">
        <v>132030.96682453333</v>
      </c>
      <c r="U27" s="27">
        <v>95389.7305196</v>
      </c>
      <c r="V27" s="27">
        <v>94157.67842653331</v>
      </c>
      <c r="W27" s="27">
        <v>104283.9949888</v>
      </c>
      <c r="X27" s="27">
        <v>111642.08118653332</v>
      </c>
      <c r="Y27" s="27">
        <v>248442.61049519994</v>
      </c>
      <c r="Z27" s="27">
        <v>146022.66185026665</v>
      </c>
      <c r="AA27" s="27">
        <v>91182.9705908</v>
      </c>
      <c r="AB27" s="27">
        <v>65792.6190812</v>
      </c>
      <c r="AC27" s="27">
        <v>108312.85665639998</v>
      </c>
      <c r="AD27" s="27">
        <v>90760.27015586664</v>
      </c>
      <c r="AE27" s="27">
        <v>89800.66162906666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505503.86039999995</v>
      </c>
      <c r="G28" s="27">
        <v>406698.9696</v>
      </c>
      <c r="H28" s="27">
        <v>304646.6822784</v>
      </c>
      <c r="I28" s="27">
        <v>228191.1906765333</v>
      </c>
      <c r="J28" s="27">
        <v>219905.4366989333</v>
      </c>
      <c r="K28" s="27">
        <v>207786.279712</v>
      </c>
      <c r="L28" s="27">
        <v>171893.06238133332</v>
      </c>
      <c r="M28" s="27">
        <v>172763.21743853332</v>
      </c>
      <c r="N28" s="27">
        <v>194530.58267719997</v>
      </c>
      <c r="O28" s="27">
        <v>211835.83699373333</v>
      </c>
      <c r="P28" s="27">
        <v>110597.84855239998</v>
      </c>
      <c r="Q28" s="27">
        <v>147532.0396557333</v>
      </c>
      <c r="R28" s="27">
        <v>102740.69523373332</v>
      </c>
      <c r="S28" s="27">
        <v>185464.832102</v>
      </c>
      <c r="T28" s="27">
        <v>170125.07399799998</v>
      </c>
      <c r="U28" s="27">
        <v>150221.0949433333</v>
      </c>
      <c r="V28" s="27">
        <v>172500.03129480002</v>
      </c>
      <c r="W28" s="27">
        <v>145178.71579053332</v>
      </c>
      <c r="X28" s="27">
        <v>158833.70759226664</v>
      </c>
      <c r="Y28" s="27">
        <v>284492.16496213333</v>
      </c>
      <c r="Z28" s="27">
        <v>177615.76773013332</v>
      </c>
      <c r="AA28" s="27">
        <v>123961.00558599998</v>
      </c>
      <c r="AB28" s="27">
        <v>85302.86664386666</v>
      </c>
      <c r="AC28" s="27">
        <v>124809.76799279997</v>
      </c>
      <c r="AD28" s="27">
        <v>112893.86938426665</v>
      </c>
      <c r="AE28" s="27">
        <v>118693.23281493332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29417.87610373333</v>
      </c>
      <c r="G29" s="27">
        <v>68486.62762654408</v>
      </c>
      <c r="H29" s="27">
        <v>60923.89439063115</v>
      </c>
      <c r="I29" s="27">
        <v>72333.0637440996</v>
      </c>
      <c r="J29" s="27">
        <v>97050.98355736854</v>
      </c>
      <c r="K29" s="27">
        <v>65164.72703536183</v>
      </c>
      <c r="L29" s="27">
        <v>64174.18102171992</v>
      </c>
      <c r="M29" s="27">
        <v>77675.77632365242</v>
      </c>
      <c r="N29" s="27">
        <v>78669.0894415763</v>
      </c>
      <c r="O29" s="27">
        <v>65501.84338223323</v>
      </c>
      <c r="P29" s="27">
        <v>63930.86031985384</v>
      </c>
      <c r="Q29" s="27">
        <v>58872.19705350895</v>
      </c>
      <c r="R29" s="27">
        <v>56634.60681612044</v>
      </c>
      <c r="S29" s="27">
        <v>61620.44313090246</v>
      </c>
      <c r="T29" s="27">
        <v>106603.67549065012</v>
      </c>
      <c r="U29" s="27">
        <v>54427.122242170415</v>
      </c>
      <c r="V29" s="27">
        <v>50305.21266838801</v>
      </c>
      <c r="W29" s="27">
        <v>45893.24264271077</v>
      </c>
      <c r="X29" s="27">
        <v>180965.44726177526</v>
      </c>
      <c r="Y29" s="27">
        <v>79411.38817285912</v>
      </c>
      <c r="Z29" s="27">
        <v>59850.774686607416</v>
      </c>
      <c r="AA29" s="27">
        <v>33935.470836357694</v>
      </c>
      <c r="AB29" s="27">
        <v>41184.292937908416</v>
      </c>
      <c r="AC29" s="27">
        <v>44314.74771293008</v>
      </c>
      <c r="AD29" s="27">
        <v>89412.91115451195</v>
      </c>
      <c r="AE29" s="27">
        <v>114700.09828264531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136544.8555592</v>
      </c>
      <c r="G30" s="27">
        <v>118791.77634177363</v>
      </c>
      <c r="H30" s="27">
        <v>130237.32200346305</v>
      </c>
      <c r="I30" s="27">
        <v>154892.28069526254</v>
      </c>
      <c r="J30" s="27">
        <v>174684.63946330658</v>
      </c>
      <c r="K30" s="27">
        <v>175110.87618752685</v>
      </c>
      <c r="L30" s="27">
        <v>201929.2288473274</v>
      </c>
      <c r="M30" s="27">
        <v>250448.30357297562</v>
      </c>
      <c r="N30" s="27">
        <v>261378.7305126594</v>
      </c>
      <c r="O30" s="27">
        <v>290702.69578860915</v>
      </c>
      <c r="P30" s="27">
        <v>260511.00692901827</v>
      </c>
      <c r="Q30" s="27">
        <v>287822.64900755335</v>
      </c>
      <c r="R30" s="27">
        <v>292071.54399365885</v>
      </c>
      <c r="S30" s="27">
        <v>315868.8795997041</v>
      </c>
      <c r="T30" s="27">
        <v>315934.9865421188</v>
      </c>
      <c r="U30" s="27">
        <v>319361.9126397239</v>
      </c>
      <c r="V30" s="27">
        <v>427269.651330833</v>
      </c>
      <c r="W30" s="27">
        <v>404198.97210726776</v>
      </c>
      <c r="X30" s="27">
        <v>377489.77778453554</v>
      </c>
      <c r="Y30" s="27">
        <v>427948.0764587959</v>
      </c>
      <c r="Z30" s="27">
        <v>439197.42736576585</v>
      </c>
      <c r="AA30" s="27">
        <v>550221.0777001859</v>
      </c>
      <c r="AB30" s="27">
        <v>587261.5218483362</v>
      </c>
      <c r="AC30" s="27">
        <v>589341.526715826</v>
      </c>
      <c r="AD30" s="27">
        <v>517801.6357799028</v>
      </c>
      <c r="AE30" s="27">
        <v>553626.070418133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604656.3829159333</v>
      </c>
      <c r="G31" s="27">
        <v>406465.5675437705</v>
      </c>
      <c r="H31" s="27">
        <v>671758.489697897</v>
      </c>
      <c r="I31" s="27">
        <v>505438.8518131837</v>
      </c>
      <c r="J31" s="27">
        <v>421936.3244573518</v>
      </c>
      <c r="K31" s="27">
        <v>1955641.7331093373</v>
      </c>
      <c r="L31" s="27">
        <v>2152780.746446256</v>
      </c>
      <c r="M31" s="27">
        <v>2288456.3887544856</v>
      </c>
      <c r="N31" s="27">
        <v>2124446.451107828</v>
      </c>
      <c r="O31" s="27">
        <v>2385545.5659877122</v>
      </c>
      <c r="P31" s="27">
        <v>1563913.148701595</v>
      </c>
      <c r="Q31" s="27">
        <v>1626351.5212101499</v>
      </c>
      <c r="R31" s="27">
        <v>1759035.8457357013</v>
      </c>
      <c r="S31" s="27">
        <v>767432.2316562122</v>
      </c>
      <c r="T31" s="27">
        <v>1026621.9879181999</v>
      </c>
      <c r="U31" s="27">
        <v>1089772.0631150608</v>
      </c>
      <c r="V31" s="27">
        <v>1220918.755567086</v>
      </c>
      <c r="W31" s="27">
        <v>531949.4323950674</v>
      </c>
      <c r="X31" s="27">
        <v>253862.1417489975</v>
      </c>
      <c r="Y31" s="27">
        <v>523435.46805278334</v>
      </c>
      <c r="Z31" s="27">
        <v>675269.6431668217</v>
      </c>
      <c r="AA31" s="27">
        <v>548135.8331948682</v>
      </c>
      <c r="AB31" s="27">
        <v>778011.6402529409</v>
      </c>
      <c r="AC31" s="27">
        <v>677902.7257016698</v>
      </c>
      <c r="AD31" s="27">
        <v>1151436.7237818914</v>
      </c>
      <c r="AE31" s="27">
        <v>1415558.5285089463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773754.1877428</v>
      </c>
      <c r="G32" s="27">
        <v>673153.3934452157</v>
      </c>
      <c r="H32" s="27">
        <v>738011.4882373463</v>
      </c>
      <c r="I32" s="27">
        <v>877722.9295483509</v>
      </c>
      <c r="J32" s="27">
        <v>989879.6176148693</v>
      </c>
      <c r="K32" s="27">
        <v>992294.9627817513</v>
      </c>
      <c r="L32" s="27">
        <v>1144265.6355420423</v>
      </c>
      <c r="M32" s="27">
        <v>1419207.0525389991</v>
      </c>
      <c r="N32" s="27">
        <v>1481146.1387391721</v>
      </c>
      <c r="O32" s="27">
        <v>1647315.2746760217</v>
      </c>
      <c r="P32" s="27">
        <v>1476229.0465316507</v>
      </c>
      <c r="Q32" s="27">
        <v>1630995.005439181</v>
      </c>
      <c r="R32" s="27">
        <v>1655072.0803463634</v>
      </c>
      <c r="S32" s="27">
        <v>1789923.6446340042</v>
      </c>
      <c r="T32" s="27">
        <v>1790298.2497944895</v>
      </c>
      <c r="U32" s="27">
        <v>1809717.503296536</v>
      </c>
      <c r="V32" s="27">
        <v>2421194.685891564</v>
      </c>
      <c r="W32" s="27">
        <v>2290460.8454720615</v>
      </c>
      <c r="X32" s="27">
        <v>2139108.7428558692</v>
      </c>
      <c r="Y32" s="27">
        <v>2425039.1051254505</v>
      </c>
      <c r="Z32" s="27">
        <v>2488785.4144739234</v>
      </c>
      <c r="AA32" s="27">
        <v>3117919.436562924</v>
      </c>
      <c r="AB32" s="27">
        <v>3327815.285283748</v>
      </c>
      <c r="AC32" s="27">
        <v>3339601.97828722</v>
      </c>
      <c r="AD32" s="27">
        <v>2934209.2748172116</v>
      </c>
      <c r="AE32" s="27">
        <v>3137214.392392687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1544373.3023216666</v>
      </c>
      <c r="G33" s="27">
        <v>1266897.3649573037</v>
      </c>
      <c r="H33" s="27">
        <v>1600931.1943293377</v>
      </c>
      <c r="I33" s="27">
        <v>1610387.1258008967</v>
      </c>
      <c r="J33" s="27">
        <v>1683551.565092896</v>
      </c>
      <c r="K33" s="27">
        <v>3188212.2991139772</v>
      </c>
      <c r="L33" s="27">
        <v>3563149.791857346</v>
      </c>
      <c r="M33" s="27">
        <v>4035787.521190113</v>
      </c>
      <c r="N33" s="27">
        <v>3945640.4098012354</v>
      </c>
      <c r="O33" s="27">
        <v>4389065.3798345765</v>
      </c>
      <c r="P33" s="27">
        <v>3364584.0624821177</v>
      </c>
      <c r="Q33" s="27">
        <v>3604041.3727103933</v>
      </c>
      <c r="R33" s="27">
        <v>3762814.076891844</v>
      </c>
      <c r="S33" s="27">
        <v>2934845.199020823</v>
      </c>
      <c r="T33" s="27">
        <v>3239458.8997454583</v>
      </c>
      <c r="U33" s="27">
        <v>3273278.601293491</v>
      </c>
      <c r="V33" s="27">
        <v>4119688.3054578705</v>
      </c>
      <c r="W33" s="27">
        <v>3272502.492617107</v>
      </c>
      <c r="X33" s="27">
        <v>2951426.109651177</v>
      </c>
      <c r="Y33" s="27">
        <v>3455834.037809889</v>
      </c>
      <c r="Z33" s="27">
        <v>3663103.2596931183</v>
      </c>
      <c r="AA33" s="27">
        <v>4250211.818294336</v>
      </c>
      <c r="AB33" s="27">
        <v>4734272.7403229335</v>
      </c>
      <c r="AC33" s="27">
        <v>4651160.978417645</v>
      </c>
      <c r="AD33" s="27">
        <v>4692860.545533518</v>
      </c>
      <c r="AE33" s="27">
        <v>5221099.089602412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664938.7665389333</v>
      </c>
      <c r="G34" s="27">
        <v>637702.1258871999</v>
      </c>
      <c r="H34" s="27">
        <v>581530.8197687999</v>
      </c>
      <c r="I34" s="27">
        <v>608847.2367853334</v>
      </c>
      <c r="J34" s="27">
        <v>649257.7548893334</v>
      </c>
      <c r="K34" s="27">
        <v>605086.5288101332</v>
      </c>
      <c r="L34" s="27">
        <v>591639.1492498666</v>
      </c>
      <c r="M34" s="27">
        <v>668881.8114792</v>
      </c>
      <c r="N34" s="27">
        <v>645029.8079309333</v>
      </c>
      <c r="O34" s="27">
        <v>661599.7157175998</v>
      </c>
      <c r="P34" s="27">
        <v>680836.3044941332</v>
      </c>
      <c r="Q34" s="27">
        <v>609086.5569741332</v>
      </c>
      <c r="R34" s="27">
        <v>620984.0667653333</v>
      </c>
      <c r="S34" s="27">
        <v>632323.1731725334</v>
      </c>
      <c r="T34" s="27">
        <v>660904.5527450667</v>
      </c>
      <c r="U34" s="27">
        <v>649554.0538490666</v>
      </c>
      <c r="V34" s="27">
        <v>630385.8363322666</v>
      </c>
      <c r="W34" s="27">
        <v>665930.2277290666</v>
      </c>
      <c r="X34" s="27">
        <v>697132.7064621332</v>
      </c>
      <c r="Y34" s="27">
        <v>704426.2028759999</v>
      </c>
      <c r="Z34" s="27">
        <v>693862.0313533333</v>
      </c>
      <c r="AA34" s="27">
        <v>635730.6034170666</v>
      </c>
      <c r="AB34" s="27">
        <v>628209.1837559998</v>
      </c>
      <c r="AC34" s="27">
        <v>580778.6780253333</v>
      </c>
      <c r="AD34" s="27">
        <v>588379.8703405332</v>
      </c>
      <c r="AE34" s="27">
        <v>585314.3208850665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808578.4550184</v>
      </c>
      <c r="G35" s="27">
        <v>775458.1657151999</v>
      </c>
      <c r="H35" s="27">
        <v>707152.7703151999</v>
      </c>
      <c r="I35" s="27">
        <v>740370.0616399999</v>
      </c>
      <c r="J35" s="27">
        <v>789510.0343973333</v>
      </c>
      <c r="K35" s="27">
        <v>735796.9707322665</v>
      </c>
      <c r="L35" s="27">
        <v>719444.6928034666</v>
      </c>
      <c r="M35" s="27">
        <v>813373.2723599998</v>
      </c>
      <c r="N35" s="27">
        <v>784368.7684359999</v>
      </c>
      <c r="O35" s="27">
        <v>804518.0995778666</v>
      </c>
      <c r="P35" s="27">
        <v>827910.1689613333</v>
      </c>
      <c r="Q35" s="27">
        <v>740661.0766103999</v>
      </c>
      <c r="R35" s="27">
        <v>755128.6839330666</v>
      </c>
      <c r="S35" s="27">
        <v>768917.2563247998</v>
      </c>
      <c r="T35" s="27">
        <v>803672.7688938666</v>
      </c>
      <c r="U35" s="27">
        <v>789870.3379042665</v>
      </c>
      <c r="V35" s="27">
        <v>766561.4215922665</v>
      </c>
      <c r="W35" s="27">
        <v>809784.0854986666</v>
      </c>
      <c r="X35" s="27">
        <v>847726.9100813332</v>
      </c>
      <c r="Y35" s="27">
        <v>856595.9362663999</v>
      </c>
      <c r="Z35" s="27">
        <v>843749.7017751999</v>
      </c>
      <c r="AA35" s="27">
        <v>773060.7544469333</v>
      </c>
      <c r="AB35" s="27">
        <v>763914.5674365333</v>
      </c>
      <c r="AC35" s="27">
        <v>706238.1548053332</v>
      </c>
      <c r="AD35" s="27">
        <v>715481.3438373331</v>
      </c>
      <c r="AE35" s="27">
        <v>711753.5791608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1473517.2215573331</v>
      </c>
      <c r="G36" s="27">
        <v>1413160.2916024</v>
      </c>
      <c r="H36" s="27">
        <v>1288683.5900839998</v>
      </c>
      <c r="I36" s="27">
        <v>1349217.298425333</v>
      </c>
      <c r="J36" s="27">
        <v>1438767.7892866665</v>
      </c>
      <c r="K36" s="27">
        <v>1340883.4995423998</v>
      </c>
      <c r="L36" s="27">
        <v>1311083.8420533333</v>
      </c>
      <c r="M36" s="27">
        <v>1482255.0838391997</v>
      </c>
      <c r="N36" s="27">
        <v>1429398.576366933</v>
      </c>
      <c r="O36" s="27">
        <v>1466117.8152954665</v>
      </c>
      <c r="P36" s="27">
        <v>1508746.4734554663</v>
      </c>
      <c r="Q36" s="27">
        <v>1349747.6335845331</v>
      </c>
      <c r="R36" s="27">
        <v>1376112.7506983997</v>
      </c>
      <c r="S36" s="27">
        <v>1401240.429497333</v>
      </c>
      <c r="T36" s="27">
        <v>1464577.3216389334</v>
      </c>
      <c r="U36" s="27">
        <v>1439424.3917533332</v>
      </c>
      <c r="V36" s="27">
        <v>1396947.2579245332</v>
      </c>
      <c r="W36" s="27">
        <v>1475714.3132277331</v>
      </c>
      <c r="X36" s="27">
        <v>1544859.6165434667</v>
      </c>
      <c r="Y36" s="27">
        <v>1561022.1391424</v>
      </c>
      <c r="Z36" s="27">
        <v>1537611.7331285332</v>
      </c>
      <c r="AA36" s="27">
        <v>1408791.357864</v>
      </c>
      <c r="AB36" s="27">
        <v>1392123.7511925332</v>
      </c>
      <c r="AC36" s="27">
        <v>1287016.8328306666</v>
      </c>
      <c r="AD36" s="27">
        <v>1303861.2141778665</v>
      </c>
      <c r="AE36" s="27">
        <v>1297067.9000458666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35603995.545581095</v>
      </c>
      <c r="G37" s="27">
        <v>34023810.3849028</v>
      </c>
      <c r="H37" s="27">
        <v>32326879.910552695</v>
      </c>
      <c r="I37" s="27">
        <v>32603005.794670295</v>
      </c>
      <c r="J37" s="27">
        <v>33987011.0541104</v>
      </c>
      <c r="K37" s="27">
        <v>34158108.6334488</v>
      </c>
      <c r="L37" s="27">
        <v>35147076.3864418</v>
      </c>
      <c r="M37" s="27">
        <v>36313384.309983</v>
      </c>
      <c r="N37" s="27">
        <v>37551729.70632417</v>
      </c>
      <c r="O37" s="27">
        <v>37161059.7752592</v>
      </c>
      <c r="P37" s="27">
        <v>36700271.8015835</v>
      </c>
      <c r="Q37" s="27">
        <v>37265493.4945392</v>
      </c>
      <c r="R37" s="27">
        <v>37355549.21437826</v>
      </c>
      <c r="S37" s="27">
        <v>38880798.20205093</v>
      </c>
      <c r="T37" s="27">
        <v>38870640.14324516</v>
      </c>
      <c r="U37" s="27">
        <v>40451756.46152739</v>
      </c>
      <c r="V37" s="27">
        <v>40368191.47571466</v>
      </c>
      <c r="W37" s="27">
        <v>41070292.1918685</v>
      </c>
      <c r="X37" s="27">
        <v>41967906.43988286</v>
      </c>
      <c r="Y37" s="27">
        <v>44261142.88793779</v>
      </c>
      <c r="Z37" s="27">
        <v>43204779.439727396</v>
      </c>
      <c r="AA37" s="27">
        <v>43302064.55956554</v>
      </c>
      <c r="AB37" s="27">
        <v>44181053.4198</v>
      </c>
      <c r="AC37" s="27">
        <v>43104946.69169406</v>
      </c>
      <c r="AD37" s="27">
        <v>43049005.97627043</v>
      </c>
      <c r="AE37" s="27">
        <v>43321991.66234096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307650.92243269994</v>
      </c>
      <c r="G38" s="27">
        <v>330614.45528429997</v>
      </c>
      <c r="H38" s="27">
        <v>332226.1412129</v>
      </c>
      <c r="I38" s="27">
        <v>315508.4256434</v>
      </c>
      <c r="J38" s="27">
        <v>381943.66618503333</v>
      </c>
      <c r="K38" s="27">
        <v>260883.44990803333</v>
      </c>
      <c r="L38" s="27">
        <v>263488.4704232</v>
      </c>
      <c r="M38" s="27">
        <v>271314.09433259995</v>
      </c>
      <c r="N38" s="27">
        <v>281606.73083363334</v>
      </c>
      <c r="O38" s="27">
        <v>250616.7313188</v>
      </c>
      <c r="P38" s="27">
        <v>287904.890625</v>
      </c>
      <c r="Q38" s="27">
        <v>219058.7270597</v>
      </c>
      <c r="R38" s="27">
        <v>206744.38894046668</v>
      </c>
      <c r="S38" s="27">
        <v>28633.151624</v>
      </c>
      <c r="T38" s="27">
        <v>135238.55523566666</v>
      </c>
      <c r="U38" s="27">
        <v>28699.909636199995</v>
      </c>
      <c r="V38" s="27">
        <v>28562.146929066665</v>
      </c>
      <c r="W38" s="27">
        <v>28079.235855</v>
      </c>
      <c r="X38" s="27">
        <v>76886.36018726666</v>
      </c>
      <c r="Y38" s="27">
        <v>62991.091749666666</v>
      </c>
      <c r="Z38" s="27">
        <v>58623.45628553333</v>
      </c>
      <c r="AA38" s="27">
        <v>160002.77444286665</v>
      </c>
      <c r="AB38" s="27">
        <v>91251.15054</v>
      </c>
      <c r="AC38" s="27">
        <v>74840.9481831</v>
      </c>
      <c r="AD38" s="27">
        <v>70627.86192476666</v>
      </c>
      <c r="AE38" s="27">
        <v>76722.76975293334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361698.8708773</v>
      </c>
      <c r="G39" s="27">
        <v>332871.92498229997</v>
      </c>
      <c r="H39" s="27">
        <v>307295.97557999997</v>
      </c>
      <c r="I39" s="27">
        <v>222479.40848979997</v>
      </c>
      <c r="J39" s="27">
        <v>310031.9935951333</v>
      </c>
      <c r="K39" s="27">
        <v>444603.2946259667</v>
      </c>
      <c r="L39" s="27">
        <v>429810.90312379994</v>
      </c>
      <c r="M39" s="27">
        <v>427247.0675616</v>
      </c>
      <c r="N39" s="27">
        <v>397671.9844225333</v>
      </c>
      <c r="O39" s="27">
        <v>401384.0336484</v>
      </c>
      <c r="P39" s="27">
        <v>365028.8098457</v>
      </c>
      <c r="Q39" s="27">
        <v>415281.4877992</v>
      </c>
      <c r="R39" s="27">
        <v>355200.7586402</v>
      </c>
      <c r="S39" s="27">
        <v>386964.88182146667</v>
      </c>
      <c r="T39" s="27">
        <v>435085.69688649994</v>
      </c>
      <c r="U39" s="27">
        <v>485437.94949319994</v>
      </c>
      <c r="V39" s="27">
        <v>524947.4598309333</v>
      </c>
      <c r="W39" s="27">
        <v>470250.79983750003</v>
      </c>
      <c r="X39" s="27">
        <v>405103.4528082666</v>
      </c>
      <c r="Y39" s="27">
        <v>375730.8658073667</v>
      </c>
      <c r="Z39" s="27">
        <v>391742.9377004</v>
      </c>
      <c r="AA39" s="27">
        <v>677772.4881920667</v>
      </c>
      <c r="AB39" s="27">
        <v>713484.6484920001</v>
      </c>
      <c r="AC39" s="27">
        <v>744596.3908760665</v>
      </c>
      <c r="AD39" s="27">
        <v>853209.3938536665</v>
      </c>
      <c r="AE39" s="27">
        <v>827421.3545784999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36273345.3388911</v>
      </c>
      <c r="G40" s="27">
        <v>34687296.7651694</v>
      </c>
      <c r="H40" s="27">
        <v>32966402.027345598</v>
      </c>
      <c r="I40" s="27">
        <v>33140993.6288035</v>
      </c>
      <c r="J40" s="27">
        <v>34678986.71389057</v>
      </c>
      <c r="K40" s="27">
        <v>34863595.377982795</v>
      </c>
      <c r="L40" s="27">
        <v>35840375.75998879</v>
      </c>
      <c r="M40" s="27">
        <v>37011945.4718772</v>
      </c>
      <c r="N40" s="27">
        <v>38231008.42158033</v>
      </c>
      <c r="O40" s="27">
        <v>37813060.5402264</v>
      </c>
      <c r="P40" s="27">
        <v>37353205.50205419</v>
      </c>
      <c r="Q40" s="27">
        <v>37899833.7093981</v>
      </c>
      <c r="R40" s="27">
        <v>37917494.361958936</v>
      </c>
      <c r="S40" s="27">
        <v>39296396.235496394</v>
      </c>
      <c r="T40" s="27">
        <v>39440964.39536733</v>
      </c>
      <c r="U40" s="27">
        <v>40965894.32065679</v>
      </c>
      <c r="V40" s="27">
        <v>40921701.082474664</v>
      </c>
      <c r="W40" s="27">
        <v>41568622.227561004</v>
      </c>
      <c r="X40" s="27">
        <v>42449896.2528784</v>
      </c>
      <c r="Y40" s="27">
        <v>44699864.84549482</v>
      </c>
      <c r="Z40" s="27">
        <v>43655145.83371333</v>
      </c>
      <c r="AA40" s="27">
        <v>44139839.82220046</v>
      </c>
      <c r="AB40" s="27">
        <v>44985789.218832</v>
      </c>
      <c r="AC40" s="27">
        <v>43924384.030753225</v>
      </c>
      <c r="AD40" s="27">
        <v>43972843.23204886</v>
      </c>
      <c r="AE40" s="27">
        <v>44226135.78667239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2113.0429980000004</v>
      </c>
      <c r="W41" s="27">
        <v>0</v>
      </c>
      <c r="X41" s="27">
        <v>63354.380892</v>
      </c>
      <c r="Y41" s="27">
        <v>39864.847594</v>
      </c>
      <c r="Z41" s="27">
        <v>5228.7818</v>
      </c>
      <c r="AA41" s="27">
        <v>1153.40775</v>
      </c>
      <c r="AB41" s="27">
        <v>45078.250624</v>
      </c>
      <c r="AC41" s="27">
        <v>37142.805304</v>
      </c>
      <c r="AD41" s="27">
        <v>10617.502808</v>
      </c>
      <c r="AE41" s="27">
        <v>104406.46953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5829131.04589724</v>
      </c>
      <c r="G42" s="27">
        <v>3107399.646768857</v>
      </c>
      <c r="H42" s="27">
        <v>2518163.92833766</v>
      </c>
      <c r="I42" s="27">
        <v>2640005.5646963255</v>
      </c>
      <c r="J42" s="27">
        <v>3584682.9295259262</v>
      </c>
      <c r="K42" s="27">
        <v>3261068.157314815</v>
      </c>
      <c r="L42" s="27">
        <v>3621096.517588889</v>
      </c>
      <c r="M42" s="27">
        <v>3756780.8079333333</v>
      </c>
      <c r="N42" s="27">
        <v>3797540.6809407407</v>
      </c>
      <c r="O42" s="27">
        <v>3997057.2730444446</v>
      </c>
      <c r="P42" s="27">
        <v>4355287.925525925</v>
      </c>
      <c r="Q42" s="27">
        <v>5240707.526429629</v>
      </c>
      <c r="R42" s="27">
        <v>5544933.071881481</v>
      </c>
      <c r="S42" s="27">
        <v>5508605.447448147</v>
      </c>
      <c r="T42" s="27">
        <v>5718153.148074075</v>
      </c>
      <c r="U42" s="27">
        <v>5583763.753344445</v>
      </c>
      <c r="V42" s="27">
        <v>6540015.50081111</v>
      </c>
      <c r="W42" s="27">
        <v>6975112.338348147</v>
      </c>
      <c r="X42" s="27">
        <v>6989111.810651851</v>
      </c>
      <c r="Y42" s="27">
        <v>6720737.465559258</v>
      </c>
      <c r="Z42" s="27">
        <v>6514332.681296296</v>
      </c>
      <c r="AA42" s="27">
        <v>3606879.953881481</v>
      </c>
      <c r="AB42" s="27">
        <v>3708228.102444444</v>
      </c>
      <c r="AC42" s="27">
        <v>4280309.364103704</v>
      </c>
      <c r="AD42" s="27">
        <v>4478369.867707407</v>
      </c>
      <c r="AE42" s="27">
        <v>4014462.35544074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5829131.04589724</v>
      </c>
      <c r="G43" s="27">
        <v>3107399.646768857</v>
      </c>
      <c r="H43" s="27">
        <v>2518163.92833766</v>
      </c>
      <c r="I43" s="27">
        <v>2640005.5646963255</v>
      </c>
      <c r="J43" s="27">
        <v>3584682.9295259262</v>
      </c>
      <c r="K43" s="27">
        <v>3261068.157314815</v>
      </c>
      <c r="L43" s="27">
        <v>3621096.517588889</v>
      </c>
      <c r="M43" s="27">
        <v>3756780.8079333333</v>
      </c>
      <c r="N43" s="27">
        <v>3797540.6809407407</v>
      </c>
      <c r="O43" s="27">
        <v>3997057.2730444446</v>
      </c>
      <c r="P43" s="27">
        <v>4355287.925525925</v>
      </c>
      <c r="Q43" s="27">
        <v>5240707.526429629</v>
      </c>
      <c r="R43" s="27">
        <v>5544933.071881481</v>
      </c>
      <c r="S43" s="27">
        <v>5508605.447448147</v>
      </c>
      <c r="T43" s="27">
        <v>5718153.148074075</v>
      </c>
      <c r="U43" s="27">
        <v>5583763.753344445</v>
      </c>
      <c r="V43" s="27">
        <v>6542128.54380911</v>
      </c>
      <c r="W43" s="27">
        <v>6975112.338348147</v>
      </c>
      <c r="X43" s="27">
        <v>7052466.191543851</v>
      </c>
      <c r="Y43" s="27">
        <v>6760602.3131532585</v>
      </c>
      <c r="Z43" s="27">
        <v>6519561.463096296</v>
      </c>
      <c r="AA43" s="27">
        <v>3608033.361631481</v>
      </c>
      <c r="AB43" s="27">
        <v>3753306.353068444</v>
      </c>
      <c r="AC43" s="27">
        <v>4317452.169407704</v>
      </c>
      <c r="AD43" s="27">
        <v>4488987.370515407</v>
      </c>
      <c r="AE43" s="27">
        <v>4118868.8249707404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114701.28266263333</v>
      </c>
      <c r="G44" s="27">
        <v>148131.97487293332</v>
      </c>
      <c r="H44" s="27">
        <v>31988.979543033332</v>
      </c>
      <c r="I44" s="27">
        <v>49736.571831099995</v>
      </c>
      <c r="J44" s="27">
        <v>27144.77795516666</v>
      </c>
      <c r="K44" s="27">
        <v>49048.107231199996</v>
      </c>
      <c r="L44" s="27">
        <v>16628.872673233334</v>
      </c>
      <c r="M44" s="27">
        <v>25275.292367966664</v>
      </c>
      <c r="N44" s="27">
        <v>14696.88793393333</v>
      </c>
      <c r="O44" s="27">
        <v>56698.129680499995</v>
      </c>
      <c r="P44" s="27">
        <v>45494.63680556666</v>
      </c>
      <c r="Q44" s="27">
        <v>24635.678549533328</v>
      </c>
      <c r="R44" s="27">
        <v>48076.72713946666</v>
      </c>
      <c r="S44" s="27">
        <v>36288.13355603333</v>
      </c>
      <c r="T44" s="27">
        <v>48029.60515686666</v>
      </c>
      <c r="U44" s="27">
        <v>46553.82002296666</v>
      </c>
      <c r="V44" s="27">
        <v>60854.069963866656</v>
      </c>
      <c r="W44" s="27">
        <v>25597.6258923</v>
      </c>
      <c r="X44" s="27">
        <v>40620.36956156666</v>
      </c>
      <c r="Y44" s="27">
        <v>17824.819325133332</v>
      </c>
      <c r="Z44" s="27">
        <v>23732.06359113333</v>
      </c>
      <c r="AA44" s="27">
        <v>35043.03827126666</v>
      </c>
      <c r="AB44" s="27">
        <v>23418.270837499997</v>
      </c>
      <c r="AC44" s="27">
        <v>97916.56909393331</v>
      </c>
      <c r="AD44" s="27">
        <v>124124.42237579997</v>
      </c>
      <c r="AE44" s="27">
        <v>97512.71884199999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111240.46608546664</v>
      </c>
      <c r="G45" s="27">
        <v>55917.36818103333</v>
      </c>
      <c r="H45" s="27">
        <v>107425.67439449999</v>
      </c>
      <c r="I45" s="27">
        <v>31208.961096133327</v>
      </c>
      <c r="J45" s="27">
        <v>20824.136433099997</v>
      </c>
      <c r="K45" s="27">
        <v>135939.70833006664</v>
      </c>
      <c r="L45" s="27">
        <v>113920.36750966664</v>
      </c>
      <c r="M45" s="27">
        <v>66527.66162606666</v>
      </c>
      <c r="N45" s="27">
        <v>95300.67262613332</v>
      </c>
      <c r="O45" s="27">
        <v>44280.637049366655</v>
      </c>
      <c r="P45" s="27">
        <v>35332.1353616</v>
      </c>
      <c r="Q45" s="27">
        <v>2353.6840121666664</v>
      </c>
      <c r="R45" s="27">
        <v>5807.937614966666</v>
      </c>
      <c r="S45" s="27">
        <v>3940.7804692666664</v>
      </c>
      <c r="T45" s="27">
        <v>1664.9522915666664</v>
      </c>
      <c r="U45" s="27">
        <v>2381.5354819666663</v>
      </c>
      <c r="V45" s="27">
        <v>2260.3170538666664</v>
      </c>
      <c r="W45" s="27">
        <v>27458.362685599994</v>
      </c>
      <c r="X45" s="27">
        <v>819.4175681999999</v>
      </c>
      <c r="Y45" s="27">
        <v>1308.8874901666663</v>
      </c>
      <c r="Z45" s="27">
        <v>2368.601009133333</v>
      </c>
      <c r="AA45" s="27">
        <v>8458.313928166664</v>
      </c>
      <c r="AB45" s="27">
        <v>31745.508086599995</v>
      </c>
      <c r="AC45" s="27">
        <v>44728.325038833325</v>
      </c>
      <c r="AD45" s="27">
        <v>24445.624929366662</v>
      </c>
      <c r="AE45" s="27">
        <v>2213.309326433333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4766046.217327267</v>
      </c>
      <c r="G46" s="27">
        <v>2671263.5279406994</v>
      </c>
      <c r="H46" s="27">
        <v>999603.3478456665</v>
      </c>
      <c r="I46" s="27">
        <v>466299.6202993333</v>
      </c>
      <c r="J46" s="27">
        <v>385233.2408642666</v>
      </c>
      <c r="K46" s="27">
        <v>258470.6690540333</v>
      </c>
      <c r="L46" s="27">
        <v>572097.5864347334</v>
      </c>
      <c r="M46" s="27">
        <v>552867.8532736333</v>
      </c>
      <c r="N46" s="27">
        <v>1198490.4265667666</v>
      </c>
      <c r="O46" s="27">
        <v>1255339.4384685</v>
      </c>
      <c r="P46" s="27">
        <v>569310.4963289332</v>
      </c>
      <c r="Q46" s="27">
        <v>467800.1712255666</v>
      </c>
      <c r="R46" s="27">
        <v>412740.0288293333</v>
      </c>
      <c r="S46" s="27">
        <v>518587.5344290667</v>
      </c>
      <c r="T46" s="27">
        <v>551934.0339769666</v>
      </c>
      <c r="U46" s="27">
        <v>545570.6901773333</v>
      </c>
      <c r="V46" s="27">
        <v>611980.8186953999</v>
      </c>
      <c r="W46" s="27">
        <v>510967.86918356665</v>
      </c>
      <c r="X46" s="27">
        <v>807462.5544806332</v>
      </c>
      <c r="Y46" s="27">
        <v>1050326.3105335</v>
      </c>
      <c r="Z46" s="27">
        <v>833760.5787279999</v>
      </c>
      <c r="AA46" s="27">
        <v>569861.3756451</v>
      </c>
      <c r="AB46" s="27">
        <v>761380.4491267332</v>
      </c>
      <c r="AC46" s="27">
        <v>570868.5128762</v>
      </c>
      <c r="AD46" s="27">
        <v>550725.7666782666</v>
      </c>
      <c r="AE46" s="27">
        <v>544409.4849757666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1591480.2938906667</v>
      </c>
      <c r="G47" s="27">
        <v>1001117.1011533998</v>
      </c>
      <c r="H47" s="27">
        <v>1283856.1971927998</v>
      </c>
      <c r="I47" s="27">
        <v>1664028.9474988664</v>
      </c>
      <c r="J47" s="27">
        <v>1110394.1095349665</v>
      </c>
      <c r="K47" s="27">
        <v>1096541.7808216666</v>
      </c>
      <c r="L47" s="27">
        <v>1160624.4709213</v>
      </c>
      <c r="M47" s="27">
        <v>998221.0289538665</v>
      </c>
      <c r="N47" s="27">
        <v>1066156.0171698332</v>
      </c>
      <c r="O47" s="27">
        <v>871682.5036457998</v>
      </c>
      <c r="P47" s="27">
        <v>701287.4288882</v>
      </c>
      <c r="Q47" s="27">
        <v>369672.56811099994</v>
      </c>
      <c r="R47" s="27">
        <v>373809.14805336663</v>
      </c>
      <c r="S47" s="27">
        <v>471964.8146007666</v>
      </c>
      <c r="T47" s="27">
        <v>474438.56345783325</v>
      </c>
      <c r="U47" s="27">
        <v>198990.7546473</v>
      </c>
      <c r="V47" s="27">
        <v>205437.16668089997</v>
      </c>
      <c r="W47" s="27">
        <v>205386.79433579996</v>
      </c>
      <c r="X47" s="27">
        <v>198013.03851559997</v>
      </c>
      <c r="Y47" s="27">
        <v>164506.23424106668</v>
      </c>
      <c r="Z47" s="27">
        <v>308135.7210906333</v>
      </c>
      <c r="AA47" s="27">
        <v>174538.67942279996</v>
      </c>
      <c r="AB47" s="27">
        <v>170304.9179755</v>
      </c>
      <c r="AC47" s="27">
        <v>353137.8062365999</v>
      </c>
      <c r="AD47" s="27">
        <v>340215.2687343667</v>
      </c>
      <c r="AE47" s="27">
        <v>450297.5065563333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6583468.259966033</v>
      </c>
      <c r="G48" s="27">
        <v>3876429.9721480664</v>
      </c>
      <c r="H48" s="27">
        <v>2422874.1989759994</v>
      </c>
      <c r="I48" s="27">
        <v>2211274.100725433</v>
      </c>
      <c r="J48" s="27">
        <v>1543596.2647874998</v>
      </c>
      <c r="K48" s="27">
        <v>1540000.2654369664</v>
      </c>
      <c r="L48" s="27">
        <v>1863271.297538933</v>
      </c>
      <c r="M48" s="27">
        <v>1642891.836221533</v>
      </c>
      <c r="N48" s="27">
        <v>2374644.004296666</v>
      </c>
      <c r="O48" s="27">
        <v>2228000.7088441662</v>
      </c>
      <c r="P48" s="27">
        <v>1351424.6973842997</v>
      </c>
      <c r="Q48" s="27">
        <v>864462.1018982665</v>
      </c>
      <c r="R48" s="27">
        <v>840433.8416371333</v>
      </c>
      <c r="S48" s="27">
        <v>1030781.2630551332</v>
      </c>
      <c r="T48" s="27">
        <v>1076067.1548832334</v>
      </c>
      <c r="U48" s="27">
        <v>793496.8003295665</v>
      </c>
      <c r="V48" s="27">
        <v>880532.3723940331</v>
      </c>
      <c r="W48" s="27">
        <v>769410.6520972666</v>
      </c>
      <c r="X48" s="27">
        <v>1046915.3801259999</v>
      </c>
      <c r="Y48" s="27">
        <v>1233966.2515898666</v>
      </c>
      <c r="Z48" s="27">
        <v>1167996.9644188997</v>
      </c>
      <c r="AA48" s="27">
        <v>787901.4072673332</v>
      </c>
      <c r="AB48" s="27">
        <v>986849.1460263331</v>
      </c>
      <c r="AC48" s="27">
        <v>1066651.2132455667</v>
      </c>
      <c r="AD48" s="27">
        <v>1039511.0827177999</v>
      </c>
      <c r="AE48" s="27">
        <v>1094433.0197005332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68567849.48593506</v>
      </c>
      <c r="G49" s="27">
        <v>60415892.54871211</v>
      </c>
      <c r="H49" s="27">
        <v>54507377.76878006</v>
      </c>
      <c r="I49" s="27">
        <v>54460693.73733348</v>
      </c>
      <c r="J49" s="27">
        <v>57606941.005599655</v>
      </c>
      <c r="K49" s="27">
        <v>59571661.523286745</v>
      </c>
      <c r="L49" s="27">
        <v>62499154.35630393</v>
      </c>
      <c r="M49" s="27">
        <v>64627716.283307076</v>
      </c>
      <c r="N49" s="27">
        <v>67024830.25817366</v>
      </c>
      <c r="O49" s="27">
        <v>66991140.335319474</v>
      </c>
      <c r="P49" s="27">
        <v>64503352.727940105</v>
      </c>
      <c r="Q49" s="27">
        <v>65578670.2967957</v>
      </c>
      <c r="R49" s="27">
        <v>66018988.3214197</v>
      </c>
      <c r="S49" s="27">
        <v>68774654.32892893</v>
      </c>
      <c r="T49" s="27">
        <v>68855492.3585999</v>
      </c>
      <c r="U49" s="27">
        <v>70011545.3293767</v>
      </c>
      <c r="V49" s="27">
        <v>71852962.49683356</v>
      </c>
      <c r="W49" s="27">
        <v>74640181.06752977</v>
      </c>
      <c r="X49" s="27">
        <v>74883226.07893203</v>
      </c>
      <c r="Y49" s="27">
        <v>78558730.8835014</v>
      </c>
      <c r="Z49" s="27">
        <v>75768860.506457</v>
      </c>
      <c r="AA49" s="27">
        <v>72245999.87847929</v>
      </c>
      <c r="AB49" s="27">
        <v>73433723.85756473</v>
      </c>
      <c r="AC49" s="27">
        <v>71730893.46442777</v>
      </c>
      <c r="AD49" s="27">
        <v>73444130.84084801</v>
      </c>
      <c r="AE49" s="27">
        <v>73307428.32314011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668910.7391835001</v>
      </c>
      <c r="G50" s="27">
        <v>742316.6998294666</v>
      </c>
      <c r="H50" s="27">
        <v>730593.2796624</v>
      </c>
      <c r="I50" s="27">
        <v>433989.3183912</v>
      </c>
      <c r="J50" s="27">
        <v>581806.6958810333</v>
      </c>
      <c r="K50" s="27">
        <v>572318.7488597333</v>
      </c>
      <c r="L50" s="27">
        <v>811614.5453823</v>
      </c>
      <c r="M50" s="27">
        <v>668182.2430301333</v>
      </c>
      <c r="N50" s="27">
        <v>1013652.7493686001</v>
      </c>
      <c r="O50" s="27">
        <v>936346.1501327999</v>
      </c>
      <c r="P50" s="27">
        <v>993507.5203489334</v>
      </c>
      <c r="Q50" s="27">
        <v>1076443.0355847669</v>
      </c>
      <c r="R50" s="27">
        <v>1192989.4668688334</v>
      </c>
      <c r="S50" s="27">
        <v>1313414.5081453</v>
      </c>
      <c r="T50" s="27">
        <v>1239735.2796682334</v>
      </c>
      <c r="U50" s="27">
        <v>1375616.2876925333</v>
      </c>
      <c r="V50" s="27">
        <v>1426231.0950246335</v>
      </c>
      <c r="W50" s="27">
        <v>1314651.9190702331</v>
      </c>
      <c r="X50" s="27">
        <v>1160872.3188252668</v>
      </c>
      <c r="Y50" s="27">
        <v>1246606.9255240331</v>
      </c>
      <c r="Z50" s="27">
        <v>1461674.0843012</v>
      </c>
      <c r="AA50" s="27">
        <v>1219353.4200374999</v>
      </c>
      <c r="AB50" s="27">
        <v>1427487.1039029334</v>
      </c>
      <c r="AC50" s="27">
        <v>1453813.7295843333</v>
      </c>
      <c r="AD50" s="27">
        <v>1460953.4033948334</v>
      </c>
      <c r="AE50" s="27">
        <v>1501179.7992231334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10292948.5259172</v>
      </c>
      <c r="G51" s="27">
        <v>9510820.446403468</v>
      </c>
      <c r="H51" s="27">
        <v>9288932.731095966</v>
      </c>
      <c r="I51" s="27">
        <v>8815170.3086304</v>
      </c>
      <c r="J51" s="27">
        <v>8734535.147415735</v>
      </c>
      <c r="K51" s="27">
        <v>8562961.037804801</v>
      </c>
      <c r="L51" s="27">
        <v>7469520.0867085345</v>
      </c>
      <c r="M51" s="27">
        <v>10174623.090805069</v>
      </c>
      <c r="N51" s="27">
        <v>9261157.78522</v>
      </c>
      <c r="O51" s="27">
        <v>9805481.945276234</v>
      </c>
      <c r="P51" s="27">
        <v>8833980.961398633</v>
      </c>
      <c r="Q51" s="27">
        <v>9095863.6653522</v>
      </c>
      <c r="R51" s="27">
        <v>9543474.822908767</v>
      </c>
      <c r="S51" s="27">
        <v>9896413.1038927</v>
      </c>
      <c r="T51" s="27">
        <v>10055845.751901401</v>
      </c>
      <c r="U51" s="27">
        <v>10713339.169153133</v>
      </c>
      <c r="V51" s="27">
        <v>11049681.572047802</v>
      </c>
      <c r="W51" s="27">
        <v>10611637.847296568</v>
      </c>
      <c r="X51" s="27">
        <v>9075588.199194001</v>
      </c>
      <c r="Y51" s="27">
        <v>9911153.659852868</v>
      </c>
      <c r="Z51" s="27">
        <v>10271039.5537585</v>
      </c>
      <c r="AA51" s="27">
        <v>9503964.697386133</v>
      </c>
      <c r="AB51" s="27">
        <v>9325234.800655033</v>
      </c>
      <c r="AC51" s="27">
        <v>9859573.789424334</v>
      </c>
      <c r="AD51" s="27">
        <v>9289023.237280233</v>
      </c>
      <c r="AE51" s="27">
        <v>9414068.0174948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1031065.6911048999</v>
      </c>
      <c r="G52" s="27">
        <v>666250.8206629</v>
      </c>
      <c r="H52" s="27">
        <v>447015.0574175</v>
      </c>
      <c r="I52" s="27">
        <v>142594.24577383333</v>
      </c>
      <c r="J52" s="27">
        <v>305030.13774860004</v>
      </c>
      <c r="K52" s="27">
        <v>247147.81444539997</v>
      </c>
      <c r="L52" s="27">
        <v>200919.94772336667</v>
      </c>
      <c r="M52" s="27">
        <v>230504.13389116668</v>
      </c>
      <c r="N52" s="27">
        <v>128360.71046223334</v>
      </c>
      <c r="O52" s="27">
        <v>376972.21721023327</v>
      </c>
      <c r="P52" s="27">
        <v>3668287.519419233</v>
      </c>
      <c r="Q52" s="27">
        <v>3861344.003305067</v>
      </c>
      <c r="R52" s="27">
        <v>4383268.085962334</v>
      </c>
      <c r="S52" s="27">
        <v>4676461.159877834</v>
      </c>
      <c r="T52" s="27">
        <v>4903052.332768333</v>
      </c>
      <c r="U52" s="27">
        <v>5575467.8138980325</v>
      </c>
      <c r="V52" s="27">
        <v>6478015.6773031335</v>
      </c>
      <c r="W52" s="27">
        <v>6608082.6609842</v>
      </c>
      <c r="X52" s="27">
        <v>6970900.689127833</v>
      </c>
      <c r="Y52" s="27">
        <v>7114917.348587033</v>
      </c>
      <c r="Z52" s="27">
        <v>6683631.040279967</v>
      </c>
      <c r="AA52" s="27">
        <v>6987594.901912534</v>
      </c>
      <c r="AB52" s="27">
        <v>7815043.9691148</v>
      </c>
      <c r="AC52" s="27">
        <v>5551531.1374391</v>
      </c>
      <c r="AD52" s="27">
        <v>7190080.038280699</v>
      </c>
      <c r="AE52" s="27">
        <v>7036581.505727399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13462443.9806703</v>
      </c>
      <c r="G53" s="27">
        <v>12603216.993834132</v>
      </c>
      <c r="H53" s="27">
        <v>10527646.2173575</v>
      </c>
      <c r="I53" s="27">
        <v>9664076.1263904</v>
      </c>
      <c r="J53" s="27">
        <v>10730076.218298798</v>
      </c>
      <c r="K53" s="27">
        <v>10300977.572183466</v>
      </c>
      <c r="L53" s="27">
        <v>9905575.663396966</v>
      </c>
      <c r="M53" s="27">
        <v>7341742.675403401</v>
      </c>
      <c r="N53" s="27">
        <v>10999155.5258662</v>
      </c>
      <c r="O53" s="27">
        <v>11185841.3360848</v>
      </c>
      <c r="P53" s="27">
        <v>16052851.130223602</v>
      </c>
      <c r="Q53" s="27">
        <v>15470314.693479799</v>
      </c>
      <c r="R53" s="27">
        <v>17169787.898263</v>
      </c>
      <c r="S53" s="27">
        <v>13573261.326559367</v>
      </c>
      <c r="T53" s="27">
        <v>13168734.744973132</v>
      </c>
      <c r="U53" s="27">
        <v>14028020.1233238</v>
      </c>
      <c r="V53" s="27">
        <v>14261622.827032901</v>
      </c>
      <c r="W53" s="27">
        <v>14096669.122452399</v>
      </c>
      <c r="X53" s="27">
        <v>12464286.931126067</v>
      </c>
      <c r="Y53" s="27">
        <v>13719047.449196834</v>
      </c>
      <c r="Z53" s="27">
        <v>13590650.964215968</v>
      </c>
      <c r="AA53" s="27">
        <v>12759237.8604823</v>
      </c>
      <c r="AB53" s="27">
        <v>13219015.301672034</v>
      </c>
      <c r="AC53" s="27">
        <v>11778757.496303234</v>
      </c>
      <c r="AD53" s="27">
        <v>11594746.604786035</v>
      </c>
      <c r="AE53" s="27">
        <v>11975252.3333894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20950673.850404102</v>
      </c>
      <c r="G54" s="27">
        <v>19691614.783068802</v>
      </c>
      <c r="H54" s="27">
        <v>19572938.746319935</v>
      </c>
      <c r="I54" s="27">
        <v>18782427.0842208</v>
      </c>
      <c r="J54" s="27">
        <v>18396618.102498535</v>
      </c>
      <c r="K54" s="27">
        <v>18510581.71933227</v>
      </c>
      <c r="L54" s="27">
        <v>18192329.292544</v>
      </c>
      <c r="M54" s="27">
        <v>17196610.031826865</v>
      </c>
      <c r="N54" s="27">
        <v>19223493.8775616</v>
      </c>
      <c r="O54" s="27">
        <v>20128722.627481967</v>
      </c>
      <c r="P54" s="27">
        <v>18141081.212511037</v>
      </c>
      <c r="Q54" s="27">
        <v>18526284.271713536</v>
      </c>
      <c r="R54" s="27">
        <v>19662565.1788962</v>
      </c>
      <c r="S54" s="27">
        <v>20305738.987005997</v>
      </c>
      <c r="T54" s="27">
        <v>20026654.76629657</v>
      </c>
      <c r="U54" s="27">
        <v>20977844.031456765</v>
      </c>
      <c r="V54" s="27">
        <v>21920547.550767068</v>
      </c>
      <c r="W54" s="27">
        <v>20965127.778333932</v>
      </c>
      <c r="X54" s="27">
        <v>17760331.109676104</v>
      </c>
      <c r="Y54" s="27">
        <v>19382054.389103267</v>
      </c>
      <c r="Z54" s="27">
        <v>20219243.356172666</v>
      </c>
      <c r="AA54" s="27">
        <v>18800791.152128335</v>
      </c>
      <c r="AB54" s="27">
        <v>19484675.469499167</v>
      </c>
      <c r="AC54" s="27">
        <v>20424197.20279327</v>
      </c>
      <c r="AD54" s="27">
        <v>19195519.10754537</v>
      </c>
      <c r="AE54" s="27">
        <v>19333504.579602398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46406205.094520696</v>
      </c>
      <c r="G55" s="27">
        <v>43214022.618120566</v>
      </c>
      <c r="H55" s="27">
        <v>40567129.8169159</v>
      </c>
      <c r="I55" s="27">
        <v>37838405.954577066</v>
      </c>
      <c r="J55" s="27">
        <v>38747928.70362224</v>
      </c>
      <c r="K55" s="27">
        <v>38193954.542384304</v>
      </c>
      <c r="L55" s="27">
        <v>36579838.93158503</v>
      </c>
      <c r="M55" s="27">
        <v>35611687.53392103</v>
      </c>
      <c r="N55" s="27">
        <v>40625900.188380465</v>
      </c>
      <c r="O55" s="27">
        <v>42433343.238156565</v>
      </c>
      <c r="P55" s="27">
        <v>47689874.89567547</v>
      </c>
      <c r="Q55" s="27">
        <v>48030324.09043</v>
      </c>
      <c r="R55" s="27">
        <v>51952130.3839373</v>
      </c>
      <c r="S55" s="27">
        <v>49765403.649149835</v>
      </c>
      <c r="T55" s="27">
        <v>49394173.28860483</v>
      </c>
      <c r="U55" s="27">
        <v>52670306.112082265</v>
      </c>
      <c r="V55" s="27">
        <v>55135946.12748824</v>
      </c>
      <c r="W55" s="27">
        <v>53596108.282728374</v>
      </c>
      <c r="X55" s="27">
        <v>47432020.5552171</v>
      </c>
      <c r="Y55" s="27">
        <v>51373809.09721427</v>
      </c>
      <c r="Z55" s="27">
        <v>52226056.657290265</v>
      </c>
      <c r="AA55" s="27">
        <v>49271110.31761269</v>
      </c>
      <c r="AB55" s="27">
        <v>51271536.013903335</v>
      </c>
      <c r="AC55" s="27">
        <v>49067828.42503667</v>
      </c>
      <c r="AD55" s="27">
        <v>48730529.388158195</v>
      </c>
      <c r="AE55" s="27">
        <v>49260380.16758833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186059216.30634063</v>
      </c>
      <c r="G56" s="27">
        <v>174602176.46381995</v>
      </c>
      <c r="H56" s="27">
        <v>161807992.43724272</v>
      </c>
      <c r="I56" s="27">
        <v>158606647.61686903</v>
      </c>
      <c r="J56" s="27">
        <v>166541306.90671626</v>
      </c>
      <c r="K56" s="27">
        <v>171214198.43357345</v>
      </c>
      <c r="L56" s="27">
        <v>175330763.00000578</v>
      </c>
      <c r="M56" s="27">
        <v>179194654.64168903</v>
      </c>
      <c r="N56" s="27">
        <v>185788018.4622149</v>
      </c>
      <c r="O56" s="27">
        <v>183751789.8114849</v>
      </c>
      <c r="P56" s="27">
        <v>186354953.93633252</v>
      </c>
      <c r="Q56" s="27">
        <v>185564582.02381116</v>
      </c>
      <c r="R56" s="27">
        <v>184600702.7826388</v>
      </c>
      <c r="S56" s="27">
        <v>185947200.37294683</v>
      </c>
      <c r="T56" s="27">
        <v>193747661.5803093</v>
      </c>
      <c r="U56" s="27">
        <v>196891064.64954242</v>
      </c>
      <c r="V56" s="27">
        <v>202096656.82175264</v>
      </c>
      <c r="W56" s="27">
        <v>201958294.87927812</v>
      </c>
      <c r="X56" s="27">
        <v>200355159.91492587</v>
      </c>
      <c r="Y56" s="27">
        <v>208510602.61917216</v>
      </c>
      <c r="Z56" s="27">
        <v>203520667.89861646</v>
      </c>
      <c r="AA56" s="27">
        <v>196192940.7937399</v>
      </c>
      <c r="AB56" s="27">
        <v>194678813.55318198</v>
      </c>
      <c r="AC56" s="27">
        <v>191547350.02483243</v>
      </c>
      <c r="AD56" s="27">
        <v>195398141.45266357</v>
      </c>
      <c r="AE56" s="27">
        <v>198221204.4738947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71085161.72588484</v>
      </c>
      <c r="G61" s="36">
        <f t="shared" si="2"/>
        <v>70972261.2969873</v>
      </c>
      <c r="H61" s="36">
        <f t="shared" si="2"/>
        <v>66733484.851546764</v>
      </c>
      <c r="I61" s="36">
        <f t="shared" si="2"/>
        <v>66307547.92495849</v>
      </c>
      <c r="J61" s="36">
        <f t="shared" si="2"/>
        <v>70186437.19749436</v>
      </c>
      <c r="K61" s="36">
        <f t="shared" si="2"/>
        <v>73448582.36790241</v>
      </c>
      <c r="L61" s="36">
        <f t="shared" si="2"/>
        <v>76251769.71211682</v>
      </c>
      <c r="M61" s="36">
        <f t="shared" si="2"/>
        <v>78955250.82446092</v>
      </c>
      <c r="N61" s="36">
        <f t="shared" si="2"/>
        <v>78137288.01566076</v>
      </c>
      <c r="O61" s="36">
        <f t="shared" si="2"/>
        <v>74327306.23800884</v>
      </c>
      <c r="P61" s="36">
        <f t="shared" si="2"/>
        <v>74161726.31271695</v>
      </c>
      <c r="Q61" s="36">
        <f t="shared" si="2"/>
        <v>71955587.63658546</v>
      </c>
      <c r="R61" s="36">
        <f t="shared" si="2"/>
        <v>66629584.077281795</v>
      </c>
      <c r="S61" s="36">
        <f t="shared" si="2"/>
        <v>67407142.39486805</v>
      </c>
      <c r="T61" s="36">
        <f t="shared" si="2"/>
        <v>75497995.93310459</v>
      </c>
      <c r="U61" s="36">
        <f t="shared" si="2"/>
        <v>74209213.20808348</v>
      </c>
      <c r="V61" s="36">
        <f t="shared" si="2"/>
        <v>75107748.19743086</v>
      </c>
      <c r="W61" s="36">
        <f t="shared" si="2"/>
        <v>73722005.52901998</v>
      </c>
      <c r="X61" s="36">
        <f t="shared" si="2"/>
        <v>78039913.28077674</v>
      </c>
      <c r="Y61" s="36">
        <f t="shared" si="2"/>
        <v>78578062.63845652</v>
      </c>
      <c r="Z61" s="36">
        <f t="shared" si="2"/>
        <v>75525750.73486917</v>
      </c>
      <c r="AA61" s="36">
        <f t="shared" si="2"/>
        <v>74675830.59764792</v>
      </c>
      <c r="AB61" s="36">
        <f t="shared" si="2"/>
        <v>69973553.68171391</v>
      </c>
      <c r="AC61" s="36">
        <f t="shared" si="2"/>
        <v>70748628.13536799</v>
      </c>
      <c r="AD61" s="36">
        <f t="shared" si="2"/>
        <v>73223481.22365734</v>
      </c>
      <c r="AE61" s="36">
        <f>AE12</f>
        <v>75653395.98316625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67023476.1836134</v>
      </c>
      <c r="G62" s="36">
        <f aca="true" t="shared" si="3" ref="G62:AD62">G49-G63</f>
        <v>59148995.18375481</v>
      </c>
      <c r="H62" s="36">
        <f t="shared" si="3"/>
        <v>52906446.574450724</v>
      </c>
      <c r="I62" s="36">
        <f t="shared" si="3"/>
        <v>52850306.61153258</v>
      </c>
      <c r="J62" s="36">
        <f t="shared" si="3"/>
        <v>55923389.44050676</v>
      </c>
      <c r="K62" s="36">
        <f t="shared" si="3"/>
        <v>56383449.22417277</v>
      </c>
      <c r="L62" s="36">
        <f t="shared" si="3"/>
        <v>58936004.56444658</v>
      </c>
      <c r="M62" s="36">
        <f t="shared" si="3"/>
        <v>60591928.76211696</v>
      </c>
      <c r="N62" s="36">
        <f t="shared" si="3"/>
        <v>63079189.84837242</v>
      </c>
      <c r="O62" s="36">
        <f t="shared" si="3"/>
        <v>62602074.9554849</v>
      </c>
      <c r="P62" s="36">
        <f t="shared" si="3"/>
        <v>61138768.66545799</v>
      </c>
      <c r="Q62" s="36">
        <f t="shared" si="3"/>
        <v>61974628.92408531</v>
      </c>
      <c r="R62" s="36">
        <f t="shared" si="3"/>
        <v>62256174.244527854</v>
      </c>
      <c r="S62" s="36">
        <f t="shared" si="3"/>
        <v>65839809.12990811</v>
      </c>
      <c r="T62" s="36">
        <f t="shared" si="3"/>
        <v>65616033.458854444</v>
      </c>
      <c r="U62" s="36">
        <f t="shared" si="3"/>
        <v>66738266.72808321</v>
      </c>
      <c r="V62" s="36">
        <f t="shared" si="3"/>
        <v>67733274.19137569</v>
      </c>
      <c r="W62" s="36">
        <f t="shared" si="3"/>
        <v>71367678.57491267</v>
      </c>
      <c r="X62" s="36">
        <f t="shared" si="3"/>
        <v>71931799.96928085</v>
      </c>
      <c r="Y62" s="36">
        <f t="shared" si="3"/>
        <v>75102896.8456915</v>
      </c>
      <c r="Z62" s="36">
        <f t="shared" si="3"/>
        <v>72105757.24676389</v>
      </c>
      <c r="AA62" s="36">
        <f t="shared" si="3"/>
        <v>67995788.06018496</v>
      </c>
      <c r="AB62" s="36">
        <f t="shared" si="3"/>
        <v>68699451.1172418</v>
      </c>
      <c r="AC62" s="36">
        <f t="shared" si="3"/>
        <v>67079732.48601013</v>
      </c>
      <c r="AD62" s="36">
        <f t="shared" si="3"/>
        <v>68751270.29531449</v>
      </c>
      <c r="AE62" s="36">
        <f>AE49-AE63</f>
        <v>68086329.2335377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1544373.3023216666</v>
      </c>
      <c r="G63" s="36">
        <f aca="true" t="shared" si="4" ref="G63:AD63">G33</f>
        <v>1266897.3649573037</v>
      </c>
      <c r="H63" s="36">
        <f t="shared" si="4"/>
        <v>1600931.1943293377</v>
      </c>
      <c r="I63" s="36">
        <f t="shared" si="4"/>
        <v>1610387.1258008967</v>
      </c>
      <c r="J63" s="36">
        <f t="shared" si="4"/>
        <v>1683551.565092896</v>
      </c>
      <c r="K63" s="36">
        <f t="shared" si="4"/>
        <v>3188212.2991139772</v>
      </c>
      <c r="L63" s="36">
        <f t="shared" si="4"/>
        <v>3563149.791857346</v>
      </c>
      <c r="M63" s="36">
        <f t="shared" si="4"/>
        <v>4035787.521190113</v>
      </c>
      <c r="N63" s="36">
        <f t="shared" si="4"/>
        <v>3945640.4098012354</v>
      </c>
      <c r="O63" s="36">
        <f t="shared" si="4"/>
        <v>4389065.3798345765</v>
      </c>
      <c r="P63" s="36">
        <f t="shared" si="4"/>
        <v>3364584.0624821177</v>
      </c>
      <c r="Q63" s="36">
        <f t="shared" si="4"/>
        <v>3604041.3727103933</v>
      </c>
      <c r="R63" s="36">
        <f t="shared" si="4"/>
        <v>3762814.076891844</v>
      </c>
      <c r="S63" s="36">
        <f t="shared" si="4"/>
        <v>2934845.199020823</v>
      </c>
      <c r="T63" s="36">
        <f t="shared" si="4"/>
        <v>3239458.8997454583</v>
      </c>
      <c r="U63" s="36">
        <f t="shared" si="4"/>
        <v>3273278.601293491</v>
      </c>
      <c r="V63" s="36">
        <f t="shared" si="4"/>
        <v>4119688.3054578705</v>
      </c>
      <c r="W63" s="36">
        <f t="shared" si="4"/>
        <v>3272502.492617107</v>
      </c>
      <c r="X63" s="36">
        <f t="shared" si="4"/>
        <v>2951426.109651177</v>
      </c>
      <c r="Y63" s="36">
        <f t="shared" si="4"/>
        <v>3455834.037809889</v>
      </c>
      <c r="Z63" s="36">
        <f t="shared" si="4"/>
        <v>3663103.2596931183</v>
      </c>
      <c r="AA63" s="36">
        <f t="shared" si="4"/>
        <v>4250211.818294336</v>
      </c>
      <c r="AB63" s="36">
        <f t="shared" si="4"/>
        <v>4734272.7403229335</v>
      </c>
      <c r="AC63" s="36">
        <f t="shared" si="4"/>
        <v>4651160.978417645</v>
      </c>
      <c r="AD63" s="36">
        <f t="shared" si="4"/>
        <v>4692860.545533518</v>
      </c>
      <c r="AE63" s="36">
        <f>AE33</f>
        <v>5221099.089602412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46406205.094520696</v>
      </c>
      <c r="G64" s="36">
        <f t="shared" si="5"/>
        <v>43214022.618120566</v>
      </c>
      <c r="H64" s="36">
        <f t="shared" si="5"/>
        <v>40567129.8169159</v>
      </c>
      <c r="I64" s="36">
        <f t="shared" si="5"/>
        <v>37838405.954577066</v>
      </c>
      <c r="J64" s="36">
        <f t="shared" si="5"/>
        <v>38747928.70362224</v>
      </c>
      <c r="K64" s="36">
        <f t="shared" si="5"/>
        <v>38193954.542384304</v>
      </c>
      <c r="L64" s="36">
        <f t="shared" si="5"/>
        <v>36579838.93158503</v>
      </c>
      <c r="M64" s="36">
        <f t="shared" si="5"/>
        <v>35611687.53392103</v>
      </c>
      <c r="N64" s="36">
        <f t="shared" si="5"/>
        <v>40625900.188380465</v>
      </c>
      <c r="O64" s="36">
        <f t="shared" si="5"/>
        <v>42433343.238156565</v>
      </c>
      <c r="P64" s="36">
        <f t="shared" si="5"/>
        <v>47689874.89567547</v>
      </c>
      <c r="Q64" s="36">
        <f t="shared" si="5"/>
        <v>48030324.09043</v>
      </c>
      <c r="R64" s="36">
        <f t="shared" si="5"/>
        <v>51952130.3839373</v>
      </c>
      <c r="S64" s="36">
        <f t="shared" si="5"/>
        <v>49765403.649149835</v>
      </c>
      <c r="T64" s="36">
        <f t="shared" si="5"/>
        <v>49394173.28860483</v>
      </c>
      <c r="U64" s="36">
        <f t="shared" si="5"/>
        <v>52670306.112082265</v>
      </c>
      <c r="V64" s="36">
        <f t="shared" si="5"/>
        <v>55135946.12748824</v>
      </c>
      <c r="W64" s="36">
        <f t="shared" si="5"/>
        <v>53596108.282728374</v>
      </c>
      <c r="X64" s="36">
        <f t="shared" si="5"/>
        <v>47432020.5552171</v>
      </c>
      <c r="Y64" s="36">
        <f t="shared" si="5"/>
        <v>51373809.09721427</v>
      </c>
      <c r="Z64" s="36">
        <f t="shared" si="5"/>
        <v>52226056.657290265</v>
      </c>
      <c r="AA64" s="36">
        <f t="shared" si="5"/>
        <v>49271110.31761269</v>
      </c>
      <c r="AB64" s="36">
        <f t="shared" si="5"/>
        <v>51271536.013903335</v>
      </c>
      <c r="AC64" s="36">
        <f t="shared" si="5"/>
        <v>49067828.42503667</v>
      </c>
      <c r="AD64" s="36">
        <f t="shared" si="5"/>
        <v>48730529.388158195</v>
      </c>
      <c r="AE64" s="36">
        <f>AE55</f>
        <v>49260380.16758833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186059216.3063406</v>
      </c>
      <c r="G65" s="38">
        <f t="shared" si="6"/>
        <v>174602176.46381998</v>
      </c>
      <c r="H65" s="38">
        <f t="shared" si="6"/>
        <v>161807992.43724275</v>
      </c>
      <c r="I65" s="38">
        <f t="shared" si="6"/>
        <v>158606647.61686903</v>
      </c>
      <c r="J65" s="38">
        <f t="shared" si="6"/>
        <v>166541306.90671623</v>
      </c>
      <c r="K65" s="38">
        <f t="shared" si="6"/>
        <v>171214198.43357345</v>
      </c>
      <c r="L65" s="38">
        <f t="shared" si="6"/>
        <v>175330763.00000578</v>
      </c>
      <c r="M65" s="38">
        <f t="shared" si="6"/>
        <v>179194654.64168903</v>
      </c>
      <c r="N65" s="38">
        <f t="shared" si="6"/>
        <v>185788018.4622149</v>
      </c>
      <c r="O65" s="38">
        <f t="shared" si="6"/>
        <v>183751789.81148484</v>
      </c>
      <c r="P65" s="38">
        <f t="shared" si="6"/>
        <v>186354953.93633252</v>
      </c>
      <c r="Q65" s="38">
        <f t="shared" si="6"/>
        <v>185564582.02381116</v>
      </c>
      <c r="R65" s="38">
        <f t="shared" si="6"/>
        <v>184600702.7826388</v>
      </c>
      <c r="S65" s="38">
        <f t="shared" si="6"/>
        <v>185947200.37294683</v>
      </c>
      <c r="T65" s="38">
        <f t="shared" si="6"/>
        <v>193747661.58030933</v>
      </c>
      <c r="U65" s="38">
        <f t="shared" si="6"/>
        <v>196891064.64954248</v>
      </c>
      <c r="V65" s="38">
        <f t="shared" si="6"/>
        <v>202096656.82175267</v>
      </c>
      <c r="W65" s="38">
        <f t="shared" si="6"/>
        <v>201958294.87927812</v>
      </c>
      <c r="X65" s="38">
        <f t="shared" si="6"/>
        <v>200355159.91492587</v>
      </c>
      <c r="Y65" s="38">
        <f t="shared" si="6"/>
        <v>208510602.61917216</v>
      </c>
      <c r="Z65" s="38">
        <f t="shared" si="6"/>
        <v>203520667.89861643</v>
      </c>
      <c r="AA65" s="38">
        <f t="shared" si="6"/>
        <v>196192940.7937399</v>
      </c>
      <c r="AB65" s="38">
        <f t="shared" si="6"/>
        <v>194678813.553182</v>
      </c>
      <c r="AC65" s="38">
        <f t="shared" si="6"/>
        <v>191547350.02483243</v>
      </c>
      <c r="AD65" s="38">
        <f t="shared" si="6"/>
        <v>195398141.45266354</v>
      </c>
      <c r="AE65" s="38">
        <f t="shared" si="6"/>
        <v>198221204.4738947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25827050.524084464</v>
      </c>
      <c r="G69" s="36">
        <f t="shared" si="8"/>
        <v>23889281.942915507</v>
      </c>
      <c r="H69" s="36">
        <f t="shared" si="8"/>
        <v>23322070.668114476</v>
      </c>
      <c r="I69" s="36">
        <f t="shared" si="8"/>
        <v>22007821.571419682</v>
      </c>
      <c r="J69" s="36">
        <f t="shared" si="8"/>
        <v>22289109.55878572</v>
      </c>
      <c r="K69" s="36">
        <f t="shared" si="8"/>
        <v>22445012.801190402</v>
      </c>
      <c r="L69" s="36">
        <f t="shared" si="8"/>
        <v>22256758.001637537</v>
      </c>
      <c r="M69" s="36">
        <f t="shared" si="8"/>
        <v>21259588.650135845</v>
      </c>
      <c r="N69" s="36">
        <f t="shared" si="8"/>
        <v>23571146.89918307</v>
      </c>
      <c r="O69" s="36">
        <f t="shared" si="8"/>
        <v>24392578.61746362</v>
      </c>
      <c r="P69" s="36">
        <f t="shared" si="8"/>
        <v>21895599.62864375</v>
      </c>
      <c r="Q69" s="36">
        <f t="shared" si="8"/>
        <v>22321760.286692575</v>
      </c>
      <c r="R69" s="36">
        <f t="shared" si="8"/>
        <v>23272029.594754558</v>
      </c>
      <c r="S69" s="36">
        <f t="shared" si="8"/>
        <v>24115370.852239475</v>
      </c>
      <c r="T69" s="36">
        <f t="shared" si="8"/>
        <v>23614959.085444745</v>
      </c>
      <c r="U69" s="36">
        <f t="shared" si="8"/>
        <v>24586038.63102318</v>
      </c>
      <c r="V69" s="36">
        <f t="shared" si="8"/>
        <v>26156583.375168752</v>
      </c>
      <c r="W69" s="36">
        <f t="shared" si="8"/>
        <v>24968674.425484</v>
      </c>
      <c r="X69" s="36">
        <f t="shared" si="8"/>
        <v>21179353.340930533</v>
      </c>
      <c r="Y69" s="36">
        <f t="shared" si="8"/>
        <v>23337208.955606315</v>
      </c>
      <c r="Z69" s="36">
        <f t="shared" si="8"/>
        <v>24094388.28624797</v>
      </c>
      <c r="AA69" s="36">
        <f t="shared" si="8"/>
        <v>23142993.5172069</v>
      </c>
      <c r="AB69" s="36">
        <f t="shared" si="8"/>
        <v>23892808.498584624</v>
      </c>
      <c r="AC69" s="36">
        <f t="shared" si="8"/>
        <v>24825651.476805035</v>
      </c>
      <c r="AD69" s="36">
        <f t="shared" si="8"/>
        <v>23135691.20433369</v>
      </c>
      <c r="AE69" s="36">
        <f>SUM(AE11,AE21,AE27,AE32,AE54)</f>
        <v>23421368.47229993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12738484.371533338</v>
      </c>
      <c r="G70" s="36">
        <f t="shared" si="9"/>
        <v>11370285.680649696</v>
      </c>
      <c r="H70" s="36">
        <f t="shared" si="9"/>
        <v>11214132.559630891</v>
      </c>
      <c r="I70" s="36">
        <f t="shared" si="9"/>
        <v>10701569.003014565</v>
      </c>
      <c r="J70" s="36">
        <f t="shared" si="9"/>
        <v>11156446.795169499</v>
      </c>
      <c r="K70" s="36">
        <f t="shared" si="9"/>
        <v>10633461.626906393</v>
      </c>
      <c r="L70" s="36">
        <f t="shared" si="9"/>
        <v>9838372.712293798</v>
      </c>
      <c r="M70" s="36">
        <f t="shared" si="9"/>
        <v>11800189.375707684</v>
      </c>
      <c r="N70" s="36">
        <f t="shared" si="9"/>
        <v>11315578.377643375</v>
      </c>
      <c r="O70" s="36">
        <f t="shared" si="9"/>
        <v>11767513.40487179</v>
      </c>
      <c r="P70" s="36">
        <f t="shared" si="9"/>
        <v>10778639.030249298</v>
      </c>
      <c r="Q70" s="36">
        <f t="shared" si="9"/>
        <v>10939837.509003358</v>
      </c>
      <c r="R70" s="36">
        <f t="shared" si="9"/>
        <v>11158514.085644789</v>
      </c>
      <c r="S70" s="36">
        <f t="shared" si="9"/>
        <v>11333882.251377622</v>
      </c>
      <c r="T70" s="36">
        <f t="shared" si="9"/>
        <v>11644859.989331437</v>
      </c>
      <c r="U70" s="36">
        <f t="shared" si="9"/>
        <v>12313685.810720613</v>
      </c>
      <c r="V70" s="36">
        <f t="shared" si="9"/>
        <v>12874684.411284395</v>
      </c>
      <c r="W70" s="36">
        <f t="shared" si="9"/>
        <v>12296470.49906031</v>
      </c>
      <c r="X70" s="36">
        <f t="shared" si="9"/>
        <v>10499246.207557775</v>
      </c>
      <c r="Y70" s="36">
        <f t="shared" si="9"/>
        <v>11057259.732965825</v>
      </c>
      <c r="Z70" s="36">
        <f t="shared" si="9"/>
        <v>11485248.645441752</v>
      </c>
      <c r="AA70" s="36">
        <f t="shared" si="9"/>
        <v>10904162.54489354</v>
      </c>
      <c r="AB70" s="36">
        <f t="shared" si="9"/>
        <v>10976756.751948653</v>
      </c>
      <c r="AC70" s="36">
        <f t="shared" si="9"/>
        <v>11128200.284472184</v>
      </c>
      <c r="AD70" s="36">
        <f t="shared" si="9"/>
        <v>10729405.02316379</v>
      </c>
      <c r="AE70" s="36">
        <f>SUM(AE8,AE18,AE25,AE30,AE38,AE45,AE51)</f>
        <v>10916052.090830624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47418553.57744588</v>
      </c>
      <c r="G71" s="36">
        <f t="shared" si="10"/>
        <v>41588841.46553227</v>
      </c>
      <c r="H71" s="36">
        <f t="shared" si="10"/>
        <v>36506582.7603265</v>
      </c>
      <c r="I71" s="36">
        <f t="shared" si="10"/>
        <v>34154177.70444499</v>
      </c>
      <c r="J71" s="36">
        <f t="shared" si="10"/>
        <v>36110455.84248307</v>
      </c>
      <c r="K71" s="36">
        <f t="shared" si="10"/>
        <v>37004429.92074152</v>
      </c>
      <c r="L71" s="36">
        <f t="shared" si="10"/>
        <v>37809855.20890796</v>
      </c>
      <c r="M71" s="36">
        <f t="shared" si="10"/>
        <v>30998608.579166744</v>
      </c>
      <c r="N71" s="36">
        <f t="shared" si="10"/>
        <v>35097950.65463607</v>
      </c>
      <c r="O71" s="36">
        <f t="shared" si="10"/>
        <v>34622844.45105947</v>
      </c>
      <c r="P71" s="36">
        <f t="shared" si="10"/>
        <v>38606693.6080285</v>
      </c>
      <c r="Q71" s="36">
        <f t="shared" si="10"/>
        <v>36251354.38119486</v>
      </c>
      <c r="R71" s="36">
        <f t="shared" si="10"/>
        <v>36877375.307957605</v>
      </c>
      <c r="S71" s="36">
        <f t="shared" si="10"/>
        <v>33004691.76914742</v>
      </c>
      <c r="T71" s="36">
        <f t="shared" si="10"/>
        <v>35365260.58143939</v>
      </c>
      <c r="U71" s="36">
        <f t="shared" si="10"/>
        <v>36410489.54548607</v>
      </c>
      <c r="V71" s="36">
        <f t="shared" si="10"/>
        <v>37148809.6055104</v>
      </c>
      <c r="W71" s="36">
        <f t="shared" si="10"/>
        <v>37649485.029439576</v>
      </c>
      <c r="X71" s="36">
        <f t="shared" si="10"/>
        <v>35395362.563117765</v>
      </c>
      <c r="Y71" s="36">
        <f t="shared" si="10"/>
        <v>39094571.15029661</v>
      </c>
      <c r="Z71" s="36">
        <f t="shared" si="10"/>
        <v>36859546.86368534</v>
      </c>
      <c r="AA71" s="36">
        <f t="shared" si="10"/>
        <v>32171028.941373885</v>
      </c>
      <c r="AB71" s="36">
        <f t="shared" si="10"/>
        <v>30049358.273184065</v>
      </c>
      <c r="AC71" s="36">
        <f t="shared" si="10"/>
        <v>29588068.785591085</v>
      </c>
      <c r="AD71" s="36">
        <f t="shared" si="10"/>
        <v>31091936.557450414</v>
      </c>
      <c r="AE71" s="36">
        <f>SUM(AE10,AE13,AE19,AE26,AE31,AE35,AE39,AE42,AE47,AE53)</f>
        <v>31081075.99120611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44052447.98083639</v>
      </c>
      <c r="G72" s="36">
        <f t="shared" si="11"/>
        <v>42574196.66255966</v>
      </c>
      <c r="H72" s="36">
        <f t="shared" si="11"/>
        <v>40133238.08256935</v>
      </c>
      <c r="I72" s="36">
        <f t="shared" si="11"/>
        <v>40735812.65824955</v>
      </c>
      <c r="J72" s="36">
        <f t="shared" si="11"/>
        <v>42339389.54888594</v>
      </c>
      <c r="K72" s="36">
        <f t="shared" si="11"/>
        <v>43389462.751450755</v>
      </c>
      <c r="L72" s="36">
        <f t="shared" si="11"/>
        <v>44812475.95898419</v>
      </c>
      <c r="M72" s="36">
        <f t="shared" si="11"/>
        <v>47081202.8872906</v>
      </c>
      <c r="N72" s="36">
        <f t="shared" si="11"/>
        <v>48760115.16254847</v>
      </c>
      <c r="O72" s="36">
        <f t="shared" si="11"/>
        <v>48360865.70763846</v>
      </c>
      <c r="P72" s="36">
        <f t="shared" si="11"/>
        <v>48210672.602954894</v>
      </c>
      <c r="Q72" s="36">
        <f t="shared" si="11"/>
        <v>48940136.073121205</v>
      </c>
      <c r="R72" s="36">
        <f t="shared" si="11"/>
        <v>49343479.21667085</v>
      </c>
      <c r="S72" s="36">
        <f t="shared" si="11"/>
        <v>52638790.3427193</v>
      </c>
      <c r="T72" s="36">
        <f t="shared" si="11"/>
        <v>52771115.29900505</v>
      </c>
      <c r="U72" s="36">
        <f t="shared" si="11"/>
        <v>53926121.6687453</v>
      </c>
      <c r="V72" s="36">
        <f t="shared" si="11"/>
        <v>54315923.04515143</v>
      </c>
      <c r="W72" s="36">
        <f t="shared" si="11"/>
        <v>55445585.647950135</v>
      </c>
      <c r="X72" s="36">
        <f t="shared" si="11"/>
        <v>56742730.507995084</v>
      </c>
      <c r="Y72" s="36">
        <f t="shared" si="11"/>
        <v>59346282.06415418</v>
      </c>
      <c r="Z72" s="36">
        <f t="shared" si="11"/>
        <v>57752671.699981906</v>
      </c>
      <c r="AA72" s="36">
        <f t="shared" si="11"/>
        <v>56902451.0083753</v>
      </c>
      <c r="AB72" s="36">
        <f t="shared" si="11"/>
        <v>58370853.26779775</v>
      </c>
      <c r="AC72" s="36">
        <f t="shared" si="11"/>
        <v>55974746.49665255</v>
      </c>
      <c r="AD72" s="36">
        <f t="shared" si="11"/>
        <v>57063542.13531555</v>
      </c>
      <c r="AE72" s="36">
        <f>SUM(AE7,AE15,AE17,AE23,AE29,AE34,AE37,AE44,AE50)</f>
        <v>56938228.120980576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56022517.545199804</v>
      </c>
      <c r="G73" s="36">
        <f t="shared" si="12"/>
        <v>55179767.837841034</v>
      </c>
      <c r="H73" s="36">
        <f t="shared" si="12"/>
        <v>50631964.58153888</v>
      </c>
      <c r="I73" s="36">
        <f t="shared" si="12"/>
        <v>51007117.80856982</v>
      </c>
      <c r="J73" s="36">
        <f t="shared" si="12"/>
        <v>54646042.7596125</v>
      </c>
      <c r="K73" s="36">
        <f t="shared" si="12"/>
        <v>57741863.68352576</v>
      </c>
      <c r="L73" s="36">
        <f t="shared" si="12"/>
        <v>60613421.72235245</v>
      </c>
      <c r="M73" s="36">
        <f t="shared" si="12"/>
        <v>68055039.79042377</v>
      </c>
      <c r="N73" s="36">
        <f t="shared" si="12"/>
        <v>67043147.82830208</v>
      </c>
      <c r="O73" s="36">
        <f t="shared" si="12"/>
        <v>64608008.668481015</v>
      </c>
      <c r="P73" s="36">
        <f t="shared" si="12"/>
        <v>66863182.51468205</v>
      </c>
      <c r="Q73" s="36">
        <f t="shared" si="12"/>
        <v>67111419.35280454</v>
      </c>
      <c r="R73" s="36">
        <f t="shared" si="12"/>
        <v>63949259.64657281</v>
      </c>
      <c r="S73" s="36">
        <f t="shared" si="12"/>
        <v>64854350.593794376</v>
      </c>
      <c r="T73" s="36">
        <f t="shared" si="12"/>
        <v>70351316.21209152</v>
      </c>
      <c r="U73" s="36">
        <f t="shared" si="12"/>
        <v>69654710.30700928</v>
      </c>
      <c r="V73" s="36">
        <f t="shared" si="12"/>
        <v>71600808.97932497</v>
      </c>
      <c r="W73" s="36">
        <f t="shared" si="12"/>
        <v>71598140.32275304</v>
      </c>
      <c r="X73" s="36">
        <f t="shared" si="12"/>
        <v>76538425.98805688</v>
      </c>
      <c r="Y73" s="36">
        <f t="shared" si="12"/>
        <v>75675251.39119902</v>
      </c>
      <c r="Z73" s="36">
        <f t="shared" si="12"/>
        <v>73328994.74469751</v>
      </c>
      <c r="AA73" s="36">
        <f t="shared" si="12"/>
        <v>73072136.4962244</v>
      </c>
      <c r="AB73" s="36">
        <f t="shared" si="12"/>
        <v>71388957.39260751</v>
      </c>
      <c r="AC73" s="36">
        <f t="shared" si="12"/>
        <v>70030727.91181916</v>
      </c>
      <c r="AD73" s="36">
        <f t="shared" si="12"/>
        <v>73377359.53552908</v>
      </c>
      <c r="AE73" s="36">
        <f>SUM(AE9,AE20,AE41,AE46,AE52)</f>
        <v>75864685.86642624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186059053.99909988</v>
      </c>
      <c r="G74" s="38">
        <f t="shared" si="13"/>
        <v>174602373.58949816</v>
      </c>
      <c r="H74" s="38">
        <f t="shared" si="13"/>
        <v>161807988.6521801</v>
      </c>
      <c r="I74" s="38">
        <f t="shared" si="13"/>
        <v>158606498.7456986</v>
      </c>
      <c r="J74" s="38">
        <f t="shared" si="13"/>
        <v>166541444.50493675</v>
      </c>
      <c r="K74" s="38">
        <f t="shared" si="13"/>
        <v>171214230.78381485</v>
      </c>
      <c r="L74" s="38">
        <f t="shared" si="13"/>
        <v>175330883.60417593</v>
      </c>
      <c r="M74" s="38">
        <f t="shared" si="13"/>
        <v>179194629.28272462</v>
      </c>
      <c r="N74" s="38">
        <f t="shared" si="13"/>
        <v>185787938.92231306</v>
      </c>
      <c r="O74" s="38">
        <f t="shared" si="13"/>
        <v>183751810.84951434</v>
      </c>
      <c r="P74" s="38">
        <f t="shared" si="13"/>
        <v>186354787.3845585</v>
      </c>
      <c r="Q74" s="38">
        <f t="shared" si="13"/>
        <v>185564507.60281652</v>
      </c>
      <c r="R74" s="38">
        <f t="shared" si="13"/>
        <v>184600657.8516006</v>
      </c>
      <c r="S74" s="38">
        <f t="shared" si="13"/>
        <v>185947085.8092782</v>
      </c>
      <c r="T74" s="38">
        <f t="shared" si="13"/>
        <v>193747511.16731215</v>
      </c>
      <c r="U74" s="38">
        <f t="shared" si="13"/>
        <v>196891045.96298444</v>
      </c>
      <c r="V74" s="38">
        <f t="shared" si="13"/>
        <v>202096809.41643995</v>
      </c>
      <c r="W74" s="38">
        <f t="shared" si="13"/>
        <v>201958355.92468706</v>
      </c>
      <c r="X74" s="38">
        <f t="shared" si="13"/>
        <v>200355118.60765803</v>
      </c>
      <c r="Y74" s="38">
        <f t="shared" si="13"/>
        <v>208510573.29422194</v>
      </c>
      <c r="Z74" s="38">
        <f t="shared" si="13"/>
        <v>203520850.2400545</v>
      </c>
      <c r="AA74" s="38">
        <f t="shared" si="13"/>
        <v>196192772.50807405</v>
      </c>
      <c r="AB74" s="38">
        <f t="shared" si="13"/>
        <v>194678734.18412262</v>
      </c>
      <c r="AC74" s="38">
        <f t="shared" si="13"/>
        <v>191547394.95534003</v>
      </c>
      <c r="AD74" s="38">
        <f t="shared" si="13"/>
        <v>195397934.45579252</v>
      </c>
      <c r="AE74" s="38">
        <f t="shared" si="13"/>
        <v>198221410.5417435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70967646.563551</v>
      </c>
      <c r="G82" s="16">
        <f aca="true" t="shared" si="15" ref="G82:AD82">(G61-G100)</f>
        <v>70870085.4610589</v>
      </c>
      <c r="H82" s="16">
        <f t="shared" si="15"/>
        <v>66664979.779579945</v>
      </c>
      <c r="I82" s="16">
        <f t="shared" si="15"/>
        <v>66246123.321658485</v>
      </c>
      <c r="J82" s="16">
        <f t="shared" si="15"/>
        <v>70112225.8282001</v>
      </c>
      <c r="K82" s="16">
        <f t="shared" si="15"/>
        <v>73396385.90993427</v>
      </c>
      <c r="L82" s="16">
        <f t="shared" si="15"/>
        <v>76215183.52263682</v>
      </c>
      <c r="M82" s="16">
        <f t="shared" si="15"/>
        <v>78914361.15419158</v>
      </c>
      <c r="N82" s="16">
        <f t="shared" si="15"/>
        <v>78102110.63041918</v>
      </c>
      <c r="O82" s="16">
        <f t="shared" si="15"/>
        <v>74295784.51069532</v>
      </c>
      <c r="P82" s="16">
        <f t="shared" si="15"/>
        <v>74129794.53561342</v>
      </c>
      <c r="Q82" s="16">
        <f t="shared" si="15"/>
        <v>71926899.42433542</v>
      </c>
      <c r="R82" s="16">
        <f t="shared" si="15"/>
        <v>66567386.67173612</v>
      </c>
      <c r="S82" s="16">
        <f t="shared" si="15"/>
        <v>67362042.92973727</v>
      </c>
      <c r="T82" s="16">
        <f t="shared" si="15"/>
        <v>75453816.05117846</v>
      </c>
      <c r="U82" s="16">
        <f t="shared" si="15"/>
        <v>74162963.18534417</v>
      </c>
      <c r="V82" s="16">
        <f t="shared" si="15"/>
        <v>75062854.13282712</v>
      </c>
      <c r="W82" s="16">
        <f t="shared" si="15"/>
        <v>73678935.69437842</v>
      </c>
      <c r="X82" s="16">
        <f t="shared" si="15"/>
        <v>78000884.40774131</v>
      </c>
      <c r="Y82" s="16">
        <f t="shared" si="15"/>
        <v>78539082.45170552</v>
      </c>
      <c r="Z82" s="16">
        <f t="shared" si="15"/>
        <v>75485057.62067188</v>
      </c>
      <c r="AA82" s="16">
        <f t="shared" si="15"/>
        <v>74638773.03224401</v>
      </c>
      <c r="AB82" s="16">
        <f t="shared" si="15"/>
        <v>69940741.82713865</v>
      </c>
      <c r="AC82" s="16">
        <f t="shared" si="15"/>
        <v>70715043.80001092</v>
      </c>
      <c r="AD82" s="16">
        <f t="shared" si="15"/>
        <v>73190413.17925318</v>
      </c>
      <c r="AE82" s="16">
        <f>(AE61-AE100)</f>
        <v>75620699.51179637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62552197.79206594</v>
      </c>
      <c r="G83" s="18">
        <f aca="true" t="shared" si="16" ref="G83:AD83">(G62-G101)</f>
        <v>54890341.01840698</v>
      </c>
      <c r="H83" s="18">
        <f t="shared" si="16"/>
        <v>49578280.92524356</v>
      </c>
      <c r="I83" s="18">
        <f t="shared" si="16"/>
        <v>49573875.09667448</v>
      </c>
      <c r="J83" s="18">
        <f t="shared" si="16"/>
        <v>52599553.18913802</v>
      </c>
      <c r="K83" s="18">
        <f t="shared" si="16"/>
        <v>53119488.11854055</v>
      </c>
      <c r="L83" s="18">
        <f t="shared" si="16"/>
        <v>55304805.30107816</v>
      </c>
      <c r="M83" s="18">
        <f t="shared" si="16"/>
        <v>56725353.93704995</v>
      </c>
      <c r="N83" s="18">
        <f t="shared" si="16"/>
        <v>59497672.17553671</v>
      </c>
      <c r="O83" s="18">
        <f t="shared" si="16"/>
        <v>58540685.23896783</v>
      </c>
      <c r="P83" s="18">
        <f t="shared" si="16"/>
        <v>56860143.282739036</v>
      </c>
      <c r="Q83" s="18">
        <f t="shared" si="16"/>
        <v>58000263.35142064</v>
      </c>
      <c r="R83" s="18">
        <f t="shared" si="16"/>
        <v>58161140.62161759</v>
      </c>
      <c r="S83" s="18">
        <f t="shared" si="16"/>
        <v>61392146.41163994</v>
      </c>
      <c r="T83" s="18">
        <f t="shared" si="16"/>
        <v>61495921.11790752</v>
      </c>
      <c r="U83" s="18">
        <f t="shared" si="16"/>
        <v>62002659.8832829</v>
      </c>
      <c r="V83" s="18">
        <f t="shared" si="16"/>
        <v>63613359.44659653</v>
      </c>
      <c r="W83" s="18">
        <f t="shared" si="16"/>
        <v>65018291.00714213</v>
      </c>
      <c r="X83" s="18">
        <f t="shared" si="16"/>
        <v>66035729.66128555</v>
      </c>
      <c r="Y83" s="18">
        <f t="shared" si="16"/>
        <v>69126906.92772582</v>
      </c>
      <c r="Z83" s="18">
        <f t="shared" si="16"/>
        <v>66653990.05852062</v>
      </c>
      <c r="AA83" s="18">
        <f t="shared" si="16"/>
        <v>62791042.37548131</v>
      </c>
      <c r="AB83" s="18">
        <f t="shared" si="16"/>
        <v>63582999.0705726</v>
      </c>
      <c r="AC83" s="18">
        <f t="shared" si="16"/>
        <v>61951554.02861593</v>
      </c>
      <c r="AD83" s="18">
        <f t="shared" si="16"/>
        <v>62973017.16988181</v>
      </c>
      <c r="AE83" s="18">
        <f>(AE62-AE101)</f>
        <v>62570458.64821006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1544373.3023216666</v>
      </c>
      <c r="G84" s="18">
        <f aca="true" t="shared" si="17" ref="G84:AD84">(G63-G102)</f>
        <v>1266897.3649573037</v>
      </c>
      <c r="H84" s="18">
        <f t="shared" si="17"/>
        <v>1600931.1943293377</v>
      </c>
      <c r="I84" s="18">
        <f t="shared" si="17"/>
        <v>1610387.1258008967</v>
      </c>
      <c r="J84" s="18">
        <f t="shared" si="17"/>
        <v>1683551.565092896</v>
      </c>
      <c r="K84" s="18">
        <f t="shared" si="17"/>
        <v>3188212.2991139772</v>
      </c>
      <c r="L84" s="18">
        <f t="shared" si="17"/>
        <v>3563149.791857346</v>
      </c>
      <c r="M84" s="18">
        <f t="shared" si="17"/>
        <v>4035787.521190113</v>
      </c>
      <c r="N84" s="18">
        <f t="shared" si="17"/>
        <v>3945640.4098012354</v>
      </c>
      <c r="O84" s="18">
        <f t="shared" si="17"/>
        <v>4389065.3798345765</v>
      </c>
      <c r="P84" s="18">
        <f t="shared" si="17"/>
        <v>3364584.0624821177</v>
      </c>
      <c r="Q84" s="18">
        <f t="shared" si="17"/>
        <v>3604041.3727103933</v>
      </c>
      <c r="R84" s="18">
        <f t="shared" si="17"/>
        <v>3762814.076891844</v>
      </c>
      <c r="S84" s="18">
        <f t="shared" si="17"/>
        <v>2934845.199020823</v>
      </c>
      <c r="T84" s="18">
        <f t="shared" si="17"/>
        <v>3239458.8997454583</v>
      </c>
      <c r="U84" s="18">
        <f t="shared" si="17"/>
        <v>3273278.601293491</v>
      </c>
      <c r="V84" s="18">
        <f t="shared" si="17"/>
        <v>4119688.3054578705</v>
      </c>
      <c r="W84" s="18">
        <f t="shared" si="17"/>
        <v>3272502.492617107</v>
      </c>
      <c r="X84" s="18">
        <f t="shared" si="17"/>
        <v>2951426.109651177</v>
      </c>
      <c r="Y84" s="18">
        <f t="shared" si="17"/>
        <v>3455834.037809889</v>
      </c>
      <c r="Z84" s="18">
        <f t="shared" si="17"/>
        <v>3663103.2596931183</v>
      </c>
      <c r="AA84" s="18">
        <f t="shared" si="17"/>
        <v>4250211.818294336</v>
      </c>
      <c r="AB84" s="18">
        <f t="shared" si="17"/>
        <v>4734272.7403229335</v>
      </c>
      <c r="AC84" s="18">
        <f t="shared" si="17"/>
        <v>4651160.978417645</v>
      </c>
      <c r="AD84" s="18">
        <f t="shared" si="17"/>
        <v>4692860.545533518</v>
      </c>
      <c r="AE84" s="18">
        <f>(AE63-AE102)</f>
        <v>5221099.089602412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46186734.110762514</v>
      </c>
      <c r="G85" s="18">
        <f aca="true" t="shared" si="18" ref="G85:AD85">(G64-G103)</f>
        <v>42976487.44963678</v>
      </c>
      <c r="H85" s="18">
        <f t="shared" si="18"/>
        <v>40353719.737312324</v>
      </c>
      <c r="I85" s="18">
        <f t="shared" si="18"/>
        <v>37587163.15488639</v>
      </c>
      <c r="J85" s="18">
        <f t="shared" si="18"/>
        <v>38482215.29680962</v>
      </c>
      <c r="K85" s="18">
        <f t="shared" si="18"/>
        <v>37932348.94546003</v>
      </c>
      <c r="L85" s="18">
        <f t="shared" si="18"/>
        <v>36298189.3304596</v>
      </c>
      <c r="M85" s="18">
        <f t="shared" si="18"/>
        <v>35295755.662490964</v>
      </c>
      <c r="N85" s="18">
        <f t="shared" si="18"/>
        <v>40288647.81799158</v>
      </c>
      <c r="O85" s="18">
        <f t="shared" si="18"/>
        <v>42076143.02689001</v>
      </c>
      <c r="P85" s="18">
        <f t="shared" si="18"/>
        <v>47374177.174161576</v>
      </c>
      <c r="Q85" s="18">
        <f t="shared" si="18"/>
        <v>47714523.63248269</v>
      </c>
      <c r="R85" s="18">
        <f t="shared" si="18"/>
        <v>51671631.049457386</v>
      </c>
      <c r="S85" s="18">
        <f t="shared" si="18"/>
        <v>49437413.32568767</v>
      </c>
      <c r="T85" s="18">
        <f t="shared" si="18"/>
        <v>48988414.21999038</v>
      </c>
      <c r="U85" s="18">
        <f t="shared" si="18"/>
        <v>52262250.40622239</v>
      </c>
      <c r="V85" s="18">
        <f t="shared" si="18"/>
        <v>54725805.70282342</v>
      </c>
      <c r="W85" s="18">
        <f t="shared" si="18"/>
        <v>53156379.98242068</v>
      </c>
      <c r="X85" s="18">
        <f t="shared" si="18"/>
        <v>46947096.31314351</v>
      </c>
      <c r="Y85" s="18">
        <f t="shared" si="18"/>
        <v>50876103.23734889</v>
      </c>
      <c r="Z85" s="18">
        <f t="shared" si="18"/>
        <v>51725612.26356754</v>
      </c>
      <c r="AA85" s="18">
        <f t="shared" si="18"/>
        <v>48803028.215528056</v>
      </c>
      <c r="AB85" s="18">
        <f t="shared" si="18"/>
        <v>50880281.25000279</v>
      </c>
      <c r="AC85" s="18">
        <f t="shared" si="18"/>
        <v>48672530.43373211</v>
      </c>
      <c r="AD85" s="18">
        <f t="shared" si="18"/>
        <v>48313473.324552014</v>
      </c>
      <c r="AE85" s="18">
        <f>(AE64-AE103)</f>
        <v>48839387.786960185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181250951.7687011</v>
      </c>
      <c r="G86" s="19">
        <f aca="true" t="shared" si="19" ref="G86:AE86">SUM(G82:G85)</f>
        <v>170003811.29405996</v>
      </c>
      <c r="H86" s="19">
        <f t="shared" si="19"/>
        <v>158197911.63646516</v>
      </c>
      <c r="I86" s="19">
        <f t="shared" si="19"/>
        <v>155017548.69902024</v>
      </c>
      <c r="J86" s="19">
        <f t="shared" si="19"/>
        <v>162877545.87924063</v>
      </c>
      <c r="K86" s="19">
        <f t="shared" si="19"/>
        <v>167636435.27304882</v>
      </c>
      <c r="L86" s="19">
        <f t="shared" si="19"/>
        <v>171381327.9460319</v>
      </c>
      <c r="M86" s="19">
        <f t="shared" si="19"/>
        <v>174971258.2749226</v>
      </c>
      <c r="N86" s="19">
        <f t="shared" si="19"/>
        <v>181834071.03374872</v>
      </c>
      <c r="O86" s="19">
        <f t="shared" si="19"/>
        <v>179301678.15638772</v>
      </c>
      <c r="P86" s="19">
        <f t="shared" si="19"/>
        <v>181728699.05499616</v>
      </c>
      <c r="Q86" s="19">
        <f t="shared" si="19"/>
        <v>181245727.78094915</v>
      </c>
      <c r="R86" s="19">
        <f t="shared" si="19"/>
        <v>180162972.41970295</v>
      </c>
      <c r="S86" s="19">
        <f t="shared" si="19"/>
        <v>181126447.8660857</v>
      </c>
      <c r="T86" s="19">
        <f t="shared" si="19"/>
        <v>189177610.28882182</v>
      </c>
      <c r="U86" s="19">
        <f t="shared" si="19"/>
        <v>191701152.07614297</v>
      </c>
      <c r="V86" s="19">
        <f t="shared" si="19"/>
        <v>197521707.58770496</v>
      </c>
      <c r="W86" s="19">
        <f t="shared" si="19"/>
        <v>195126109.17655835</v>
      </c>
      <c r="X86" s="19">
        <f t="shared" si="19"/>
        <v>193935136.49182153</v>
      </c>
      <c r="Y86" s="19">
        <f t="shared" si="19"/>
        <v>201997926.6545901</v>
      </c>
      <c r="Z86" s="19">
        <f t="shared" si="19"/>
        <v>197527763.20245317</v>
      </c>
      <c r="AA86" s="19">
        <f t="shared" si="19"/>
        <v>190483055.44154775</v>
      </c>
      <c r="AB86" s="19">
        <f t="shared" si="19"/>
        <v>189138294.88803697</v>
      </c>
      <c r="AC86" s="19">
        <f t="shared" si="19"/>
        <v>185990289.2407766</v>
      </c>
      <c r="AD86" s="19">
        <f t="shared" si="19"/>
        <v>189169764.21922052</v>
      </c>
      <c r="AE86" s="19">
        <f t="shared" si="19"/>
        <v>192251645.03656903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25827050.524084464</v>
      </c>
      <c r="G90" s="18">
        <f aca="true" t="shared" si="21" ref="G90:AD90">(G69-G108)</f>
        <v>23889281.942915507</v>
      </c>
      <c r="H90" s="18">
        <f t="shared" si="21"/>
        <v>23322070.668114476</v>
      </c>
      <c r="I90" s="18">
        <f t="shared" si="21"/>
        <v>22007821.571419682</v>
      </c>
      <c r="J90" s="18">
        <f t="shared" si="21"/>
        <v>22289109.55878572</v>
      </c>
      <c r="K90" s="18">
        <f t="shared" si="21"/>
        <v>22445012.801190402</v>
      </c>
      <c r="L90" s="18">
        <f t="shared" si="21"/>
        <v>22256758.001637537</v>
      </c>
      <c r="M90" s="18">
        <f t="shared" si="21"/>
        <v>21259588.650135845</v>
      </c>
      <c r="N90" s="18">
        <f t="shared" si="21"/>
        <v>23571146.89918307</v>
      </c>
      <c r="O90" s="18">
        <f t="shared" si="21"/>
        <v>24392578.61746362</v>
      </c>
      <c r="P90" s="18">
        <f t="shared" si="21"/>
        <v>21895599.62864375</v>
      </c>
      <c r="Q90" s="18">
        <f t="shared" si="21"/>
        <v>22321760.286692575</v>
      </c>
      <c r="R90" s="18">
        <f t="shared" si="21"/>
        <v>23272029.594754558</v>
      </c>
      <c r="S90" s="18">
        <f t="shared" si="21"/>
        <v>24115370.852239475</v>
      </c>
      <c r="T90" s="18">
        <f t="shared" si="21"/>
        <v>23614959.085444745</v>
      </c>
      <c r="U90" s="18">
        <f t="shared" si="21"/>
        <v>24586038.63102318</v>
      </c>
      <c r="V90" s="18">
        <f t="shared" si="21"/>
        <v>26156583.375168752</v>
      </c>
      <c r="W90" s="18">
        <f t="shared" si="21"/>
        <v>24968674.425484</v>
      </c>
      <c r="X90" s="18">
        <f t="shared" si="21"/>
        <v>21179353.340930533</v>
      </c>
      <c r="Y90" s="18">
        <f t="shared" si="21"/>
        <v>23337208.955606315</v>
      </c>
      <c r="Z90" s="18">
        <f t="shared" si="21"/>
        <v>24094388.28624797</v>
      </c>
      <c r="AA90" s="18">
        <f t="shared" si="21"/>
        <v>23142993.5172069</v>
      </c>
      <c r="AB90" s="18">
        <f t="shared" si="21"/>
        <v>23892808.498584624</v>
      </c>
      <c r="AC90" s="18">
        <f t="shared" si="21"/>
        <v>24825651.476805035</v>
      </c>
      <c r="AD90" s="18">
        <f t="shared" si="21"/>
        <v>23135691.20433369</v>
      </c>
      <c r="AE90" s="18">
        <f>(AE69-AE108)</f>
        <v>23421368.47229993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12738484.371533338</v>
      </c>
      <c r="G91" s="18">
        <f aca="true" t="shared" si="22" ref="G91:AD91">(G70-G109)</f>
        <v>11370285.680649696</v>
      </c>
      <c r="H91" s="18">
        <f t="shared" si="22"/>
        <v>11214132.559630891</v>
      </c>
      <c r="I91" s="18">
        <f t="shared" si="22"/>
        <v>10701569.003014565</v>
      </c>
      <c r="J91" s="18">
        <f t="shared" si="22"/>
        <v>11156446.795169499</v>
      </c>
      <c r="K91" s="18">
        <f t="shared" si="22"/>
        <v>10633461.626906393</v>
      </c>
      <c r="L91" s="18">
        <f t="shared" si="22"/>
        <v>9838372.712293798</v>
      </c>
      <c r="M91" s="18">
        <f t="shared" si="22"/>
        <v>11800189.375707684</v>
      </c>
      <c r="N91" s="18">
        <f t="shared" si="22"/>
        <v>11315578.377643375</v>
      </c>
      <c r="O91" s="18">
        <f t="shared" si="22"/>
        <v>11767513.40487179</v>
      </c>
      <c r="P91" s="18">
        <f t="shared" si="22"/>
        <v>10778639.030249298</v>
      </c>
      <c r="Q91" s="18">
        <f t="shared" si="22"/>
        <v>10939837.509003358</v>
      </c>
      <c r="R91" s="18">
        <f t="shared" si="22"/>
        <v>11158514.085644789</v>
      </c>
      <c r="S91" s="18">
        <f t="shared" si="22"/>
        <v>11333882.251377622</v>
      </c>
      <c r="T91" s="18">
        <f t="shared" si="22"/>
        <v>11644859.989331437</v>
      </c>
      <c r="U91" s="18">
        <f t="shared" si="22"/>
        <v>12313685.810720613</v>
      </c>
      <c r="V91" s="18">
        <f t="shared" si="22"/>
        <v>12874684.411284395</v>
      </c>
      <c r="W91" s="18">
        <f t="shared" si="22"/>
        <v>12296470.49906031</v>
      </c>
      <c r="X91" s="18">
        <f t="shared" si="22"/>
        <v>10499246.207557775</v>
      </c>
      <c r="Y91" s="18">
        <f t="shared" si="22"/>
        <v>11057259.732965825</v>
      </c>
      <c r="Z91" s="18">
        <f t="shared" si="22"/>
        <v>11485248.645441752</v>
      </c>
      <c r="AA91" s="18">
        <f t="shared" si="22"/>
        <v>10904162.54489354</v>
      </c>
      <c r="AB91" s="18">
        <f t="shared" si="22"/>
        <v>10976756.751948653</v>
      </c>
      <c r="AC91" s="18">
        <f t="shared" si="22"/>
        <v>11128200.284472184</v>
      </c>
      <c r="AD91" s="18">
        <f t="shared" si="22"/>
        <v>10729405.02316379</v>
      </c>
      <c r="AE91" s="18">
        <f>(AE70-AE109)</f>
        <v>10916052.090830624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42942758.423075855</v>
      </c>
      <c r="G92" s="18">
        <f aca="true" t="shared" si="23" ref="G92:AD92">(G71-G110)</f>
        <v>37309327.35871586</v>
      </c>
      <c r="H92" s="18">
        <f t="shared" si="23"/>
        <v>33187267.36943333</v>
      </c>
      <c r="I92" s="18">
        <f t="shared" si="23"/>
        <v>30869502.40498888</v>
      </c>
      <c r="J92" s="18">
        <f t="shared" si="23"/>
        <v>32771323.692452133</v>
      </c>
      <c r="K92" s="18">
        <f t="shared" si="23"/>
        <v>33729210.02462195</v>
      </c>
      <c r="L92" s="18">
        <f t="shared" si="23"/>
        <v>34156239.72955904</v>
      </c>
      <c r="M92" s="18">
        <f t="shared" si="23"/>
        <v>27109653.11813992</v>
      </c>
      <c r="N92" s="18">
        <f t="shared" si="23"/>
        <v>31466518.13013535</v>
      </c>
      <c r="O92" s="18">
        <f t="shared" si="23"/>
        <v>30503532.65382112</v>
      </c>
      <c r="P92" s="18">
        <f t="shared" si="23"/>
        <v>34320856.87893918</v>
      </c>
      <c r="Q92" s="18">
        <f t="shared" si="23"/>
        <v>32237043.41681991</v>
      </c>
      <c r="R92" s="18">
        <f t="shared" si="23"/>
        <v>32750136.978404425</v>
      </c>
      <c r="S92" s="18">
        <f t="shared" si="23"/>
        <v>28500100.848872583</v>
      </c>
      <c r="T92" s="18">
        <f t="shared" si="23"/>
        <v>31125661.56632441</v>
      </c>
      <c r="U92" s="18">
        <f t="shared" si="23"/>
        <v>31545353.999011118</v>
      </c>
      <c r="V92" s="18">
        <f t="shared" si="23"/>
        <v>32889053.28962882</v>
      </c>
      <c r="W92" s="18">
        <f t="shared" si="23"/>
        <v>31150264.440584324</v>
      </c>
      <c r="X92" s="18">
        <f t="shared" si="23"/>
        <v>29323905.493244506</v>
      </c>
      <c r="Y92" s="18">
        <f t="shared" si="23"/>
        <v>32934108.28715255</v>
      </c>
      <c r="Z92" s="18">
        <f t="shared" si="23"/>
        <v>31213573.183198728</v>
      </c>
      <c r="AA92" s="18">
        <f t="shared" si="23"/>
        <v>26779008.89089023</v>
      </c>
      <c r="AB92" s="18">
        <f t="shared" si="23"/>
        <v>24822944.199917056</v>
      </c>
      <c r="AC92" s="18">
        <f t="shared" si="23"/>
        <v>24321397.34054791</v>
      </c>
      <c r="AD92" s="18">
        <f t="shared" si="23"/>
        <v>25157749.25917765</v>
      </c>
      <c r="AE92" s="18">
        <f>(AE71-AE110)</f>
        <v>25404173.714322977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43719978.597566925</v>
      </c>
      <c r="G93" s="18">
        <f aca="true" t="shared" si="24" ref="G93:AD93">(G72-G111)</f>
        <v>42255345.59961606</v>
      </c>
      <c r="H93" s="18">
        <f t="shared" si="24"/>
        <v>39842472.67268495</v>
      </c>
      <c r="I93" s="18">
        <f t="shared" si="24"/>
        <v>40431389.03985688</v>
      </c>
      <c r="J93" s="18">
        <f t="shared" si="24"/>
        <v>42014760.67144127</v>
      </c>
      <c r="K93" s="18">
        <f t="shared" si="24"/>
        <v>43086919.48704569</v>
      </c>
      <c r="L93" s="18">
        <f t="shared" si="24"/>
        <v>44516656.384359255</v>
      </c>
      <c r="M93" s="18">
        <f t="shared" si="24"/>
        <v>46746761.981551</v>
      </c>
      <c r="N93" s="18">
        <f t="shared" si="24"/>
        <v>48437600.258583</v>
      </c>
      <c r="O93" s="18">
        <f t="shared" si="24"/>
        <v>48030065.84977966</v>
      </c>
      <c r="P93" s="18">
        <f t="shared" si="24"/>
        <v>47870254.45070783</v>
      </c>
      <c r="Q93" s="18">
        <f t="shared" si="24"/>
        <v>48635592.79463414</v>
      </c>
      <c r="R93" s="18">
        <f t="shared" si="24"/>
        <v>49032987.18328818</v>
      </c>
      <c r="S93" s="18">
        <f t="shared" si="24"/>
        <v>52322628.756133035</v>
      </c>
      <c r="T93" s="18">
        <f t="shared" si="24"/>
        <v>52440663.02263251</v>
      </c>
      <c r="U93" s="18">
        <f t="shared" si="24"/>
        <v>53601344.641820766</v>
      </c>
      <c r="V93" s="18">
        <f t="shared" si="24"/>
        <v>54000730.1269853</v>
      </c>
      <c r="W93" s="18">
        <f t="shared" si="24"/>
        <v>55112620.5340856</v>
      </c>
      <c r="X93" s="18">
        <f t="shared" si="24"/>
        <v>56394164.15476402</v>
      </c>
      <c r="Y93" s="18">
        <f t="shared" si="24"/>
        <v>58994068.96271618</v>
      </c>
      <c r="Z93" s="18">
        <f t="shared" si="24"/>
        <v>57405740.684305236</v>
      </c>
      <c r="AA93" s="18">
        <f t="shared" si="24"/>
        <v>56584585.70666677</v>
      </c>
      <c r="AB93" s="18">
        <f t="shared" si="24"/>
        <v>58056748.67591976</v>
      </c>
      <c r="AC93" s="18">
        <f t="shared" si="24"/>
        <v>55684357.15763988</v>
      </c>
      <c r="AD93" s="18">
        <f t="shared" si="24"/>
        <v>56769352.20014529</v>
      </c>
      <c r="AE93" s="18">
        <f>(AE72-AE111)</f>
        <v>56645570.960538045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56022517.545199804</v>
      </c>
      <c r="G94" s="18">
        <f aca="true" t="shared" si="25" ref="G94:AD94">(G73-G112)</f>
        <v>55179767.837841034</v>
      </c>
      <c r="H94" s="18">
        <f t="shared" si="25"/>
        <v>50631964.58153888</v>
      </c>
      <c r="I94" s="18">
        <f t="shared" si="25"/>
        <v>51007117.80856982</v>
      </c>
      <c r="J94" s="18">
        <f t="shared" si="25"/>
        <v>54646042.7596125</v>
      </c>
      <c r="K94" s="18">
        <f t="shared" si="25"/>
        <v>57741863.68352576</v>
      </c>
      <c r="L94" s="18">
        <f t="shared" si="25"/>
        <v>60613421.72235245</v>
      </c>
      <c r="M94" s="18">
        <f t="shared" si="25"/>
        <v>68055039.79042377</v>
      </c>
      <c r="N94" s="18">
        <f t="shared" si="25"/>
        <v>67043147.82830208</v>
      </c>
      <c r="O94" s="18">
        <f t="shared" si="25"/>
        <v>64608008.668481015</v>
      </c>
      <c r="P94" s="18">
        <f t="shared" si="25"/>
        <v>66863182.51468205</v>
      </c>
      <c r="Q94" s="18">
        <f t="shared" si="25"/>
        <v>67111419.35280454</v>
      </c>
      <c r="R94" s="18">
        <f t="shared" si="25"/>
        <v>63949259.64657281</v>
      </c>
      <c r="S94" s="18">
        <f t="shared" si="25"/>
        <v>64854350.593794376</v>
      </c>
      <c r="T94" s="18">
        <f t="shared" si="25"/>
        <v>70351316.21209152</v>
      </c>
      <c r="U94" s="18">
        <f t="shared" si="25"/>
        <v>69654710.30700928</v>
      </c>
      <c r="V94" s="18">
        <f t="shared" si="25"/>
        <v>71600808.97932497</v>
      </c>
      <c r="W94" s="18">
        <f t="shared" si="25"/>
        <v>71598140.32275304</v>
      </c>
      <c r="X94" s="18">
        <f t="shared" si="25"/>
        <v>76538425.98805688</v>
      </c>
      <c r="Y94" s="18">
        <f t="shared" si="25"/>
        <v>75675251.39119902</v>
      </c>
      <c r="Z94" s="18">
        <f t="shared" si="25"/>
        <v>73328994.74469751</v>
      </c>
      <c r="AA94" s="18">
        <f t="shared" si="25"/>
        <v>73072136.4962244</v>
      </c>
      <c r="AB94" s="18">
        <f t="shared" si="25"/>
        <v>71388957.39260751</v>
      </c>
      <c r="AC94" s="18">
        <f t="shared" si="25"/>
        <v>70030727.91181916</v>
      </c>
      <c r="AD94" s="18">
        <f t="shared" si="25"/>
        <v>73377359.53552908</v>
      </c>
      <c r="AE94" s="18">
        <f>(AE73-AE112)</f>
        <v>75864685.86642624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181250789.46146038</v>
      </c>
      <c r="G95" s="19">
        <f aca="true" t="shared" si="26" ref="G95:AE95">SUM(G90:G94)</f>
        <v>170004008.41973814</v>
      </c>
      <c r="H95" s="19">
        <f t="shared" si="26"/>
        <v>158197907.85140252</v>
      </c>
      <c r="I95" s="19">
        <f t="shared" si="26"/>
        <v>155017399.82784984</v>
      </c>
      <c r="J95" s="19">
        <f t="shared" si="26"/>
        <v>162877683.47746113</v>
      </c>
      <c r="K95" s="19">
        <f t="shared" si="26"/>
        <v>167636467.6232902</v>
      </c>
      <c r="L95" s="19">
        <f t="shared" si="26"/>
        <v>171381448.55020207</v>
      </c>
      <c r="M95" s="19">
        <f t="shared" si="26"/>
        <v>174971232.91595823</v>
      </c>
      <c r="N95" s="19">
        <f t="shared" si="26"/>
        <v>181833991.49384686</v>
      </c>
      <c r="O95" s="19">
        <f t="shared" si="26"/>
        <v>179301699.1944172</v>
      </c>
      <c r="P95" s="19">
        <f t="shared" si="26"/>
        <v>181728532.5032221</v>
      </c>
      <c r="Q95" s="19">
        <f t="shared" si="26"/>
        <v>181245653.35995454</v>
      </c>
      <c r="R95" s="19">
        <f t="shared" si="26"/>
        <v>180162927.48866475</v>
      </c>
      <c r="S95" s="19">
        <f t="shared" si="26"/>
        <v>181126333.3024171</v>
      </c>
      <c r="T95" s="19">
        <f t="shared" si="26"/>
        <v>189177459.87582463</v>
      </c>
      <c r="U95" s="19">
        <f t="shared" si="26"/>
        <v>191701133.38958496</v>
      </c>
      <c r="V95" s="19">
        <f t="shared" si="26"/>
        <v>197521860.18239224</v>
      </c>
      <c r="W95" s="19">
        <f t="shared" si="26"/>
        <v>195126170.22196728</v>
      </c>
      <c r="X95" s="19">
        <f t="shared" si="26"/>
        <v>193935095.18455374</v>
      </c>
      <c r="Y95" s="19">
        <f t="shared" si="26"/>
        <v>201997897.3296399</v>
      </c>
      <c r="Z95" s="19">
        <f t="shared" si="26"/>
        <v>197527945.5438912</v>
      </c>
      <c r="AA95" s="19">
        <f t="shared" si="26"/>
        <v>190482887.15588182</v>
      </c>
      <c r="AB95" s="19">
        <f t="shared" si="26"/>
        <v>189138215.51897758</v>
      </c>
      <c r="AC95" s="19">
        <f t="shared" si="26"/>
        <v>185990334.17128417</v>
      </c>
      <c r="AD95" s="19">
        <f t="shared" si="26"/>
        <v>189169557.2223495</v>
      </c>
      <c r="AE95" s="19">
        <f t="shared" si="26"/>
        <v>192251851.1044178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117515.16233385338</v>
      </c>
      <c r="G100" s="45">
        <f aca="true" t="shared" si="28" ref="G100:AD100">G117</f>
        <v>102175.8359283943</v>
      </c>
      <c r="H100" s="45">
        <f t="shared" si="28"/>
        <v>68505.07196681923</v>
      </c>
      <c r="I100" s="45">
        <f t="shared" si="28"/>
        <v>61424.60330000165</v>
      </c>
      <c r="J100" s="45">
        <f t="shared" si="28"/>
        <v>74211.36929425361</v>
      </c>
      <c r="K100" s="45">
        <f t="shared" si="28"/>
        <v>52196.457968143324</v>
      </c>
      <c r="L100" s="45">
        <f t="shared" si="28"/>
        <v>36586.18948000545</v>
      </c>
      <c r="M100" s="45">
        <f t="shared" si="28"/>
        <v>40889.67026934243</v>
      </c>
      <c r="N100" s="45">
        <f t="shared" si="28"/>
        <v>35177.385241582466</v>
      </c>
      <c r="O100" s="45">
        <f t="shared" si="28"/>
        <v>31521.72731352456</v>
      </c>
      <c r="P100" s="45">
        <f t="shared" si="28"/>
        <v>31931.777103530305</v>
      </c>
      <c r="Q100" s="45">
        <f t="shared" si="28"/>
        <v>28688.21225004325</v>
      </c>
      <c r="R100" s="45">
        <f t="shared" si="28"/>
        <v>62197.405545674046</v>
      </c>
      <c r="S100" s="45">
        <f t="shared" si="28"/>
        <v>45099.46513077778</v>
      </c>
      <c r="T100" s="45">
        <f t="shared" si="28"/>
        <v>44179.88192613316</v>
      </c>
      <c r="U100" s="45">
        <f t="shared" si="28"/>
        <v>46250.022739298984</v>
      </c>
      <c r="V100" s="45">
        <f t="shared" si="28"/>
        <v>44894.064603742314</v>
      </c>
      <c r="W100" s="45">
        <f t="shared" si="28"/>
        <v>43069.83464155695</v>
      </c>
      <c r="X100" s="45">
        <f t="shared" si="28"/>
        <v>39028.873035424265</v>
      </c>
      <c r="Y100" s="45">
        <f t="shared" si="28"/>
        <v>38980.186751013025</v>
      </c>
      <c r="Z100" s="45">
        <f t="shared" si="28"/>
        <v>40693.11419728902</v>
      </c>
      <c r="AA100" s="45">
        <f t="shared" si="28"/>
        <v>37057.56540390376</v>
      </c>
      <c r="AB100" s="45">
        <f t="shared" si="28"/>
        <v>32811.854575265046</v>
      </c>
      <c r="AC100" s="45">
        <f t="shared" si="28"/>
        <v>33584.33535707632</v>
      </c>
      <c r="AD100" s="45">
        <f t="shared" si="28"/>
        <v>33068.044404169545</v>
      </c>
      <c r="AE100" s="45">
        <f>AE117</f>
        <v>32696.471369880575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4471278.391547459</v>
      </c>
      <c r="G101" s="45">
        <f aca="true" t="shared" si="29" ref="G101:AD101">G119</f>
        <v>4258654.165347829</v>
      </c>
      <c r="H101" s="45">
        <f t="shared" si="29"/>
        <v>3328165.64920717</v>
      </c>
      <c r="I101" s="45">
        <f t="shared" si="29"/>
        <v>3276431.5148580945</v>
      </c>
      <c r="J101" s="45">
        <f t="shared" si="29"/>
        <v>3323836.2513687406</v>
      </c>
      <c r="K101" s="45">
        <f t="shared" si="29"/>
        <v>3263961.105632223</v>
      </c>
      <c r="L101" s="45">
        <f t="shared" si="29"/>
        <v>3631199.263368422</v>
      </c>
      <c r="M101" s="45">
        <f t="shared" si="29"/>
        <v>3866574.825067012</v>
      </c>
      <c r="N101" s="45">
        <f t="shared" si="29"/>
        <v>3581517.6728357137</v>
      </c>
      <c r="O101" s="45">
        <f t="shared" si="29"/>
        <v>4061389.716517071</v>
      </c>
      <c r="P101" s="45">
        <f t="shared" si="29"/>
        <v>4278625.382718952</v>
      </c>
      <c r="Q101" s="45">
        <f t="shared" si="29"/>
        <v>3974365.57266467</v>
      </c>
      <c r="R101" s="45">
        <f t="shared" si="29"/>
        <v>4095033.6229102584</v>
      </c>
      <c r="S101" s="45">
        <f t="shared" si="29"/>
        <v>4447662.718268161</v>
      </c>
      <c r="T101" s="45">
        <f t="shared" si="29"/>
        <v>4120112.3409469267</v>
      </c>
      <c r="U101" s="45">
        <f t="shared" si="29"/>
        <v>4735606.844800312</v>
      </c>
      <c r="V101" s="45">
        <f t="shared" si="29"/>
        <v>4119914.7447791537</v>
      </c>
      <c r="W101" s="45">
        <f t="shared" si="29"/>
        <v>6349387.56777054</v>
      </c>
      <c r="X101" s="45">
        <f t="shared" si="29"/>
        <v>5896070.307995305</v>
      </c>
      <c r="Y101" s="45">
        <f t="shared" si="29"/>
        <v>5975989.917965676</v>
      </c>
      <c r="Z101" s="45">
        <f t="shared" si="29"/>
        <v>5451767.188243261</v>
      </c>
      <c r="AA101" s="45">
        <f t="shared" si="29"/>
        <v>5204745.684703648</v>
      </c>
      <c r="AB101" s="45">
        <f t="shared" si="29"/>
        <v>5116452.046669198</v>
      </c>
      <c r="AC101" s="45">
        <f t="shared" si="29"/>
        <v>5128178.457394196</v>
      </c>
      <c r="AD101" s="45">
        <f t="shared" si="29"/>
        <v>5778253.125432676</v>
      </c>
      <c r="AE101" s="45">
        <f>AE119</f>
        <v>5515870.585327638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219470.98375818046</v>
      </c>
      <c r="G103" s="45">
        <f aca="true" t="shared" si="31" ref="G103:AD103">G134</f>
        <v>237535.16848378495</v>
      </c>
      <c r="H103" s="45">
        <f t="shared" si="31"/>
        <v>213410.0796035777</v>
      </c>
      <c r="I103" s="45">
        <f t="shared" si="31"/>
        <v>251242.79969067997</v>
      </c>
      <c r="J103" s="45">
        <f t="shared" si="31"/>
        <v>265713.40681261255</v>
      </c>
      <c r="K103" s="45">
        <f t="shared" si="31"/>
        <v>261605.59692427187</v>
      </c>
      <c r="L103" s="45">
        <f t="shared" si="31"/>
        <v>281649.6011254279</v>
      </c>
      <c r="M103" s="45">
        <f t="shared" si="31"/>
        <v>315931.8714300715</v>
      </c>
      <c r="N103" s="45">
        <f t="shared" si="31"/>
        <v>337252.3703888889</v>
      </c>
      <c r="O103" s="45">
        <f t="shared" si="31"/>
        <v>357200.2112665532</v>
      </c>
      <c r="P103" s="45">
        <f t="shared" si="31"/>
        <v>315697.7215139002</v>
      </c>
      <c r="Q103" s="45">
        <f t="shared" si="31"/>
        <v>315800.4579473031</v>
      </c>
      <c r="R103" s="45">
        <f t="shared" si="31"/>
        <v>280499.33447991376</v>
      </c>
      <c r="S103" s="45">
        <f t="shared" si="31"/>
        <v>327990.32346216385</v>
      </c>
      <c r="T103" s="45">
        <f t="shared" si="31"/>
        <v>405759.06861445535</v>
      </c>
      <c r="U103" s="45">
        <f t="shared" si="31"/>
        <v>408055.7058598754</v>
      </c>
      <c r="V103" s="45">
        <f t="shared" si="31"/>
        <v>410140.42466481734</v>
      </c>
      <c r="W103" s="45">
        <f t="shared" si="31"/>
        <v>439728.3003076901</v>
      </c>
      <c r="X103" s="45">
        <f t="shared" si="31"/>
        <v>484924.24207359465</v>
      </c>
      <c r="Y103" s="45">
        <f t="shared" si="31"/>
        <v>497705.8598653735</v>
      </c>
      <c r="Z103" s="45">
        <f t="shared" si="31"/>
        <v>500444.39372273075</v>
      </c>
      <c r="AA103" s="45">
        <f t="shared" si="31"/>
        <v>468082.1020846355</v>
      </c>
      <c r="AB103" s="45">
        <f t="shared" si="31"/>
        <v>391254.76390054537</v>
      </c>
      <c r="AC103" s="45">
        <f t="shared" si="31"/>
        <v>395297.9913045649</v>
      </c>
      <c r="AD103" s="45">
        <f t="shared" si="31"/>
        <v>417056.0636061835</v>
      </c>
      <c r="AE103" s="45">
        <f>AE134</f>
        <v>420992.38062814873</v>
      </c>
    </row>
    <row r="104" spans="3:31" ht="12.75">
      <c r="C104" s="41" t="s">
        <v>79</v>
      </c>
      <c r="D104" s="43"/>
      <c r="E104" s="41"/>
      <c r="F104" s="47">
        <f>SUM(F100:F103)</f>
        <v>4808264.537639493</v>
      </c>
      <c r="G104" s="47">
        <f aca="true" t="shared" si="32" ref="G104:AE104">SUM(G100:G103)</f>
        <v>4598365.169760009</v>
      </c>
      <c r="H104" s="47">
        <f t="shared" si="32"/>
        <v>3610080.800777567</v>
      </c>
      <c r="I104" s="47">
        <f t="shared" si="32"/>
        <v>3589098.917848776</v>
      </c>
      <c r="J104" s="47">
        <f t="shared" si="32"/>
        <v>3663761.0274756067</v>
      </c>
      <c r="K104" s="47">
        <f t="shared" si="32"/>
        <v>3577763.1605246384</v>
      </c>
      <c r="L104" s="47">
        <f t="shared" si="32"/>
        <v>3949435.0539738555</v>
      </c>
      <c r="M104" s="47">
        <f t="shared" si="32"/>
        <v>4223396.366766426</v>
      </c>
      <c r="N104" s="47">
        <f t="shared" si="32"/>
        <v>3953947.428466185</v>
      </c>
      <c r="O104" s="47">
        <f t="shared" si="32"/>
        <v>4450111.655097148</v>
      </c>
      <c r="P104" s="47">
        <f t="shared" si="32"/>
        <v>4626254.881336383</v>
      </c>
      <c r="Q104" s="47">
        <f t="shared" si="32"/>
        <v>4318854.242862016</v>
      </c>
      <c r="R104" s="47">
        <f t="shared" si="32"/>
        <v>4437730.362935847</v>
      </c>
      <c r="S104" s="47">
        <f t="shared" si="32"/>
        <v>4820752.506861103</v>
      </c>
      <c r="T104" s="47">
        <f t="shared" si="32"/>
        <v>4570051.291487515</v>
      </c>
      <c r="U104" s="47">
        <f t="shared" si="32"/>
        <v>5189912.573399486</v>
      </c>
      <c r="V104" s="47">
        <f t="shared" si="32"/>
        <v>4574949.234047714</v>
      </c>
      <c r="W104" s="47">
        <f t="shared" si="32"/>
        <v>6832185.702719787</v>
      </c>
      <c r="X104" s="47">
        <f t="shared" si="32"/>
        <v>6420023.423104324</v>
      </c>
      <c r="Y104" s="47">
        <f t="shared" si="32"/>
        <v>6512675.964582062</v>
      </c>
      <c r="Z104" s="47">
        <f t="shared" si="32"/>
        <v>5992904.69616328</v>
      </c>
      <c r="AA104" s="47">
        <f t="shared" si="32"/>
        <v>5709885.352192188</v>
      </c>
      <c r="AB104" s="47">
        <f t="shared" si="32"/>
        <v>5540518.665145009</v>
      </c>
      <c r="AC104" s="47">
        <f t="shared" si="32"/>
        <v>5557060.784055837</v>
      </c>
      <c r="AD104" s="47">
        <f t="shared" si="32"/>
        <v>6228377.233443029</v>
      </c>
      <c r="AE104" s="47">
        <f t="shared" si="32"/>
        <v>5969559.437325668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4475795.154370027</v>
      </c>
      <c r="G110" s="45">
        <f aca="true" t="shared" si="33" ref="G110:AD110">(G104-G111)</f>
        <v>4279514.106816409</v>
      </c>
      <c r="H110" s="45">
        <f t="shared" si="33"/>
        <v>3319315.390893167</v>
      </c>
      <c r="I110" s="45">
        <f t="shared" si="33"/>
        <v>3284675.2994561093</v>
      </c>
      <c r="J110" s="45">
        <f t="shared" si="33"/>
        <v>3339132.15003094</v>
      </c>
      <c r="K110" s="45">
        <f t="shared" si="33"/>
        <v>3275219.8961195718</v>
      </c>
      <c r="L110" s="45">
        <f t="shared" si="33"/>
        <v>3653615.479348922</v>
      </c>
      <c r="M110" s="45">
        <f t="shared" si="33"/>
        <v>3888955.461026826</v>
      </c>
      <c r="N110" s="45">
        <f t="shared" si="33"/>
        <v>3631432.5245007183</v>
      </c>
      <c r="O110" s="45">
        <f t="shared" si="33"/>
        <v>4119311.7972383485</v>
      </c>
      <c r="P110" s="45">
        <f t="shared" si="33"/>
        <v>4285836.729089316</v>
      </c>
      <c r="Q110" s="45">
        <f t="shared" si="33"/>
        <v>4014310.964374949</v>
      </c>
      <c r="R110" s="45">
        <f t="shared" si="33"/>
        <v>4127238.32955318</v>
      </c>
      <c r="S110" s="45">
        <f t="shared" si="33"/>
        <v>4504590.920274836</v>
      </c>
      <c r="T110" s="45">
        <f t="shared" si="33"/>
        <v>4239599.015114982</v>
      </c>
      <c r="U110" s="45">
        <f t="shared" si="33"/>
        <v>4865135.546474952</v>
      </c>
      <c r="V110" s="45">
        <f t="shared" si="33"/>
        <v>4259756.31588158</v>
      </c>
      <c r="W110" s="45">
        <f t="shared" si="33"/>
        <v>6499220.5888552535</v>
      </c>
      <c r="X110" s="45">
        <f t="shared" si="33"/>
        <v>6071457.069873258</v>
      </c>
      <c r="Y110" s="45">
        <f t="shared" si="33"/>
        <v>6160462.863144062</v>
      </c>
      <c r="Z110" s="45">
        <f t="shared" si="33"/>
        <v>5645973.680486613</v>
      </c>
      <c r="AA110" s="45">
        <f t="shared" si="33"/>
        <v>5392020.050483654</v>
      </c>
      <c r="AB110" s="45">
        <f t="shared" si="33"/>
        <v>5226414.073267009</v>
      </c>
      <c r="AC110" s="45">
        <f t="shared" si="33"/>
        <v>5266671.445043171</v>
      </c>
      <c r="AD110" s="45">
        <f t="shared" si="33"/>
        <v>5934187.298272762</v>
      </c>
      <c r="AE110" s="45">
        <f>(AE104-AE111)</f>
        <v>5676902.276883135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332469.38326946663</v>
      </c>
      <c r="G111" s="45">
        <f aca="true" t="shared" si="34" ref="G111:AD111">G133</f>
        <v>318851.06294359994</v>
      </c>
      <c r="H111" s="45">
        <f t="shared" si="34"/>
        <v>290765.40988439997</v>
      </c>
      <c r="I111" s="45">
        <f t="shared" si="34"/>
        <v>304423.6183926667</v>
      </c>
      <c r="J111" s="45">
        <f t="shared" si="34"/>
        <v>324628.8774446667</v>
      </c>
      <c r="K111" s="45">
        <f t="shared" si="34"/>
        <v>302543.2644050666</v>
      </c>
      <c r="L111" s="45">
        <f t="shared" si="34"/>
        <v>295819.5746249333</v>
      </c>
      <c r="M111" s="45">
        <f t="shared" si="34"/>
        <v>334440.9057396</v>
      </c>
      <c r="N111" s="45">
        <f t="shared" si="34"/>
        <v>322514.90396546666</v>
      </c>
      <c r="O111" s="45">
        <f t="shared" si="34"/>
        <v>330799.8578587999</v>
      </c>
      <c r="P111" s="45">
        <f t="shared" si="34"/>
        <v>340418.1522470666</v>
      </c>
      <c r="Q111" s="45">
        <f t="shared" si="34"/>
        <v>304543.2784870666</v>
      </c>
      <c r="R111" s="45">
        <f t="shared" si="34"/>
        <v>310492.03338266665</v>
      </c>
      <c r="S111" s="45">
        <f t="shared" si="34"/>
        <v>316161.5865862667</v>
      </c>
      <c r="T111" s="45">
        <f t="shared" si="34"/>
        <v>330452.27637253335</v>
      </c>
      <c r="U111" s="45">
        <f t="shared" si="34"/>
        <v>324777.0269245333</v>
      </c>
      <c r="V111" s="45">
        <f t="shared" si="34"/>
        <v>315192.9181661333</v>
      </c>
      <c r="W111" s="45">
        <f t="shared" si="34"/>
        <v>332965.1138645333</v>
      </c>
      <c r="X111" s="45">
        <f t="shared" si="34"/>
        <v>348566.3532310666</v>
      </c>
      <c r="Y111" s="45">
        <f t="shared" si="34"/>
        <v>352213.1014379999</v>
      </c>
      <c r="Z111" s="45">
        <f t="shared" si="34"/>
        <v>346931.01567666663</v>
      </c>
      <c r="AA111" s="45">
        <f t="shared" si="34"/>
        <v>317865.3017085333</v>
      </c>
      <c r="AB111" s="45">
        <f t="shared" si="34"/>
        <v>314104.5918779999</v>
      </c>
      <c r="AC111" s="45">
        <f t="shared" si="34"/>
        <v>290389.33901266666</v>
      </c>
      <c r="AD111" s="45">
        <f t="shared" si="34"/>
        <v>294189.9351702666</v>
      </c>
      <c r="AE111" s="45">
        <f>AE133</f>
        <v>292657.16044253326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4808264.537639493</v>
      </c>
      <c r="G113" s="47">
        <f aca="true" t="shared" si="35" ref="G113:AD113">(G110+G111)</f>
        <v>4598365.169760009</v>
      </c>
      <c r="H113" s="47">
        <f t="shared" si="35"/>
        <v>3610080.8007775666</v>
      </c>
      <c r="I113" s="47">
        <f t="shared" si="35"/>
        <v>3589098.917848776</v>
      </c>
      <c r="J113" s="47">
        <f t="shared" si="35"/>
        <v>3663761.0274756067</v>
      </c>
      <c r="K113" s="47">
        <f t="shared" si="35"/>
        <v>3577763.1605246384</v>
      </c>
      <c r="L113" s="47">
        <f t="shared" si="35"/>
        <v>3949435.0539738555</v>
      </c>
      <c r="M113" s="47">
        <f t="shared" si="35"/>
        <v>4223396.366766426</v>
      </c>
      <c r="N113" s="47">
        <f t="shared" si="35"/>
        <v>3953947.428466185</v>
      </c>
      <c r="O113" s="47">
        <f t="shared" si="35"/>
        <v>4450111.655097148</v>
      </c>
      <c r="P113" s="47">
        <f t="shared" si="35"/>
        <v>4626254.881336383</v>
      </c>
      <c r="Q113" s="47">
        <f t="shared" si="35"/>
        <v>4318854.242862016</v>
      </c>
      <c r="R113" s="47">
        <f t="shared" si="35"/>
        <v>4437730.362935847</v>
      </c>
      <c r="S113" s="47">
        <f t="shared" si="35"/>
        <v>4820752.506861103</v>
      </c>
      <c r="T113" s="47">
        <f t="shared" si="35"/>
        <v>4570051.291487515</v>
      </c>
      <c r="U113" s="47">
        <f t="shared" si="35"/>
        <v>5189912.573399486</v>
      </c>
      <c r="V113" s="47">
        <f t="shared" si="35"/>
        <v>4574949.234047714</v>
      </c>
      <c r="W113" s="47">
        <f t="shared" si="35"/>
        <v>6832185.702719787</v>
      </c>
      <c r="X113" s="47">
        <f t="shared" si="35"/>
        <v>6420023.423104324</v>
      </c>
      <c r="Y113" s="47">
        <f t="shared" si="35"/>
        <v>6512675.964582062</v>
      </c>
      <c r="Z113" s="47">
        <f t="shared" si="35"/>
        <v>5992904.69616328</v>
      </c>
      <c r="AA113" s="47">
        <f t="shared" si="35"/>
        <v>5709885.352192188</v>
      </c>
      <c r="AB113" s="47">
        <f t="shared" si="35"/>
        <v>5540518.665145009</v>
      </c>
      <c r="AC113" s="47">
        <f t="shared" si="35"/>
        <v>5557060.784055837</v>
      </c>
      <c r="AD113" s="47">
        <f t="shared" si="35"/>
        <v>6228377.233443029</v>
      </c>
      <c r="AE113" s="47">
        <f>(AE110+AE111)</f>
        <v>5969559.437325668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0.022119414206792847</v>
      </c>
      <c r="E117" s="52"/>
      <c r="F117" s="55">
        <f aca="true" t="shared" si="37" ref="F117:AD117">(F139*$D117)*10^6</f>
        <v>117515.16233385338</v>
      </c>
      <c r="G117" s="55">
        <f t="shared" si="37"/>
        <v>102175.8359283943</v>
      </c>
      <c r="H117" s="55">
        <f t="shared" si="37"/>
        <v>68505.07196681923</v>
      </c>
      <c r="I117" s="55">
        <f t="shared" si="37"/>
        <v>61424.60330000165</v>
      </c>
      <c r="J117" s="55">
        <f t="shared" si="37"/>
        <v>74211.36929425361</v>
      </c>
      <c r="K117" s="55">
        <f t="shared" si="37"/>
        <v>52196.457968143324</v>
      </c>
      <c r="L117" s="55">
        <f t="shared" si="37"/>
        <v>36586.18948000545</v>
      </c>
      <c r="M117" s="55">
        <f t="shared" si="37"/>
        <v>40889.67026934243</v>
      </c>
      <c r="N117" s="55">
        <f t="shared" si="37"/>
        <v>35177.385241582466</v>
      </c>
      <c r="O117" s="55">
        <f t="shared" si="37"/>
        <v>31521.72731352456</v>
      </c>
      <c r="P117" s="55">
        <f t="shared" si="37"/>
        <v>31931.777103530305</v>
      </c>
      <c r="Q117" s="55">
        <f t="shared" si="37"/>
        <v>28688.21225004325</v>
      </c>
      <c r="R117" s="55">
        <f t="shared" si="37"/>
        <v>62197.405545674046</v>
      </c>
      <c r="S117" s="55">
        <f t="shared" si="37"/>
        <v>45099.46513077778</v>
      </c>
      <c r="T117" s="55">
        <f t="shared" si="37"/>
        <v>44179.88192613316</v>
      </c>
      <c r="U117" s="55">
        <f t="shared" si="37"/>
        <v>46250.022739298984</v>
      </c>
      <c r="V117" s="55">
        <f t="shared" si="37"/>
        <v>44894.064603742314</v>
      </c>
      <c r="W117" s="55">
        <f t="shared" si="37"/>
        <v>43069.83464155695</v>
      </c>
      <c r="X117" s="55">
        <f t="shared" si="37"/>
        <v>39028.873035424265</v>
      </c>
      <c r="Y117" s="55">
        <f t="shared" si="37"/>
        <v>38980.186751013025</v>
      </c>
      <c r="Z117" s="55">
        <f t="shared" si="37"/>
        <v>40693.11419728902</v>
      </c>
      <c r="AA117" s="55">
        <f t="shared" si="37"/>
        <v>37057.56540390376</v>
      </c>
      <c r="AB117" s="55">
        <f t="shared" si="37"/>
        <v>32811.854575265046</v>
      </c>
      <c r="AC117" s="55">
        <f t="shared" si="37"/>
        <v>33584.33535707632</v>
      </c>
      <c r="AD117" s="55">
        <f t="shared" si="37"/>
        <v>33068.044404169545</v>
      </c>
      <c r="AE117" s="55">
        <f>(AE139*$D117)*10^6</f>
        <v>32696.471369880575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4471278.391547459</v>
      </c>
      <c r="G119" s="55">
        <f aca="true" t="shared" si="38" ref="G119:AD119">SUM(G120,G122,G123,G124,G125,G126,G127,G128,G129,G130,G131,G132,G133)</f>
        <v>4258654.165347829</v>
      </c>
      <c r="H119" s="55">
        <f t="shared" si="38"/>
        <v>3328165.64920717</v>
      </c>
      <c r="I119" s="55">
        <f t="shared" si="38"/>
        <v>3276431.5148580945</v>
      </c>
      <c r="J119" s="55">
        <f t="shared" si="38"/>
        <v>3323836.2513687406</v>
      </c>
      <c r="K119" s="55">
        <f t="shared" si="38"/>
        <v>3263961.105632223</v>
      </c>
      <c r="L119" s="55">
        <f t="shared" si="38"/>
        <v>3631199.263368422</v>
      </c>
      <c r="M119" s="55">
        <f t="shared" si="38"/>
        <v>3866574.825067012</v>
      </c>
      <c r="N119" s="55">
        <f t="shared" si="38"/>
        <v>3581517.6728357137</v>
      </c>
      <c r="O119" s="55">
        <f t="shared" si="38"/>
        <v>4061389.716517071</v>
      </c>
      <c r="P119" s="55">
        <f t="shared" si="38"/>
        <v>4278625.382718952</v>
      </c>
      <c r="Q119" s="55">
        <f t="shared" si="38"/>
        <v>3974365.57266467</v>
      </c>
      <c r="R119" s="55">
        <f t="shared" si="38"/>
        <v>4095033.6229102584</v>
      </c>
      <c r="S119" s="55">
        <f t="shared" si="38"/>
        <v>4447662.718268161</v>
      </c>
      <c r="T119" s="55">
        <f t="shared" si="38"/>
        <v>4120112.3409469267</v>
      </c>
      <c r="U119" s="55">
        <f t="shared" si="38"/>
        <v>4735606.844800312</v>
      </c>
      <c r="V119" s="55">
        <f t="shared" si="38"/>
        <v>4119914.7447791537</v>
      </c>
      <c r="W119" s="55">
        <f t="shared" si="38"/>
        <v>6349387.56777054</v>
      </c>
      <c r="X119" s="55">
        <f t="shared" si="38"/>
        <v>5896070.307995305</v>
      </c>
      <c r="Y119" s="55">
        <f t="shared" si="38"/>
        <v>5975989.917965676</v>
      </c>
      <c r="Z119" s="55">
        <f t="shared" si="38"/>
        <v>5451767.188243261</v>
      </c>
      <c r="AA119" s="55">
        <f t="shared" si="38"/>
        <v>5204745.684703648</v>
      </c>
      <c r="AB119" s="55">
        <f t="shared" si="38"/>
        <v>5116452.046669198</v>
      </c>
      <c r="AC119" s="55">
        <f t="shared" si="38"/>
        <v>5128178.457394196</v>
      </c>
      <c r="AD119" s="55">
        <f t="shared" si="38"/>
        <v>5778253.125432676</v>
      </c>
      <c r="AE119" s="55">
        <f>SUM(AE120,AE122,AE123,AE124,AE125,AE126,AE127,AE128,AE129,AE130,AE131,AE132,AE133)</f>
        <v>5515870.585327638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1759797.6187916666</v>
      </c>
      <c r="G120" s="55">
        <f aca="true" t="shared" si="39" ref="G120:AD120">G13</f>
        <v>1781110.4107888665</v>
      </c>
      <c r="H120" s="55">
        <f t="shared" si="39"/>
        <v>1305405.4224302666</v>
      </c>
      <c r="I120" s="55">
        <f t="shared" si="39"/>
        <v>1374030.8757039334</v>
      </c>
      <c r="J120" s="55">
        <f t="shared" si="39"/>
        <v>1399825.5900735334</v>
      </c>
      <c r="K120" s="55">
        <f t="shared" si="39"/>
        <v>1394453.6161922668</v>
      </c>
      <c r="L120" s="55">
        <f t="shared" si="39"/>
        <v>1697836.9710595333</v>
      </c>
      <c r="M120" s="55">
        <f t="shared" si="39"/>
        <v>1759045.4367955332</v>
      </c>
      <c r="N120" s="55">
        <f t="shared" si="39"/>
        <v>1443158.0797678</v>
      </c>
      <c r="O120" s="55">
        <f t="shared" si="39"/>
        <v>1938095.789924067</v>
      </c>
      <c r="P120" s="55">
        <f t="shared" si="39"/>
        <v>1981836.9465048</v>
      </c>
      <c r="Q120" s="55">
        <f t="shared" si="39"/>
        <v>1738103.2648980003</v>
      </c>
      <c r="R120" s="55">
        <f t="shared" si="39"/>
        <v>1779052.9432023335</v>
      </c>
      <c r="S120" s="55">
        <f t="shared" si="39"/>
        <v>2234387.205435</v>
      </c>
      <c r="T120" s="55">
        <f t="shared" si="39"/>
        <v>1804270.6373208</v>
      </c>
      <c r="U120" s="55">
        <f t="shared" si="39"/>
        <v>2486137.502736067</v>
      </c>
      <c r="V120" s="55">
        <f t="shared" si="39"/>
        <v>1857827.6834399332</v>
      </c>
      <c r="W120" s="55">
        <f t="shared" si="39"/>
        <v>3902026.978921133</v>
      </c>
      <c r="X120" s="55">
        <f t="shared" si="39"/>
        <v>3255385.4470104002</v>
      </c>
      <c r="Y120" s="55">
        <f t="shared" si="39"/>
        <v>3346216.2675406667</v>
      </c>
      <c r="Z120" s="55">
        <f t="shared" si="39"/>
        <v>2942976.7466674666</v>
      </c>
      <c r="AA120" s="55">
        <f t="shared" si="39"/>
        <v>2823975.1588576</v>
      </c>
      <c r="AB120" s="55">
        <f t="shared" si="39"/>
        <v>2665427.8268882004</v>
      </c>
      <c r="AC120" s="55">
        <f t="shared" si="39"/>
        <v>2690889.2791681997</v>
      </c>
      <c r="AD120" s="55">
        <f t="shared" si="39"/>
        <v>3036554.6764578666</v>
      </c>
      <c r="AE120" s="55">
        <f>AE13</f>
        <v>2905912.7936094664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404289.2275092</v>
      </c>
      <c r="G123" s="55">
        <f aca="true" t="shared" si="40" ref="G123:AD123">(G35*0.5)</f>
        <v>387729.08285759995</v>
      </c>
      <c r="H123" s="55">
        <f t="shared" si="40"/>
        <v>353576.3851575999</v>
      </c>
      <c r="I123" s="55">
        <f t="shared" si="40"/>
        <v>370185.0308199999</v>
      </c>
      <c r="J123" s="55">
        <f t="shared" si="40"/>
        <v>394755.01719866664</v>
      </c>
      <c r="K123" s="55">
        <f t="shared" si="40"/>
        <v>367898.4853661333</v>
      </c>
      <c r="L123" s="55">
        <f t="shared" si="40"/>
        <v>359722.3464017333</v>
      </c>
      <c r="M123" s="55">
        <f t="shared" si="40"/>
        <v>406686.6361799999</v>
      </c>
      <c r="N123" s="55">
        <f t="shared" si="40"/>
        <v>392184.38421799993</v>
      </c>
      <c r="O123" s="55">
        <f t="shared" si="40"/>
        <v>402259.0497889333</v>
      </c>
      <c r="P123" s="55">
        <f t="shared" si="40"/>
        <v>413955.0844806667</v>
      </c>
      <c r="Q123" s="55">
        <f t="shared" si="40"/>
        <v>370330.53830519994</v>
      </c>
      <c r="R123" s="55">
        <f t="shared" si="40"/>
        <v>377564.3419665333</v>
      </c>
      <c r="S123" s="55">
        <f t="shared" si="40"/>
        <v>384458.6281623999</v>
      </c>
      <c r="T123" s="55">
        <f t="shared" si="40"/>
        <v>401836.3844469333</v>
      </c>
      <c r="U123" s="55">
        <f t="shared" si="40"/>
        <v>394935.1689521333</v>
      </c>
      <c r="V123" s="55">
        <f t="shared" si="40"/>
        <v>383280.71079613327</v>
      </c>
      <c r="W123" s="55">
        <f t="shared" si="40"/>
        <v>404892.0427493333</v>
      </c>
      <c r="X123" s="55">
        <f t="shared" si="40"/>
        <v>423863.4550406666</v>
      </c>
      <c r="Y123" s="55">
        <f t="shared" si="40"/>
        <v>428297.96813319996</v>
      </c>
      <c r="Z123" s="55">
        <f t="shared" si="40"/>
        <v>421874.8508875999</v>
      </c>
      <c r="AA123" s="55">
        <f t="shared" si="40"/>
        <v>386530.37722346664</v>
      </c>
      <c r="AB123" s="55">
        <f t="shared" si="40"/>
        <v>381957.28371826664</v>
      </c>
      <c r="AC123" s="55">
        <f t="shared" si="40"/>
        <v>353119.0774026666</v>
      </c>
      <c r="AD123" s="55">
        <f t="shared" si="40"/>
        <v>357740.6719186666</v>
      </c>
      <c r="AE123" s="55">
        <f>(AE35*0.5)</f>
        <v>355876.7895804</v>
      </c>
    </row>
    <row r="124" spans="1:31" ht="12.75">
      <c r="A124" s="4"/>
      <c r="B124" s="4"/>
      <c r="C124" s="57" t="s">
        <v>95</v>
      </c>
      <c r="D124" s="54">
        <v>0.022119414206792847</v>
      </c>
      <c r="E124" s="56"/>
      <c r="F124" s="55">
        <f aca="true" t="shared" si="41" ref="F124:F132">(F146*$D124)*10^6</f>
        <v>523903.880382275</v>
      </c>
      <c r="G124" s="55">
        <f aca="true" t="shared" si="42" ref="G124:AD124">(G146*$D124)*10^6</f>
        <v>486078.4743382559</v>
      </c>
      <c r="H124" s="55">
        <f t="shared" si="42"/>
        <v>348825.2934401838</v>
      </c>
      <c r="I124" s="55">
        <f t="shared" si="42"/>
        <v>313090.36070138385</v>
      </c>
      <c r="J124" s="55">
        <f t="shared" si="42"/>
        <v>304664.7688589725</v>
      </c>
      <c r="K124" s="55">
        <f t="shared" si="42"/>
        <v>260185.75079492247</v>
      </c>
      <c r="L124" s="55">
        <f t="shared" si="42"/>
        <v>376690.5500063846</v>
      </c>
      <c r="M124" s="55">
        <f t="shared" si="42"/>
        <v>383882.7044481149</v>
      </c>
      <c r="N124" s="55">
        <f t="shared" si="42"/>
        <v>392360.41337560565</v>
      </c>
      <c r="O124" s="55">
        <f t="shared" si="42"/>
        <v>428772.8681211313</v>
      </c>
      <c r="P124" s="55">
        <f t="shared" si="42"/>
        <v>383772.6796476567</v>
      </c>
      <c r="Q124" s="55">
        <f t="shared" si="42"/>
        <v>329866.264294422</v>
      </c>
      <c r="R124" s="55">
        <f t="shared" si="42"/>
        <v>416131.58495960775</v>
      </c>
      <c r="S124" s="55">
        <f t="shared" si="42"/>
        <v>386853.3771059477</v>
      </c>
      <c r="T124" s="55">
        <f t="shared" si="42"/>
        <v>439537.936903916</v>
      </c>
      <c r="U124" s="55">
        <f t="shared" si="42"/>
        <v>411539.4928064088</v>
      </c>
      <c r="V124" s="55">
        <f t="shared" si="42"/>
        <v>528883.9553584211</v>
      </c>
      <c r="W124" s="55">
        <f t="shared" si="42"/>
        <v>591852.9492438878</v>
      </c>
      <c r="X124" s="55">
        <f t="shared" si="42"/>
        <v>644392.739422381</v>
      </c>
      <c r="Y124" s="55">
        <f t="shared" si="42"/>
        <v>554004.3798069644</v>
      </c>
      <c r="Z124" s="55">
        <f t="shared" si="42"/>
        <v>676989.066943374</v>
      </c>
      <c r="AA124" s="55">
        <f t="shared" si="42"/>
        <v>544779.6596540168</v>
      </c>
      <c r="AB124" s="55">
        <f t="shared" si="42"/>
        <v>642806.064392935</v>
      </c>
      <c r="AC124" s="55">
        <f t="shared" si="42"/>
        <v>676352.080617684</v>
      </c>
      <c r="AD124" s="55">
        <f t="shared" si="42"/>
        <v>826941.4387955883</v>
      </c>
      <c r="AE124" s="55">
        <f aca="true" t="shared" si="43" ref="AE124:AE132">(AE146*$D124)*10^6</f>
        <v>770927.1776283178</v>
      </c>
    </row>
    <row r="125" spans="1:31" ht="12.75">
      <c r="A125" s="4"/>
      <c r="B125" s="4"/>
      <c r="C125" s="57" t="s">
        <v>96</v>
      </c>
      <c r="D125" s="54">
        <v>0.022119414206792847</v>
      </c>
      <c r="E125" s="52"/>
      <c r="F125" s="55">
        <f t="shared" si="41"/>
        <v>694800.8981152073</v>
      </c>
      <c r="G125" s="55">
        <f aca="true" t="shared" si="44" ref="G125:AD125">(G147*$D125)*10^6</f>
        <v>588693.631796388</v>
      </c>
      <c r="H125" s="55">
        <f t="shared" si="44"/>
        <v>422171.76453458704</v>
      </c>
      <c r="I125" s="55">
        <f t="shared" si="44"/>
        <v>413990.81716220395</v>
      </c>
      <c r="J125" s="55">
        <f t="shared" si="44"/>
        <v>380249.1212425224</v>
      </c>
      <c r="K125" s="55">
        <f t="shared" si="44"/>
        <v>408764.6242013469</v>
      </c>
      <c r="L125" s="55">
        <f t="shared" si="44"/>
        <v>493651.3799333885</v>
      </c>
      <c r="M125" s="55">
        <f t="shared" si="44"/>
        <v>449245.23451396055</v>
      </c>
      <c r="N125" s="55">
        <f t="shared" si="44"/>
        <v>471752.2651299591</v>
      </c>
      <c r="O125" s="55">
        <f t="shared" si="44"/>
        <v>441281.06333597377</v>
      </c>
      <c r="P125" s="55">
        <f t="shared" si="44"/>
        <v>609937.705278912</v>
      </c>
      <c r="Q125" s="55">
        <f t="shared" si="44"/>
        <v>669296.7000419971</v>
      </c>
      <c r="R125" s="55">
        <f t="shared" si="44"/>
        <v>658957.4149794684</v>
      </c>
      <c r="S125" s="55">
        <f t="shared" si="44"/>
        <v>682873.4912473713</v>
      </c>
      <c r="T125" s="55">
        <f t="shared" si="44"/>
        <v>678476.7034033443</v>
      </c>
      <c r="U125" s="55">
        <f t="shared" si="44"/>
        <v>648033.7766198784</v>
      </c>
      <c r="V125" s="55">
        <f t="shared" si="44"/>
        <v>590295.8911999922</v>
      </c>
      <c r="W125" s="55">
        <f t="shared" si="44"/>
        <v>696761.3096880846</v>
      </c>
      <c r="X125" s="55">
        <f t="shared" si="44"/>
        <v>662317.4469877023</v>
      </c>
      <c r="Y125" s="55">
        <f t="shared" si="44"/>
        <v>656228.8616229189</v>
      </c>
      <c r="Z125" s="55">
        <f t="shared" si="44"/>
        <v>584235.5809589906</v>
      </c>
      <c r="AA125" s="55">
        <f t="shared" si="44"/>
        <v>535936.8879220985</v>
      </c>
      <c r="AB125" s="55">
        <f t="shared" si="44"/>
        <v>511351.6326217311</v>
      </c>
      <c r="AC125" s="55">
        <f t="shared" si="44"/>
        <v>565809.5989339884</v>
      </c>
      <c r="AD125" s="55">
        <f t="shared" si="44"/>
        <v>630620.9878828006</v>
      </c>
      <c r="AE125" s="55">
        <f t="shared" si="43"/>
        <v>572770.0018626145</v>
      </c>
    </row>
    <row r="126" spans="1:31" ht="12.75">
      <c r="A126" s="4"/>
      <c r="B126" s="4"/>
      <c r="C126" s="57" t="s">
        <v>97</v>
      </c>
      <c r="D126" s="54">
        <v>0.022119414206792847</v>
      </c>
      <c r="E126" s="52"/>
      <c r="F126" s="55">
        <f t="shared" si="41"/>
        <v>104431.42411851852</v>
      </c>
      <c r="G126" s="55">
        <f aca="true" t="shared" si="45" ref="G126:AD126">(G148*$D126)*10^6</f>
        <v>48575.60889481482</v>
      </c>
      <c r="H126" s="55">
        <f t="shared" si="45"/>
        <v>50675.14405333334</v>
      </c>
      <c r="I126" s="55">
        <f t="shared" si="45"/>
        <v>62406.637585185184</v>
      </c>
      <c r="J126" s="55">
        <f t="shared" si="45"/>
        <v>78841.63520592592</v>
      </c>
      <c r="K126" s="55">
        <f t="shared" si="45"/>
        <v>85992.32475555554</v>
      </c>
      <c r="L126" s="55">
        <f t="shared" si="45"/>
        <v>-2344.9580940937294</v>
      </c>
      <c r="M126" s="55">
        <f t="shared" si="45"/>
        <v>59620.25108790075</v>
      </c>
      <c r="N126" s="55">
        <f t="shared" si="45"/>
        <v>38413.12025472106</v>
      </c>
      <c r="O126" s="55">
        <f t="shared" si="45"/>
        <v>28638.94109663989</v>
      </c>
      <c r="P126" s="55">
        <f t="shared" si="45"/>
        <v>24186.50528434532</v>
      </c>
      <c r="Q126" s="55">
        <f t="shared" si="45"/>
        <v>25014.11523158758</v>
      </c>
      <c r="R126" s="55">
        <f t="shared" si="45"/>
        <v>12809.182202050399</v>
      </c>
      <c r="S126" s="55">
        <f t="shared" si="45"/>
        <v>32308.446842200683</v>
      </c>
      <c r="T126" s="55">
        <f t="shared" si="45"/>
        <v>24885.268758466602</v>
      </c>
      <c r="U126" s="55">
        <f t="shared" si="45"/>
        <v>45594.06901398901</v>
      </c>
      <c r="V126" s="55">
        <f t="shared" si="45"/>
        <v>0</v>
      </c>
      <c r="W126" s="55">
        <f t="shared" si="45"/>
        <v>2391.3546399831857</v>
      </c>
      <c r="X126" s="55">
        <f t="shared" si="45"/>
        <v>0</v>
      </c>
      <c r="Y126" s="55">
        <f t="shared" si="45"/>
        <v>18235.885264081116</v>
      </c>
      <c r="Z126" s="55">
        <f t="shared" si="45"/>
        <v>14304.52840199712</v>
      </c>
      <c r="AA126" s="55">
        <f t="shared" si="45"/>
        <v>40644.82501424934</v>
      </c>
      <c r="AB126" s="55">
        <f t="shared" si="45"/>
        <v>65674.68835008293</v>
      </c>
      <c r="AC126" s="55">
        <f t="shared" si="45"/>
        <v>67048.79162074064</v>
      </c>
      <c r="AD126" s="55">
        <f t="shared" si="45"/>
        <v>72188.56275555577</v>
      </c>
      <c r="AE126" s="55">
        <f t="shared" si="43"/>
        <v>76878.4334992594</v>
      </c>
    </row>
    <row r="127" spans="1:31" ht="12.75">
      <c r="A127" s="4"/>
      <c r="B127" s="4"/>
      <c r="C127" s="57" t="s">
        <v>98</v>
      </c>
      <c r="D127" s="54">
        <v>0.022119414206792847</v>
      </c>
      <c r="E127" s="52"/>
      <c r="F127" s="55">
        <f t="shared" si="41"/>
        <v>161603.9183163105</v>
      </c>
      <c r="G127" s="55">
        <f aca="true" t="shared" si="46" ref="G127:AD127">(G149*$D127)*10^6</f>
        <v>195768.6646511318</v>
      </c>
      <c r="H127" s="55">
        <f t="shared" si="46"/>
        <v>157979.19840342583</v>
      </c>
      <c r="I127" s="55">
        <f t="shared" si="46"/>
        <v>65904.19930723561</v>
      </c>
      <c r="J127" s="55">
        <f t="shared" si="46"/>
        <v>105728.70018167316</v>
      </c>
      <c r="K127" s="55">
        <f t="shared" si="46"/>
        <v>104929.44235369177</v>
      </c>
      <c r="L127" s="55">
        <f t="shared" si="46"/>
        <v>94135.81622398431</v>
      </c>
      <c r="M127" s="55">
        <f t="shared" si="46"/>
        <v>163054.21250911418</v>
      </c>
      <c r="N127" s="55">
        <f t="shared" si="46"/>
        <v>168171.9204280166</v>
      </c>
      <c r="O127" s="55">
        <f t="shared" si="46"/>
        <v>153579.03473837016</v>
      </c>
      <c r="P127" s="55">
        <f t="shared" si="46"/>
        <v>201020.3259490778</v>
      </c>
      <c r="Q127" s="55">
        <f t="shared" si="46"/>
        <v>172813.60941407355</v>
      </c>
      <c r="R127" s="55">
        <f t="shared" si="46"/>
        <v>261020.81341872775</v>
      </c>
      <c r="S127" s="55">
        <f t="shared" si="46"/>
        <v>139481.88189353124</v>
      </c>
      <c r="T127" s="55">
        <f t="shared" si="46"/>
        <v>154043.49332309663</v>
      </c>
      <c r="U127" s="55">
        <f t="shared" si="46"/>
        <v>149743.87114633402</v>
      </c>
      <c r="V127" s="55">
        <f t="shared" si="46"/>
        <v>167333.31152154267</v>
      </c>
      <c r="W127" s="55">
        <f t="shared" si="46"/>
        <v>132927.50600401964</v>
      </c>
      <c r="X127" s="55">
        <f t="shared" si="46"/>
        <v>241373.6844790064</v>
      </c>
      <c r="Y127" s="55">
        <f t="shared" si="46"/>
        <v>320488.93726171</v>
      </c>
      <c r="Z127" s="55">
        <f t="shared" si="46"/>
        <v>158910.4146883469</v>
      </c>
      <c r="AA127" s="55">
        <f t="shared" si="46"/>
        <v>234426.19316103304</v>
      </c>
      <c r="AB127" s="55">
        <f t="shared" si="46"/>
        <v>216969.49840668077</v>
      </c>
      <c r="AC127" s="55">
        <f t="shared" si="46"/>
        <v>181847.9703937689</v>
      </c>
      <c r="AD127" s="55">
        <f t="shared" si="46"/>
        <v>277692.2295189362</v>
      </c>
      <c r="AE127" s="55">
        <f t="shared" si="43"/>
        <v>258576.1985965546</v>
      </c>
    </row>
    <row r="128" spans="1:31" ht="12.75">
      <c r="A128" s="1"/>
      <c r="B128" s="1"/>
      <c r="C128" s="57" t="s">
        <v>99</v>
      </c>
      <c r="D128" s="54">
        <v>0.022119414206792847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0.022119414206792847</v>
      </c>
      <c r="E129" s="56"/>
      <c r="F129" s="55">
        <f t="shared" si="41"/>
        <v>52878.95385090298</v>
      </c>
      <c r="G129" s="55">
        <f aca="true" t="shared" si="48" ref="G129:AD129">(G151*$D129)*10^6</f>
        <v>58545.82626730406</v>
      </c>
      <c r="H129" s="55">
        <f t="shared" si="48"/>
        <v>45779.79398967389</v>
      </c>
      <c r="I129" s="55">
        <f t="shared" si="48"/>
        <v>49774.182987505614</v>
      </c>
      <c r="J129" s="55">
        <f t="shared" si="48"/>
        <v>49293.78872640303</v>
      </c>
      <c r="K129" s="55">
        <f t="shared" si="48"/>
        <v>50441.39760857351</v>
      </c>
      <c r="L129" s="55">
        <f t="shared" si="48"/>
        <v>49151.44965394272</v>
      </c>
      <c r="M129" s="55">
        <f t="shared" si="48"/>
        <v>52585.379291026686</v>
      </c>
      <c r="N129" s="55">
        <f t="shared" si="48"/>
        <v>54542.541159785935</v>
      </c>
      <c r="O129" s="55">
        <f t="shared" si="48"/>
        <v>53759.67624518745</v>
      </c>
      <c r="P129" s="55">
        <f t="shared" si="48"/>
        <v>53501.68697559741</v>
      </c>
      <c r="Q129" s="55">
        <f t="shared" si="48"/>
        <v>56437.42907179686</v>
      </c>
      <c r="R129" s="55">
        <f t="shared" si="48"/>
        <v>59862.46216539068</v>
      </c>
      <c r="S129" s="55">
        <f t="shared" si="48"/>
        <v>64310.557834338855</v>
      </c>
      <c r="T129" s="55">
        <f t="shared" si="48"/>
        <v>65209.07286573306</v>
      </c>
      <c r="U129" s="55">
        <f t="shared" si="48"/>
        <v>65217.96892721902</v>
      </c>
      <c r="V129" s="55">
        <f t="shared" si="48"/>
        <v>78188.61405732295</v>
      </c>
      <c r="W129" s="55">
        <f t="shared" si="48"/>
        <v>70279.90100063663</v>
      </c>
      <c r="X129" s="55">
        <f t="shared" si="48"/>
        <v>68073.64603624096</v>
      </c>
      <c r="Y129" s="55">
        <f t="shared" si="48"/>
        <v>60147.14072804823</v>
      </c>
      <c r="Z129" s="55">
        <f t="shared" si="48"/>
        <v>53154.73537199943</v>
      </c>
      <c r="AA129" s="55">
        <f t="shared" si="48"/>
        <v>58385.6951040054</v>
      </c>
      <c r="AB129" s="55">
        <f t="shared" si="48"/>
        <v>51686.86401863041</v>
      </c>
      <c r="AC129" s="55">
        <f t="shared" si="48"/>
        <v>49872.041254465075</v>
      </c>
      <c r="AD129" s="55">
        <f t="shared" si="48"/>
        <v>49418.33556342374</v>
      </c>
      <c r="AE129" s="55">
        <f t="shared" si="43"/>
        <v>50396.916465669754</v>
      </c>
    </row>
    <row r="130" spans="3:31" ht="12.75">
      <c r="C130" s="57" t="s">
        <v>101</v>
      </c>
      <c r="D130" s="54">
        <v>0.022119414206792847</v>
      </c>
      <c r="E130" s="52"/>
      <c r="F130" s="55">
        <f t="shared" si="41"/>
        <v>379900.5401144108</v>
      </c>
      <c r="G130" s="55">
        <f aca="true" t="shared" si="49" ref="G130:AD130">(G152*$D130)*10^6</f>
        <v>336098.85573036823</v>
      </c>
      <c r="H130" s="55">
        <f t="shared" si="49"/>
        <v>295784.6902341986</v>
      </c>
      <c r="I130" s="55">
        <f t="shared" si="49"/>
        <v>265012.83078670915</v>
      </c>
      <c r="J130" s="55">
        <f t="shared" si="49"/>
        <v>227816.44094026537</v>
      </c>
      <c r="K130" s="55">
        <f t="shared" si="49"/>
        <v>230258.5345488729</v>
      </c>
      <c r="L130" s="55">
        <f t="shared" si="49"/>
        <v>220910.37902319632</v>
      </c>
      <c r="M130" s="55">
        <f t="shared" si="49"/>
        <v>221942.25390702975</v>
      </c>
      <c r="N130" s="55">
        <f t="shared" si="49"/>
        <v>269558.72137811634</v>
      </c>
      <c r="O130" s="55">
        <f t="shared" si="49"/>
        <v>247595.88824398865</v>
      </c>
      <c r="P130" s="55">
        <f t="shared" si="49"/>
        <v>223079.57192978106</v>
      </c>
      <c r="Q130" s="55">
        <f t="shared" si="49"/>
        <v>247320.2068450129</v>
      </c>
      <c r="R130" s="55">
        <f t="shared" si="49"/>
        <v>162452.21797651387</v>
      </c>
      <c r="S130" s="55">
        <f t="shared" si="49"/>
        <v>153810.92358037524</v>
      </c>
      <c r="T130" s="55">
        <f t="shared" si="49"/>
        <v>171801.87601744736</v>
      </c>
      <c r="U130" s="55">
        <f t="shared" si="49"/>
        <v>157745.11611101494</v>
      </c>
      <c r="V130" s="55">
        <f t="shared" si="49"/>
        <v>144744.64864886156</v>
      </c>
      <c r="W130" s="55">
        <f t="shared" si="49"/>
        <v>158839.24004003603</v>
      </c>
      <c r="X130" s="55">
        <f t="shared" si="49"/>
        <v>193362.20414087037</v>
      </c>
      <c r="Y130" s="55">
        <f t="shared" si="49"/>
        <v>181422.0445231173</v>
      </c>
      <c r="Z130" s="55">
        <f t="shared" si="49"/>
        <v>193654.9169998489</v>
      </c>
      <c r="AA130" s="55">
        <f t="shared" si="49"/>
        <v>203466.25441167422</v>
      </c>
      <c r="AB130" s="55">
        <f t="shared" si="49"/>
        <v>218696.10405941863</v>
      </c>
      <c r="AC130" s="55">
        <f t="shared" si="49"/>
        <v>205072.78665476153</v>
      </c>
      <c r="AD130" s="55">
        <f t="shared" si="49"/>
        <v>185128.79503431797</v>
      </c>
      <c r="AE130" s="55">
        <f t="shared" si="43"/>
        <v>184097.62130756953</v>
      </c>
    </row>
    <row r="131" spans="3:31" ht="12.75">
      <c r="C131" s="57" t="s">
        <v>102</v>
      </c>
      <c r="D131" s="54">
        <v>0.022119414206792847</v>
      </c>
      <c r="E131" s="52"/>
      <c r="F131" s="55">
        <f t="shared" si="41"/>
        <v>18850.109488493348</v>
      </c>
      <c r="G131" s="55">
        <f aca="true" t="shared" si="50" ref="G131:AD131">(G153*$D131)*10^6</f>
        <v>18850.109488493348</v>
      </c>
      <c r="H131" s="55">
        <f t="shared" si="50"/>
        <v>18850.109488493348</v>
      </c>
      <c r="I131" s="55">
        <f t="shared" si="50"/>
        <v>19260.523820263872</v>
      </c>
      <c r="J131" s="55">
        <f t="shared" si="50"/>
        <v>19679.873905103916</v>
      </c>
      <c r="K131" s="55">
        <f t="shared" si="50"/>
        <v>20108.35429685028</v>
      </c>
      <c r="L131" s="55">
        <f t="shared" si="50"/>
        <v>13159.701577331001</v>
      </c>
      <c r="M131" s="55">
        <f t="shared" si="50"/>
        <v>8612.228681067858</v>
      </c>
      <c r="N131" s="55">
        <f t="shared" si="50"/>
        <v>5636.18273705951</v>
      </c>
      <c r="O131" s="55">
        <f t="shared" si="50"/>
        <v>5667.426073420213</v>
      </c>
      <c r="P131" s="55">
        <f t="shared" si="50"/>
        <v>5698.842602544972</v>
      </c>
      <c r="Q131" s="55">
        <f t="shared" si="50"/>
        <v>5730.433284501977</v>
      </c>
      <c r="R131" s="55">
        <f t="shared" si="50"/>
        <v>5665.291027476567</v>
      </c>
      <c r="S131" s="55">
        <f t="shared" si="50"/>
        <v>5600.889292753695</v>
      </c>
      <c r="T131" s="55">
        <f t="shared" si="50"/>
        <v>5537.219662244921</v>
      </c>
      <c r="U131" s="55">
        <f t="shared" si="50"/>
        <v>6509.17843274536</v>
      </c>
      <c r="V131" s="55">
        <f t="shared" si="50"/>
        <v>7481.137203245797</v>
      </c>
      <c r="W131" s="55">
        <f t="shared" si="50"/>
        <v>8453.095973746236</v>
      </c>
      <c r="X131" s="55">
        <f t="shared" si="50"/>
        <v>9425.054744246674</v>
      </c>
      <c r="Y131" s="55">
        <f t="shared" si="50"/>
        <v>9425.054744246674</v>
      </c>
      <c r="Z131" s="55">
        <f t="shared" si="50"/>
        <v>9425.054744246674</v>
      </c>
      <c r="AA131" s="55">
        <f t="shared" si="50"/>
        <v>9425.054744246674</v>
      </c>
      <c r="AB131" s="55">
        <f t="shared" si="50"/>
        <v>9425.054744246674</v>
      </c>
      <c r="AC131" s="55">
        <f t="shared" si="50"/>
        <v>9425.054744246674</v>
      </c>
      <c r="AD131" s="55">
        <f t="shared" si="50"/>
        <v>9425.054744246674</v>
      </c>
      <c r="AE131" s="55">
        <f t="shared" si="43"/>
        <v>9425.054744246674</v>
      </c>
    </row>
    <row r="132" spans="1:31" ht="12.75">
      <c r="A132" s="4"/>
      <c r="B132" s="4"/>
      <c r="C132" s="57" t="s">
        <v>103</v>
      </c>
      <c r="D132" s="54">
        <v>0.022119414206792847</v>
      </c>
      <c r="E132" s="52"/>
      <c r="F132" s="55">
        <f t="shared" si="41"/>
        <v>38352.43759100742</v>
      </c>
      <c r="G132" s="55">
        <f aca="true" t="shared" si="51" ref="G132:AD132">(G154*$D132)*10^6</f>
        <v>38352.43759100742</v>
      </c>
      <c r="H132" s="55">
        <f t="shared" si="51"/>
        <v>38352.43759100742</v>
      </c>
      <c r="I132" s="55">
        <f t="shared" si="51"/>
        <v>38352.43759100742</v>
      </c>
      <c r="J132" s="55">
        <f t="shared" si="51"/>
        <v>38352.43759100742</v>
      </c>
      <c r="K132" s="55">
        <f t="shared" si="51"/>
        <v>38385.31110894258</v>
      </c>
      <c r="L132" s="55">
        <f t="shared" si="51"/>
        <v>32466.052958089305</v>
      </c>
      <c r="M132" s="55">
        <f t="shared" si="51"/>
        <v>27459.58191366331</v>
      </c>
      <c r="N132" s="55">
        <f t="shared" si="51"/>
        <v>23225.140421182932</v>
      </c>
      <c r="O132" s="55">
        <f t="shared" si="51"/>
        <v>30940.121090559238</v>
      </c>
      <c r="P132" s="55">
        <f t="shared" si="51"/>
        <v>41217.88181850359</v>
      </c>
      <c r="Q132" s="55">
        <f t="shared" si="51"/>
        <v>54909.732791010916</v>
      </c>
      <c r="R132" s="55">
        <f t="shared" si="51"/>
        <v>51025.337629489426</v>
      </c>
      <c r="S132" s="55">
        <f t="shared" si="51"/>
        <v>47415.730287975726</v>
      </c>
      <c r="T132" s="55">
        <f t="shared" si="51"/>
        <v>44061.471872411676</v>
      </c>
      <c r="U132" s="55">
        <f t="shared" si="51"/>
        <v>45373.673129989715</v>
      </c>
      <c r="V132" s="55">
        <f t="shared" si="51"/>
        <v>46685.87438756776</v>
      </c>
      <c r="W132" s="55">
        <f t="shared" si="51"/>
        <v>47998.07564514579</v>
      </c>
      <c r="X132" s="55">
        <f t="shared" si="51"/>
        <v>49310.27690272385</v>
      </c>
      <c r="Y132" s="55">
        <f t="shared" si="51"/>
        <v>49310.27690272385</v>
      </c>
      <c r="Z132" s="55">
        <f t="shared" si="51"/>
        <v>49310.27690272385</v>
      </c>
      <c r="AA132" s="55">
        <f t="shared" si="51"/>
        <v>49310.27690272385</v>
      </c>
      <c r="AB132" s="55">
        <f t="shared" si="51"/>
        <v>38352.43759100742</v>
      </c>
      <c r="AC132" s="55">
        <f t="shared" si="51"/>
        <v>38352.43759100742</v>
      </c>
      <c r="AD132" s="55">
        <f t="shared" si="51"/>
        <v>38352.43759100742</v>
      </c>
      <c r="AE132" s="55">
        <f t="shared" si="43"/>
        <v>38352.43759100742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332469.38326946663</v>
      </c>
      <c r="G133" s="55">
        <f aca="true" t="shared" si="52" ref="G133:AD133">(G34*0.5)</f>
        <v>318851.06294359994</v>
      </c>
      <c r="H133" s="55">
        <f t="shared" si="52"/>
        <v>290765.40988439997</v>
      </c>
      <c r="I133" s="55">
        <f t="shared" si="52"/>
        <v>304423.6183926667</v>
      </c>
      <c r="J133" s="55">
        <f t="shared" si="52"/>
        <v>324628.8774446667</v>
      </c>
      <c r="K133" s="55">
        <f t="shared" si="52"/>
        <v>302543.2644050666</v>
      </c>
      <c r="L133" s="55">
        <f t="shared" si="52"/>
        <v>295819.5746249333</v>
      </c>
      <c r="M133" s="55">
        <f t="shared" si="52"/>
        <v>334440.9057396</v>
      </c>
      <c r="N133" s="55">
        <f t="shared" si="52"/>
        <v>322514.90396546666</v>
      </c>
      <c r="O133" s="55">
        <f t="shared" si="52"/>
        <v>330799.8578587999</v>
      </c>
      <c r="P133" s="55">
        <f t="shared" si="52"/>
        <v>340418.1522470666</v>
      </c>
      <c r="Q133" s="55">
        <f t="shared" si="52"/>
        <v>304543.2784870666</v>
      </c>
      <c r="R133" s="55">
        <f t="shared" si="52"/>
        <v>310492.03338266665</v>
      </c>
      <c r="S133" s="55">
        <f t="shared" si="52"/>
        <v>316161.5865862667</v>
      </c>
      <c r="T133" s="55">
        <f t="shared" si="52"/>
        <v>330452.27637253335</v>
      </c>
      <c r="U133" s="55">
        <f t="shared" si="52"/>
        <v>324777.0269245333</v>
      </c>
      <c r="V133" s="55">
        <f t="shared" si="52"/>
        <v>315192.9181661333</v>
      </c>
      <c r="W133" s="55">
        <f t="shared" si="52"/>
        <v>332965.1138645333</v>
      </c>
      <c r="X133" s="55">
        <f t="shared" si="52"/>
        <v>348566.3532310666</v>
      </c>
      <c r="Y133" s="55">
        <f t="shared" si="52"/>
        <v>352213.1014379999</v>
      </c>
      <c r="Z133" s="55">
        <f t="shared" si="52"/>
        <v>346931.01567666663</v>
      </c>
      <c r="AA133" s="55">
        <f t="shared" si="52"/>
        <v>317865.3017085333</v>
      </c>
      <c r="AB133" s="55">
        <f t="shared" si="52"/>
        <v>314104.5918779999</v>
      </c>
      <c r="AC133" s="55">
        <f t="shared" si="52"/>
        <v>290389.33901266666</v>
      </c>
      <c r="AD133" s="55">
        <f t="shared" si="52"/>
        <v>294189.9351702666</v>
      </c>
      <c r="AE133" s="55">
        <f>(AE34*0.5)</f>
        <v>292657.16044253326</v>
      </c>
    </row>
    <row r="134" spans="1:31" ht="12.75">
      <c r="A134" s="1"/>
      <c r="B134" s="1"/>
      <c r="C134" s="59" t="s">
        <v>69</v>
      </c>
      <c r="D134" s="54">
        <v>0.022119414206792847</v>
      </c>
      <c r="E134" s="51"/>
      <c r="F134" s="55">
        <f>(F156*$D134)*10^6</f>
        <v>219470.98375818046</v>
      </c>
      <c r="G134" s="55">
        <f aca="true" t="shared" si="53" ref="G134:AD134">(G156*$D134)*10^6</f>
        <v>237535.16848378495</v>
      </c>
      <c r="H134" s="55">
        <f t="shared" si="53"/>
        <v>213410.0796035777</v>
      </c>
      <c r="I134" s="55">
        <f t="shared" si="53"/>
        <v>251242.79969067997</v>
      </c>
      <c r="J134" s="55">
        <f t="shared" si="53"/>
        <v>265713.40681261255</v>
      </c>
      <c r="K134" s="55">
        <f t="shared" si="53"/>
        <v>261605.59692427187</v>
      </c>
      <c r="L134" s="55">
        <f t="shared" si="53"/>
        <v>281649.6011254279</v>
      </c>
      <c r="M134" s="55">
        <f t="shared" si="53"/>
        <v>315931.8714300715</v>
      </c>
      <c r="N134" s="55">
        <f t="shared" si="53"/>
        <v>337252.3703888889</v>
      </c>
      <c r="O134" s="55">
        <f t="shared" si="53"/>
        <v>357200.2112665532</v>
      </c>
      <c r="P134" s="55">
        <f t="shared" si="53"/>
        <v>315697.7215139002</v>
      </c>
      <c r="Q134" s="55">
        <f t="shared" si="53"/>
        <v>315800.4579473031</v>
      </c>
      <c r="R134" s="55">
        <f t="shared" si="53"/>
        <v>280499.33447991376</v>
      </c>
      <c r="S134" s="55">
        <f t="shared" si="53"/>
        <v>327990.32346216385</v>
      </c>
      <c r="T134" s="55">
        <f t="shared" si="53"/>
        <v>405759.06861445535</v>
      </c>
      <c r="U134" s="55">
        <f t="shared" si="53"/>
        <v>408055.7058598754</v>
      </c>
      <c r="V134" s="55">
        <f t="shared" si="53"/>
        <v>410140.42466481734</v>
      </c>
      <c r="W134" s="55">
        <f t="shared" si="53"/>
        <v>439728.3003076901</v>
      </c>
      <c r="X134" s="55">
        <f t="shared" si="53"/>
        <v>484924.24207359465</v>
      </c>
      <c r="Y134" s="55">
        <f t="shared" si="53"/>
        <v>497705.8598653735</v>
      </c>
      <c r="Z134" s="55">
        <f t="shared" si="53"/>
        <v>500444.39372273075</v>
      </c>
      <c r="AA134" s="55">
        <f t="shared" si="53"/>
        <v>468082.1020846355</v>
      </c>
      <c r="AB134" s="55">
        <f t="shared" si="53"/>
        <v>391254.76390054537</v>
      </c>
      <c r="AC134" s="55">
        <f t="shared" si="53"/>
        <v>395297.9913045649</v>
      </c>
      <c r="AD134" s="55">
        <f t="shared" si="53"/>
        <v>417056.0636061835</v>
      </c>
      <c r="AE134" s="55">
        <f>(AE156*$D134)*10^6</f>
        <v>420992.38062814873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2008-06-05T13:14:12Z</dcterms:modified>
  <cp:category/>
  <cp:version/>
  <cp:contentType/>
  <cp:contentStatus/>
</cp:coreProperties>
</file>