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Georgia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<sst xmlns="http://schemas.openxmlformats.org/spreadsheetml/2006/main" count="260" uniqueCount="125">
  <si>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</si>
  <si>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</si>
  <si>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</si>
  <si>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</si>
  <si>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</si>
  <si>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</si>
  <si>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</si>
  <si>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</si>
  <si>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</si>
  <si>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</si>
  <si>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</si>
  <si>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</si>
  <si>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</si>
  <si>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</si>
  <si>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</si>
  <si>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</si>
  <si>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</si>
  <si>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</si>
  <si>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</si>
  <si>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</si>
  <si>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</si>
  <si>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</si>
  <si>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</si>
  <si>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</si>
  <si>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</si>
  <si>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</si>
  <si>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</si>
  <si>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</si>
  <si>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</si>
  <si>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</si>
  <si>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</si>
  <si>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</si>
  <si>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</si>
  <si>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</si>
  <si>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</si>
  <si>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</si>
  <si>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</si>
  <si>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</si>
  <si>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</si>
  <si>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</si>
  <si>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</si>
  <si>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</si>
  <si>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</si>
  <si>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</si>
  <si>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</si>
  <si>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</si>
  <si>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</si>
  <si>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</si>
  <si>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</si>
  <si>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</si>
  <si>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</si>
  <si>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</si>
  <si>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</si>
  <si>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</si>
  <si>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</si>
  <si>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</si>
  <si>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</si>
  <si>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</si>
  <si>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</si>
  <si>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</si>
  <si>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</si>
  <si>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</si>
  <si>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</si>
  <si>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</si>
  <si>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</si>
  <si>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</si>
  <si>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</si>
  <si>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</si>
  <si>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</si>
  <si>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</si>
  <si>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</si>
  <si>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</si>
  <si>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</si>
  <si>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</si>
  <si>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</si>
  <si>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</si>
  <si>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</si>
  <si>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</si>
  <si>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</si>
  <si>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</si>
  <si>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</si>
  <si>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</si>
  <si>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</si>
  <si>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</si>
  <si>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</si>
  <si>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</si>
  <si>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</si>
  <si>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</si>
  <si>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</si>
  <si>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</si>
  <si>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</si>
  <si>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</si>
  <si>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</si>
  <si>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</si>
  <si>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</si>
  <si>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</si>
  <si>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</si>
  <si>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</si>
  <si>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</si>
  <si>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</si>
  <si>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</si>
  <si>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</si>
  <si>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</si>
  <si>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</si>
  <si>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</si>
  <si>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</si>
  <si>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</si>
  <si>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</si>
  <si>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</si>
  <si>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</si>
  <si>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</si>
  <si>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</si>
  <si>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</si>
  <si>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</si>
  <si>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</si>
  <si>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</si>
  <si>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</si>
  <si>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</si>
  <si>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</si>
  <si>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</si>
  <si>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Georgia</t>
  </si>
  <si>
    <t>Georgia Values</t>
  </si>
  <si>
    <t>Georgia Shares</t>
  </si>
  <si>
    <t>Georgia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</si>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</sst>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(Georgia!F82/10^6)</f>
        <v>48.792264633451</v>
      </c>
      <c r="C4" s="69">
        <f>(Georgia!G82/10^6)</f>
        <v>51.69327021628647</v>
      </c>
      <c r="D4" s="69">
        <f>(Georgia!H82/10^6)</f>
        <v>50.228094752934915</v>
      </c>
      <c r="E4" s="69">
        <f>(Georgia!I82/10^6)</f>
        <v>54.89165371781155</v>
      </c>
      <c r="F4" s="69">
        <f>(Georgia!J82/10^6)</f>
        <v>63.97339921096295</v>
      </c>
      <c r="G4" s="69">
        <f>(Georgia!K82/10^6)</f>
        <v>68.175489958999</v>
      </c>
      <c r="H4" s="69">
        <f>(Georgia!L82/10^6)</f>
        <v>65.04046408890311</v>
      </c>
      <c r="I4" s="69">
        <f>(Georgia!M82/10^6)</f>
        <v>66.76037292245084</v>
      </c>
      <c r="J4" s="69">
        <f>(Georgia!N82/10^6)</f>
        <v>65.73325529498474</v>
      </c>
      <c r="K4" s="69">
        <f>(Georgia!O82/10^6)</f>
        <v>62.71123110009124</v>
      </c>
      <c r="L4" s="69">
        <f>(Georgia!P82/10^6)</f>
        <v>67.1992815665332</v>
      </c>
      <c r="M4" s="69">
        <f>(Georgia!Q82/10^6)</f>
        <v>60.56881947884453</v>
      </c>
      <c r="N4" s="69">
        <f>(Georgia!R82/10^6)</f>
        <v>57.70022607468902</v>
      </c>
      <c r="O4" s="69">
        <f>(Georgia!S82/10^6)</f>
        <v>61.70096739721961</v>
      </c>
      <c r="P4" s="69">
        <f>(Georgia!T82/10^6)</f>
        <v>64.61561001412338</v>
      </c>
      <c r="Q4" s="69">
        <f>(Georgia!U82/10^6)</f>
        <v>68.26359234050818</v>
      </c>
      <c r="R4" s="69">
        <f>(Georgia!V82/10^6)</f>
        <v>68.19125690311606</v>
      </c>
      <c r="S4" s="69">
        <f>(Georgia!W82/10^6)</f>
        <v>72.46605307180256</v>
      </c>
      <c r="T4" s="69">
        <f>(Georgia!X82/10^6)</f>
        <v>72.41601022206073</v>
      </c>
      <c r="U4" s="69">
        <f>(Georgia!Y82/10^6)</f>
        <v>73.85370269755262</v>
      </c>
      <c r="V4" s="69">
        <f>(Georgia!Z82/10^6)</f>
        <v>77.38390300369544</v>
      </c>
      <c r="W4" s="69">
        <f>(Georgia!AA82/10^6)</f>
        <v>73.00289852888481</v>
      </c>
      <c r="X4" s="69">
        <f>(Georgia!AB82/10^6)</f>
        <v>76.33314024519878</v>
      </c>
      <c r="Y4" s="69">
        <f>(Georgia!AC82/10^6)</f>
        <v>77.47019854527501</v>
      </c>
      <c r="Z4" s="69">
        <f>(Georgia!AD82/10^6)</f>
        <v>79.01363482973066</v>
      </c>
      <c r="AA4" s="69">
        <f>(Georgia!AE82/10^6)</f>
        <v>85.26961376313116</v>
      </c>
    </row>
    <row r="5" spans="1:27" ht="12.75">
      <c r="A5" s="68" t="s">
        <v>118</v>
      </c>
      <c r="B5" s="69">
        <f>((Georgia!F83+Georgia!F84)/10^6)</f>
        <v>46.28911016377189</v>
      </c>
      <c r="C5" s="69">
        <f>((Georgia!G83+Georgia!G84)/10^6)</f>
        <v>43.998102456614106</v>
      </c>
      <c r="D5" s="69">
        <f>((Georgia!H83+Georgia!H84)/10^6)</f>
        <v>43.28265601597278</v>
      </c>
      <c r="E5" s="69">
        <f>((Georgia!I83+Georgia!I84)/10^6)</f>
        <v>45.760125931277685</v>
      </c>
      <c r="F5" s="69">
        <f>((Georgia!J83+Georgia!J84)/10^6)</f>
        <v>48.90414739501565</v>
      </c>
      <c r="G5" s="69">
        <f>((Georgia!K83+Georgia!K84)/10^6)</f>
        <v>52.87438512334688</v>
      </c>
      <c r="H5" s="69">
        <f>((Georgia!L83+Georgia!L84)/10^6)</f>
        <v>50.96110798619364</v>
      </c>
      <c r="I5" s="69">
        <f>((Georgia!M83+Georgia!M84)/10^6)</f>
        <v>53.40389350267462</v>
      </c>
      <c r="J5" s="69">
        <f>((Georgia!N83+Georgia!N84)/10^6)</f>
        <v>55.7467738311165</v>
      </c>
      <c r="K5" s="69">
        <f>((Georgia!O83+Georgia!O84)/10^6)</f>
        <v>54.26386962391647</v>
      </c>
      <c r="L5" s="69">
        <f>((Georgia!P83+Georgia!P84)/10^6)</f>
        <v>55.04385397848043</v>
      </c>
      <c r="M5" s="69">
        <f>((Georgia!Q83+Georgia!Q84)/10^6)</f>
        <v>54.110384042656975</v>
      </c>
      <c r="N5" s="69">
        <f>((Georgia!R83+Georgia!R84)/10^6)</f>
        <v>55.5675436536001</v>
      </c>
      <c r="O5" s="69">
        <f>((Georgia!S83+Georgia!S84)/10^6)</f>
        <v>61.20092157519608</v>
      </c>
      <c r="P5" s="69">
        <f>((Georgia!T83+Georgia!T84)/10^6)</f>
        <v>61.65466126854371</v>
      </c>
      <c r="Q5" s="69">
        <f>((Georgia!U83+Georgia!U84)/10^6)</f>
        <v>64.48502847950192</v>
      </c>
      <c r="R5" s="69">
        <f>((Georgia!V83+Georgia!V84)/10^6)</f>
        <v>67.58403224396908</v>
      </c>
      <c r="S5" s="69">
        <f>((Georgia!W83+Georgia!W84)/10^6)</f>
        <v>65.02990643647395</v>
      </c>
      <c r="T5" s="69">
        <f>((Georgia!X83+Georgia!X84)/10^6)</f>
        <v>66.16233611441194</v>
      </c>
      <c r="U5" s="69">
        <f>((Georgia!Y83+Georgia!Y84)/10^6)</f>
        <v>68.94445599318237</v>
      </c>
      <c r="V5" s="69">
        <f>((Georgia!Z83+Georgia!Z84)/10^6)</f>
        <v>69.88439021839707</v>
      </c>
      <c r="W5" s="69">
        <f>((Georgia!AA83+Georgia!AA84)/10^6)</f>
        <v>69.86598836428614</v>
      </c>
      <c r="X5" s="69">
        <f>((Georgia!AB83+Georgia!AB84)/10^6)</f>
        <v>69.73728056547438</v>
      </c>
      <c r="Y5" s="69">
        <f>((Georgia!AC83+Georgia!AC84)/10^6)</f>
        <v>71.35018875465143</v>
      </c>
      <c r="Z5" s="69">
        <f>((Georgia!AD83+Georgia!AD84)/10^6)</f>
        <v>74.90198363952452</v>
      </c>
      <c r="AA5" s="69">
        <f>((Georgia!AE83+Georgia!AE84)/10^6)</f>
        <v>78.14552334806498</v>
      </c>
    </row>
    <row r="6" spans="1:27" ht="12.75">
      <c r="A6" s="67" t="s">
        <v>69</v>
      </c>
      <c r="B6" s="69">
        <f>(Georgia!F85/10^6)</f>
        <v>17.07558509275452</v>
      </c>
      <c r="C6" s="69">
        <f>(Georgia!G85/10^6)</f>
        <v>17.053810345290774</v>
      </c>
      <c r="D6" s="69">
        <f>(Georgia!H85/10^6)</f>
        <v>15.924163484602499</v>
      </c>
      <c r="E6" s="69">
        <f>(Georgia!I85/10^6)</f>
        <v>15.87796360116738</v>
      </c>
      <c r="F6" s="69">
        <f>(Georgia!J85/10^6)</f>
        <v>16.507899564283235</v>
      </c>
      <c r="G6" s="69">
        <f>(Georgia!K85/10^6)</f>
        <v>15.152049589705136</v>
      </c>
      <c r="H6" s="69">
        <f>(Georgia!L85/10^6)</f>
        <v>14.97197171788433</v>
      </c>
      <c r="I6" s="69">
        <f>(Georgia!M85/10^6)</f>
        <v>16.253440479387372</v>
      </c>
      <c r="J6" s="69">
        <f>(Georgia!N85/10^6)</f>
        <v>17.28601994725106</v>
      </c>
      <c r="K6" s="69">
        <f>(Georgia!O85/10^6)</f>
        <v>16.991026501256542</v>
      </c>
      <c r="L6" s="69">
        <f>(Georgia!P85/10^6)</f>
        <v>16.683608174452413</v>
      </c>
      <c r="M6" s="69">
        <f>(Georgia!Q85/10^6)</f>
        <v>17.34012104284683</v>
      </c>
      <c r="N6" s="69">
        <f>(Georgia!R85/10^6)</f>
        <v>18.417493920594588</v>
      </c>
      <c r="O6" s="69">
        <f>(Georgia!S85/10^6)</f>
        <v>18.837034793735793</v>
      </c>
      <c r="P6" s="69">
        <f>(Georgia!T85/10^6)</f>
        <v>18.338684636615568</v>
      </c>
      <c r="Q6" s="69">
        <f>(Georgia!U85/10^6)</f>
        <v>20.00780587997578</v>
      </c>
      <c r="R6" s="69">
        <f>(Georgia!V85/10^6)</f>
        <v>20.53630721471225</v>
      </c>
      <c r="S6" s="69">
        <f>(Georgia!W85/10^6)</f>
        <v>19.88625557695494</v>
      </c>
      <c r="T6" s="69">
        <f>(Georgia!X85/10^6)</f>
        <v>19.68083356349353</v>
      </c>
      <c r="U6" s="69">
        <f>(Georgia!Y85/10^6)</f>
        <v>18.00180372104912</v>
      </c>
      <c r="V6" s="69">
        <f>(Georgia!Z85/10^6)</f>
        <v>21.937200189822455</v>
      </c>
      <c r="W6" s="69">
        <f>(Georgia!AA85/10^6)</f>
        <v>18.852889611428267</v>
      </c>
      <c r="X6" s="69">
        <f>(Georgia!AB85/10^6)</f>
        <v>20.511639104242427</v>
      </c>
      <c r="Y6" s="69">
        <f>(Georgia!AC85/10^6)</f>
        <v>20.6854505974383</v>
      </c>
      <c r="Z6" s="69">
        <f>(Georgia!AD85/10^6)</f>
        <v>21.509834768328624</v>
      </c>
      <c r="AA6" s="69">
        <f>(Georgia!AE85/10^6)</f>
        <v>22.238297135856914</v>
      </c>
    </row>
    <row r="7" spans="1:27" ht="12.75">
      <c r="A7" s="66" t="s">
        <v>79</v>
      </c>
      <c r="B7" s="70">
        <f>(Georgia!F86/10^6)</f>
        <v>112.1569598899774</v>
      </c>
      <c r="C7" s="70">
        <f>(Georgia!G86/10^6)</f>
        <v>112.74518301819134</v>
      </c>
      <c r="D7" s="70">
        <f>(Georgia!H86/10^6)</f>
        <v>109.43491425351019</v>
      </c>
      <c r="E7" s="70">
        <f>(Georgia!I86/10^6)</f>
        <v>116.52974325025662</v>
      </c>
      <c r="F7" s="70">
        <f>(Georgia!J86/10^6)</f>
        <v>129.38544617026184</v>
      </c>
      <c r="G7" s="70">
        <f>(Georgia!K86/10^6)</f>
        <v>136.201924672051</v>
      </c>
      <c r="H7" s="70">
        <f>(Georgia!L86/10^6)</f>
        <v>130.97354379298108</v>
      </c>
      <c r="I7" s="70">
        <f>(Georgia!M86/10^6)</f>
        <v>136.4177069045128</v>
      </c>
      <c r="J7" s="70">
        <f>(Georgia!N86/10^6)</f>
        <v>138.76604907335226</v>
      </c>
      <c r="K7" s="70">
        <f>(Georgia!O86/10^6)</f>
        <v>133.96612722526424</v>
      </c>
      <c r="L7" s="70">
        <f>(Georgia!P86/10^6)</f>
        <v>138.92674371946606</v>
      </c>
      <c r="M7" s="70">
        <f>(Georgia!Q86/10^6)</f>
        <v>132.01932456434835</v>
      </c>
      <c r="N7" s="70">
        <f>(Georgia!R86/10^6)</f>
        <v>131.6852636488837</v>
      </c>
      <c r="O7" s="70">
        <f>(Georgia!S86/10^6)</f>
        <v>141.7389237661515</v>
      </c>
      <c r="P7" s="70">
        <f>(Georgia!T86/10^6)</f>
        <v>144.60895591928264</v>
      </c>
      <c r="Q7" s="70">
        <f>(Georgia!U86/10^6)</f>
        <v>152.75642669998587</v>
      </c>
      <c r="R7" s="70">
        <f>(Georgia!V86/10^6)</f>
        <v>156.3115963617974</v>
      </c>
      <c r="S7" s="70">
        <f>(Georgia!W86/10^6)</f>
        <v>157.38221508523142</v>
      </c>
      <c r="T7" s="70">
        <f>(Georgia!X86/10^6)</f>
        <v>158.25917989996617</v>
      </c>
      <c r="U7" s="70">
        <f>(Georgia!Y86/10^6)</f>
        <v>160.79996241178415</v>
      </c>
      <c r="V7" s="70">
        <f>(Georgia!Z86/10^6)</f>
        <v>169.205493411915</v>
      </c>
      <c r="W7" s="70">
        <f>(Georgia!AA86/10^6)</f>
        <v>161.7217765045992</v>
      </c>
      <c r="X7" s="70">
        <f>(Georgia!AB86/10^6)</f>
        <v>166.5820599149156</v>
      </c>
      <c r="Y7" s="70">
        <f>(Georgia!AC86/10^6)</f>
        <v>169.50583789736476</v>
      </c>
      <c r="Z7" s="70">
        <f>(Georgia!AD86/10^6)</f>
        <v>175.4254532375838</v>
      </c>
      <c r="AA7" s="70">
        <f>(Georgia!AE86/10^6)</f>
        <v>185.65343424705307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(Georgia!F90/10^6)</f>
        <v>6.0496650463441295</v>
      </c>
      <c r="C11" s="69">
        <f>(Georgia!G90/10^6)</f>
        <v>5.868299247683084</v>
      </c>
      <c r="D11" s="69">
        <f>(Georgia!H90/10^6)</f>
        <v>5.470727371340961</v>
      </c>
      <c r="E11" s="69">
        <f>(Georgia!I90/10^6)</f>
        <v>5.857586192933124</v>
      </c>
      <c r="F11" s="69">
        <f>(Georgia!J90/10^6)</f>
        <v>6.164009490306123</v>
      </c>
      <c r="G11" s="69">
        <f>(Georgia!K90/10^6)</f>
        <v>5.7625314493983595</v>
      </c>
      <c r="H11" s="69">
        <f>(Georgia!L90/10^6)</f>
        <v>5.925302791957968</v>
      </c>
      <c r="I11" s="69">
        <f>(Georgia!M90/10^6)</f>
        <v>6.564264757452631</v>
      </c>
      <c r="J11" s="69">
        <f>(Georgia!N90/10^6)</f>
        <v>6.953670342372249</v>
      </c>
      <c r="K11" s="69">
        <f>(Georgia!O90/10^6)</f>
        <v>6.792277142550092</v>
      </c>
      <c r="L11" s="69">
        <f>(Georgia!P90/10^6)</f>
        <v>5.86876808958949</v>
      </c>
      <c r="M11" s="69">
        <f>(Georgia!Q90/10^6)</f>
        <v>6.22643185900511</v>
      </c>
      <c r="N11" s="69">
        <f>(Georgia!R90/10^6)</f>
        <v>6.941860718532309</v>
      </c>
      <c r="O11" s="69">
        <f>(Georgia!S90/10^6)</f>
        <v>7.416169256347121</v>
      </c>
      <c r="P11" s="69">
        <f>(Georgia!T90/10^6)</f>
        <v>6.814425436265998</v>
      </c>
      <c r="Q11" s="69">
        <f>(Georgia!U90/10^6)</f>
        <v>7.285123436920786</v>
      </c>
      <c r="R11" s="69">
        <f>(Georgia!V90/10^6)</f>
        <v>7.937024100367814</v>
      </c>
      <c r="S11" s="69">
        <f>(Georgia!W90/10^6)</f>
        <v>7.319825093170348</v>
      </c>
      <c r="T11" s="69">
        <f>(Georgia!X90/10^6)</f>
        <v>6.814503505970531</v>
      </c>
      <c r="U11" s="69">
        <f>(Georgia!Y90/10^6)</f>
        <v>6.434308424206121</v>
      </c>
      <c r="V11" s="69">
        <f>(Georgia!Z90/10^6)</f>
        <v>8.771838583447082</v>
      </c>
      <c r="W11" s="69">
        <f>(Georgia!AA90/10^6)</f>
        <v>7.427655457708936</v>
      </c>
      <c r="X11" s="69">
        <f>(Georgia!AB90/10^6)</f>
        <v>7.6824749141575985</v>
      </c>
      <c r="Y11" s="69">
        <f>(Georgia!AC90/10^6)</f>
        <v>8.041381377555242</v>
      </c>
      <c r="Z11" s="69">
        <f>(Georgia!AD90/10^6)</f>
        <v>7.93541742089652</v>
      </c>
      <c r="AA11" s="69">
        <f>(Georgia!AE90/10^6)</f>
        <v>7.563452815614278</v>
      </c>
    </row>
    <row r="12" spans="1:27" ht="12.75">
      <c r="A12" s="68" t="s">
        <v>82</v>
      </c>
      <c r="B12" s="69">
        <f>(Georgia!F91/10^6)</f>
        <v>3.6806183643852757</v>
      </c>
      <c r="C12" s="69">
        <f>(Georgia!G91/10^6)</f>
        <v>3.9937932218129664</v>
      </c>
      <c r="D12" s="69">
        <f>(Georgia!H91/10^6)</f>
        <v>3.7887678863980105</v>
      </c>
      <c r="E12" s="69">
        <f>(Georgia!I91/10^6)</f>
        <v>4.541710571537837</v>
      </c>
      <c r="F12" s="69">
        <f>(Georgia!J91/10^6)</f>
        <v>4.899523340720998</v>
      </c>
      <c r="G12" s="69">
        <f>(Georgia!K91/10^6)</f>
        <v>4.136693313433063</v>
      </c>
      <c r="H12" s="69">
        <f>(Georgia!L91/10^6)</f>
        <v>4.052675895015931</v>
      </c>
      <c r="I12" s="69">
        <f>(Georgia!M91/10^6)</f>
        <v>4.335390542940058</v>
      </c>
      <c r="J12" s="69">
        <f>(Georgia!N91/10^6)</f>
        <v>4.387660228306033</v>
      </c>
      <c r="K12" s="69">
        <f>(Georgia!O91/10^6)</f>
        <v>3.849229152573967</v>
      </c>
      <c r="L12" s="69">
        <f>(Georgia!P91/10^6)</f>
        <v>3.771134947829328</v>
      </c>
      <c r="M12" s="69">
        <f>(Georgia!Q91/10^6)</f>
        <v>3.5224066858780985</v>
      </c>
      <c r="N12" s="69">
        <f>(Georgia!R91/10^6)</f>
        <v>3.850916048598638</v>
      </c>
      <c r="O12" s="69">
        <f>(Georgia!S91/10^6)</f>
        <v>3.9119488695038016</v>
      </c>
      <c r="P12" s="69">
        <f>(Georgia!T91/10^6)</f>
        <v>3.798801777260209</v>
      </c>
      <c r="Q12" s="69">
        <f>(Georgia!U91/10^6)</f>
        <v>4.019822497306589</v>
      </c>
      <c r="R12" s="69">
        <f>(Georgia!V91/10^6)</f>
        <v>4.032984291985247</v>
      </c>
      <c r="S12" s="69">
        <f>(Georgia!W91/10^6)</f>
        <v>3.9485060144786326</v>
      </c>
      <c r="T12" s="69">
        <f>(Georgia!X91/10^6)</f>
        <v>3.567392796060941</v>
      </c>
      <c r="U12" s="69">
        <f>(Georgia!Y91/10^6)</f>
        <v>3.1571455732541596</v>
      </c>
      <c r="V12" s="69">
        <f>(Georgia!Z91/10^6)</f>
        <v>4.008578131250581</v>
      </c>
      <c r="W12" s="69">
        <f>(Georgia!AA91/10^6)</f>
        <v>3.6748341795488475</v>
      </c>
      <c r="X12" s="69">
        <f>(Georgia!AB91/10^6)</f>
        <v>3.2664424848401943</v>
      </c>
      <c r="Y12" s="69">
        <f>(Georgia!AC91/10^6)</f>
        <v>3.3665036563341535</v>
      </c>
      <c r="Z12" s="69">
        <f>(Georgia!AD91/10^6)</f>
        <v>3.7117101729199478</v>
      </c>
      <c r="AA12" s="69">
        <f>(Georgia!AE91/10^6)</f>
        <v>3.5119707584977253</v>
      </c>
    </row>
    <row r="13" spans="1:27" ht="12.75">
      <c r="A13" s="68" t="s">
        <v>83</v>
      </c>
      <c r="B13" s="69">
        <f>(Georgia!F92/10^6)</f>
        <v>15.271836490762304</v>
      </c>
      <c r="C13" s="69">
        <f>(Georgia!G92/10^6)</f>
        <v>14.553943531530432</v>
      </c>
      <c r="D13" s="69">
        <f>(Georgia!H92/10^6)</f>
        <v>13.59139646845328</v>
      </c>
      <c r="E13" s="69">
        <f>(Georgia!I92/10^6)</f>
        <v>14.3472857705288</v>
      </c>
      <c r="F13" s="69">
        <f>(Georgia!J92/10^6)</f>
        <v>16.442068245577836</v>
      </c>
      <c r="G13" s="69">
        <f>(Georgia!K92/10^6)</f>
        <v>19.684287371733014</v>
      </c>
      <c r="H13" s="69">
        <f>(Georgia!L92/10^6)</f>
        <v>15.39456962448385</v>
      </c>
      <c r="I13" s="69">
        <f>(Georgia!M92/10^6)</f>
        <v>16.115079893569696</v>
      </c>
      <c r="J13" s="69">
        <f>(Georgia!N92/10^6)</f>
        <v>17.004317289843755</v>
      </c>
      <c r="K13" s="69">
        <f>(Georgia!O92/10^6)</f>
        <v>17.293333011466135</v>
      </c>
      <c r="L13" s="69">
        <f>(Georgia!P92/10^6)</f>
        <v>18.619368758822482</v>
      </c>
      <c r="M13" s="69">
        <f>(Georgia!Q92/10^6)</f>
        <v>19.24921243512452</v>
      </c>
      <c r="N13" s="69">
        <f>(Georgia!R92/10^6)</f>
        <v>19.5728742718242</v>
      </c>
      <c r="O13" s="69">
        <f>(Georgia!S92/10^6)</f>
        <v>19.25547430003462</v>
      </c>
      <c r="P13" s="69">
        <f>(Georgia!T92/10^6)</f>
        <v>19.92555765259253</v>
      </c>
      <c r="Q13" s="69">
        <f>(Georgia!U92/10^6)</f>
        <v>20.833708836418435</v>
      </c>
      <c r="R13" s="69">
        <f>(Georgia!V92/10^6)</f>
        <v>20.803522581095322</v>
      </c>
      <c r="S13" s="69">
        <f>(Georgia!W92/10^6)</f>
        <v>20.234031038705268</v>
      </c>
      <c r="T13" s="69">
        <f>(Georgia!X92/10^6)</f>
        <v>18.54172957151063</v>
      </c>
      <c r="U13" s="69">
        <f>(Georgia!Y92/10^6)</f>
        <v>18.470784624903626</v>
      </c>
      <c r="V13" s="69">
        <f>(Georgia!Z92/10^6)</f>
        <v>19.638381816766</v>
      </c>
      <c r="W13" s="69">
        <f>(Georgia!AA92/10^6)</f>
        <v>19.160534634080143</v>
      </c>
      <c r="X13" s="69">
        <f>(Georgia!AB92/10^6)</f>
        <v>19.18353264844703</v>
      </c>
      <c r="Y13" s="69">
        <f>(Georgia!AC92/10^6)</f>
        <v>20.05078353553815</v>
      </c>
      <c r="Z13" s="69">
        <f>(Georgia!AD92/10^6)</f>
        <v>20.320615272753212</v>
      </c>
      <c r="AA13" s="69">
        <f>(Georgia!AE92/10^6)</f>
        <v>20.16557583740618</v>
      </c>
    </row>
    <row r="14" spans="1:27" ht="12.75">
      <c r="A14" s="68" t="s">
        <v>84</v>
      </c>
      <c r="B14" s="69">
        <f>(Georgia!F93/10^6)</f>
        <v>39.14768279734225</v>
      </c>
      <c r="C14" s="69">
        <f>(Georgia!G93/10^6)</f>
        <v>38.5750988414764</v>
      </c>
      <c r="D14" s="69">
        <f>(Georgia!H93/10^6)</f>
        <v>38.57869041703159</v>
      </c>
      <c r="E14" s="69">
        <f>(Georgia!I93/10^6)</f>
        <v>39.914551871715084</v>
      </c>
      <c r="F14" s="69">
        <f>(Georgia!J93/10^6)</f>
        <v>41.462407635363554</v>
      </c>
      <c r="G14" s="69">
        <f>(Georgia!K93/10^6)</f>
        <v>41.97008407507644</v>
      </c>
      <c r="H14" s="69">
        <f>(Georgia!L93/10^6)</f>
        <v>44.18986523877892</v>
      </c>
      <c r="I14" s="69">
        <f>(Georgia!M93/10^6)</f>
        <v>47.07382383754317</v>
      </c>
      <c r="J14" s="69">
        <f>(Georgia!N93/10^6)</f>
        <v>49.36207655751107</v>
      </c>
      <c r="K14" s="69">
        <f>(Georgia!O93/10^6)</f>
        <v>47.938132592092884</v>
      </c>
      <c r="L14" s="69">
        <f>(Georgia!P93/10^6)</f>
        <v>48.505478946633545</v>
      </c>
      <c r="M14" s="69">
        <f>(Georgia!Q93/10^6)</f>
        <v>47.26660316141877</v>
      </c>
      <c r="N14" s="69">
        <f>(Georgia!R93/10^6)</f>
        <v>47.69635685309153</v>
      </c>
      <c r="O14" s="69">
        <f>(Georgia!S93/10^6)</f>
        <v>53.12986668814177</v>
      </c>
      <c r="P14" s="69">
        <f>(Georgia!T93/10^6)</f>
        <v>53.810099387806034</v>
      </c>
      <c r="Q14" s="69">
        <f>(Georgia!U93/10^6)</f>
        <v>56.24686659067754</v>
      </c>
      <c r="R14" s="69">
        <f>(Georgia!V93/10^6)</f>
        <v>59.406726081619155</v>
      </c>
      <c r="S14" s="69">
        <f>(Georgia!W93/10^6)</f>
        <v>57.09258247642627</v>
      </c>
      <c r="T14" s="69">
        <f>(Georgia!X93/10^6)</f>
        <v>59.041816047656496</v>
      </c>
      <c r="U14" s="69">
        <f>(Georgia!Y93/10^6)</f>
        <v>61.11321855498104</v>
      </c>
      <c r="V14" s="69">
        <f>(Georgia!Z93/10^6)</f>
        <v>61.20149615151486</v>
      </c>
      <c r="W14" s="69">
        <f>(Georgia!AA93/10^6)</f>
        <v>61.08955191341858</v>
      </c>
      <c r="X14" s="69">
        <f>(Georgia!AB93/10^6)</f>
        <v>61.24723800349258</v>
      </c>
      <c r="Y14" s="69">
        <f>(Georgia!AC93/10^6)</f>
        <v>62.74948716871281</v>
      </c>
      <c r="Z14" s="69">
        <f>(Georgia!AD93/10^6)</f>
        <v>66.04487515591761</v>
      </c>
      <c r="AA14" s="69">
        <f>(Georgia!AE93/10^6)</f>
        <v>69.09486600029145</v>
      </c>
    </row>
    <row r="15" spans="1:27" ht="12.75">
      <c r="A15" s="68" t="s">
        <v>85</v>
      </c>
      <c r="B15" s="69">
        <f>(Georgia!F94/10^6)</f>
        <v>48.00707960266583</v>
      </c>
      <c r="C15" s="69">
        <f>(Georgia!G94/10^6)</f>
        <v>49.75404817568848</v>
      </c>
      <c r="D15" s="69">
        <f>(Georgia!H94/10^6)</f>
        <v>48.00532749435638</v>
      </c>
      <c r="E15" s="69">
        <f>(Georgia!I94/10^6)</f>
        <v>51.868678131303916</v>
      </c>
      <c r="F15" s="69">
        <f>(Georgia!J94/10^6)</f>
        <v>60.417503438502855</v>
      </c>
      <c r="G15" s="69">
        <f>(Georgia!K94/10^6)</f>
        <v>64.64828960105464</v>
      </c>
      <c r="H15" s="69">
        <f>(Georgia!L94/10^6)</f>
        <v>61.411076557356246</v>
      </c>
      <c r="I15" s="69">
        <f>(Georgia!M94/10^6)</f>
        <v>62.329176936388144</v>
      </c>
      <c r="J15" s="69">
        <f>(Georgia!N94/10^6)</f>
        <v>61.05832868921755</v>
      </c>
      <c r="K15" s="69">
        <f>(Georgia!O94/10^6)</f>
        <v>58.09307842730965</v>
      </c>
      <c r="L15" s="69">
        <f>(Georgia!P94/10^6)</f>
        <v>62.16203493380319</v>
      </c>
      <c r="M15" s="69">
        <f>(Georgia!Q94/10^6)</f>
        <v>55.75475067537471</v>
      </c>
      <c r="N15" s="69">
        <f>(Georgia!R94/10^6)</f>
        <v>53.623191012847826</v>
      </c>
      <c r="O15" s="69">
        <f>(Georgia!S94/10^6)</f>
        <v>58.025387086991465</v>
      </c>
      <c r="P15" s="69">
        <f>(Georgia!T94/10^6)</f>
        <v>60.26009590376546</v>
      </c>
      <c r="Q15" s="69">
        <f>(Georgia!U94/10^6)</f>
        <v>64.37085789433009</v>
      </c>
      <c r="R15" s="69">
        <f>(Georgia!V94/10^6)</f>
        <v>64.13133868172234</v>
      </c>
      <c r="S15" s="69">
        <f>(Georgia!W94/10^6)</f>
        <v>68.78720542081382</v>
      </c>
      <c r="T15" s="69">
        <f>(Georgia!X94/10^6)</f>
        <v>70.29367556768005</v>
      </c>
      <c r="U15" s="69">
        <f>(Georgia!Y94/10^6)</f>
        <v>71.62452583528167</v>
      </c>
      <c r="V15" s="69">
        <f>(Georgia!Z94/10^6)</f>
        <v>75.58514228672388</v>
      </c>
      <c r="W15" s="69">
        <f>(Georgia!AA94/10^6)</f>
        <v>70.36926495241295</v>
      </c>
      <c r="X15" s="69">
        <f>(Georgia!AB94/10^6)</f>
        <v>75.20242535783179</v>
      </c>
      <c r="Y15" s="69">
        <f>(Georgia!AC94/10^6)</f>
        <v>75.29771011478202</v>
      </c>
      <c r="Z15" s="69">
        <f>(Georgia!AD94/10^6)</f>
        <v>77.41289589918958</v>
      </c>
      <c r="AA15" s="69">
        <f>(Georgia!AE94/10^6)</f>
        <v>85.31758592479576</v>
      </c>
    </row>
    <row r="16" spans="1:27" ht="12.75">
      <c r="A16" s="66" t="s">
        <v>79</v>
      </c>
      <c r="B16" s="70">
        <f>(Georgia!F95/10^6)</f>
        <v>112.15688230149978</v>
      </c>
      <c r="C16" s="70">
        <f>(Georgia!G95/10^6)</f>
        <v>112.74518301819137</v>
      </c>
      <c r="D16" s="70">
        <f>(Georgia!H95/10^6)</f>
        <v>109.43490963758022</v>
      </c>
      <c r="E16" s="70">
        <f>(Georgia!I95/10^6)</f>
        <v>116.52981253801876</v>
      </c>
      <c r="F16" s="70">
        <f>(Georgia!J95/10^6)</f>
        <v>129.38551215047136</v>
      </c>
      <c r="G16" s="70">
        <f>(Georgia!K95/10^6)</f>
        <v>136.20188581069553</v>
      </c>
      <c r="H16" s="70">
        <f>(Georgia!L95/10^6)</f>
        <v>130.9734901075929</v>
      </c>
      <c r="I16" s="70">
        <f>(Georgia!M95/10^6)</f>
        <v>136.4177359678937</v>
      </c>
      <c r="J16" s="70">
        <f>(Georgia!N95/10^6)</f>
        <v>138.76605310725066</v>
      </c>
      <c r="K16" s="70">
        <f>(Georgia!O95/10^6)</f>
        <v>133.9660503259927</v>
      </c>
      <c r="L16" s="70">
        <f>(Georgia!P95/10^6)</f>
        <v>138.92678567667804</v>
      </c>
      <c r="M16" s="70">
        <f>(Georgia!Q95/10^6)</f>
        <v>132.01940481680123</v>
      </c>
      <c r="N16" s="70">
        <f>(Georgia!R95/10^6)</f>
        <v>131.6851989048945</v>
      </c>
      <c r="O16" s="70">
        <f>(Georgia!S95/10^6)</f>
        <v>141.7388462010188</v>
      </c>
      <c r="P16" s="70">
        <f>(Georgia!T95/10^6)</f>
        <v>144.60898015769024</v>
      </c>
      <c r="Q16" s="70">
        <f>(Georgia!U95/10^6)</f>
        <v>152.75637925565343</v>
      </c>
      <c r="R16" s="70">
        <f>(Georgia!V95/10^6)</f>
        <v>156.31159573678988</v>
      </c>
      <c r="S16" s="70">
        <f>(Georgia!W95/10^6)</f>
        <v>157.38215004359432</v>
      </c>
      <c r="T16" s="70">
        <f>(Georgia!X95/10^6)</f>
        <v>158.25911748887867</v>
      </c>
      <c r="U16" s="70">
        <f>(Georgia!Y95/10^6)</f>
        <v>160.79998301262663</v>
      </c>
      <c r="V16" s="70">
        <f>(Georgia!Z95/10^6)</f>
        <v>169.20543696970242</v>
      </c>
      <c r="W16" s="70">
        <f>(Georgia!AA95/10^6)</f>
        <v>161.7218411371695</v>
      </c>
      <c r="X16" s="70">
        <f>(Georgia!AB95/10^6)</f>
        <v>166.5821134087692</v>
      </c>
      <c r="Y16" s="70">
        <f>(Georgia!AC95/10^6)</f>
        <v>169.50586585292237</v>
      </c>
      <c r="Z16" s="70">
        <f>(Georgia!AD95/10^6)</f>
        <v>175.42551392167687</v>
      </c>
      <c r="AA16" s="70">
        <f>(Georgia!AE95/10^6)</f>
        <v>185.6534513366054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03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39454.81755787595</v>
      </c>
      <c r="G8" s="27">
        <v>59535.88723277078</v>
      </c>
      <c r="H8" s="27">
        <v>25732.147969264548</v>
      </c>
      <c r="I8" s="27">
        <v>7078.905559688292</v>
      </c>
      <c r="J8" s="27">
        <v>135836.70220174</v>
      </c>
      <c r="K8" s="27">
        <v>68850.85652130526</v>
      </c>
      <c r="L8" s="27">
        <v>13461.885739038926</v>
      </c>
      <c r="M8" s="27">
        <v>66611.59729658626</v>
      </c>
      <c r="N8" s="27">
        <v>49562.191515544626</v>
      </c>
      <c r="O8" s="27">
        <v>23156.83092324301</v>
      </c>
      <c r="P8" s="27">
        <v>41918.12584390961</v>
      </c>
      <c r="Q8" s="27">
        <v>15274.910690277691</v>
      </c>
      <c r="R8" s="27">
        <v>74177.41632662318</v>
      </c>
      <c r="S8" s="27">
        <v>42248.12235215139</v>
      </c>
      <c r="T8" s="27">
        <v>57315.16822445592</v>
      </c>
      <c r="U8" s="27">
        <v>120776.68141992725</v>
      </c>
      <c r="V8" s="27">
        <v>6305.707761428274</v>
      </c>
      <c r="W8" s="27">
        <v>35402.69081474359</v>
      </c>
      <c r="X8" s="27">
        <v>23353.624039517017</v>
      </c>
      <c r="Y8" s="27">
        <v>35194.130353530316</v>
      </c>
      <c r="Z8" s="27">
        <v>18338.847659914183</v>
      </c>
      <c r="AA8" s="27">
        <v>23981.92843029638</v>
      </c>
      <c r="AB8" s="27">
        <v>10929.017424318024</v>
      </c>
      <c r="AC8" s="27">
        <v>0</v>
      </c>
      <c r="AD8" s="27">
        <v>14552.949656630171</v>
      </c>
      <c r="AE8" s="27">
        <v>103789.10133628473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47297125.00471873</v>
      </c>
      <c r="G9" s="27">
        <v>49207705.98273625</v>
      </c>
      <c r="H9" s="27">
        <v>47768249.96344087</v>
      </c>
      <c r="I9" s="27">
        <v>51655959.75301685</v>
      </c>
      <c r="J9" s="27">
        <v>60296638.37562936</v>
      </c>
      <c r="K9" s="27">
        <v>64471923.987910405</v>
      </c>
      <c r="L9" s="27">
        <v>60847611.718707085</v>
      </c>
      <c r="M9" s="27">
        <v>62116190.68558664</v>
      </c>
      <c r="N9" s="27">
        <v>60750104.60915034</v>
      </c>
      <c r="O9" s="27">
        <v>57906624.75339288</v>
      </c>
      <c r="P9" s="27">
        <v>61907204.16778039</v>
      </c>
      <c r="Q9" s="27">
        <v>55616861.23872051</v>
      </c>
      <c r="R9" s="27">
        <v>53441057.70751876</v>
      </c>
      <c r="S9" s="27">
        <v>57633482.163152836</v>
      </c>
      <c r="T9" s="27">
        <v>60030283.716131136</v>
      </c>
      <c r="U9" s="27">
        <v>63547806.29178952</v>
      </c>
      <c r="V9" s="27">
        <v>63537518.2207274</v>
      </c>
      <c r="W9" s="27">
        <v>67638410.10184251</v>
      </c>
      <c r="X9" s="27">
        <v>67760040.3988633</v>
      </c>
      <c r="Y9" s="27">
        <v>69206463.06892617</v>
      </c>
      <c r="Z9" s="27">
        <v>72600905.02038938</v>
      </c>
      <c r="AA9" s="27">
        <v>68187577.51830801</v>
      </c>
      <c r="AB9" s="27">
        <v>71900431.26092112</v>
      </c>
      <c r="AC9" s="27">
        <v>73218345.1883854</v>
      </c>
      <c r="AD9" s="27">
        <v>74753134.76936854</v>
      </c>
      <c r="AE9" s="27">
        <v>81095055.82466823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1542991.6893265054</v>
      </c>
      <c r="G10" s="27">
        <v>2497807.656867397</v>
      </c>
      <c r="H10" s="27">
        <v>2485874.2338997195</v>
      </c>
      <c r="I10" s="27">
        <v>3278487.7821610984</v>
      </c>
      <c r="J10" s="27">
        <v>3570369.9206675077</v>
      </c>
      <c r="K10" s="27">
        <v>3658492.682733533</v>
      </c>
      <c r="L10" s="27">
        <v>4205818.16540719</v>
      </c>
      <c r="M10" s="27">
        <v>4591379.888067786</v>
      </c>
      <c r="N10" s="27">
        <v>4948698.48636409</v>
      </c>
      <c r="O10" s="27">
        <v>4801459.94725531</v>
      </c>
      <c r="P10" s="27">
        <v>5266152.097215847</v>
      </c>
      <c r="Q10" s="27">
        <v>4957199.281143236</v>
      </c>
      <c r="R10" s="27">
        <v>4220203.373107384</v>
      </c>
      <c r="S10" s="27">
        <v>4053422.341546389</v>
      </c>
      <c r="T10" s="27">
        <v>4554583.517954115</v>
      </c>
      <c r="U10" s="27">
        <v>4615215.520632128</v>
      </c>
      <c r="V10" s="27">
        <v>4684014.864189748</v>
      </c>
      <c r="W10" s="27">
        <v>4823720.757888435</v>
      </c>
      <c r="X10" s="27">
        <v>4662240.5503823785</v>
      </c>
      <c r="Y10" s="27">
        <v>4639683.094218506</v>
      </c>
      <c r="Z10" s="27">
        <v>4796302.52179151</v>
      </c>
      <c r="AA10" s="27">
        <v>4819239.776639965</v>
      </c>
      <c r="AB10" s="27">
        <v>4447637.984472608</v>
      </c>
      <c r="AC10" s="27">
        <v>4279872.12321035</v>
      </c>
      <c r="AD10" s="27">
        <v>4271705.131010333</v>
      </c>
      <c r="AE10" s="27">
        <v>4087603.1490814746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10733.766022262342</v>
      </c>
      <c r="G11" s="27">
        <v>13464.028050185521</v>
      </c>
      <c r="H11" s="27">
        <v>5390.874178770037</v>
      </c>
      <c r="I11" s="27">
        <v>1372.6445319374766</v>
      </c>
      <c r="J11" s="27">
        <v>32467.33334316118</v>
      </c>
      <c r="K11" s="27">
        <v>19768.934780143518</v>
      </c>
      <c r="L11" s="27">
        <v>4095.474643249177</v>
      </c>
      <c r="M11" s="27">
        <v>20304.218508405076</v>
      </c>
      <c r="N11" s="27">
        <v>14237.825214776243</v>
      </c>
      <c r="O11" s="27">
        <v>6287.54054258784</v>
      </c>
      <c r="P11" s="27">
        <v>10647.244384519783</v>
      </c>
      <c r="Q11" s="27">
        <v>3418.0730865183123</v>
      </c>
      <c r="R11" s="27">
        <v>16677.6792735256</v>
      </c>
      <c r="S11" s="27">
        <v>9440.388220645737</v>
      </c>
      <c r="T11" s="27">
        <v>10286.03925030164</v>
      </c>
      <c r="U11" s="27">
        <v>18379.352846295507</v>
      </c>
      <c r="V11" s="27">
        <v>872.3667729586052</v>
      </c>
      <c r="W11" s="27">
        <v>4451.85755186835</v>
      </c>
      <c r="X11" s="27">
        <v>2936.6883707849884</v>
      </c>
      <c r="Y11" s="27">
        <v>4882.825617113154</v>
      </c>
      <c r="Z11" s="27">
        <v>2306.0979053079445</v>
      </c>
      <c r="AA11" s="27">
        <v>3015.7209850223626</v>
      </c>
      <c r="AB11" s="27">
        <v>1516.2828133646615</v>
      </c>
      <c r="AC11" s="27">
        <v>0</v>
      </c>
      <c r="AD11" s="27">
        <v>1830.0143843383444</v>
      </c>
      <c r="AE11" s="27">
        <v>10443.726484382798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48890305.27762537</v>
      </c>
      <c r="G12" s="27">
        <v>51778513.55488661</v>
      </c>
      <c r="H12" s="27">
        <v>50285247.21948862</v>
      </c>
      <c r="I12" s="27">
        <v>54942899.08526957</v>
      </c>
      <c r="J12" s="27">
        <v>64035312.331841774</v>
      </c>
      <c r="K12" s="27">
        <v>68219036.46194538</v>
      </c>
      <c r="L12" s="27">
        <v>65070987.24449656</v>
      </c>
      <c r="M12" s="27">
        <v>66794486.38945942</v>
      </c>
      <c r="N12" s="27">
        <v>65762603.112244755</v>
      </c>
      <c r="O12" s="27">
        <v>62737529.07211401</v>
      </c>
      <c r="P12" s="27">
        <v>67225921.63522467</v>
      </c>
      <c r="Q12" s="27">
        <v>60592753.50364054</v>
      </c>
      <c r="R12" s="27">
        <v>57752116.176226296</v>
      </c>
      <c r="S12" s="27">
        <v>61738593.01527202</v>
      </c>
      <c r="T12" s="27">
        <v>64652468.44156</v>
      </c>
      <c r="U12" s="27">
        <v>68302177.84668787</v>
      </c>
      <c r="V12" s="27">
        <v>68228711.15945153</v>
      </c>
      <c r="W12" s="27">
        <v>72501985.40809757</v>
      </c>
      <c r="X12" s="27">
        <v>72448571.26165597</v>
      </c>
      <c r="Y12" s="27">
        <v>73886223.11911532</v>
      </c>
      <c r="Z12" s="27">
        <v>77417852.4877461</v>
      </c>
      <c r="AA12" s="27">
        <v>73033814.94436328</v>
      </c>
      <c r="AB12" s="27">
        <v>76360514.5456314</v>
      </c>
      <c r="AC12" s="27">
        <v>77498217.31159575</v>
      </c>
      <c r="AD12" s="27">
        <v>79041222.86441985</v>
      </c>
      <c r="AE12" s="27">
        <v>85296891.80157036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2405795.105897333</v>
      </c>
      <c r="G13" s="27">
        <v>1885010.2662937336</v>
      </c>
      <c r="H13" s="27">
        <v>1970421.6100301333</v>
      </c>
      <c r="I13" s="27">
        <v>2623717.7073154664</v>
      </c>
      <c r="J13" s="27">
        <v>2829163.9324930664</v>
      </c>
      <c r="K13" s="27">
        <v>2297897.8049551337</v>
      </c>
      <c r="L13" s="27">
        <v>2830048.770922267</v>
      </c>
      <c r="M13" s="27">
        <v>2998589.2227734667</v>
      </c>
      <c r="N13" s="27">
        <v>3034564.400516</v>
      </c>
      <c r="O13" s="27">
        <v>2487523.9573756005</v>
      </c>
      <c r="P13" s="27">
        <v>3210150.4924690663</v>
      </c>
      <c r="Q13" s="27">
        <v>2604748.0551341334</v>
      </c>
      <c r="R13" s="27">
        <v>2456880.2132196664</v>
      </c>
      <c r="S13" s="27">
        <v>2671301.5016592667</v>
      </c>
      <c r="T13" s="27">
        <v>2634721.678501733</v>
      </c>
      <c r="U13" s="27">
        <v>2772539.0989977997</v>
      </c>
      <c r="V13" s="27">
        <v>2723349.2406222667</v>
      </c>
      <c r="W13" s="27">
        <v>2453197.615868266</v>
      </c>
      <c r="X13" s="27">
        <v>2757908.617753667</v>
      </c>
      <c r="Y13" s="27">
        <v>3727053.775021867</v>
      </c>
      <c r="Z13" s="27">
        <v>2831225.368673533</v>
      </c>
      <c r="AA13" s="27">
        <v>2982239.0164834666</v>
      </c>
      <c r="AB13" s="27">
        <v>2823067.683036334</v>
      </c>
      <c r="AC13" s="27">
        <v>2715255.645244267</v>
      </c>
      <c r="AD13" s="27">
        <v>3323402.873738934</v>
      </c>
      <c r="AE13" s="27">
        <v>3234816.5595914666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2405795.105897333</v>
      </c>
      <c r="G14" s="27">
        <v>1885010.2662937336</v>
      </c>
      <c r="H14" s="27">
        <v>1970421.6100301333</v>
      </c>
      <c r="I14" s="27">
        <v>2623717.7073154664</v>
      </c>
      <c r="J14" s="27">
        <v>2829163.9324930664</v>
      </c>
      <c r="K14" s="27">
        <v>2297897.8049551337</v>
      </c>
      <c r="L14" s="27">
        <v>2830048.770922267</v>
      </c>
      <c r="M14" s="27">
        <v>2998589.2227734667</v>
      </c>
      <c r="N14" s="27">
        <v>3034564.400516</v>
      </c>
      <c r="O14" s="27">
        <v>2487523.9573756005</v>
      </c>
      <c r="P14" s="27">
        <v>3210150.4924690663</v>
      </c>
      <c r="Q14" s="27">
        <v>2604748.0551341334</v>
      </c>
      <c r="R14" s="27">
        <v>2456880.2132196664</v>
      </c>
      <c r="S14" s="27">
        <v>2671301.5016592667</v>
      </c>
      <c r="T14" s="27">
        <v>2634721.678501733</v>
      </c>
      <c r="U14" s="27">
        <v>2772539.0989977997</v>
      </c>
      <c r="V14" s="27">
        <v>2723349.2406222667</v>
      </c>
      <c r="W14" s="27">
        <v>2453197.615868266</v>
      </c>
      <c r="X14" s="27">
        <v>2757908.617753667</v>
      </c>
      <c r="Y14" s="27">
        <v>3727053.775021867</v>
      </c>
      <c r="Z14" s="27">
        <v>2831225.368673533</v>
      </c>
      <c r="AA14" s="27">
        <v>2982239.0164834666</v>
      </c>
      <c r="AB14" s="27">
        <v>2823067.683036334</v>
      </c>
      <c r="AC14" s="27">
        <v>2715255.645244267</v>
      </c>
      <c r="AD14" s="27">
        <v>3323402.873738934</v>
      </c>
      <c r="AE14" s="27">
        <v>3234816.5595914666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134782.0487343</v>
      </c>
      <c r="G15" s="27">
        <v>115143.3473311</v>
      </c>
      <c r="H15" s="27">
        <v>85305.04220810001</v>
      </c>
      <c r="I15" s="27">
        <v>76959.4744853</v>
      </c>
      <c r="J15" s="27">
        <v>76510.9475427</v>
      </c>
      <c r="K15" s="27">
        <v>74184.1556489</v>
      </c>
      <c r="L15" s="27">
        <v>88458.2795921</v>
      </c>
      <c r="M15" s="27">
        <v>76251.344587</v>
      </c>
      <c r="N15" s="27">
        <v>79161.76866069999</v>
      </c>
      <c r="O15" s="27">
        <v>73327.8373762</v>
      </c>
      <c r="P15" s="27">
        <v>68434.1573696</v>
      </c>
      <c r="Q15" s="27">
        <v>63455.727223899994</v>
      </c>
      <c r="R15" s="27">
        <v>57980.043078099996</v>
      </c>
      <c r="S15" s="27">
        <v>58381.76091</v>
      </c>
      <c r="T15" s="27">
        <v>55949.5974895</v>
      </c>
      <c r="U15" s="27">
        <v>54655.7154297</v>
      </c>
      <c r="V15" s="27">
        <v>58585.9869573</v>
      </c>
      <c r="W15" s="27">
        <v>54848.321016500005</v>
      </c>
      <c r="X15" s="27">
        <v>48084.5605438</v>
      </c>
      <c r="Y15" s="27">
        <v>52120.311534500004</v>
      </c>
      <c r="Z15" s="27">
        <v>37154.07863750001</v>
      </c>
      <c r="AA15" s="27">
        <v>32284.7396729</v>
      </c>
      <c r="AB15" s="27">
        <v>39894.529865300006</v>
      </c>
      <c r="AC15" s="27">
        <v>49016.7892412</v>
      </c>
      <c r="AD15" s="27">
        <v>73005.7254069</v>
      </c>
      <c r="AE15" s="27">
        <v>77753.10592609999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134782.0487343</v>
      </c>
      <c r="G16" s="27">
        <v>115143.3473311</v>
      </c>
      <c r="H16" s="27">
        <v>85305.04220810001</v>
      </c>
      <c r="I16" s="27">
        <v>76959.4744853</v>
      </c>
      <c r="J16" s="27">
        <v>76510.9475427</v>
      </c>
      <c r="K16" s="27">
        <v>74184.1556489</v>
      </c>
      <c r="L16" s="27">
        <v>88458.2795921</v>
      </c>
      <c r="M16" s="27">
        <v>76251.344587</v>
      </c>
      <c r="N16" s="27">
        <v>79161.76866069999</v>
      </c>
      <c r="O16" s="27">
        <v>73327.8373762</v>
      </c>
      <c r="P16" s="27">
        <v>68434.1573696</v>
      </c>
      <c r="Q16" s="27">
        <v>63455.727223899994</v>
      </c>
      <c r="R16" s="27">
        <v>57980.043078099996</v>
      </c>
      <c r="S16" s="27">
        <v>58381.76091</v>
      </c>
      <c r="T16" s="27">
        <v>55949.5974895</v>
      </c>
      <c r="U16" s="27">
        <v>54655.7154297</v>
      </c>
      <c r="V16" s="27">
        <v>58585.9869573</v>
      </c>
      <c r="W16" s="27">
        <v>54848.321016500005</v>
      </c>
      <c r="X16" s="27">
        <v>48084.5605438</v>
      </c>
      <c r="Y16" s="27">
        <v>52120.311534500004</v>
      </c>
      <c r="Z16" s="27">
        <v>37154.07863750001</v>
      </c>
      <c r="AA16" s="27">
        <v>32284.7396729</v>
      </c>
      <c r="AB16" s="27">
        <v>39894.529865300006</v>
      </c>
      <c r="AC16" s="27">
        <v>49016.7892412</v>
      </c>
      <c r="AD16" s="27">
        <v>73005.7254069</v>
      </c>
      <c r="AE16" s="27">
        <v>77753.10592609999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6022949.7702605</v>
      </c>
      <c r="G17" s="27">
        <v>6221982.379997999</v>
      </c>
      <c r="H17" s="27">
        <v>6197305.4974215</v>
      </c>
      <c r="I17" s="27">
        <v>6880673.051252</v>
      </c>
      <c r="J17" s="27">
        <v>7218163.867607</v>
      </c>
      <c r="K17" s="27">
        <v>7757035.570361</v>
      </c>
      <c r="L17" s="27">
        <v>8021914.003372499</v>
      </c>
      <c r="M17" s="27">
        <v>9030842.3159185</v>
      </c>
      <c r="N17" s="27">
        <v>9766894.6364605</v>
      </c>
      <c r="O17" s="27">
        <v>9369715.6219205</v>
      </c>
      <c r="P17" s="27">
        <v>9403582.8283705</v>
      </c>
      <c r="Q17" s="27">
        <v>9539755.777782999</v>
      </c>
      <c r="R17" s="27">
        <v>9676216.271798998</v>
      </c>
      <c r="S17" s="27">
        <v>10645613.033979</v>
      </c>
      <c r="T17" s="27">
        <v>10936646.968555</v>
      </c>
      <c r="U17" s="27">
        <v>11632539.073001</v>
      </c>
      <c r="V17" s="27">
        <v>14094053.231450498</v>
      </c>
      <c r="W17" s="27">
        <v>12739814.1042095</v>
      </c>
      <c r="X17" s="27">
        <v>12806467.0060635</v>
      </c>
      <c r="Y17" s="27">
        <v>13670224.480296997</v>
      </c>
      <c r="Z17" s="27">
        <v>14403864.1872895</v>
      </c>
      <c r="AA17" s="27">
        <v>15100574.695398498</v>
      </c>
      <c r="AB17" s="27">
        <v>14430795.485568</v>
      </c>
      <c r="AC17" s="27">
        <v>14909693.448380498</v>
      </c>
      <c r="AD17" s="27">
        <v>16275905.775667999</v>
      </c>
      <c r="AE17" s="27">
        <v>18215580.881883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134414.09058</v>
      </c>
      <c r="G18" s="27">
        <v>522855.6602115</v>
      </c>
      <c r="H18" s="27">
        <v>443544.7287425</v>
      </c>
      <c r="I18" s="27">
        <v>920949.0446309999</v>
      </c>
      <c r="J18" s="27">
        <v>1083168.2731485</v>
      </c>
      <c r="K18" s="27">
        <v>735483.845558</v>
      </c>
      <c r="L18" s="27">
        <v>471364.1360505</v>
      </c>
      <c r="M18" s="27">
        <v>488562.6410279999</v>
      </c>
      <c r="N18" s="27">
        <v>586739.2098645</v>
      </c>
      <c r="O18" s="27">
        <v>461706.821114</v>
      </c>
      <c r="P18" s="27">
        <v>643239.2267455</v>
      </c>
      <c r="Q18" s="27">
        <v>425349.199506</v>
      </c>
      <c r="R18" s="27">
        <v>514261.67049949995</v>
      </c>
      <c r="S18" s="27">
        <v>515162.74170899997</v>
      </c>
      <c r="T18" s="27">
        <v>490698.4140134999</v>
      </c>
      <c r="U18" s="27">
        <v>619050.6913744998</v>
      </c>
      <c r="V18" s="27">
        <v>492521.89501899993</v>
      </c>
      <c r="W18" s="27">
        <v>370170.02949849993</v>
      </c>
      <c r="X18" s="27">
        <v>305026.13094799995</v>
      </c>
      <c r="Y18" s="27">
        <v>516040.155477</v>
      </c>
      <c r="Z18" s="27">
        <v>527336.1357494999</v>
      </c>
      <c r="AA18" s="27">
        <v>686584.2285225</v>
      </c>
      <c r="AB18" s="27">
        <v>437393.0770825</v>
      </c>
      <c r="AC18" s="27">
        <v>389250.4798875</v>
      </c>
      <c r="AD18" s="27">
        <v>459056.85337050003</v>
      </c>
      <c r="AE18" s="27">
        <v>359444.4122115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1701579.6247449997</v>
      </c>
      <c r="G19" s="27">
        <v>1231898.9496274998</v>
      </c>
      <c r="H19" s="27">
        <v>1008596.918175</v>
      </c>
      <c r="I19" s="27">
        <v>1283422.878507</v>
      </c>
      <c r="J19" s="27">
        <v>1509485.0752519998</v>
      </c>
      <c r="K19" s="27">
        <v>1738022.189596</v>
      </c>
      <c r="L19" s="27">
        <v>1892342.7740139996</v>
      </c>
      <c r="M19" s="27">
        <v>1744029.6318829998</v>
      </c>
      <c r="N19" s="27">
        <v>1658885.987143</v>
      </c>
      <c r="O19" s="27">
        <v>1880422.4189904998</v>
      </c>
      <c r="P19" s="27">
        <v>2059547.826798</v>
      </c>
      <c r="Q19" s="27">
        <v>1693002.3724844998</v>
      </c>
      <c r="R19" s="27">
        <v>1385912.8453555</v>
      </c>
      <c r="S19" s="27">
        <v>1744408.3528409998</v>
      </c>
      <c r="T19" s="27">
        <v>1645971.4965539998</v>
      </c>
      <c r="U19" s="27">
        <v>2126072.932676</v>
      </c>
      <c r="V19" s="27">
        <v>2336618.602626</v>
      </c>
      <c r="W19" s="27">
        <v>2076239.5251674997</v>
      </c>
      <c r="X19" s="27">
        <v>2235295.6094315</v>
      </c>
      <c r="Y19" s="27">
        <v>2652070.0152485</v>
      </c>
      <c r="Z19" s="27">
        <v>2758961.701419</v>
      </c>
      <c r="AA19" s="27">
        <v>3366230.4558574995</v>
      </c>
      <c r="AB19" s="27">
        <v>2793474.0937949996</v>
      </c>
      <c r="AC19" s="27">
        <v>2698116.0822384995</v>
      </c>
      <c r="AD19" s="27">
        <v>2627920.5485610003</v>
      </c>
      <c r="AE19" s="27">
        <v>2917282.0451774998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176944.3235175</v>
      </c>
      <c r="G20" s="27">
        <v>158636.9910895</v>
      </c>
      <c r="H20" s="27">
        <v>110451.187847</v>
      </c>
      <c r="I20" s="27">
        <v>91626.145072</v>
      </c>
      <c r="J20" s="27">
        <v>72044.35091699999</v>
      </c>
      <c r="K20" s="27">
        <v>100069.2914375</v>
      </c>
      <c r="L20" s="27">
        <v>71963.39215449999</v>
      </c>
      <c r="M20" s="27">
        <v>65441.524687</v>
      </c>
      <c r="N20" s="27">
        <v>134114.5815625</v>
      </c>
      <c r="O20" s="27">
        <v>135696.2601225</v>
      </c>
      <c r="P20" s="27">
        <v>92978.5825045</v>
      </c>
      <c r="Q20" s="27">
        <v>82555.780615</v>
      </c>
      <c r="R20" s="27">
        <v>84993.9176625</v>
      </c>
      <c r="S20" s="27">
        <v>143334.9327795</v>
      </c>
      <c r="T20" s="27">
        <v>126514.25852449998</v>
      </c>
      <c r="U20" s="27">
        <v>164421.7077195</v>
      </c>
      <c r="V20" s="27">
        <v>238170.45290499998</v>
      </c>
      <c r="W20" s="27">
        <v>195358.18136449996</v>
      </c>
      <c r="X20" s="27">
        <v>596680.9934469999</v>
      </c>
      <c r="Y20" s="27">
        <v>453712.50559250003</v>
      </c>
      <c r="Z20" s="27">
        <v>429851.82779</v>
      </c>
      <c r="AA20" s="27">
        <v>231278.73172249997</v>
      </c>
      <c r="AB20" s="27">
        <v>188060.81417199998</v>
      </c>
      <c r="AC20" s="27">
        <v>261700.05234449997</v>
      </c>
      <c r="AD20" s="27">
        <v>106413.47609199998</v>
      </c>
      <c r="AE20" s="27">
        <v>122283.95013449997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246140.45117199997</v>
      </c>
      <c r="G21" s="27">
        <v>78215.807208</v>
      </c>
      <c r="H21" s="27">
        <v>69250.7575375</v>
      </c>
      <c r="I21" s="27">
        <v>95794.85165249999</v>
      </c>
      <c r="J21" s="27">
        <v>112672.1718045</v>
      </c>
      <c r="K21" s="27">
        <v>168194.666948</v>
      </c>
      <c r="L21" s="27">
        <v>172975.97186099997</v>
      </c>
      <c r="M21" s="27">
        <v>166785.38391899999</v>
      </c>
      <c r="N21" s="27">
        <v>125717.5218915</v>
      </c>
      <c r="O21" s="27">
        <v>126414.8067105</v>
      </c>
      <c r="P21" s="27">
        <v>126456.8416265</v>
      </c>
      <c r="Q21" s="27">
        <v>88030.68066099999</v>
      </c>
      <c r="R21" s="27">
        <v>87964.763733</v>
      </c>
      <c r="S21" s="27">
        <v>107032.90005099999</v>
      </c>
      <c r="T21" s="27">
        <v>53420.558421999995</v>
      </c>
      <c r="U21" s="27">
        <v>69891.580066</v>
      </c>
      <c r="V21" s="27">
        <v>64278.7564265</v>
      </c>
      <c r="W21" s="27">
        <v>33662.525435</v>
      </c>
      <c r="X21" s="27">
        <v>39839.700593</v>
      </c>
      <c r="Y21" s="27">
        <v>23303.9331525</v>
      </c>
      <c r="Z21" s="27">
        <v>30502.756322499994</v>
      </c>
      <c r="AA21" s="27">
        <v>25907.873452999997</v>
      </c>
      <c r="AB21" s="27">
        <v>23433.377198000002</v>
      </c>
      <c r="AC21" s="27">
        <v>15984.208394</v>
      </c>
      <c r="AD21" s="27">
        <v>17159.567963999998</v>
      </c>
      <c r="AE21" s="27">
        <v>17699.409111999998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8282028.260274999</v>
      </c>
      <c r="G22" s="27">
        <v>8213589.7881345</v>
      </c>
      <c r="H22" s="27">
        <v>7829149.089723499</v>
      </c>
      <c r="I22" s="27">
        <v>9272465.9711145</v>
      </c>
      <c r="J22" s="27">
        <v>9995533.738729</v>
      </c>
      <c r="K22" s="27">
        <v>10498805.563900499</v>
      </c>
      <c r="L22" s="27">
        <v>10630560.277452499</v>
      </c>
      <c r="M22" s="27">
        <v>11495661.497435499</v>
      </c>
      <c r="N22" s="27">
        <v>12272351.936922</v>
      </c>
      <c r="O22" s="27">
        <v>11973955.928857997</v>
      </c>
      <c r="P22" s="27">
        <v>12325805.306044998</v>
      </c>
      <c r="Q22" s="27">
        <v>11828693.811049499</v>
      </c>
      <c r="R22" s="27">
        <v>11749349.4690495</v>
      </c>
      <c r="S22" s="27">
        <v>13155551.9613595</v>
      </c>
      <c r="T22" s="27">
        <v>13253251.696068998</v>
      </c>
      <c r="U22" s="27">
        <v>14611975.984837</v>
      </c>
      <c r="V22" s="27">
        <v>17225642.938426998</v>
      </c>
      <c r="W22" s="27">
        <v>15415244.365674997</v>
      </c>
      <c r="X22" s="27">
        <v>15983309.440482998</v>
      </c>
      <c r="Y22" s="27">
        <v>17315351.089767497</v>
      </c>
      <c r="Z22" s="27">
        <v>18150516.608570497</v>
      </c>
      <c r="AA22" s="27">
        <v>19410575.984953996</v>
      </c>
      <c r="AB22" s="27">
        <v>17873156.8478155</v>
      </c>
      <c r="AC22" s="27">
        <v>18274744.271244995</v>
      </c>
      <c r="AD22" s="27">
        <v>19486456.2216555</v>
      </c>
      <c r="AE22" s="27">
        <v>21632290.698518496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6602004.198124586</v>
      </c>
      <c r="G23" s="27">
        <v>5958612.731467866</v>
      </c>
      <c r="H23" s="27">
        <v>6061640.72910029</v>
      </c>
      <c r="I23" s="27">
        <v>6630517.854899257</v>
      </c>
      <c r="J23" s="27">
        <v>6732349.9169135345</v>
      </c>
      <c r="K23" s="27">
        <v>6522543.400391234</v>
      </c>
      <c r="L23" s="27">
        <v>7127952.978163024</v>
      </c>
      <c r="M23" s="27">
        <v>7915420.115433231</v>
      </c>
      <c r="N23" s="27">
        <v>8158978.858185772</v>
      </c>
      <c r="O23" s="27">
        <v>7011444.239517686</v>
      </c>
      <c r="P23" s="27">
        <v>7410341.848141209</v>
      </c>
      <c r="Q23" s="27">
        <v>5796947.8225045325</v>
      </c>
      <c r="R23" s="27">
        <v>4973720.014407983</v>
      </c>
      <c r="S23" s="27">
        <v>6095926.76338394</v>
      </c>
      <c r="T23" s="27">
        <v>6802702.279659937</v>
      </c>
      <c r="U23" s="27">
        <v>7416563.899127559</v>
      </c>
      <c r="V23" s="27">
        <v>6949643.260015646</v>
      </c>
      <c r="W23" s="27">
        <v>6122007.587640179</v>
      </c>
      <c r="X23" s="27">
        <v>6082233.493151579</v>
      </c>
      <c r="Y23" s="27">
        <v>6155326.175121656</v>
      </c>
      <c r="Z23" s="27">
        <v>5242923.93007663</v>
      </c>
      <c r="AA23" s="27">
        <v>3979977.448256734</v>
      </c>
      <c r="AB23" s="27">
        <v>2986080.0764576</v>
      </c>
      <c r="AC23" s="27">
        <v>3532455.1381333913</v>
      </c>
      <c r="AD23" s="27">
        <v>3688173.2965276027</v>
      </c>
      <c r="AE23" s="27">
        <v>3848451.9898034087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6602004.198124586</v>
      </c>
      <c r="G24" s="27">
        <v>5958612.731467866</v>
      </c>
      <c r="H24" s="27">
        <v>6061640.72910029</v>
      </c>
      <c r="I24" s="27">
        <v>6630517.854899257</v>
      </c>
      <c r="J24" s="27">
        <v>6732349.9169135345</v>
      </c>
      <c r="K24" s="27">
        <v>6522543.400391234</v>
      </c>
      <c r="L24" s="27">
        <v>7127952.978163024</v>
      </c>
      <c r="M24" s="27">
        <v>7915420.115433231</v>
      </c>
      <c r="N24" s="27">
        <v>8158978.858185772</v>
      </c>
      <c r="O24" s="27">
        <v>7011444.239517686</v>
      </c>
      <c r="P24" s="27">
        <v>7410341.848141209</v>
      </c>
      <c r="Q24" s="27">
        <v>5796947.8225045325</v>
      </c>
      <c r="R24" s="27">
        <v>4973720.014407983</v>
      </c>
      <c r="S24" s="27">
        <v>6095926.76338394</v>
      </c>
      <c r="T24" s="27">
        <v>6802702.279659937</v>
      </c>
      <c r="U24" s="27">
        <v>7416563.899127559</v>
      </c>
      <c r="V24" s="27">
        <v>6949643.260015646</v>
      </c>
      <c r="W24" s="27">
        <v>6122007.587640179</v>
      </c>
      <c r="X24" s="27">
        <v>6082233.493151579</v>
      </c>
      <c r="Y24" s="27">
        <v>6155326.175121656</v>
      </c>
      <c r="Z24" s="27">
        <v>5242923.93007663</v>
      </c>
      <c r="AA24" s="27">
        <v>3979977.448256734</v>
      </c>
      <c r="AB24" s="27">
        <v>2986080.0764576</v>
      </c>
      <c r="AC24" s="27">
        <v>3532455.1381333913</v>
      </c>
      <c r="AD24" s="27">
        <v>3688173.2965276027</v>
      </c>
      <c r="AE24" s="27">
        <v>3848451.9898034087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4919.7456</v>
      </c>
      <c r="G25" s="27">
        <v>7379.618399999999</v>
      </c>
      <c r="H25" s="27">
        <v>58633.21208066666</v>
      </c>
      <c r="I25" s="27">
        <v>11684.342293066664</v>
      </c>
      <c r="J25" s="27">
        <v>6003.278353599999</v>
      </c>
      <c r="K25" s="27">
        <v>18692.663790533334</v>
      </c>
      <c r="L25" s="27">
        <v>29763.300357999997</v>
      </c>
      <c r="M25" s="27">
        <v>13900.712270133332</v>
      </c>
      <c r="N25" s="27">
        <v>8687.889673466665</v>
      </c>
      <c r="O25" s="27">
        <v>29859.264319866663</v>
      </c>
      <c r="P25" s="27">
        <v>26180.356795999996</v>
      </c>
      <c r="Q25" s="27">
        <v>21674.972503066663</v>
      </c>
      <c r="R25" s="27">
        <v>14979.637642933332</v>
      </c>
      <c r="S25" s="27">
        <v>26585.321128666663</v>
      </c>
      <c r="T25" s="27">
        <v>61021.10142480001</v>
      </c>
      <c r="U25" s="27">
        <v>14419.4706656</v>
      </c>
      <c r="V25" s="27">
        <v>12801.637198533332</v>
      </c>
      <c r="W25" s="27">
        <v>11407.4713896</v>
      </c>
      <c r="X25" s="27">
        <v>11200.419803466666</v>
      </c>
      <c r="Y25" s="27">
        <v>15211.266988133331</v>
      </c>
      <c r="Z25" s="27">
        <v>16808.109829866666</v>
      </c>
      <c r="AA25" s="27">
        <v>25095.544214399997</v>
      </c>
      <c r="AB25" s="27">
        <v>19272.300060933332</v>
      </c>
      <c r="AC25" s="27">
        <v>19516.413152133333</v>
      </c>
      <c r="AD25" s="27">
        <v>8713.0213016</v>
      </c>
      <c r="AE25" s="27">
        <v>10121.126389733332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184080.48119999998</v>
      </c>
      <c r="G26" s="27">
        <v>90195.336</v>
      </c>
      <c r="H26" s="27">
        <v>44282.42551773333</v>
      </c>
      <c r="I26" s="27">
        <v>9273.29023133333</v>
      </c>
      <c r="J26" s="27">
        <v>4324.3132152</v>
      </c>
      <c r="K26" s="27">
        <v>26472.326777599996</v>
      </c>
      <c r="L26" s="27">
        <v>25721.975913333332</v>
      </c>
      <c r="M26" s="27">
        <v>23125.551250266664</v>
      </c>
      <c r="N26" s="27">
        <v>45079.39538226666</v>
      </c>
      <c r="O26" s="27">
        <v>26257.411841466663</v>
      </c>
      <c r="P26" s="27">
        <v>9536.988306266665</v>
      </c>
      <c r="Q26" s="27">
        <v>11542.682687066666</v>
      </c>
      <c r="R26" s="27">
        <v>3957.181176666666</v>
      </c>
      <c r="S26" s="27">
        <v>9034.169915466666</v>
      </c>
      <c r="T26" s="27">
        <v>5751.022808666666</v>
      </c>
      <c r="U26" s="27">
        <v>14163.233915599998</v>
      </c>
      <c r="V26" s="27">
        <v>15034.229899333332</v>
      </c>
      <c r="W26" s="27">
        <v>9810.9814044</v>
      </c>
      <c r="X26" s="27">
        <v>18860.750760133327</v>
      </c>
      <c r="Y26" s="27">
        <v>14992.260217733334</v>
      </c>
      <c r="Z26" s="27">
        <v>16747.216047466663</v>
      </c>
      <c r="AA26" s="27">
        <v>9641.491685466664</v>
      </c>
      <c r="AB26" s="27">
        <v>8161.337342399999</v>
      </c>
      <c r="AC26" s="27">
        <v>18152.626989200002</v>
      </c>
      <c r="AD26" s="27">
        <v>43334.607316</v>
      </c>
      <c r="AE26" s="27">
        <v>51630.07786346667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37308.0708</v>
      </c>
      <c r="G27" s="27">
        <v>13939.279199999999</v>
      </c>
      <c r="H27" s="27">
        <v>25421.391315466666</v>
      </c>
      <c r="I27" s="27">
        <v>42169.05421813333</v>
      </c>
      <c r="J27" s="27">
        <v>24911.164383599997</v>
      </c>
      <c r="K27" s="27">
        <v>105469.57197186667</v>
      </c>
      <c r="L27" s="27">
        <v>83071.72079946665</v>
      </c>
      <c r="M27" s="27">
        <v>53250.27286626666</v>
      </c>
      <c r="N27" s="27">
        <v>84311.55019760001</v>
      </c>
      <c r="O27" s="27">
        <v>72622.73429106666</v>
      </c>
      <c r="P27" s="27">
        <v>45537.419793066656</v>
      </c>
      <c r="Q27" s="27">
        <v>46412.39625879999</v>
      </c>
      <c r="R27" s="27">
        <v>44647.974763333325</v>
      </c>
      <c r="S27" s="27">
        <v>55871.91881773333</v>
      </c>
      <c r="T27" s="27">
        <v>32850.24043253333</v>
      </c>
      <c r="U27" s="27">
        <v>51523.12618053333</v>
      </c>
      <c r="V27" s="27">
        <v>59024.914647599995</v>
      </c>
      <c r="W27" s="27">
        <v>55492.528629999986</v>
      </c>
      <c r="X27" s="27">
        <v>70275.1797748</v>
      </c>
      <c r="Y27" s="27">
        <v>98683.88125493332</v>
      </c>
      <c r="Z27" s="27">
        <v>81119.38946173331</v>
      </c>
      <c r="AA27" s="27">
        <v>74239.01027253331</v>
      </c>
      <c r="AB27" s="27">
        <v>33133.27331013333</v>
      </c>
      <c r="AC27" s="27">
        <v>27244.55908533333</v>
      </c>
      <c r="AD27" s="27">
        <v>38091.11006213333</v>
      </c>
      <c r="AE27" s="27">
        <v>27742.8185408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226308.2976</v>
      </c>
      <c r="G28" s="27">
        <v>111514.23359999999</v>
      </c>
      <c r="H28" s="27">
        <v>128337.02891386664</v>
      </c>
      <c r="I28" s="27">
        <v>63126.68674253332</v>
      </c>
      <c r="J28" s="27">
        <v>35238.755952399995</v>
      </c>
      <c r="K28" s="27">
        <v>150634.56253999998</v>
      </c>
      <c r="L28" s="27">
        <v>138556.9970708</v>
      </c>
      <c r="M28" s="27">
        <v>90276.53638666664</v>
      </c>
      <c r="N28" s="27">
        <v>138078.83525333332</v>
      </c>
      <c r="O28" s="27">
        <v>128739.41045239997</v>
      </c>
      <c r="P28" s="27">
        <v>81254.76489533333</v>
      </c>
      <c r="Q28" s="27">
        <v>79630.05144893333</v>
      </c>
      <c r="R28" s="27">
        <v>63584.79358293332</v>
      </c>
      <c r="S28" s="27">
        <v>91491.40986186666</v>
      </c>
      <c r="T28" s="27">
        <v>99622.364666</v>
      </c>
      <c r="U28" s="27">
        <v>80105.83076173333</v>
      </c>
      <c r="V28" s="27">
        <v>86860.78174546665</v>
      </c>
      <c r="W28" s="27">
        <v>76710.98142399998</v>
      </c>
      <c r="X28" s="27">
        <v>100336.35033839998</v>
      </c>
      <c r="Y28" s="27">
        <v>128887.40846079998</v>
      </c>
      <c r="Z28" s="27">
        <v>114674.71533906665</v>
      </c>
      <c r="AA28" s="27">
        <v>108976.04617239999</v>
      </c>
      <c r="AB28" s="27">
        <v>60566.91071346666</v>
      </c>
      <c r="AC28" s="27">
        <v>64913.59922666666</v>
      </c>
      <c r="AD28" s="27">
        <v>90138.73867973333</v>
      </c>
      <c r="AE28" s="27">
        <v>89494.02279399999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17375.652926866667</v>
      </c>
      <c r="G29" s="27">
        <v>48178.55390955988</v>
      </c>
      <c r="H29" s="27">
        <v>45726.30207132479</v>
      </c>
      <c r="I29" s="27">
        <v>54260.64283512135</v>
      </c>
      <c r="J29" s="27">
        <v>71311.47631132313</v>
      </c>
      <c r="K29" s="27">
        <v>47495.84276677243</v>
      </c>
      <c r="L29" s="27">
        <v>42675.941543926165</v>
      </c>
      <c r="M29" s="27">
        <v>29813.91343601421</v>
      </c>
      <c r="N29" s="27">
        <v>31070.446510971775</v>
      </c>
      <c r="O29" s="27">
        <v>27028.928439604137</v>
      </c>
      <c r="P29" s="27">
        <v>23711.6717265402</v>
      </c>
      <c r="Q29" s="27">
        <v>25210.400676136444</v>
      </c>
      <c r="R29" s="27">
        <v>24820.62023237563</v>
      </c>
      <c r="S29" s="27">
        <v>26414.509398525097</v>
      </c>
      <c r="T29" s="27">
        <v>56487.82062723963</v>
      </c>
      <c r="U29" s="27">
        <v>31553.285065607455</v>
      </c>
      <c r="V29" s="27">
        <v>27007.136423640473</v>
      </c>
      <c r="W29" s="27">
        <v>30697.9019660351</v>
      </c>
      <c r="X29" s="27">
        <v>9239.019837220661</v>
      </c>
      <c r="Y29" s="27">
        <v>27139.56271370616</v>
      </c>
      <c r="Z29" s="27">
        <v>26399.882259571415</v>
      </c>
      <c r="AA29" s="27">
        <v>26891.374535616516</v>
      </c>
      <c r="AB29" s="27">
        <v>28814.378094979143</v>
      </c>
      <c r="AC29" s="27">
        <v>41400.173763957166</v>
      </c>
      <c r="AD29" s="27">
        <v>42437.79360442228</v>
      </c>
      <c r="AE29" s="27">
        <v>62721.408412770405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143758.23559313331</v>
      </c>
      <c r="G30" s="27">
        <v>132930.05738952852</v>
      </c>
      <c r="H30" s="27">
        <v>110459.61091927894</v>
      </c>
      <c r="I30" s="27">
        <v>131301.95950464887</v>
      </c>
      <c r="J30" s="27">
        <v>142270.334027458</v>
      </c>
      <c r="K30" s="27">
        <v>156300.7976403585</v>
      </c>
      <c r="L30" s="27">
        <v>142238.75390699223</v>
      </c>
      <c r="M30" s="27">
        <v>149287.53994713892</v>
      </c>
      <c r="N30" s="27">
        <v>149854.44614765423</v>
      </c>
      <c r="O30" s="27">
        <v>166405.07034619065</v>
      </c>
      <c r="P30" s="27">
        <v>135469.531016785</v>
      </c>
      <c r="Q30" s="27">
        <v>144971.71485145437</v>
      </c>
      <c r="R30" s="27">
        <v>160154.61024338173</v>
      </c>
      <c r="S30" s="27">
        <v>166181.89887808386</v>
      </c>
      <c r="T30" s="27">
        <v>168685.72593595335</v>
      </c>
      <c r="U30" s="27">
        <v>159412.42788589603</v>
      </c>
      <c r="V30" s="27">
        <v>161721.4074717197</v>
      </c>
      <c r="W30" s="27">
        <v>174435.31029605624</v>
      </c>
      <c r="X30" s="27">
        <v>149804.77998795788</v>
      </c>
      <c r="Y30" s="27">
        <v>163239.31180502914</v>
      </c>
      <c r="Z30" s="27">
        <v>185167.97272053384</v>
      </c>
      <c r="AA30" s="27">
        <v>130515.60078291764</v>
      </c>
      <c r="AB30" s="27">
        <v>130606.58872594275</v>
      </c>
      <c r="AC30" s="27">
        <v>140723.86641208656</v>
      </c>
      <c r="AD30" s="27">
        <v>153032.80978678452</v>
      </c>
      <c r="AE30" s="27">
        <v>124680.40690620746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730905.3560292</v>
      </c>
      <c r="G31" s="27">
        <v>614581.2655984178</v>
      </c>
      <c r="H31" s="27">
        <v>652048.5767994804</v>
      </c>
      <c r="I31" s="27">
        <v>512283.06718327175</v>
      </c>
      <c r="J31" s="27">
        <v>360572.2917629405</v>
      </c>
      <c r="K31" s="27">
        <v>440135.7006753317</v>
      </c>
      <c r="L31" s="27">
        <v>449373.83304349356</v>
      </c>
      <c r="M31" s="27">
        <v>423545.6740539004</v>
      </c>
      <c r="N31" s="27">
        <v>504740.64018167974</v>
      </c>
      <c r="O31" s="27">
        <v>566999.673704928</v>
      </c>
      <c r="P31" s="27">
        <v>432614.1040536228</v>
      </c>
      <c r="Q31" s="27">
        <v>526465.8133049635</v>
      </c>
      <c r="R31" s="27">
        <v>529611.5849314086</v>
      </c>
      <c r="S31" s="27">
        <v>574471.817544096</v>
      </c>
      <c r="T31" s="27">
        <v>530397.2375772996</v>
      </c>
      <c r="U31" s="27">
        <v>551257.9087634031</v>
      </c>
      <c r="V31" s="27">
        <v>580402.4530306438</v>
      </c>
      <c r="W31" s="27">
        <v>563880.1871797356</v>
      </c>
      <c r="X31" s="27">
        <v>385314.2005318461</v>
      </c>
      <c r="Y31" s="27">
        <v>439005.39006989816</v>
      </c>
      <c r="Z31" s="27">
        <v>785826.0566207793</v>
      </c>
      <c r="AA31" s="27">
        <v>609759.4384364829</v>
      </c>
      <c r="AB31" s="27">
        <v>635146.9407534549</v>
      </c>
      <c r="AC31" s="27">
        <v>442182.34218521236</v>
      </c>
      <c r="AD31" s="27">
        <v>402986.8653473452</v>
      </c>
      <c r="AE31" s="27">
        <v>528747.0693824526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814629.9964938667</v>
      </c>
      <c r="G32" s="27">
        <v>753270.3268715668</v>
      </c>
      <c r="H32" s="27">
        <v>625937.7927167586</v>
      </c>
      <c r="I32" s="27">
        <v>744044.4328308206</v>
      </c>
      <c r="J32" s="27">
        <v>806198.5524420949</v>
      </c>
      <c r="K32" s="27">
        <v>885704.516229648</v>
      </c>
      <c r="L32" s="27">
        <v>806019.6017295189</v>
      </c>
      <c r="M32" s="27">
        <v>845962.7230352927</v>
      </c>
      <c r="N32" s="27">
        <v>849175.1921308732</v>
      </c>
      <c r="O32" s="27">
        <v>942962.0592488714</v>
      </c>
      <c r="P32" s="27">
        <v>767660.6738930696</v>
      </c>
      <c r="Q32" s="27">
        <v>821506.3820828262</v>
      </c>
      <c r="R32" s="27">
        <v>907542.7884717828</v>
      </c>
      <c r="S32" s="27">
        <v>941697.4242789435</v>
      </c>
      <c r="T32" s="27">
        <v>955885.774065864</v>
      </c>
      <c r="U32" s="27">
        <v>903337.0886528244</v>
      </c>
      <c r="V32" s="27">
        <v>916421.3079682542</v>
      </c>
      <c r="W32" s="27">
        <v>988466.7541903452</v>
      </c>
      <c r="X32" s="27">
        <v>848893.7530574112</v>
      </c>
      <c r="Y32" s="27">
        <v>925022.7598336736</v>
      </c>
      <c r="Z32" s="27">
        <v>1049285.1723146085</v>
      </c>
      <c r="AA32" s="27">
        <v>739588.4096283797</v>
      </c>
      <c r="AB32" s="27">
        <v>740104.0069324676</v>
      </c>
      <c r="AC32" s="27">
        <v>797435.2369812422</v>
      </c>
      <c r="AD32" s="27">
        <v>867185.9277304813</v>
      </c>
      <c r="AE32" s="27">
        <v>706522.3097463613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1706669.2410430664</v>
      </c>
      <c r="G33" s="27">
        <v>1548960.203769073</v>
      </c>
      <c r="H33" s="27">
        <v>1434172.2825068429</v>
      </c>
      <c r="I33" s="27">
        <v>1441890.1023538625</v>
      </c>
      <c r="J33" s="27">
        <v>1380352.6545438166</v>
      </c>
      <c r="K33" s="27">
        <v>1529636.8573121107</v>
      </c>
      <c r="L33" s="27">
        <v>1440308.1302239308</v>
      </c>
      <c r="M33" s="27">
        <v>1448609.8504723462</v>
      </c>
      <c r="N33" s="27">
        <v>1534840.724971179</v>
      </c>
      <c r="O33" s="27">
        <v>1703395.7317395941</v>
      </c>
      <c r="P33" s="27">
        <v>1359455.9806900178</v>
      </c>
      <c r="Q33" s="27">
        <v>1518154.3109153805</v>
      </c>
      <c r="R33" s="27">
        <v>1622129.6038789488</v>
      </c>
      <c r="S33" s="27">
        <v>1708765.6500996484</v>
      </c>
      <c r="T33" s="27">
        <v>1711456.5582063566</v>
      </c>
      <c r="U33" s="27">
        <v>1645560.710367731</v>
      </c>
      <c r="V33" s="27">
        <v>1685552.3048942583</v>
      </c>
      <c r="W33" s="27">
        <v>1757480.1536321722</v>
      </c>
      <c r="X33" s="27">
        <v>1393251.7534144358</v>
      </c>
      <c r="Y33" s="27">
        <v>1554407.024422307</v>
      </c>
      <c r="Z33" s="27">
        <v>2046679.083915493</v>
      </c>
      <c r="AA33" s="27">
        <v>1506754.8233833967</v>
      </c>
      <c r="AB33" s="27">
        <v>1534671.9145068442</v>
      </c>
      <c r="AC33" s="27">
        <v>1421741.6193424985</v>
      </c>
      <c r="AD33" s="27">
        <v>1465643.3964690333</v>
      </c>
      <c r="AE33" s="27">
        <v>1422671.194447792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277999.2808941333</v>
      </c>
      <c r="G34" s="27">
        <v>266612.11170586664</v>
      </c>
      <c r="H34" s="27">
        <v>243127.87529946663</v>
      </c>
      <c r="I34" s="27">
        <v>254548.38779626664</v>
      </c>
      <c r="J34" s="27">
        <v>271443.31955546665</v>
      </c>
      <c r="K34" s="27">
        <v>252976.10263199997</v>
      </c>
      <c r="L34" s="27">
        <v>247353.98993066666</v>
      </c>
      <c r="M34" s="27">
        <v>279647.79502586665</v>
      </c>
      <c r="N34" s="27">
        <v>269675.69005519996</v>
      </c>
      <c r="O34" s="27">
        <v>276603.2791133333</v>
      </c>
      <c r="P34" s="27">
        <v>284645.7617197333</v>
      </c>
      <c r="Q34" s="27">
        <v>254648.44592293334</v>
      </c>
      <c r="R34" s="27">
        <v>259622.58419973333</v>
      </c>
      <c r="S34" s="27">
        <v>264363.2666253333</v>
      </c>
      <c r="T34" s="27">
        <v>276312.6426309333</v>
      </c>
      <c r="U34" s="27">
        <v>271567.1971936</v>
      </c>
      <c r="V34" s="27">
        <v>263553.30527386663</v>
      </c>
      <c r="W34" s="27">
        <v>278413.79056186666</v>
      </c>
      <c r="X34" s="27">
        <v>291459.0021317333</v>
      </c>
      <c r="Y34" s="27">
        <v>294508.28476666665</v>
      </c>
      <c r="Z34" s="27">
        <v>290091.5865847999</v>
      </c>
      <c r="AA34" s="27">
        <v>265787.8546399999</v>
      </c>
      <c r="AB34" s="27">
        <v>262643.2850535999</v>
      </c>
      <c r="AC34" s="27">
        <v>242813.41485279996</v>
      </c>
      <c r="AD34" s="27">
        <v>245991.34110613327</v>
      </c>
      <c r="AE34" s="27">
        <v>244709.68871359996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284454.99411999993</v>
      </c>
      <c r="G35" s="27">
        <v>272803.3983722667</v>
      </c>
      <c r="H35" s="27">
        <v>248773.8023173333</v>
      </c>
      <c r="I35" s="27">
        <v>260459.5295192</v>
      </c>
      <c r="J35" s="27">
        <v>277746.7945178666</v>
      </c>
      <c r="K35" s="27">
        <v>258850.73213706663</v>
      </c>
      <c r="L35" s="27">
        <v>253098.05814479996</v>
      </c>
      <c r="M35" s="27">
        <v>286141.79416826664</v>
      </c>
      <c r="N35" s="27">
        <v>275938.11539653334</v>
      </c>
      <c r="O35" s="27">
        <v>283026.5759552</v>
      </c>
      <c r="P35" s="27">
        <v>291255.8208677333</v>
      </c>
      <c r="Q35" s="27">
        <v>260561.90532826667</v>
      </c>
      <c r="R35" s="27">
        <v>265651.5588848</v>
      </c>
      <c r="S35" s="27">
        <v>270502.3278848</v>
      </c>
      <c r="T35" s="27">
        <v>282729.19273866666</v>
      </c>
      <c r="U35" s="27">
        <v>277873.54866479995</v>
      </c>
      <c r="V35" s="27">
        <v>269673.5519690666</v>
      </c>
      <c r="W35" s="27">
        <v>284879.1314834666</v>
      </c>
      <c r="X35" s="27">
        <v>298227.2811378666</v>
      </c>
      <c r="Y35" s="27">
        <v>301347.3744247999</v>
      </c>
      <c r="Z35" s="27">
        <v>296828.11564266664</v>
      </c>
      <c r="AA35" s="27">
        <v>271959.99871919997</v>
      </c>
      <c r="AB35" s="27">
        <v>268742.3995021333</v>
      </c>
      <c r="AC35" s="27">
        <v>248452.04595786665</v>
      </c>
      <c r="AD35" s="27">
        <v>251703.76698133332</v>
      </c>
      <c r="AE35" s="27">
        <v>250392.35355786662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562454.2750141333</v>
      </c>
      <c r="G36" s="27">
        <v>539415.5100781333</v>
      </c>
      <c r="H36" s="27">
        <v>491901.6776168</v>
      </c>
      <c r="I36" s="27">
        <v>515007.9173154666</v>
      </c>
      <c r="J36" s="27">
        <v>549190.1140733332</v>
      </c>
      <c r="K36" s="27">
        <v>511826.8347690666</v>
      </c>
      <c r="L36" s="27">
        <v>500452.0480754666</v>
      </c>
      <c r="M36" s="27">
        <v>565789.5891941332</v>
      </c>
      <c r="N36" s="27">
        <v>545613.8054517333</v>
      </c>
      <c r="O36" s="27">
        <v>559629.8550685332</v>
      </c>
      <c r="P36" s="27">
        <v>575901.5825874666</v>
      </c>
      <c r="Q36" s="27">
        <v>515210.35125119996</v>
      </c>
      <c r="R36" s="27">
        <v>525274.1430845332</v>
      </c>
      <c r="S36" s="27">
        <v>534865.5945101333</v>
      </c>
      <c r="T36" s="27">
        <v>559041.8353696</v>
      </c>
      <c r="U36" s="27">
        <v>549440.7458583999</v>
      </c>
      <c r="V36" s="27">
        <v>533226.8572429334</v>
      </c>
      <c r="W36" s="27">
        <v>563292.9220453333</v>
      </c>
      <c r="X36" s="27">
        <v>589686.2832696</v>
      </c>
      <c r="Y36" s="27">
        <v>595855.6591914666</v>
      </c>
      <c r="Z36" s="27">
        <v>586919.7022274666</v>
      </c>
      <c r="AA36" s="27">
        <v>537747.8533591998</v>
      </c>
      <c r="AB36" s="27">
        <v>531385.6845557332</v>
      </c>
      <c r="AC36" s="27">
        <v>491265.4608106666</v>
      </c>
      <c r="AD36" s="27">
        <v>497695.10808746656</v>
      </c>
      <c r="AE36" s="27">
        <v>495102.04227146663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24344126.960480798</v>
      </c>
      <c r="G37" s="27">
        <v>24364740.894781098</v>
      </c>
      <c r="H37" s="27">
        <v>24527981.301142</v>
      </c>
      <c r="I37" s="27">
        <v>25252958.0674888</v>
      </c>
      <c r="J37" s="27">
        <v>26331091.814355902</v>
      </c>
      <c r="K37" s="27">
        <v>26650287.505465437</v>
      </c>
      <c r="L37" s="27">
        <v>28159156.682562396</v>
      </c>
      <c r="M37" s="27">
        <v>29298728.298868597</v>
      </c>
      <c r="N37" s="27">
        <v>30592094.905620966</v>
      </c>
      <c r="O37" s="27">
        <v>30606969.7861928</v>
      </c>
      <c r="P37" s="27">
        <v>30409681.5920491</v>
      </c>
      <c r="Q37" s="27">
        <v>30735011.708995003</v>
      </c>
      <c r="R37" s="27">
        <v>30772260.58567247</v>
      </c>
      <c r="S37" s="27">
        <v>34527460.850877866</v>
      </c>
      <c r="T37" s="27">
        <v>34517824.58194216</v>
      </c>
      <c r="U37" s="27">
        <v>35864850.271481</v>
      </c>
      <c r="V37" s="27">
        <v>37061458.595943466</v>
      </c>
      <c r="W37" s="27">
        <v>37006335.8352765</v>
      </c>
      <c r="X37" s="27">
        <v>39065387.5261661</v>
      </c>
      <c r="Y37" s="27">
        <v>40182266.336042956</v>
      </c>
      <c r="Z37" s="27">
        <v>40609317.030450664</v>
      </c>
      <c r="AA37" s="27">
        <v>41059640.58569193</v>
      </c>
      <c r="AB37" s="27">
        <v>42278863.4684625</v>
      </c>
      <c r="AC37" s="27">
        <v>42670321.47847333</v>
      </c>
      <c r="AD37" s="27">
        <v>43567902.58719652</v>
      </c>
      <c r="AE37" s="27">
        <v>44200815.32998119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135714.65872910002</v>
      </c>
      <c r="G38" s="27">
        <v>153219.2589983</v>
      </c>
      <c r="H38" s="27">
        <v>157732.590664</v>
      </c>
      <c r="I38" s="27">
        <v>150145.9419691</v>
      </c>
      <c r="J38" s="27">
        <v>138092.01644333333</v>
      </c>
      <c r="K38" s="27">
        <v>115493.77176003333</v>
      </c>
      <c r="L38" s="27">
        <v>134373.39196819998</v>
      </c>
      <c r="M38" s="27">
        <v>152528.85885159997</v>
      </c>
      <c r="N38" s="27">
        <v>169618.8959619</v>
      </c>
      <c r="O38" s="27">
        <v>150977.3079188</v>
      </c>
      <c r="P38" s="27">
        <v>194139.21984600002</v>
      </c>
      <c r="Q38" s="27">
        <v>123550.91004849998</v>
      </c>
      <c r="R38" s="27">
        <v>155136.47431113335</v>
      </c>
      <c r="S38" s="27">
        <v>24090.858361166665</v>
      </c>
      <c r="T38" s="27">
        <v>63942.55899166666</v>
      </c>
      <c r="U38" s="27">
        <v>22952.898738</v>
      </c>
      <c r="V38" s="27">
        <v>23125.902101866664</v>
      </c>
      <c r="W38" s="27">
        <v>233737.5856365</v>
      </c>
      <c r="X38" s="27">
        <v>57418.36705439999</v>
      </c>
      <c r="Y38" s="27">
        <v>52613.7455536</v>
      </c>
      <c r="Z38" s="27">
        <v>82302.66636019999</v>
      </c>
      <c r="AA38" s="27">
        <v>28778.039714599996</v>
      </c>
      <c r="AB38" s="27">
        <v>25187.7587115</v>
      </c>
      <c r="AC38" s="27">
        <v>25010.534290866664</v>
      </c>
      <c r="AD38" s="27">
        <v>25201.12590013333</v>
      </c>
      <c r="AE38" s="27">
        <v>25479.82216743333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9801.0391919</v>
      </c>
      <c r="G39" s="27">
        <v>7857.399302499999</v>
      </c>
      <c r="H39" s="27">
        <v>6038.8734263</v>
      </c>
      <c r="I39" s="27">
        <v>7463.3957772</v>
      </c>
      <c r="J39" s="27">
        <v>195745.04108206666</v>
      </c>
      <c r="K39" s="27">
        <v>466678.1371156667</v>
      </c>
      <c r="L39" s="27">
        <v>432908.6224144</v>
      </c>
      <c r="M39" s="27">
        <v>455223.81947459996</v>
      </c>
      <c r="N39" s="27">
        <v>430503.1560137</v>
      </c>
      <c r="O39" s="27">
        <v>485736.7203722</v>
      </c>
      <c r="P39" s="27">
        <v>481381.5782655</v>
      </c>
      <c r="Q39" s="27">
        <v>438634.6614551</v>
      </c>
      <c r="R39" s="27">
        <v>457391.5600994667</v>
      </c>
      <c r="S39" s="27">
        <v>266352.4497637666</v>
      </c>
      <c r="T39" s="27">
        <v>289905.5754961666</v>
      </c>
      <c r="U39" s="27">
        <v>307157.56131059997</v>
      </c>
      <c r="V39" s="27">
        <v>335753.8206762666</v>
      </c>
      <c r="W39" s="27">
        <v>329034.1590195001</v>
      </c>
      <c r="X39" s="27">
        <v>352290.41766086663</v>
      </c>
      <c r="Y39" s="27">
        <v>362817.60492669995</v>
      </c>
      <c r="Z39" s="27">
        <v>362326.73968039994</v>
      </c>
      <c r="AA39" s="27">
        <v>863645.9081587333</v>
      </c>
      <c r="AB39" s="27">
        <v>882181.6177680001</v>
      </c>
      <c r="AC39" s="27">
        <v>943138.0947981665</v>
      </c>
      <c r="AD39" s="27">
        <v>1038921.2296723331</v>
      </c>
      <c r="AE39" s="27">
        <v>1002353.8756912998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24489642.658401795</v>
      </c>
      <c r="G40" s="27">
        <v>24525817.553081896</v>
      </c>
      <c r="H40" s="27">
        <v>24691752.7652323</v>
      </c>
      <c r="I40" s="27">
        <v>25410567.405235097</v>
      </c>
      <c r="J40" s="27">
        <v>26664928.871881302</v>
      </c>
      <c r="K40" s="27">
        <v>27232459.414341133</v>
      </c>
      <c r="L40" s="27">
        <v>28726438.696944997</v>
      </c>
      <c r="M40" s="27">
        <v>29906480.977194797</v>
      </c>
      <c r="N40" s="27">
        <v>31192216.957596567</v>
      </c>
      <c r="O40" s="27">
        <v>31243683.8144838</v>
      </c>
      <c r="P40" s="27">
        <v>31085202.3901606</v>
      </c>
      <c r="Q40" s="27">
        <v>31297197.280498598</v>
      </c>
      <c r="R40" s="27">
        <v>31384788.620083064</v>
      </c>
      <c r="S40" s="27">
        <v>34817904.159002796</v>
      </c>
      <c r="T40" s="27">
        <v>34871672.71642999</v>
      </c>
      <c r="U40" s="27">
        <v>36194960.73152959</v>
      </c>
      <c r="V40" s="27">
        <v>37420338.31872159</v>
      </c>
      <c r="W40" s="27">
        <v>37569107.5799325</v>
      </c>
      <c r="X40" s="27">
        <v>39475096.31088136</v>
      </c>
      <c r="Y40" s="27">
        <v>40597697.68652326</v>
      </c>
      <c r="Z40" s="27">
        <v>41053946.436491266</v>
      </c>
      <c r="AA40" s="27">
        <v>41952064.53356527</v>
      </c>
      <c r="AB40" s="27">
        <v>43186232.844942</v>
      </c>
      <c r="AC40" s="27">
        <v>43638470.10756236</v>
      </c>
      <c r="AD40" s="27">
        <v>44632024.94276899</v>
      </c>
      <c r="AE40" s="27">
        <v>45228649.02783992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1737670.381268103</v>
      </c>
      <c r="G42" s="27">
        <v>1620512.3737473746</v>
      </c>
      <c r="H42" s="27">
        <v>1283677.480598226</v>
      </c>
      <c r="I42" s="27">
        <v>1335465.478446204</v>
      </c>
      <c r="J42" s="27">
        <v>1847284.816988889</v>
      </c>
      <c r="K42" s="27">
        <v>1700173.280425926</v>
      </c>
      <c r="L42" s="27">
        <v>1827429.5345444442</v>
      </c>
      <c r="M42" s="27">
        <v>1760923.0197814815</v>
      </c>
      <c r="N42" s="27">
        <v>1741519.0435333333</v>
      </c>
      <c r="O42" s="27">
        <v>1703109.2400296296</v>
      </c>
      <c r="P42" s="27">
        <v>1982634.6054518516</v>
      </c>
      <c r="Q42" s="27">
        <v>3116400.1994703705</v>
      </c>
      <c r="R42" s="27">
        <v>3442972.6059</v>
      </c>
      <c r="S42" s="27">
        <v>3553735.4595851847</v>
      </c>
      <c r="T42" s="27">
        <v>3559569.2041074075</v>
      </c>
      <c r="U42" s="27">
        <v>3450223.5773</v>
      </c>
      <c r="V42" s="27">
        <v>2828785.639344444</v>
      </c>
      <c r="W42" s="27">
        <v>3073200.4097407404</v>
      </c>
      <c r="X42" s="27">
        <v>3171170.7344925925</v>
      </c>
      <c r="Y42" s="27">
        <v>3296000.8270703703</v>
      </c>
      <c r="Z42" s="27">
        <v>3054300.7860962963</v>
      </c>
      <c r="AA42" s="27">
        <v>3150132.3956444445</v>
      </c>
      <c r="AB42" s="27">
        <v>3422510.4535407405</v>
      </c>
      <c r="AC42" s="27">
        <v>3425576.1870592595</v>
      </c>
      <c r="AD42" s="27">
        <v>3615859.1309148143</v>
      </c>
      <c r="AE42" s="27">
        <v>3446211.1115888883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1737670.381268103</v>
      </c>
      <c r="G43" s="27">
        <v>1620512.3737473746</v>
      </c>
      <c r="H43" s="27">
        <v>1283677.480598226</v>
      </c>
      <c r="I43" s="27">
        <v>1335465.478446204</v>
      </c>
      <c r="J43" s="27">
        <v>1847284.816988889</v>
      </c>
      <c r="K43" s="27">
        <v>1700173.280425926</v>
      </c>
      <c r="L43" s="27">
        <v>1827429.5345444442</v>
      </c>
      <c r="M43" s="27">
        <v>1760923.0197814815</v>
      </c>
      <c r="N43" s="27">
        <v>1741519.0435333333</v>
      </c>
      <c r="O43" s="27">
        <v>1703109.2400296296</v>
      </c>
      <c r="P43" s="27">
        <v>1982634.6054518516</v>
      </c>
      <c r="Q43" s="27">
        <v>3116400.1994703705</v>
      </c>
      <c r="R43" s="27">
        <v>3442972.6059</v>
      </c>
      <c r="S43" s="27">
        <v>3553735.4595851847</v>
      </c>
      <c r="T43" s="27">
        <v>3559569.2041074075</v>
      </c>
      <c r="U43" s="27">
        <v>3450223.5773</v>
      </c>
      <c r="V43" s="27">
        <v>2828785.639344444</v>
      </c>
      <c r="W43" s="27">
        <v>3073200.4097407404</v>
      </c>
      <c r="X43" s="27">
        <v>3171170.7344925925</v>
      </c>
      <c r="Y43" s="27">
        <v>3296000.8270703703</v>
      </c>
      <c r="Z43" s="27">
        <v>3054300.7860962963</v>
      </c>
      <c r="AA43" s="27">
        <v>3150132.3956444445</v>
      </c>
      <c r="AB43" s="27">
        <v>3422510.4535407405</v>
      </c>
      <c r="AC43" s="27">
        <v>3425576.1870592595</v>
      </c>
      <c r="AD43" s="27">
        <v>3615859.1309148143</v>
      </c>
      <c r="AE43" s="27">
        <v>3446211.1115888883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1483700.6404425332</v>
      </c>
      <c r="G44" s="27">
        <v>1315529.6748824997</v>
      </c>
      <c r="H44" s="27">
        <v>1146351.3341254333</v>
      </c>
      <c r="I44" s="27">
        <v>567629.3402908333</v>
      </c>
      <c r="J44" s="27">
        <v>571073.4228198999</v>
      </c>
      <c r="K44" s="27">
        <v>499754.77020699997</v>
      </c>
      <c r="L44" s="27">
        <v>338147.1146874333</v>
      </c>
      <c r="M44" s="27">
        <v>247015.25771999997</v>
      </c>
      <c r="N44" s="27">
        <v>222431.57078706662</v>
      </c>
      <c r="O44" s="27">
        <v>327025.3906894333</v>
      </c>
      <c r="P44" s="27">
        <v>647336.4953491333</v>
      </c>
      <c r="Q44" s="27">
        <v>573929.8484765999</v>
      </c>
      <c r="R44" s="27">
        <v>1653620.5177183996</v>
      </c>
      <c r="S44" s="27">
        <v>1255370.1628647663</v>
      </c>
      <c r="T44" s="27">
        <v>914090.1872666667</v>
      </c>
      <c r="U44" s="27">
        <v>685362.7801481999</v>
      </c>
      <c r="V44" s="27">
        <v>612884.9537117999</v>
      </c>
      <c r="W44" s="27">
        <v>547699.2568406332</v>
      </c>
      <c r="X44" s="27">
        <v>451742.68154913327</v>
      </c>
      <c r="Y44" s="27">
        <v>374075.1656000333</v>
      </c>
      <c r="Z44" s="27">
        <v>407520.3028152666</v>
      </c>
      <c r="AA44" s="27">
        <v>322018.2785691666</v>
      </c>
      <c r="AB44" s="27">
        <v>888998.8701439999</v>
      </c>
      <c r="AC44" s="27">
        <v>986402.5422789999</v>
      </c>
      <c r="AD44" s="27">
        <v>1888544.1180554666</v>
      </c>
      <c r="AE44" s="27">
        <v>2205227.6361448667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4944.0188413</v>
      </c>
      <c r="G45" s="27">
        <v>4414.5312442</v>
      </c>
      <c r="H45" s="27">
        <v>2387.2372087666663</v>
      </c>
      <c r="I45" s="27">
        <v>256854.5580883333</v>
      </c>
      <c r="J45" s="27">
        <v>350652.9218346</v>
      </c>
      <c r="K45" s="27">
        <v>231881.69441873333</v>
      </c>
      <c r="L45" s="27">
        <v>514786.00973286666</v>
      </c>
      <c r="M45" s="27">
        <v>492692.47397113324</v>
      </c>
      <c r="N45" s="27">
        <v>379727.41045726667</v>
      </c>
      <c r="O45" s="27">
        <v>127137.43749629997</v>
      </c>
      <c r="P45" s="27">
        <v>33675.743539899995</v>
      </c>
      <c r="Q45" s="27">
        <v>10649.711477533332</v>
      </c>
      <c r="R45" s="27">
        <v>3089.647242733333</v>
      </c>
      <c r="S45" s="27">
        <v>3103.1025615333333</v>
      </c>
      <c r="T45" s="27">
        <v>3333.2329543333326</v>
      </c>
      <c r="U45" s="27">
        <v>5696.200789766665</v>
      </c>
      <c r="V45" s="27">
        <v>5230.5897104999995</v>
      </c>
      <c r="W45" s="27">
        <v>2954.1122482666665</v>
      </c>
      <c r="X45" s="27">
        <v>570.5059898999999</v>
      </c>
      <c r="Y45" s="27">
        <v>95.90342299999999</v>
      </c>
      <c r="Z45" s="27">
        <v>2378.240993333333</v>
      </c>
      <c r="AA45" s="27">
        <v>90.69653926666665</v>
      </c>
      <c r="AB45" s="27">
        <v>0</v>
      </c>
      <c r="AC45" s="27">
        <v>5376.874934199999</v>
      </c>
      <c r="AD45" s="27">
        <v>0</v>
      </c>
      <c r="AE45" s="27">
        <v>0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331678.10770966666</v>
      </c>
      <c r="G46" s="27">
        <v>235904.94741916665</v>
      </c>
      <c r="H46" s="27">
        <v>44310.574266933334</v>
      </c>
      <c r="I46" s="27">
        <v>32280.905433699998</v>
      </c>
      <c r="J46" s="27">
        <v>15827.858854499998</v>
      </c>
      <c r="K46" s="27">
        <v>28191.918677999995</v>
      </c>
      <c r="L46" s="27">
        <v>176231.6904194</v>
      </c>
      <c r="M46" s="27">
        <v>102709.18092819999</v>
      </c>
      <c r="N46" s="27">
        <v>88933.24637119999</v>
      </c>
      <c r="O46" s="27">
        <v>13617.903114199999</v>
      </c>
      <c r="P46" s="27">
        <v>56853.471005099986</v>
      </c>
      <c r="Q46" s="27">
        <v>9757.788368533333</v>
      </c>
      <c r="R46" s="27">
        <v>34001.90658223332</v>
      </c>
      <c r="S46" s="27">
        <v>84307.25087656667</v>
      </c>
      <c r="T46" s="27">
        <v>30238.889029066668</v>
      </c>
      <c r="U46" s="27">
        <v>54046.565113566656</v>
      </c>
      <c r="V46" s="27">
        <v>41767.21801046666</v>
      </c>
      <c r="W46" s="27">
        <v>40068.5092269</v>
      </c>
      <c r="X46" s="27">
        <v>121353.8535671</v>
      </c>
      <c r="Y46" s="27">
        <v>193636.88597586664</v>
      </c>
      <c r="Z46" s="27">
        <v>288655.5603033666</v>
      </c>
      <c r="AA46" s="27">
        <v>75915.76124953333</v>
      </c>
      <c r="AB46" s="27">
        <v>45879.48839319999</v>
      </c>
      <c r="AC46" s="27">
        <v>64412.69763133332</v>
      </c>
      <c r="AD46" s="27">
        <v>43141.93775173333</v>
      </c>
      <c r="AE46" s="27">
        <v>90910.36662913332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2655927.9678085</v>
      </c>
      <c r="G47" s="27">
        <v>1555876.261175133</v>
      </c>
      <c r="H47" s="27">
        <v>1479609.651463533</v>
      </c>
      <c r="I47" s="27">
        <v>1439187.4846733997</v>
      </c>
      <c r="J47" s="27">
        <v>1964795.419938633</v>
      </c>
      <c r="K47" s="27">
        <v>5150563.6180537</v>
      </c>
      <c r="L47" s="27">
        <v>768073.2607009</v>
      </c>
      <c r="M47" s="27">
        <v>724921.2858297667</v>
      </c>
      <c r="N47" s="27">
        <v>853459.0401645</v>
      </c>
      <c r="O47" s="27">
        <v>838464.1526928332</v>
      </c>
      <c r="P47" s="27">
        <v>991715.8180596333</v>
      </c>
      <c r="Q47" s="27">
        <v>860598.7620050332</v>
      </c>
      <c r="R47" s="27">
        <v>1677815.3588606666</v>
      </c>
      <c r="S47" s="27">
        <v>1370930.3764720666</v>
      </c>
      <c r="T47" s="27">
        <v>1394381.5315224666</v>
      </c>
      <c r="U47" s="27">
        <v>1287403.133798833</v>
      </c>
      <c r="V47" s="27">
        <v>1706619.49612</v>
      </c>
      <c r="W47" s="27">
        <v>1515144.5968376666</v>
      </c>
      <c r="X47" s="27">
        <v>598992.6167789666</v>
      </c>
      <c r="Y47" s="27">
        <v>521733.9593979333</v>
      </c>
      <c r="Z47" s="27">
        <v>643816.3551255332</v>
      </c>
      <c r="AA47" s="27">
        <v>456891.08554833324</v>
      </c>
      <c r="AB47" s="27">
        <v>897727.1832143998</v>
      </c>
      <c r="AC47" s="27">
        <v>1137963.0546746</v>
      </c>
      <c r="AD47" s="27">
        <v>1413601.7736250663</v>
      </c>
      <c r="AE47" s="27">
        <v>1492691.433877233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4476250.734801999</v>
      </c>
      <c r="G48" s="27">
        <v>3111725.4147209995</v>
      </c>
      <c r="H48" s="27">
        <v>2672658.797064666</v>
      </c>
      <c r="I48" s="27">
        <v>2295952.2884862665</v>
      </c>
      <c r="J48" s="27">
        <v>2902349.6234476333</v>
      </c>
      <c r="K48" s="27">
        <v>5910392.001357432</v>
      </c>
      <c r="L48" s="27">
        <v>1797238.0755405999</v>
      </c>
      <c r="M48" s="27">
        <v>1567338.1984491</v>
      </c>
      <c r="N48" s="27">
        <v>1544551.2677800332</v>
      </c>
      <c r="O48" s="27">
        <v>1306244.8839927665</v>
      </c>
      <c r="P48" s="27">
        <v>1729581.5279537663</v>
      </c>
      <c r="Q48" s="27">
        <v>1454936.1103277</v>
      </c>
      <c r="R48" s="27">
        <v>3368527.430404033</v>
      </c>
      <c r="S48" s="27">
        <v>2713710.8927749335</v>
      </c>
      <c r="T48" s="27">
        <v>2342043.8407725333</v>
      </c>
      <c r="U48" s="27">
        <v>2032508.6798503662</v>
      </c>
      <c r="V48" s="27">
        <v>2366502.2575527662</v>
      </c>
      <c r="W48" s="27">
        <v>2105866.475153466</v>
      </c>
      <c r="X48" s="27">
        <v>1172659.6578851</v>
      </c>
      <c r="Y48" s="27">
        <v>1089541.9143968332</v>
      </c>
      <c r="Z48" s="27">
        <v>1342370.4592374999</v>
      </c>
      <c r="AA48" s="27">
        <v>854915.8219062999</v>
      </c>
      <c r="AB48" s="27">
        <v>1832605.5417515999</v>
      </c>
      <c r="AC48" s="27">
        <v>2194155.169519133</v>
      </c>
      <c r="AD48" s="27">
        <v>3345287.8294322663</v>
      </c>
      <c r="AE48" s="27">
        <v>3788829.4366512327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50623605.20116031</v>
      </c>
      <c r="G49" s="27">
        <v>47630301.42222467</v>
      </c>
      <c r="H49" s="27">
        <v>46649016.50299473</v>
      </c>
      <c r="I49" s="27">
        <v>49665670.88639396</v>
      </c>
      <c r="J49" s="27">
        <v>53012903.372565664</v>
      </c>
      <c r="K49" s="27">
        <v>56428553.875641435</v>
      </c>
      <c r="L49" s="27">
        <v>55107443.78853014</v>
      </c>
      <c r="M49" s="27">
        <v>57825340.35170771</v>
      </c>
      <c r="N49" s="27">
        <v>60241877.59887065</v>
      </c>
      <c r="O49" s="27">
        <v>58191054.89889421</v>
      </c>
      <c r="P49" s="27">
        <v>59828762.65576392</v>
      </c>
      <c r="Q49" s="27">
        <v>58275373.71982425</v>
      </c>
      <c r="R49" s="27">
        <v>59645206.936688766</v>
      </c>
      <c r="S49" s="27">
        <v>65401635.15314727</v>
      </c>
      <c r="T49" s="27">
        <v>65890031.77127207</v>
      </c>
      <c r="U49" s="27">
        <v>68808534.97405988</v>
      </c>
      <c r="V49" s="27">
        <v>71878487.58552366</v>
      </c>
      <c r="W49" s="27">
        <v>69190956.41212818</v>
      </c>
      <c r="X49" s="27">
        <v>70773737.20221353</v>
      </c>
      <c r="Y49" s="27">
        <v>74512241.87151057</v>
      </c>
      <c r="Z49" s="27">
        <v>74460711.16926524</v>
      </c>
      <c r="AA49" s="27">
        <v>74515668.6633981</v>
      </c>
      <c r="AB49" s="27">
        <v>74290172.48718512</v>
      </c>
      <c r="AC49" s="27">
        <v>75807593.98738445</v>
      </c>
      <c r="AD49" s="27">
        <v>80217687.26368123</v>
      </c>
      <c r="AE49" s="27">
        <v>83264269.18943277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403743.88592559996</v>
      </c>
      <c r="G50" s="27">
        <v>417605.20325333334</v>
      </c>
      <c r="H50" s="27">
        <v>392816.2733132</v>
      </c>
      <c r="I50" s="27">
        <v>324279.24656563334</v>
      </c>
      <c r="J50" s="27">
        <v>326184.53003546665</v>
      </c>
      <c r="K50" s="27">
        <v>292294.7789201</v>
      </c>
      <c r="L50" s="27">
        <v>287883.2438922</v>
      </c>
      <c r="M50" s="27">
        <v>335928.6940669</v>
      </c>
      <c r="N50" s="27">
        <v>376606.5262575</v>
      </c>
      <c r="O50" s="27">
        <v>384319.1484</v>
      </c>
      <c r="P50" s="27">
        <v>400067.4727676</v>
      </c>
      <c r="Q50" s="27">
        <v>404967.6527981333</v>
      </c>
      <c r="R50" s="27">
        <v>407927.5080833333</v>
      </c>
      <c r="S50" s="27">
        <v>388517.973415</v>
      </c>
      <c r="T50" s="27">
        <v>388241.63095006667</v>
      </c>
      <c r="U50" s="27">
        <v>425557.9678276667</v>
      </c>
      <c r="V50" s="27">
        <v>471316.26447986666</v>
      </c>
      <c r="W50" s="27">
        <v>451972.57419600006</v>
      </c>
      <c r="X50" s="27">
        <v>432932.2592793</v>
      </c>
      <c r="Y50" s="27">
        <v>504812.3812878667</v>
      </c>
      <c r="Z50" s="27">
        <v>329270.94669333333</v>
      </c>
      <c r="AA50" s="27">
        <v>435270.8639737334</v>
      </c>
      <c r="AB50" s="27">
        <v>462469.55237339996</v>
      </c>
      <c r="AC50" s="27">
        <v>438790.8910150334</v>
      </c>
      <c r="AD50" s="27">
        <v>385910.18890563335</v>
      </c>
      <c r="AE50" s="27">
        <v>361960.80378333334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3217412.7974838666</v>
      </c>
      <c r="G51" s="27">
        <v>3113458.2083366667</v>
      </c>
      <c r="H51" s="27">
        <v>2990278.3588135336</v>
      </c>
      <c r="I51" s="27">
        <v>3063695.8194919997</v>
      </c>
      <c r="J51" s="27">
        <v>3043499.814711767</v>
      </c>
      <c r="K51" s="27">
        <v>2809989.6837441</v>
      </c>
      <c r="L51" s="27">
        <v>2746688.4172603334</v>
      </c>
      <c r="M51" s="27">
        <v>2971806.7195754666</v>
      </c>
      <c r="N51" s="27">
        <v>3043470.1846857</v>
      </c>
      <c r="O51" s="27">
        <v>2889986.4204555666</v>
      </c>
      <c r="P51" s="27">
        <v>2696512.7440412333</v>
      </c>
      <c r="Q51" s="27">
        <v>2780935.2668012665</v>
      </c>
      <c r="R51" s="27">
        <v>2929116.5923323333</v>
      </c>
      <c r="S51" s="27">
        <v>3134576.8245131997</v>
      </c>
      <c r="T51" s="27">
        <v>2953805.5757155</v>
      </c>
      <c r="U51" s="27">
        <v>3077514.1264329</v>
      </c>
      <c r="V51" s="27">
        <v>3331277.1527222</v>
      </c>
      <c r="W51" s="27">
        <v>3120398.8145949664</v>
      </c>
      <c r="X51" s="27">
        <v>3020018.9682377</v>
      </c>
      <c r="Y51" s="27">
        <v>2374751.0596538666</v>
      </c>
      <c r="Z51" s="27">
        <v>3176246.1579372333</v>
      </c>
      <c r="AA51" s="27">
        <v>2779788.1413448667</v>
      </c>
      <c r="AB51" s="27">
        <v>2643053.742835</v>
      </c>
      <c r="AC51" s="27">
        <v>2786625.487657367</v>
      </c>
      <c r="AD51" s="27">
        <v>3051153.4129043</v>
      </c>
      <c r="AE51" s="27">
        <v>2888455.8894865667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201332.16671993336</v>
      </c>
      <c r="G52" s="27">
        <v>151800.25444356664</v>
      </c>
      <c r="H52" s="27">
        <v>82315.76880156666</v>
      </c>
      <c r="I52" s="27">
        <v>88811.32778136666</v>
      </c>
      <c r="J52" s="27">
        <v>32992.853102</v>
      </c>
      <c r="K52" s="27">
        <v>48104.40302873333</v>
      </c>
      <c r="L52" s="27">
        <v>315269.7560752667</v>
      </c>
      <c r="M52" s="27">
        <v>44835.5451863</v>
      </c>
      <c r="N52" s="27">
        <v>85176.2521335</v>
      </c>
      <c r="O52" s="27">
        <v>37139.51068006667</v>
      </c>
      <c r="P52" s="27">
        <v>104998.71251320001</v>
      </c>
      <c r="Q52" s="27">
        <v>45575.86767066667</v>
      </c>
      <c r="R52" s="27">
        <v>63137.48108433334</v>
      </c>
      <c r="S52" s="27">
        <v>164262.74018256666</v>
      </c>
      <c r="T52" s="27">
        <v>73059.04008076666</v>
      </c>
      <c r="U52" s="27">
        <v>604583.3297075</v>
      </c>
      <c r="V52" s="27">
        <v>313882.79007946665</v>
      </c>
      <c r="W52" s="27">
        <v>913368.6283799</v>
      </c>
      <c r="X52" s="27">
        <v>1815600.3218026666</v>
      </c>
      <c r="Y52" s="27">
        <v>1770713.3747871334</v>
      </c>
      <c r="Z52" s="27">
        <v>2265729.878241133</v>
      </c>
      <c r="AA52" s="27">
        <v>1874492.9411329</v>
      </c>
      <c r="AB52" s="27">
        <v>3068053.794345467</v>
      </c>
      <c r="AC52" s="27">
        <v>1753252.1764208</v>
      </c>
      <c r="AD52" s="27">
        <v>2510205.7159773</v>
      </c>
      <c r="AE52" s="27">
        <v>4009335.7833639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8495266.321188534</v>
      </c>
      <c r="G53" s="27">
        <v>8559707.904366666</v>
      </c>
      <c r="H53" s="27">
        <v>7892065.8450546</v>
      </c>
      <c r="I53" s="27">
        <v>7636648.330444833</v>
      </c>
      <c r="J53" s="27">
        <v>8139207.673116299</v>
      </c>
      <c r="K53" s="27">
        <v>7636480.631055099</v>
      </c>
      <c r="L53" s="27">
        <v>6997911.448161333</v>
      </c>
      <c r="M53" s="27">
        <v>7686512.3206839</v>
      </c>
      <c r="N53" s="27">
        <v>8181905.944027199</v>
      </c>
      <c r="O53" s="27">
        <v>8333519.80032</v>
      </c>
      <c r="P53" s="27">
        <v>8826985.8415376</v>
      </c>
      <c r="Q53" s="27">
        <v>9105124.441235533</v>
      </c>
      <c r="R53" s="27">
        <v>9366235.29325</v>
      </c>
      <c r="S53" s="27">
        <v>9121109.096444033</v>
      </c>
      <c r="T53" s="27">
        <v>9500136.806383666</v>
      </c>
      <c r="U53" s="27">
        <v>9998543.765071034</v>
      </c>
      <c r="V53" s="27">
        <v>9865575.911323367</v>
      </c>
      <c r="W53" s="27">
        <v>9529555.970931701</v>
      </c>
      <c r="X53" s="27">
        <v>8964224.4057168</v>
      </c>
      <c r="Y53" s="27">
        <v>8384358.926994232</v>
      </c>
      <c r="Z53" s="27">
        <v>8974782.7487043</v>
      </c>
      <c r="AA53" s="27">
        <v>7569009.7668823</v>
      </c>
      <c r="AB53" s="27">
        <v>7780243.873835033</v>
      </c>
      <c r="AC53" s="27">
        <v>8835882.151016066</v>
      </c>
      <c r="AD53" s="27">
        <v>8899417.2021513</v>
      </c>
      <c r="AE53" s="27">
        <v>8528743.059049034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4940852.761856</v>
      </c>
      <c r="G54" s="27">
        <v>5009409.8063533325</v>
      </c>
      <c r="H54" s="27">
        <v>4744726.555592466</v>
      </c>
      <c r="I54" s="27">
        <v>4974205.209699733</v>
      </c>
      <c r="J54" s="27">
        <v>5187760.268332767</v>
      </c>
      <c r="K54" s="27">
        <v>4583393.759468701</v>
      </c>
      <c r="L54" s="27">
        <v>4859140.022924733</v>
      </c>
      <c r="M54" s="27">
        <v>5477962.159123667</v>
      </c>
      <c r="N54" s="27">
        <v>5880228.252937499</v>
      </c>
      <c r="O54" s="27">
        <v>5643990.001757066</v>
      </c>
      <c r="P54" s="27">
        <v>4918465.909892334</v>
      </c>
      <c r="Q54" s="27">
        <v>5267064.326915966</v>
      </c>
      <c r="R54" s="27">
        <v>5885027.512290667</v>
      </c>
      <c r="S54" s="27">
        <v>6302126.624978799</v>
      </c>
      <c r="T54" s="27">
        <v>5761982.8240952995</v>
      </c>
      <c r="U54" s="27">
        <v>6241992.289175133</v>
      </c>
      <c r="V54" s="27">
        <v>6896426.7545525</v>
      </c>
      <c r="W54" s="27">
        <v>6237751.427363134</v>
      </c>
      <c r="X54" s="27">
        <v>5852558.184174534</v>
      </c>
      <c r="Y54" s="27">
        <v>5382415.0243479</v>
      </c>
      <c r="Z54" s="27">
        <v>7608625.167442933</v>
      </c>
      <c r="AA54" s="27">
        <v>6584904.44337</v>
      </c>
      <c r="AB54" s="27">
        <v>6884287.973903633</v>
      </c>
      <c r="AC54" s="27">
        <v>7200717.373094666</v>
      </c>
      <c r="AD54" s="27">
        <v>7011150.800755567</v>
      </c>
      <c r="AE54" s="27">
        <v>6801044.551730734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17258685.521651566</v>
      </c>
      <c r="G55" s="27">
        <v>17251981.37675357</v>
      </c>
      <c r="H55" s="27">
        <v>16102207.417505365</v>
      </c>
      <c r="I55" s="27">
        <v>16087570.646221433</v>
      </c>
      <c r="J55" s="27">
        <v>16729579.159088766</v>
      </c>
      <c r="K55" s="27">
        <v>15370302.117572233</v>
      </c>
      <c r="L55" s="27">
        <v>15206946.573702032</v>
      </c>
      <c r="M55" s="27">
        <v>16517016.375255367</v>
      </c>
      <c r="N55" s="27">
        <v>17567383.126143035</v>
      </c>
      <c r="O55" s="27">
        <v>17289031.780884232</v>
      </c>
      <c r="P55" s="27">
        <v>16946988.723539967</v>
      </c>
      <c r="Q55" s="27">
        <v>17603587.3029687</v>
      </c>
      <c r="R55" s="27">
        <v>18651509.131029867</v>
      </c>
      <c r="S55" s="27">
        <v>19110670.8246663</v>
      </c>
      <c r="T55" s="27">
        <v>18677201.6388177</v>
      </c>
      <c r="U55" s="27">
        <v>20348238.9225467</v>
      </c>
      <c r="V55" s="27">
        <v>20878479.498164933</v>
      </c>
      <c r="W55" s="27">
        <v>20253112.457102798</v>
      </c>
      <c r="X55" s="27">
        <v>20085396.550298568</v>
      </c>
      <c r="Y55" s="27">
        <v>18417030.166228466</v>
      </c>
      <c r="Z55" s="27">
        <v>22354711.3412315</v>
      </c>
      <c r="AA55" s="27">
        <v>19243401.524133597</v>
      </c>
      <c r="AB55" s="27">
        <v>20838055.443438936</v>
      </c>
      <c r="AC55" s="27">
        <v>21015240.123646267</v>
      </c>
      <c r="AD55" s="27">
        <v>21857776.636601035</v>
      </c>
      <c r="AE55" s="27">
        <v>22589522.997861233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116772596.00043724</v>
      </c>
      <c r="G56" s="27">
        <v>116660796.35386483</v>
      </c>
      <c r="H56" s="27">
        <v>113036471.1399887</v>
      </c>
      <c r="I56" s="27">
        <v>120696140.61788496</v>
      </c>
      <c r="J56" s="27">
        <v>133777794.86349618</v>
      </c>
      <c r="K56" s="27">
        <v>140017892.45515907</v>
      </c>
      <c r="L56" s="27">
        <v>135385377.60672873</v>
      </c>
      <c r="M56" s="27">
        <v>141136843.1164225</v>
      </c>
      <c r="N56" s="27">
        <v>143571863.83725843</v>
      </c>
      <c r="O56" s="27">
        <v>138217615.75189248</v>
      </c>
      <c r="P56" s="27">
        <v>144001673.01452857</v>
      </c>
      <c r="Q56" s="27">
        <v>136471714.5264335</v>
      </c>
      <c r="R56" s="27">
        <v>136048832.2439449</v>
      </c>
      <c r="S56" s="27">
        <v>146250898.9930856</v>
      </c>
      <c r="T56" s="27">
        <v>149219701.85164976</v>
      </c>
      <c r="U56" s="27">
        <v>157458951.74329445</v>
      </c>
      <c r="V56" s="27">
        <v>160985678.24314013</v>
      </c>
      <c r="W56" s="27">
        <v>161946054.27732855</v>
      </c>
      <c r="X56" s="27">
        <v>163307705.01416805</v>
      </c>
      <c r="Y56" s="27">
        <v>166815495.15685436</v>
      </c>
      <c r="Z56" s="27">
        <v>174233274.99824283</v>
      </c>
      <c r="AA56" s="27">
        <v>166792885.13189498</v>
      </c>
      <c r="AB56" s="27">
        <v>171488742.47625545</v>
      </c>
      <c r="AC56" s="27">
        <v>174321051.4226265</v>
      </c>
      <c r="AD56" s="27">
        <v>181116686.7647021</v>
      </c>
      <c r="AE56" s="27">
        <v>191150683.98886436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48890305.27762537</v>
      </c>
      <c r="G61" s="36">
        <f t="shared" si="2"/>
        <v>51778513.55488661</v>
      </c>
      <c r="H61" s="36">
        <f t="shared" si="2"/>
        <v>50285247.21948862</v>
      </c>
      <c r="I61" s="36">
        <f t="shared" si="2"/>
        <v>54942899.08526957</v>
      </c>
      <c r="J61" s="36">
        <f t="shared" si="2"/>
        <v>64035312.331841774</v>
      </c>
      <c r="K61" s="36">
        <f t="shared" si="2"/>
        <v>68219036.46194538</v>
      </c>
      <c r="L61" s="36">
        <f t="shared" si="2"/>
        <v>65070987.24449656</v>
      </c>
      <c r="M61" s="36">
        <f t="shared" si="2"/>
        <v>66794486.38945942</v>
      </c>
      <c r="N61" s="36">
        <f t="shared" si="2"/>
        <v>65762603.112244755</v>
      </c>
      <c r="O61" s="36">
        <f t="shared" si="2"/>
        <v>62737529.07211401</v>
      </c>
      <c r="P61" s="36">
        <f t="shared" si="2"/>
        <v>67225921.63522467</v>
      </c>
      <c r="Q61" s="36">
        <f t="shared" si="2"/>
        <v>60592753.50364054</v>
      </c>
      <c r="R61" s="36">
        <f t="shared" si="2"/>
        <v>57752116.176226296</v>
      </c>
      <c r="S61" s="36">
        <f t="shared" si="2"/>
        <v>61738593.01527202</v>
      </c>
      <c r="T61" s="36">
        <f t="shared" si="2"/>
        <v>64652468.44156</v>
      </c>
      <c r="U61" s="36">
        <f t="shared" si="2"/>
        <v>68302177.84668787</v>
      </c>
      <c r="V61" s="36">
        <f t="shared" si="2"/>
        <v>68228711.15945153</v>
      </c>
      <c r="W61" s="36">
        <f t="shared" si="2"/>
        <v>72501985.40809757</v>
      </c>
      <c r="X61" s="36">
        <f t="shared" si="2"/>
        <v>72448571.26165597</v>
      </c>
      <c r="Y61" s="36">
        <f t="shared" si="2"/>
        <v>73886223.11911532</v>
      </c>
      <c r="Z61" s="36">
        <f t="shared" si="2"/>
        <v>77417852.4877461</v>
      </c>
      <c r="AA61" s="36">
        <f t="shared" si="2"/>
        <v>73033814.94436328</v>
      </c>
      <c r="AB61" s="36">
        <f t="shared" si="2"/>
        <v>76360514.5456314</v>
      </c>
      <c r="AC61" s="36">
        <f t="shared" si="2"/>
        <v>77498217.31159575</v>
      </c>
      <c r="AD61" s="36">
        <f t="shared" si="2"/>
        <v>79041222.86441985</v>
      </c>
      <c r="AE61" s="36">
        <f>AE12</f>
        <v>85296891.80157036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48916935.96011724</v>
      </c>
      <c r="G62" s="36">
        <f aca="true" t="shared" si="3" ref="G62:AD62">G49-G63</f>
        <v>46081341.2184556</v>
      </c>
      <c r="H62" s="36">
        <f t="shared" si="3"/>
        <v>45214844.220487885</v>
      </c>
      <c r="I62" s="36">
        <f t="shared" si="3"/>
        <v>48223780.78404009</v>
      </c>
      <c r="J62" s="36">
        <f t="shared" si="3"/>
        <v>51632550.71802185</v>
      </c>
      <c r="K62" s="36">
        <f t="shared" si="3"/>
        <v>54898917.01832932</v>
      </c>
      <c r="L62" s="36">
        <f t="shared" si="3"/>
        <v>53667135.65830621</v>
      </c>
      <c r="M62" s="36">
        <f t="shared" si="3"/>
        <v>56376730.501235366</v>
      </c>
      <c r="N62" s="36">
        <f t="shared" si="3"/>
        <v>58707036.873899475</v>
      </c>
      <c r="O62" s="36">
        <f t="shared" si="3"/>
        <v>56487659.16715462</v>
      </c>
      <c r="P62" s="36">
        <f t="shared" si="3"/>
        <v>58469306.6750739</v>
      </c>
      <c r="Q62" s="36">
        <f t="shared" si="3"/>
        <v>56757219.40890887</v>
      </c>
      <c r="R62" s="36">
        <f t="shared" si="3"/>
        <v>58023077.33280982</v>
      </c>
      <c r="S62" s="36">
        <f t="shared" si="3"/>
        <v>63692869.50304762</v>
      </c>
      <c r="T62" s="36">
        <f t="shared" si="3"/>
        <v>64178575.21306571</v>
      </c>
      <c r="U62" s="36">
        <f t="shared" si="3"/>
        <v>67162974.26369216</v>
      </c>
      <c r="V62" s="36">
        <f t="shared" si="3"/>
        <v>70192935.28062941</v>
      </c>
      <c r="W62" s="36">
        <f t="shared" si="3"/>
        <v>67433476.258496</v>
      </c>
      <c r="X62" s="36">
        <f t="shared" si="3"/>
        <v>69380485.44879909</v>
      </c>
      <c r="Y62" s="36">
        <f t="shared" si="3"/>
        <v>72957834.84708826</v>
      </c>
      <c r="Z62" s="36">
        <f t="shared" si="3"/>
        <v>72414032.08534975</v>
      </c>
      <c r="AA62" s="36">
        <f t="shared" si="3"/>
        <v>73008913.84001471</v>
      </c>
      <c r="AB62" s="36">
        <f t="shared" si="3"/>
        <v>72755500.57267828</v>
      </c>
      <c r="AC62" s="36">
        <f t="shared" si="3"/>
        <v>74385852.36804196</v>
      </c>
      <c r="AD62" s="36">
        <f t="shared" si="3"/>
        <v>78752043.8672122</v>
      </c>
      <c r="AE62" s="36">
        <f>AE49-AE63</f>
        <v>81841597.99498498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1706669.2410430664</v>
      </c>
      <c r="G63" s="36">
        <f aca="true" t="shared" si="4" ref="G63:AD63">G33</f>
        <v>1548960.203769073</v>
      </c>
      <c r="H63" s="36">
        <f t="shared" si="4"/>
        <v>1434172.2825068429</v>
      </c>
      <c r="I63" s="36">
        <f t="shared" si="4"/>
        <v>1441890.1023538625</v>
      </c>
      <c r="J63" s="36">
        <f t="shared" si="4"/>
        <v>1380352.6545438166</v>
      </c>
      <c r="K63" s="36">
        <f t="shared" si="4"/>
        <v>1529636.8573121107</v>
      </c>
      <c r="L63" s="36">
        <f t="shared" si="4"/>
        <v>1440308.1302239308</v>
      </c>
      <c r="M63" s="36">
        <f t="shared" si="4"/>
        <v>1448609.8504723462</v>
      </c>
      <c r="N63" s="36">
        <f t="shared" si="4"/>
        <v>1534840.724971179</v>
      </c>
      <c r="O63" s="36">
        <f t="shared" si="4"/>
        <v>1703395.7317395941</v>
      </c>
      <c r="P63" s="36">
        <f t="shared" si="4"/>
        <v>1359455.9806900178</v>
      </c>
      <c r="Q63" s="36">
        <f t="shared" si="4"/>
        <v>1518154.3109153805</v>
      </c>
      <c r="R63" s="36">
        <f t="shared" si="4"/>
        <v>1622129.6038789488</v>
      </c>
      <c r="S63" s="36">
        <f t="shared" si="4"/>
        <v>1708765.6500996484</v>
      </c>
      <c r="T63" s="36">
        <f t="shared" si="4"/>
        <v>1711456.5582063566</v>
      </c>
      <c r="U63" s="36">
        <f t="shared" si="4"/>
        <v>1645560.710367731</v>
      </c>
      <c r="V63" s="36">
        <f t="shared" si="4"/>
        <v>1685552.3048942583</v>
      </c>
      <c r="W63" s="36">
        <f t="shared" si="4"/>
        <v>1757480.1536321722</v>
      </c>
      <c r="X63" s="36">
        <f t="shared" si="4"/>
        <v>1393251.7534144358</v>
      </c>
      <c r="Y63" s="36">
        <f t="shared" si="4"/>
        <v>1554407.024422307</v>
      </c>
      <c r="Z63" s="36">
        <f t="shared" si="4"/>
        <v>2046679.083915493</v>
      </c>
      <c r="AA63" s="36">
        <f t="shared" si="4"/>
        <v>1506754.8233833967</v>
      </c>
      <c r="AB63" s="36">
        <f t="shared" si="4"/>
        <v>1534671.9145068442</v>
      </c>
      <c r="AC63" s="36">
        <f t="shared" si="4"/>
        <v>1421741.6193424985</v>
      </c>
      <c r="AD63" s="36">
        <f t="shared" si="4"/>
        <v>1465643.3964690333</v>
      </c>
      <c r="AE63" s="36">
        <f>AE33</f>
        <v>1422671.194447792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17258685.521651566</v>
      </c>
      <c r="G64" s="36">
        <f t="shared" si="5"/>
        <v>17251981.37675357</v>
      </c>
      <c r="H64" s="36">
        <f t="shared" si="5"/>
        <v>16102207.417505365</v>
      </c>
      <c r="I64" s="36">
        <f t="shared" si="5"/>
        <v>16087570.646221433</v>
      </c>
      <c r="J64" s="36">
        <f t="shared" si="5"/>
        <v>16729579.159088766</v>
      </c>
      <c r="K64" s="36">
        <f t="shared" si="5"/>
        <v>15370302.117572233</v>
      </c>
      <c r="L64" s="36">
        <f t="shared" si="5"/>
        <v>15206946.573702032</v>
      </c>
      <c r="M64" s="36">
        <f t="shared" si="5"/>
        <v>16517016.375255367</v>
      </c>
      <c r="N64" s="36">
        <f t="shared" si="5"/>
        <v>17567383.126143035</v>
      </c>
      <c r="O64" s="36">
        <f t="shared" si="5"/>
        <v>17289031.780884232</v>
      </c>
      <c r="P64" s="36">
        <f t="shared" si="5"/>
        <v>16946988.723539967</v>
      </c>
      <c r="Q64" s="36">
        <f t="shared" si="5"/>
        <v>17603587.3029687</v>
      </c>
      <c r="R64" s="36">
        <f t="shared" si="5"/>
        <v>18651509.131029867</v>
      </c>
      <c r="S64" s="36">
        <f t="shared" si="5"/>
        <v>19110670.8246663</v>
      </c>
      <c r="T64" s="36">
        <f t="shared" si="5"/>
        <v>18677201.6388177</v>
      </c>
      <c r="U64" s="36">
        <f t="shared" si="5"/>
        <v>20348238.9225467</v>
      </c>
      <c r="V64" s="36">
        <f t="shared" si="5"/>
        <v>20878479.498164933</v>
      </c>
      <c r="W64" s="36">
        <f t="shared" si="5"/>
        <v>20253112.457102798</v>
      </c>
      <c r="X64" s="36">
        <f t="shared" si="5"/>
        <v>20085396.550298568</v>
      </c>
      <c r="Y64" s="36">
        <f t="shared" si="5"/>
        <v>18417030.166228466</v>
      </c>
      <c r="Z64" s="36">
        <f t="shared" si="5"/>
        <v>22354711.3412315</v>
      </c>
      <c r="AA64" s="36">
        <f t="shared" si="5"/>
        <v>19243401.524133597</v>
      </c>
      <c r="AB64" s="36">
        <f t="shared" si="5"/>
        <v>20838055.443438936</v>
      </c>
      <c r="AC64" s="36">
        <f t="shared" si="5"/>
        <v>21015240.123646267</v>
      </c>
      <c r="AD64" s="36">
        <f t="shared" si="5"/>
        <v>21857776.636601035</v>
      </c>
      <c r="AE64" s="36">
        <f>AE55</f>
        <v>22589522.997861233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116772596.00043723</v>
      </c>
      <c r="G65" s="38">
        <f t="shared" si="6"/>
        <v>116660796.35386485</v>
      </c>
      <c r="H65" s="38">
        <f t="shared" si="6"/>
        <v>113036471.13998872</v>
      </c>
      <c r="I65" s="38">
        <f t="shared" si="6"/>
        <v>120696140.61788495</v>
      </c>
      <c r="J65" s="38">
        <f t="shared" si="6"/>
        <v>133777794.8634962</v>
      </c>
      <c r="K65" s="38">
        <f t="shared" si="6"/>
        <v>140017892.45515907</v>
      </c>
      <c r="L65" s="38">
        <f t="shared" si="6"/>
        <v>135385377.60672873</v>
      </c>
      <c r="M65" s="38">
        <f t="shared" si="6"/>
        <v>141136843.1164225</v>
      </c>
      <c r="N65" s="38">
        <f t="shared" si="6"/>
        <v>143571863.83725843</v>
      </c>
      <c r="O65" s="38">
        <f t="shared" si="6"/>
        <v>138217615.75189245</v>
      </c>
      <c r="P65" s="38">
        <f t="shared" si="6"/>
        <v>144001673.01452854</v>
      </c>
      <c r="Q65" s="38">
        <f t="shared" si="6"/>
        <v>136471714.5264335</v>
      </c>
      <c r="R65" s="38">
        <f t="shared" si="6"/>
        <v>136048832.24394494</v>
      </c>
      <c r="S65" s="38">
        <f t="shared" si="6"/>
        <v>146250898.9930856</v>
      </c>
      <c r="T65" s="38">
        <f t="shared" si="6"/>
        <v>149219701.85164976</v>
      </c>
      <c r="U65" s="38">
        <f t="shared" si="6"/>
        <v>157458951.74329448</v>
      </c>
      <c r="V65" s="38">
        <f t="shared" si="6"/>
        <v>160985678.24314013</v>
      </c>
      <c r="W65" s="38">
        <f t="shared" si="6"/>
        <v>161946054.27732852</v>
      </c>
      <c r="X65" s="38">
        <f t="shared" si="6"/>
        <v>163307705.01416805</v>
      </c>
      <c r="Y65" s="38">
        <f t="shared" si="6"/>
        <v>166815495.15685436</v>
      </c>
      <c r="Z65" s="38">
        <f t="shared" si="6"/>
        <v>174233274.99824286</v>
      </c>
      <c r="AA65" s="38">
        <f t="shared" si="6"/>
        <v>166792885.13189498</v>
      </c>
      <c r="AB65" s="38">
        <f t="shared" si="6"/>
        <v>171488742.47625548</v>
      </c>
      <c r="AC65" s="38">
        <f t="shared" si="6"/>
        <v>174321051.4226265</v>
      </c>
      <c r="AD65" s="38">
        <f t="shared" si="6"/>
        <v>181116686.7647021</v>
      </c>
      <c r="AE65" s="38">
        <f t="shared" si="6"/>
        <v>191150683.98886436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6049665.046344129</v>
      </c>
      <c r="G69" s="36">
        <f t="shared" si="8"/>
        <v>5868299.247683085</v>
      </c>
      <c r="H69" s="36">
        <f t="shared" si="8"/>
        <v>5470727.371340961</v>
      </c>
      <c r="I69" s="36">
        <f t="shared" si="8"/>
        <v>5857586.1929331245</v>
      </c>
      <c r="J69" s="36">
        <f t="shared" si="8"/>
        <v>6164009.490306123</v>
      </c>
      <c r="K69" s="36">
        <f t="shared" si="8"/>
        <v>5762531.449398359</v>
      </c>
      <c r="L69" s="36">
        <f t="shared" si="8"/>
        <v>5925302.791957968</v>
      </c>
      <c r="M69" s="36">
        <f t="shared" si="8"/>
        <v>6564264.757452631</v>
      </c>
      <c r="N69" s="36">
        <f t="shared" si="8"/>
        <v>6953670.342372249</v>
      </c>
      <c r="O69" s="36">
        <f t="shared" si="8"/>
        <v>6792277.142550092</v>
      </c>
      <c r="P69" s="36">
        <f t="shared" si="8"/>
        <v>5868768.08958949</v>
      </c>
      <c r="Q69" s="36">
        <f t="shared" si="8"/>
        <v>6226431.85900511</v>
      </c>
      <c r="R69" s="36">
        <f t="shared" si="8"/>
        <v>6941860.718532309</v>
      </c>
      <c r="S69" s="36">
        <f t="shared" si="8"/>
        <v>7416169.256347122</v>
      </c>
      <c r="T69" s="36">
        <f t="shared" si="8"/>
        <v>6814425.4362659985</v>
      </c>
      <c r="U69" s="36">
        <f t="shared" si="8"/>
        <v>7285123.436920786</v>
      </c>
      <c r="V69" s="36">
        <f t="shared" si="8"/>
        <v>7937024.100367813</v>
      </c>
      <c r="W69" s="36">
        <f t="shared" si="8"/>
        <v>7319825.093170348</v>
      </c>
      <c r="X69" s="36">
        <f t="shared" si="8"/>
        <v>6814503.50597053</v>
      </c>
      <c r="Y69" s="36">
        <f t="shared" si="8"/>
        <v>6434308.424206121</v>
      </c>
      <c r="Z69" s="36">
        <f t="shared" si="8"/>
        <v>8771838.583447082</v>
      </c>
      <c r="AA69" s="36">
        <f t="shared" si="8"/>
        <v>7427655.457708936</v>
      </c>
      <c r="AB69" s="36">
        <f t="shared" si="8"/>
        <v>7682474.914157598</v>
      </c>
      <c r="AC69" s="36">
        <f t="shared" si="8"/>
        <v>8041381.377555242</v>
      </c>
      <c r="AD69" s="36">
        <f t="shared" si="8"/>
        <v>7935417.42089652</v>
      </c>
      <c r="AE69" s="36">
        <f>SUM(AE11,AE21,AE27,AE32,AE54)</f>
        <v>7563452.815614278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3680618.3643852756</v>
      </c>
      <c r="G70" s="36">
        <f t="shared" si="9"/>
        <v>3993793.2218129663</v>
      </c>
      <c r="H70" s="36">
        <f t="shared" si="9"/>
        <v>3788767.8863980104</v>
      </c>
      <c r="I70" s="36">
        <f t="shared" si="9"/>
        <v>4541710.571537836</v>
      </c>
      <c r="J70" s="36">
        <f t="shared" si="9"/>
        <v>4899523.340720998</v>
      </c>
      <c r="K70" s="36">
        <f t="shared" si="9"/>
        <v>4136693.313433063</v>
      </c>
      <c r="L70" s="36">
        <f t="shared" si="9"/>
        <v>4052675.895015931</v>
      </c>
      <c r="M70" s="36">
        <f t="shared" si="9"/>
        <v>4335390.542940058</v>
      </c>
      <c r="N70" s="36">
        <f t="shared" si="9"/>
        <v>4387660.228306033</v>
      </c>
      <c r="O70" s="36">
        <f t="shared" si="9"/>
        <v>3849229.152573967</v>
      </c>
      <c r="P70" s="36">
        <f t="shared" si="9"/>
        <v>3771134.947829328</v>
      </c>
      <c r="Q70" s="36">
        <f t="shared" si="9"/>
        <v>3522406.6858780985</v>
      </c>
      <c r="R70" s="36">
        <f t="shared" si="9"/>
        <v>3850916.048598638</v>
      </c>
      <c r="S70" s="36">
        <f t="shared" si="9"/>
        <v>3911948.8695038017</v>
      </c>
      <c r="T70" s="36">
        <f t="shared" si="9"/>
        <v>3798801.777260209</v>
      </c>
      <c r="U70" s="36">
        <f t="shared" si="9"/>
        <v>4019822.4973065895</v>
      </c>
      <c r="V70" s="36">
        <f t="shared" si="9"/>
        <v>4032984.2919852477</v>
      </c>
      <c r="W70" s="36">
        <f t="shared" si="9"/>
        <v>3948506.0144786327</v>
      </c>
      <c r="X70" s="36">
        <f t="shared" si="9"/>
        <v>3567392.796060941</v>
      </c>
      <c r="Y70" s="36">
        <f t="shared" si="9"/>
        <v>3157145.5732541597</v>
      </c>
      <c r="Z70" s="36">
        <f t="shared" si="9"/>
        <v>4008578.1312505812</v>
      </c>
      <c r="AA70" s="36">
        <f t="shared" si="9"/>
        <v>3674834.1795488475</v>
      </c>
      <c r="AB70" s="36">
        <f t="shared" si="9"/>
        <v>3266442.484840194</v>
      </c>
      <c r="AC70" s="36">
        <f t="shared" si="9"/>
        <v>3366503.6563341534</v>
      </c>
      <c r="AD70" s="36">
        <f t="shared" si="9"/>
        <v>3711710.1729199477</v>
      </c>
      <c r="AE70" s="36">
        <f>SUM(AE8,AE18,AE25,AE30,AE38,AE45,AE51)</f>
        <v>3511970.7584977252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19748472.960775077</v>
      </c>
      <c r="G71" s="36">
        <f t="shared" si="10"/>
        <v>18336250.81135099</v>
      </c>
      <c r="H71" s="36">
        <f t="shared" si="10"/>
        <v>17071389.41728206</v>
      </c>
      <c r="I71" s="36">
        <f t="shared" si="10"/>
        <v>18386408.944259007</v>
      </c>
      <c r="J71" s="36">
        <f t="shared" si="10"/>
        <v>20698695.27903447</v>
      </c>
      <c r="K71" s="36">
        <f t="shared" si="10"/>
        <v>23373767.103525057</v>
      </c>
      <c r="L71" s="36">
        <f t="shared" si="10"/>
        <v>19682726.44326616</v>
      </c>
      <c r="M71" s="36">
        <f t="shared" si="10"/>
        <v>20694392.207966432</v>
      </c>
      <c r="N71" s="36">
        <f t="shared" si="10"/>
        <v>21675294.2087223</v>
      </c>
      <c r="O71" s="36">
        <f t="shared" si="10"/>
        <v>21406519.89853767</v>
      </c>
      <c r="P71" s="36">
        <f t="shared" si="10"/>
        <v>23551975.17302512</v>
      </c>
      <c r="Q71" s="36">
        <f t="shared" si="10"/>
        <v>23574278.174248204</v>
      </c>
      <c r="R71" s="36">
        <f t="shared" si="10"/>
        <v>23806631.574785557</v>
      </c>
      <c r="S71" s="36">
        <f t="shared" si="10"/>
        <v>23635267.893656068</v>
      </c>
      <c r="T71" s="36">
        <f t="shared" si="10"/>
        <v>24398147.26364419</v>
      </c>
      <c r="U71" s="36">
        <f t="shared" si="10"/>
        <v>25400450.281130202</v>
      </c>
      <c r="V71" s="36">
        <f t="shared" si="10"/>
        <v>25345827.80980114</v>
      </c>
      <c r="W71" s="36">
        <f t="shared" si="10"/>
        <v>24658663.33552141</v>
      </c>
      <c r="X71" s="36">
        <f t="shared" si="10"/>
        <v>23444525.184646614</v>
      </c>
      <c r="Y71" s="36">
        <f t="shared" si="10"/>
        <v>24339063.22759054</v>
      </c>
      <c r="Z71" s="36">
        <f t="shared" si="10"/>
        <v>24521117.609801486</v>
      </c>
      <c r="AA71" s="36">
        <f t="shared" si="10"/>
        <v>24098749.334055893</v>
      </c>
      <c r="AB71" s="36">
        <f t="shared" si="10"/>
        <v>23958893.567260105</v>
      </c>
      <c r="AC71" s="36">
        <f t="shared" si="10"/>
        <v>24744590.353373487</v>
      </c>
      <c r="AD71" s="36">
        <f t="shared" si="10"/>
        <v>25888853.12931846</v>
      </c>
      <c r="AE71" s="36">
        <f>SUM(AE10,AE13,AE19,AE26,AE31,AE35,AE39,AE42,AE47,AE53)</f>
        <v>25540470.73486068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39286682.43778931</v>
      </c>
      <c r="G72" s="36">
        <f t="shared" si="11"/>
        <v>38708404.89732933</v>
      </c>
      <c r="H72" s="36">
        <f t="shared" si="11"/>
        <v>38700254.35468132</v>
      </c>
      <c r="I72" s="36">
        <f t="shared" si="11"/>
        <v>40041826.06561322</v>
      </c>
      <c r="J72" s="36">
        <f t="shared" si="11"/>
        <v>41598129.29514129</v>
      </c>
      <c r="K72" s="36">
        <f t="shared" si="11"/>
        <v>42096572.12639245</v>
      </c>
      <c r="L72" s="36">
        <f t="shared" si="11"/>
        <v>44313542.23374425</v>
      </c>
      <c r="M72" s="36">
        <f t="shared" si="11"/>
        <v>47213647.73505611</v>
      </c>
      <c r="N72" s="36">
        <f t="shared" si="11"/>
        <v>49496914.40253867</v>
      </c>
      <c r="O72" s="36">
        <f t="shared" si="11"/>
        <v>48076434.231649555</v>
      </c>
      <c r="P72" s="36">
        <f t="shared" si="11"/>
        <v>48647801.827493414</v>
      </c>
      <c r="Q72" s="36">
        <f t="shared" si="11"/>
        <v>47393927.384380236</v>
      </c>
      <c r="R72" s="36">
        <f t="shared" si="11"/>
        <v>47826168.145191394</v>
      </c>
      <c r="S72" s="36">
        <f t="shared" si="11"/>
        <v>53262048.321454436</v>
      </c>
      <c r="T72" s="36">
        <f t="shared" si="11"/>
        <v>53948255.7091215</v>
      </c>
      <c r="U72" s="36">
        <f t="shared" si="11"/>
        <v>56382650.18927434</v>
      </c>
      <c r="V72" s="36">
        <f t="shared" si="11"/>
        <v>59538502.73425609</v>
      </c>
      <c r="W72" s="36">
        <f t="shared" si="11"/>
        <v>57231789.37170721</v>
      </c>
      <c r="X72" s="36">
        <f t="shared" si="11"/>
        <v>59187545.548722364</v>
      </c>
      <c r="Y72" s="36">
        <f t="shared" si="11"/>
        <v>61260472.697364375</v>
      </c>
      <c r="Z72" s="36">
        <f t="shared" si="11"/>
        <v>61346541.94480726</v>
      </c>
      <c r="AA72" s="36">
        <f t="shared" si="11"/>
        <v>61222445.84073859</v>
      </c>
      <c r="AB72" s="36">
        <f t="shared" si="11"/>
        <v>61378559.646019384</v>
      </c>
      <c r="AC72" s="36">
        <f t="shared" si="11"/>
        <v>62870893.87613921</v>
      </c>
      <c r="AD72" s="36">
        <f t="shared" si="11"/>
        <v>66167870.82647068</v>
      </c>
      <c r="AE72" s="36">
        <f>SUM(AE7,AE15,AE17,AE23,AE29,AE34,AE37,AE44,AE50)</f>
        <v>69217220.84464826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48007079.602665834</v>
      </c>
      <c r="G73" s="36">
        <f t="shared" si="12"/>
        <v>49754048.17568848</v>
      </c>
      <c r="H73" s="36">
        <f t="shared" si="12"/>
        <v>48005327.49435638</v>
      </c>
      <c r="I73" s="36">
        <f t="shared" si="12"/>
        <v>51868678.131303914</v>
      </c>
      <c r="J73" s="36">
        <f t="shared" si="12"/>
        <v>60417503.438502856</v>
      </c>
      <c r="K73" s="36">
        <f t="shared" si="12"/>
        <v>64648289.60105464</v>
      </c>
      <c r="L73" s="36">
        <f t="shared" si="12"/>
        <v>61411076.557356246</v>
      </c>
      <c r="M73" s="36">
        <f t="shared" si="12"/>
        <v>62329176.93638814</v>
      </c>
      <c r="N73" s="36">
        <f t="shared" si="12"/>
        <v>61058328.689217545</v>
      </c>
      <c r="O73" s="36">
        <f t="shared" si="12"/>
        <v>58093078.42730965</v>
      </c>
      <c r="P73" s="36">
        <f t="shared" si="12"/>
        <v>62162034.93380319</v>
      </c>
      <c r="Q73" s="36">
        <f t="shared" si="12"/>
        <v>55754750.67537471</v>
      </c>
      <c r="R73" s="36">
        <f t="shared" si="12"/>
        <v>53623191.012847826</v>
      </c>
      <c r="S73" s="36">
        <f t="shared" si="12"/>
        <v>58025387.08699147</v>
      </c>
      <c r="T73" s="36">
        <f t="shared" si="12"/>
        <v>60260095.90376546</v>
      </c>
      <c r="U73" s="36">
        <f t="shared" si="12"/>
        <v>64370857.894330084</v>
      </c>
      <c r="V73" s="36">
        <f t="shared" si="12"/>
        <v>64131338.681722336</v>
      </c>
      <c r="W73" s="36">
        <f t="shared" si="12"/>
        <v>68787205.42081381</v>
      </c>
      <c r="X73" s="36">
        <f t="shared" si="12"/>
        <v>70293675.56768006</v>
      </c>
      <c r="Y73" s="36">
        <f t="shared" si="12"/>
        <v>71624525.83528167</v>
      </c>
      <c r="Z73" s="36">
        <f t="shared" si="12"/>
        <v>75585142.28672388</v>
      </c>
      <c r="AA73" s="36">
        <f t="shared" si="12"/>
        <v>70369264.95241295</v>
      </c>
      <c r="AB73" s="36">
        <f t="shared" si="12"/>
        <v>75202425.35783179</v>
      </c>
      <c r="AC73" s="36">
        <f t="shared" si="12"/>
        <v>75297710.11478202</v>
      </c>
      <c r="AD73" s="36">
        <f t="shared" si="12"/>
        <v>77412895.89918958</v>
      </c>
      <c r="AE73" s="36">
        <f>SUM(AE9,AE20,AE41,AE46,AE52)</f>
        <v>85317585.92479576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116772518.41195962</v>
      </c>
      <c r="G74" s="38">
        <f t="shared" si="13"/>
        <v>116660796.35386485</v>
      </c>
      <c r="H74" s="38">
        <f t="shared" si="13"/>
        <v>113036466.52405873</v>
      </c>
      <c r="I74" s="38">
        <f t="shared" si="13"/>
        <v>120696209.9056471</v>
      </c>
      <c r="J74" s="38">
        <f t="shared" si="13"/>
        <v>133777860.84370574</v>
      </c>
      <c r="K74" s="38">
        <f t="shared" si="13"/>
        <v>140017853.59380358</v>
      </c>
      <c r="L74" s="38">
        <f t="shared" si="13"/>
        <v>135385323.92134055</v>
      </c>
      <c r="M74" s="38">
        <f t="shared" si="13"/>
        <v>141136872.17980337</v>
      </c>
      <c r="N74" s="38">
        <f t="shared" si="13"/>
        <v>143571867.8711568</v>
      </c>
      <c r="O74" s="38">
        <f t="shared" si="13"/>
        <v>138217538.85262093</v>
      </c>
      <c r="P74" s="38">
        <f t="shared" si="13"/>
        <v>144001714.97174054</v>
      </c>
      <c r="Q74" s="38">
        <f t="shared" si="13"/>
        <v>136471794.77888635</v>
      </c>
      <c r="R74" s="38">
        <f t="shared" si="13"/>
        <v>136048767.4999557</v>
      </c>
      <c r="S74" s="38">
        <f t="shared" si="13"/>
        <v>146250821.4279529</v>
      </c>
      <c r="T74" s="38">
        <f t="shared" si="13"/>
        <v>149219726.09005737</v>
      </c>
      <c r="U74" s="38">
        <f t="shared" si="13"/>
        <v>157458904.298962</v>
      </c>
      <c r="V74" s="38">
        <f t="shared" si="13"/>
        <v>160985677.61813262</v>
      </c>
      <c r="W74" s="38">
        <f t="shared" si="13"/>
        <v>161945989.23569143</v>
      </c>
      <c r="X74" s="38">
        <f t="shared" si="13"/>
        <v>163307642.6030805</v>
      </c>
      <c r="Y74" s="38">
        <f t="shared" si="13"/>
        <v>166815515.75769687</v>
      </c>
      <c r="Z74" s="38">
        <f t="shared" si="13"/>
        <v>174233218.55603027</v>
      </c>
      <c r="AA74" s="38">
        <f t="shared" si="13"/>
        <v>166792949.7644652</v>
      </c>
      <c r="AB74" s="38">
        <f t="shared" si="13"/>
        <v>171488795.97010908</v>
      </c>
      <c r="AC74" s="38">
        <f t="shared" si="13"/>
        <v>174321079.3781841</v>
      </c>
      <c r="AD74" s="38">
        <f t="shared" si="13"/>
        <v>181116747.4487952</v>
      </c>
      <c r="AE74" s="38">
        <f t="shared" si="13"/>
        <v>191150701.0784167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48792264.633451</v>
      </c>
      <c r="G82" s="16">
        <f aca="true" t="shared" si="15" ref="G82:AD82">(G61-G100)</f>
        <v>51693270.21628647</v>
      </c>
      <c r="H82" s="16">
        <f t="shared" si="15"/>
        <v>50228094.75293492</v>
      </c>
      <c r="I82" s="16">
        <f t="shared" si="15"/>
        <v>54891653.71781155</v>
      </c>
      <c r="J82" s="16">
        <f t="shared" si="15"/>
        <v>63973399.21096295</v>
      </c>
      <c r="K82" s="16">
        <f t="shared" si="15"/>
        <v>68175489.958999</v>
      </c>
      <c r="L82" s="16">
        <f t="shared" si="15"/>
        <v>65040464.088903114</v>
      </c>
      <c r="M82" s="16">
        <f t="shared" si="15"/>
        <v>66760372.92245084</v>
      </c>
      <c r="N82" s="16">
        <f t="shared" si="15"/>
        <v>65733255.29498474</v>
      </c>
      <c r="O82" s="16">
        <f t="shared" si="15"/>
        <v>62711231.10009124</v>
      </c>
      <c r="P82" s="16">
        <f t="shared" si="15"/>
        <v>67199281.56653321</v>
      </c>
      <c r="Q82" s="16">
        <f t="shared" si="15"/>
        <v>60568819.47884453</v>
      </c>
      <c r="R82" s="16">
        <f t="shared" si="15"/>
        <v>57700226.07468902</v>
      </c>
      <c r="S82" s="16">
        <f t="shared" si="15"/>
        <v>61700967.397219606</v>
      </c>
      <c r="T82" s="16">
        <f t="shared" si="15"/>
        <v>64615610.01412337</v>
      </c>
      <c r="U82" s="16">
        <f t="shared" si="15"/>
        <v>68263592.34050818</v>
      </c>
      <c r="V82" s="16">
        <f t="shared" si="15"/>
        <v>68191256.90311606</v>
      </c>
      <c r="W82" s="16">
        <f t="shared" si="15"/>
        <v>72466053.07180256</v>
      </c>
      <c r="X82" s="16">
        <f t="shared" si="15"/>
        <v>72416010.22206074</v>
      </c>
      <c r="Y82" s="16">
        <f t="shared" si="15"/>
        <v>73853702.69755262</v>
      </c>
      <c r="Z82" s="16">
        <f t="shared" si="15"/>
        <v>77383903.00369544</v>
      </c>
      <c r="AA82" s="16">
        <f t="shared" si="15"/>
        <v>73002898.52888481</v>
      </c>
      <c r="AB82" s="16">
        <f t="shared" si="15"/>
        <v>76333140.24519877</v>
      </c>
      <c r="AC82" s="16">
        <f t="shared" si="15"/>
        <v>77470198.54527502</v>
      </c>
      <c r="AD82" s="16">
        <f t="shared" si="15"/>
        <v>79013634.82973066</v>
      </c>
      <c r="AE82" s="16">
        <f>(AE61-AE100)</f>
        <v>85269613.76313116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44582440.92272882</v>
      </c>
      <c r="G83" s="18">
        <f aca="true" t="shared" si="16" ref="G83:AD83">(G62-G101)</f>
        <v>42449142.252845034</v>
      </c>
      <c r="H83" s="18">
        <f t="shared" si="16"/>
        <v>41848483.73346594</v>
      </c>
      <c r="I83" s="18">
        <f t="shared" si="16"/>
        <v>44318235.82892382</v>
      </c>
      <c r="J83" s="18">
        <f t="shared" si="16"/>
        <v>47523794.74047183</v>
      </c>
      <c r="K83" s="18">
        <f t="shared" si="16"/>
        <v>51344748.26603477</v>
      </c>
      <c r="L83" s="18">
        <f t="shared" si="16"/>
        <v>49520799.85596971</v>
      </c>
      <c r="M83" s="18">
        <f t="shared" si="16"/>
        <v>51955283.65220227</v>
      </c>
      <c r="N83" s="18">
        <f t="shared" si="16"/>
        <v>54211933.106145315</v>
      </c>
      <c r="O83" s="18">
        <f t="shared" si="16"/>
        <v>52560473.892176874</v>
      </c>
      <c r="P83" s="18">
        <f t="shared" si="16"/>
        <v>53684397.99779041</v>
      </c>
      <c r="Q83" s="18">
        <f t="shared" si="16"/>
        <v>52592229.73174159</v>
      </c>
      <c r="R83" s="18">
        <f t="shared" si="16"/>
        <v>53945414.049721144</v>
      </c>
      <c r="S83" s="18">
        <f t="shared" si="16"/>
        <v>59492155.92509643</v>
      </c>
      <c r="T83" s="18">
        <f t="shared" si="16"/>
        <v>59943204.710337356</v>
      </c>
      <c r="U83" s="18">
        <f t="shared" si="16"/>
        <v>62839467.76913419</v>
      </c>
      <c r="V83" s="18">
        <f t="shared" si="16"/>
        <v>65898479.93907482</v>
      </c>
      <c r="W83" s="18">
        <f t="shared" si="16"/>
        <v>63272426.28284178</v>
      </c>
      <c r="X83" s="18">
        <f t="shared" si="16"/>
        <v>64769084.360997505</v>
      </c>
      <c r="Y83" s="18">
        <f t="shared" si="16"/>
        <v>67390048.96876007</v>
      </c>
      <c r="Z83" s="18">
        <f t="shared" si="16"/>
        <v>67837711.13448158</v>
      </c>
      <c r="AA83" s="18">
        <f t="shared" si="16"/>
        <v>68359233.54090275</v>
      </c>
      <c r="AB83" s="18">
        <f t="shared" si="16"/>
        <v>68202608.65096754</v>
      </c>
      <c r="AC83" s="18">
        <f t="shared" si="16"/>
        <v>69928447.13530894</v>
      </c>
      <c r="AD83" s="18">
        <f t="shared" si="16"/>
        <v>73436340.2430555</v>
      </c>
      <c r="AE83" s="18">
        <f>(AE62-AE101)</f>
        <v>76722852.1536172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1706669.2410430664</v>
      </c>
      <c r="G84" s="18">
        <f aca="true" t="shared" si="17" ref="G84:AD84">(G63-G102)</f>
        <v>1548960.203769073</v>
      </c>
      <c r="H84" s="18">
        <f t="shared" si="17"/>
        <v>1434172.2825068429</v>
      </c>
      <c r="I84" s="18">
        <f t="shared" si="17"/>
        <v>1441890.1023538625</v>
      </c>
      <c r="J84" s="18">
        <f t="shared" si="17"/>
        <v>1380352.6545438166</v>
      </c>
      <c r="K84" s="18">
        <f t="shared" si="17"/>
        <v>1529636.8573121107</v>
      </c>
      <c r="L84" s="18">
        <f t="shared" si="17"/>
        <v>1440308.1302239308</v>
      </c>
      <c r="M84" s="18">
        <f t="shared" si="17"/>
        <v>1448609.8504723462</v>
      </c>
      <c r="N84" s="18">
        <f t="shared" si="17"/>
        <v>1534840.724971179</v>
      </c>
      <c r="O84" s="18">
        <f t="shared" si="17"/>
        <v>1703395.7317395941</v>
      </c>
      <c r="P84" s="18">
        <f t="shared" si="17"/>
        <v>1359455.9806900178</v>
      </c>
      <c r="Q84" s="18">
        <f t="shared" si="17"/>
        <v>1518154.3109153805</v>
      </c>
      <c r="R84" s="18">
        <f t="shared" si="17"/>
        <v>1622129.6038789488</v>
      </c>
      <c r="S84" s="18">
        <f t="shared" si="17"/>
        <v>1708765.6500996484</v>
      </c>
      <c r="T84" s="18">
        <f t="shared" si="17"/>
        <v>1711456.5582063566</v>
      </c>
      <c r="U84" s="18">
        <f t="shared" si="17"/>
        <v>1645560.710367731</v>
      </c>
      <c r="V84" s="18">
        <f t="shared" si="17"/>
        <v>1685552.3048942583</v>
      </c>
      <c r="W84" s="18">
        <f t="shared" si="17"/>
        <v>1757480.1536321722</v>
      </c>
      <c r="X84" s="18">
        <f t="shared" si="17"/>
        <v>1393251.7534144358</v>
      </c>
      <c r="Y84" s="18">
        <f t="shared" si="17"/>
        <v>1554407.024422307</v>
      </c>
      <c r="Z84" s="18">
        <f t="shared" si="17"/>
        <v>2046679.083915493</v>
      </c>
      <c r="AA84" s="18">
        <f t="shared" si="17"/>
        <v>1506754.8233833967</v>
      </c>
      <c r="AB84" s="18">
        <f t="shared" si="17"/>
        <v>1534671.9145068442</v>
      </c>
      <c r="AC84" s="18">
        <f t="shared" si="17"/>
        <v>1421741.6193424985</v>
      </c>
      <c r="AD84" s="18">
        <f t="shared" si="17"/>
        <v>1465643.3964690333</v>
      </c>
      <c r="AE84" s="18">
        <f>(AE63-AE102)</f>
        <v>1422671.194447792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17075585.09275452</v>
      </c>
      <c r="G85" s="18">
        <f aca="true" t="shared" si="18" ref="G85:AD85">(G64-G103)</f>
        <v>17053810.345290773</v>
      </c>
      <c r="H85" s="18">
        <f t="shared" si="18"/>
        <v>15924163.484602498</v>
      </c>
      <c r="I85" s="18">
        <f t="shared" si="18"/>
        <v>15877963.60116738</v>
      </c>
      <c r="J85" s="18">
        <f t="shared" si="18"/>
        <v>16507899.564283237</v>
      </c>
      <c r="K85" s="18">
        <f t="shared" si="18"/>
        <v>15152049.589705136</v>
      </c>
      <c r="L85" s="18">
        <f t="shared" si="18"/>
        <v>14971971.71788433</v>
      </c>
      <c r="M85" s="18">
        <f t="shared" si="18"/>
        <v>16253440.479387373</v>
      </c>
      <c r="N85" s="18">
        <f t="shared" si="18"/>
        <v>17286019.94725106</v>
      </c>
      <c r="O85" s="18">
        <f t="shared" si="18"/>
        <v>16991026.50125654</v>
      </c>
      <c r="P85" s="18">
        <f t="shared" si="18"/>
        <v>16683608.174452413</v>
      </c>
      <c r="Q85" s="18">
        <f t="shared" si="18"/>
        <v>17340121.042846832</v>
      </c>
      <c r="R85" s="18">
        <f t="shared" si="18"/>
        <v>18417493.920594588</v>
      </c>
      <c r="S85" s="18">
        <f t="shared" si="18"/>
        <v>18837034.79373579</v>
      </c>
      <c r="T85" s="18">
        <f t="shared" si="18"/>
        <v>18338684.636615567</v>
      </c>
      <c r="U85" s="18">
        <f t="shared" si="18"/>
        <v>20007805.87997578</v>
      </c>
      <c r="V85" s="18">
        <f t="shared" si="18"/>
        <v>20536307.214712247</v>
      </c>
      <c r="W85" s="18">
        <f t="shared" si="18"/>
        <v>19886255.576954942</v>
      </c>
      <c r="X85" s="18">
        <f t="shared" si="18"/>
        <v>19680833.563493527</v>
      </c>
      <c r="Y85" s="18">
        <f t="shared" si="18"/>
        <v>18001803.721049123</v>
      </c>
      <c r="Z85" s="18">
        <f t="shared" si="18"/>
        <v>21937200.189822454</v>
      </c>
      <c r="AA85" s="18">
        <f t="shared" si="18"/>
        <v>18852889.61142827</v>
      </c>
      <c r="AB85" s="18">
        <f t="shared" si="18"/>
        <v>20511639.104242425</v>
      </c>
      <c r="AC85" s="18">
        <f t="shared" si="18"/>
        <v>20685450.597438302</v>
      </c>
      <c r="AD85" s="18">
        <f t="shared" si="18"/>
        <v>21509834.768328622</v>
      </c>
      <c r="AE85" s="18">
        <f>(AE64-AE103)</f>
        <v>22238297.135856915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112156959.8899774</v>
      </c>
      <c r="G86" s="19">
        <f aca="true" t="shared" si="19" ref="G86:AE86">SUM(G82:G85)</f>
        <v>112745183.01819134</v>
      </c>
      <c r="H86" s="19">
        <f t="shared" si="19"/>
        <v>109434914.25351019</v>
      </c>
      <c r="I86" s="19">
        <f t="shared" si="19"/>
        <v>116529743.25025661</v>
      </c>
      <c r="J86" s="19">
        <f t="shared" si="19"/>
        <v>129385446.17026184</v>
      </c>
      <c r="K86" s="19">
        <f t="shared" si="19"/>
        <v>136201924.672051</v>
      </c>
      <c r="L86" s="19">
        <f t="shared" si="19"/>
        <v>130973543.79298109</v>
      </c>
      <c r="M86" s="19">
        <f t="shared" si="19"/>
        <v>136417706.90451282</v>
      </c>
      <c r="N86" s="19">
        <f t="shared" si="19"/>
        <v>138766049.07335228</v>
      </c>
      <c r="O86" s="19">
        <f t="shared" si="19"/>
        <v>133966127.22526425</v>
      </c>
      <c r="P86" s="19">
        <f t="shared" si="19"/>
        <v>138926743.71946606</v>
      </c>
      <c r="Q86" s="19">
        <f t="shared" si="19"/>
        <v>132019324.56434834</v>
      </c>
      <c r="R86" s="19">
        <f t="shared" si="19"/>
        <v>131685263.6488837</v>
      </c>
      <c r="S86" s="19">
        <f t="shared" si="19"/>
        <v>141738923.7661515</v>
      </c>
      <c r="T86" s="19">
        <f t="shared" si="19"/>
        <v>144608955.91928264</v>
      </c>
      <c r="U86" s="19">
        <f t="shared" si="19"/>
        <v>152756426.69998586</v>
      </c>
      <c r="V86" s="19">
        <f t="shared" si="19"/>
        <v>156311596.3617974</v>
      </c>
      <c r="W86" s="19">
        <f t="shared" si="19"/>
        <v>157382215.08523142</v>
      </c>
      <c r="X86" s="19">
        <f t="shared" si="19"/>
        <v>158259179.89996618</v>
      </c>
      <c r="Y86" s="19">
        <f t="shared" si="19"/>
        <v>160799962.41178414</v>
      </c>
      <c r="Z86" s="19">
        <f t="shared" si="19"/>
        <v>169205493.411915</v>
      </c>
      <c r="AA86" s="19">
        <f t="shared" si="19"/>
        <v>161721776.5045992</v>
      </c>
      <c r="AB86" s="19">
        <f t="shared" si="19"/>
        <v>166582059.9149156</v>
      </c>
      <c r="AC86" s="19">
        <f t="shared" si="19"/>
        <v>169505837.89736477</v>
      </c>
      <c r="AD86" s="19">
        <f t="shared" si="19"/>
        <v>175425453.23758382</v>
      </c>
      <c r="AE86" s="19">
        <f t="shared" si="19"/>
        <v>185653434.24705306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6049665.046344129</v>
      </c>
      <c r="G90" s="18">
        <f aca="true" t="shared" si="21" ref="G90:AD90">(G69-G108)</f>
        <v>5868299.247683085</v>
      </c>
      <c r="H90" s="18">
        <f t="shared" si="21"/>
        <v>5470727.371340961</v>
      </c>
      <c r="I90" s="18">
        <f t="shared" si="21"/>
        <v>5857586.1929331245</v>
      </c>
      <c r="J90" s="18">
        <f t="shared" si="21"/>
        <v>6164009.490306123</v>
      </c>
      <c r="K90" s="18">
        <f t="shared" si="21"/>
        <v>5762531.449398359</v>
      </c>
      <c r="L90" s="18">
        <f t="shared" si="21"/>
        <v>5925302.791957968</v>
      </c>
      <c r="M90" s="18">
        <f t="shared" si="21"/>
        <v>6564264.757452631</v>
      </c>
      <c r="N90" s="18">
        <f t="shared" si="21"/>
        <v>6953670.342372249</v>
      </c>
      <c r="O90" s="18">
        <f t="shared" si="21"/>
        <v>6792277.142550092</v>
      </c>
      <c r="P90" s="18">
        <f t="shared" si="21"/>
        <v>5868768.08958949</v>
      </c>
      <c r="Q90" s="18">
        <f t="shared" si="21"/>
        <v>6226431.85900511</v>
      </c>
      <c r="R90" s="18">
        <f t="shared" si="21"/>
        <v>6941860.718532309</v>
      </c>
      <c r="S90" s="18">
        <f t="shared" si="21"/>
        <v>7416169.256347122</v>
      </c>
      <c r="T90" s="18">
        <f t="shared" si="21"/>
        <v>6814425.4362659985</v>
      </c>
      <c r="U90" s="18">
        <f t="shared" si="21"/>
        <v>7285123.436920786</v>
      </c>
      <c r="V90" s="18">
        <f t="shared" si="21"/>
        <v>7937024.100367813</v>
      </c>
      <c r="W90" s="18">
        <f t="shared" si="21"/>
        <v>7319825.093170348</v>
      </c>
      <c r="X90" s="18">
        <f t="shared" si="21"/>
        <v>6814503.50597053</v>
      </c>
      <c r="Y90" s="18">
        <f t="shared" si="21"/>
        <v>6434308.424206121</v>
      </c>
      <c r="Z90" s="18">
        <f t="shared" si="21"/>
        <v>8771838.583447082</v>
      </c>
      <c r="AA90" s="18">
        <f t="shared" si="21"/>
        <v>7427655.457708936</v>
      </c>
      <c r="AB90" s="18">
        <f t="shared" si="21"/>
        <v>7682474.914157598</v>
      </c>
      <c r="AC90" s="18">
        <f t="shared" si="21"/>
        <v>8041381.377555242</v>
      </c>
      <c r="AD90" s="18">
        <f t="shared" si="21"/>
        <v>7935417.42089652</v>
      </c>
      <c r="AE90" s="18">
        <f>(AE69-AE108)</f>
        <v>7563452.815614278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3680618.3643852756</v>
      </c>
      <c r="G91" s="18">
        <f aca="true" t="shared" si="22" ref="G91:AD91">(G70-G109)</f>
        <v>3993793.2218129663</v>
      </c>
      <c r="H91" s="18">
        <f t="shared" si="22"/>
        <v>3788767.8863980104</v>
      </c>
      <c r="I91" s="18">
        <f t="shared" si="22"/>
        <v>4541710.571537836</v>
      </c>
      <c r="J91" s="18">
        <f t="shared" si="22"/>
        <v>4899523.340720998</v>
      </c>
      <c r="K91" s="18">
        <f t="shared" si="22"/>
        <v>4136693.313433063</v>
      </c>
      <c r="L91" s="18">
        <f t="shared" si="22"/>
        <v>4052675.895015931</v>
      </c>
      <c r="M91" s="18">
        <f t="shared" si="22"/>
        <v>4335390.542940058</v>
      </c>
      <c r="N91" s="18">
        <f t="shared" si="22"/>
        <v>4387660.228306033</v>
      </c>
      <c r="O91" s="18">
        <f t="shared" si="22"/>
        <v>3849229.152573967</v>
      </c>
      <c r="P91" s="18">
        <f t="shared" si="22"/>
        <v>3771134.947829328</v>
      </c>
      <c r="Q91" s="18">
        <f t="shared" si="22"/>
        <v>3522406.6858780985</v>
      </c>
      <c r="R91" s="18">
        <f t="shared" si="22"/>
        <v>3850916.048598638</v>
      </c>
      <c r="S91" s="18">
        <f t="shared" si="22"/>
        <v>3911948.8695038017</v>
      </c>
      <c r="T91" s="18">
        <f t="shared" si="22"/>
        <v>3798801.777260209</v>
      </c>
      <c r="U91" s="18">
        <f t="shared" si="22"/>
        <v>4019822.4973065895</v>
      </c>
      <c r="V91" s="18">
        <f t="shared" si="22"/>
        <v>4032984.2919852477</v>
      </c>
      <c r="W91" s="18">
        <f t="shared" si="22"/>
        <v>3948506.0144786327</v>
      </c>
      <c r="X91" s="18">
        <f t="shared" si="22"/>
        <v>3567392.796060941</v>
      </c>
      <c r="Y91" s="18">
        <f t="shared" si="22"/>
        <v>3157145.5732541597</v>
      </c>
      <c r="Z91" s="18">
        <f t="shared" si="22"/>
        <v>4008578.1312505812</v>
      </c>
      <c r="AA91" s="18">
        <f t="shared" si="22"/>
        <v>3674834.1795488475</v>
      </c>
      <c r="AB91" s="18">
        <f t="shared" si="22"/>
        <v>3266442.484840194</v>
      </c>
      <c r="AC91" s="18">
        <f t="shared" si="22"/>
        <v>3366503.6563341534</v>
      </c>
      <c r="AD91" s="18">
        <f t="shared" si="22"/>
        <v>3711710.1729199477</v>
      </c>
      <c r="AE91" s="18">
        <f>(AE70-AE109)</f>
        <v>3511970.7584977252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15271836.490762305</v>
      </c>
      <c r="G92" s="18">
        <f aca="true" t="shared" si="23" ref="G92:AD92">(G71-G110)</f>
        <v>14553943.531530432</v>
      </c>
      <c r="H92" s="18">
        <f t="shared" si="23"/>
        <v>13591396.468453279</v>
      </c>
      <c r="I92" s="18">
        <f t="shared" si="23"/>
        <v>14347285.770528799</v>
      </c>
      <c r="J92" s="18">
        <f t="shared" si="23"/>
        <v>16442068.245577835</v>
      </c>
      <c r="K92" s="18">
        <f t="shared" si="23"/>
        <v>19684287.371733014</v>
      </c>
      <c r="L92" s="18">
        <f t="shared" si="23"/>
        <v>15394569.62448385</v>
      </c>
      <c r="M92" s="18">
        <f t="shared" si="23"/>
        <v>16115079.893569697</v>
      </c>
      <c r="N92" s="18">
        <f t="shared" si="23"/>
        <v>17004317.289843753</v>
      </c>
      <c r="O92" s="18">
        <f t="shared" si="23"/>
        <v>17293333.011466134</v>
      </c>
      <c r="P92" s="18">
        <f t="shared" si="23"/>
        <v>18619368.758822482</v>
      </c>
      <c r="Q92" s="18">
        <f t="shared" si="23"/>
        <v>19249212.43512452</v>
      </c>
      <c r="R92" s="18">
        <f t="shared" si="23"/>
        <v>19572874.2718242</v>
      </c>
      <c r="S92" s="18">
        <f t="shared" si="23"/>
        <v>19255474.30003462</v>
      </c>
      <c r="T92" s="18">
        <f t="shared" si="23"/>
        <v>19925557.652592532</v>
      </c>
      <c r="U92" s="18">
        <f t="shared" si="23"/>
        <v>20833708.836418435</v>
      </c>
      <c r="V92" s="18">
        <f t="shared" si="23"/>
        <v>20803522.581095323</v>
      </c>
      <c r="W92" s="18">
        <f t="shared" si="23"/>
        <v>20234031.038705267</v>
      </c>
      <c r="X92" s="18">
        <f t="shared" si="23"/>
        <v>18541729.571510628</v>
      </c>
      <c r="Y92" s="18">
        <f t="shared" si="23"/>
        <v>18470784.624903627</v>
      </c>
      <c r="Z92" s="18">
        <f t="shared" si="23"/>
        <v>19638381.816766</v>
      </c>
      <c r="AA92" s="18">
        <f t="shared" si="23"/>
        <v>19160534.63408014</v>
      </c>
      <c r="AB92" s="18">
        <f t="shared" si="23"/>
        <v>19183532.64844703</v>
      </c>
      <c r="AC92" s="18">
        <f t="shared" si="23"/>
        <v>20050783.53553815</v>
      </c>
      <c r="AD92" s="18">
        <f t="shared" si="23"/>
        <v>20320615.272753213</v>
      </c>
      <c r="AE92" s="18">
        <f>(AE71-AE110)</f>
        <v>20165575.83740618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39147682.79734225</v>
      </c>
      <c r="G93" s="18">
        <f aca="true" t="shared" si="24" ref="G93:AD93">(G72-G111)</f>
        <v>38575098.841476396</v>
      </c>
      <c r="H93" s="18">
        <f t="shared" si="24"/>
        <v>38578690.417031586</v>
      </c>
      <c r="I93" s="18">
        <f t="shared" si="24"/>
        <v>39914551.87171508</v>
      </c>
      <c r="J93" s="18">
        <f t="shared" si="24"/>
        <v>41462407.63536356</v>
      </c>
      <c r="K93" s="18">
        <f t="shared" si="24"/>
        <v>41970084.075076446</v>
      </c>
      <c r="L93" s="18">
        <f t="shared" si="24"/>
        <v>44189865.23877892</v>
      </c>
      <c r="M93" s="18">
        <f t="shared" si="24"/>
        <v>47073823.837543175</v>
      </c>
      <c r="N93" s="18">
        <f t="shared" si="24"/>
        <v>49362076.55751107</v>
      </c>
      <c r="O93" s="18">
        <f t="shared" si="24"/>
        <v>47938132.59209289</v>
      </c>
      <c r="P93" s="18">
        <f t="shared" si="24"/>
        <v>48505478.94663355</v>
      </c>
      <c r="Q93" s="18">
        <f t="shared" si="24"/>
        <v>47266603.16141877</v>
      </c>
      <c r="R93" s="18">
        <f t="shared" si="24"/>
        <v>47696356.85309153</v>
      </c>
      <c r="S93" s="18">
        <f t="shared" si="24"/>
        <v>53129866.68814177</v>
      </c>
      <c r="T93" s="18">
        <f t="shared" si="24"/>
        <v>53810099.387806036</v>
      </c>
      <c r="U93" s="18">
        <f t="shared" si="24"/>
        <v>56246866.590677544</v>
      </c>
      <c r="V93" s="18">
        <f t="shared" si="24"/>
        <v>59406726.08161916</v>
      </c>
      <c r="W93" s="18">
        <f t="shared" si="24"/>
        <v>57092582.47642627</v>
      </c>
      <c r="X93" s="18">
        <f t="shared" si="24"/>
        <v>59041816.0476565</v>
      </c>
      <c r="Y93" s="18">
        <f t="shared" si="24"/>
        <v>61113218.55498104</v>
      </c>
      <c r="Z93" s="18">
        <f t="shared" si="24"/>
        <v>61201496.15151486</v>
      </c>
      <c r="AA93" s="18">
        <f t="shared" si="24"/>
        <v>61089551.91341858</v>
      </c>
      <c r="AB93" s="18">
        <f t="shared" si="24"/>
        <v>61247238.00349259</v>
      </c>
      <c r="AC93" s="18">
        <f t="shared" si="24"/>
        <v>62749487.16871281</v>
      </c>
      <c r="AD93" s="18">
        <f t="shared" si="24"/>
        <v>66044875.155917615</v>
      </c>
      <c r="AE93" s="18">
        <f>(AE72-AE111)</f>
        <v>69094866.00029145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48007079.602665834</v>
      </c>
      <c r="G94" s="18">
        <f aca="true" t="shared" si="25" ref="G94:AD94">(G73-G112)</f>
        <v>49754048.17568848</v>
      </c>
      <c r="H94" s="18">
        <f t="shared" si="25"/>
        <v>48005327.49435638</v>
      </c>
      <c r="I94" s="18">
        <f t="shared" si="25"/>
        <v>51868678.131303914</v>
      </c>
      <c r="J94" s="18">
        <f t="shared" si="25"/>
        <v>60417503.438502856</v>
      </c>
      <c r="K94" s="18">
        <f t="shared" si="25"/>
        <v>64648289.60105464</v>
      </c>
      <c r="L94" s="18">
        <f t="shared" si="25"/>
        <v>61411076.557356246</v>
      </c>
      <c r="M94" s="18">
        <f t="shared" si="25"/>
        <v>62329176.93638814</v>
      </c>
      <c r="N94" s="18">
        <f t="shared" si="25"/>
        <v>61058328.689217545</v>
      </c>
      <c r="O94" s="18">
        <f t="shared" si="25"/>
        <v>58093078.42730965</v>
      </c>
      <c r="P94" s="18">
        <f t="shared" si="25"/>
        <v>62162034.93380319</v>
      </c>
      <c r="Q94" s="18">
        <f t="shared" si="25"/>
        <v>55754750.67537471</v>
      </c>
      <c r="R94" s="18">
        <f t="shared" si="25"/>
        <v>53623191.012847826</v>
      </c>
      <c r="S94" s="18">
        <f t="shared" si="25"/>
        <v>58025387.08699147</v>
      </c>
      <c r="T94" s="18">
        <f t="shared" si="25"/>
        <v>60260095.90376546</v>
      </c>
      <c r="U94" s="18">
        <f t="shared" si="25"/>
        <v>64370857.894330084</v>
      </c>
      <c r="V94" s="18">
        <f t="shared" si="25"/>
        <v>64131338.681722336</v>
      </c>
      <c r="W94" s="18">
        <f t="shared" si="25"/>
        <v>68787205.42081381</v>
      </c>
      <c r="X94" s="18">
        <f t="shared" si="25"/>
        <v>70293675.56768006</v>
      </c>
      <c r="Y94" s="18">
        <f t="shared" si="25"/>
        <v>71624525.83528167</v>
      </c>
      <c r="Z94" s="18">
        <f t="shared" si="25"/>
        <v>75585142.28672388</v>
      </c>
      <c r="AA94" s="18">
        <f t="shared" si="25"/>
        <v>70369264.95241295</v>
      </c>
      <c r="AB94" s="18">
        <f t="shared" si="25"/>
        <v>75202425.35783179</v>
      </c>
      <c r="AC94" s="18">
        <f t="shared" si="25"/>
        <v>75297710.11478202</v>
      </c>
      <c r="AD94" s="18">
        <f t="shared" si="25"/>
        <v>77412895.89918958</v>
      </c>
      <c r="AE94" s="18">
        <f>(AE73-AE112)</f>
        <v>85317585.92479576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112156882.30149978</v>
      </c>
      <c r="G95" s="19">
        <f aca="true" t="shared" si="26" ref="G95:AE95">SUM(G90:G94)</f>
        <v>112745183.01819137</v>
      </c>
      <c r="H95" s="19">
        <f t="shared" si="26"/>
        <v>109434909.63758022</v>
      </c>
      <c r="I95" s="19">
        <f t="shared" si="26"/>
        <v>116529812.53801876</v>
      </c>
      <c r="J95" s="19">
        <f t="shared" si="26"/>
        <v>129385512.15047136</v>
      </c>
      <c r="K95" s="19">
        <f t="shared" si="26"/>
        <v>136201885.81069553</v>
      </c>
      <c r="L95" s="19">
        <f t="shared" si="26"/>
        <v>130973490.10759291</v>
      </c>
      <c r="M95" s="19">
        <f t="shared" si="26"/>
        <v>136417735.9678937</v>
      </c>
      <c r="N95" s="19">
        <f t="shared" si="26"/>
        <v>138766053.10725066</v>
      </c>
      <c r="O95" s="19">
        <f t="shared" si="26"/>
        <v>133966050.32599272</v>
      </c>
      <c r="P95" s="19">
        <f t="shared" si="26"/>
        <v>138926785.67667803</v>
      </c>
      <c r="Q95" s="19">
        <f t="shared" si="26"/>
        <v>132019404.81680122</v>
      </c>
      <c r="R95" s="19">
        <f t="shared" si="26"/>
        <v>131685198.9048945</v>
      </c>
      <c r="S95" s="19">
        <f t="shared" si="26"/>
        <v>141738846.20101878</v>
      </c>
      <c r="T95" s="19">
        <f t="shared" si="26"/>
        <v>144608980.15769023</v>
      </c>
      <c r="U95" s="19">
        <f t="shared" si="26"/>
        <v>152756379.25565344</v>
      </c>
      <c r="V95" s="19">
        <f t="shared" si="26"/>
        <v>156311595.73678988</v>
      </c>
      <c r="W95" s="19">
        <f t="shared" si="26"/>
        <v>157382150.04359433</v>
      </c>
      <c r="X95" s="19">
        <f t="shared" si="26"/>
        <v>158259117.48887867</v>
      </c>
      <c r="Y95" s="19">
        <f t="shared" si="26"/>
        <v>160799983.01262662</v>
      </c>
      <c r="Z95" s="19">
        <f t="shared" si="26"/>
        <v>169205436.96970242</v>
      </c>
      <c r="AA95" s="19">
        <f t="shared" si="26"/>
        <v>161721841.13716948</v>
      </c>
      <c r="AB95" s="19">
        <f t="shared" si="26"/>
        <v>166582113.4087692</v>
      </c>
      <c r="AC95" s="19">
        <f t="shared" si="26"/>
        <v>169505865.85292238</v>
      </c>
      <c r="AD95" s="19">
        <f t="shared" si="26"/>
        <v>175425513.92167687</v>
      </c>
      <c r="AE95" s="19">
        <f t="shared" si="26"/>
        <v>185653451.3366054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98040.64417436886</v>
      </c>
      <c r="G100" s="45">
        <f aca="true" t="shared" si="28" ref="G100:AD100">G117</f>
        <v>85243.3386001342</v>
      </c>
      <c r="H100" s="45">
        <f t="shared" si="28"/>
        <v>57152.46655370234</v>
      </c>
      <c r="I100" s="45">
        <f t="shared" si="28"/>
        <v>51245.367458020315</v>
      </c>
      <c r="J100" s="45">
        <f t="shared" si="28"/>
        <v>61913.12087882496</v>
      </c>
      <c r="K100" s="45">
        <f t="shared" si="28"/>
        <v>43546.50294639421</v>
      </c>
      <c r="L100" s="45">
        <f t="shared" si="28"/>
        <v>30523.15559344583</v>
      </c>
      <c r="M100" s="45">
        <f t="shared" si="28"/>
        <v>34113.467008580345</v>
      </c>
      <c r="N100" s="45">
        <f t="shared" si="28"/>
        <v>29347.817260012907</v>
      </c>
      <c r="O100" s="45">
        <f t="shared" si="28"/>
        <v>26297.97202276825</v>
      </c>
      <c r="P100" s="45">
        <f t="shared" si="28"/>
        <v>26640.068691464654</v>
      </c>
      <c r="Q100" s="45">
        <f t="shared" si="28"/>
        <v>23934.024796007212</v>
      </c>
      <c r="R100" s="45">
        <f t="shared" si="28"/>
        <v>51890.10153726937</v>
      </c>
      <c r="S100" s="45">
        <f t="shared" si="28"/>
        <v>37625.618052413534</v>
      </c>
      <c r="T100" s="45">
        <f t="shared" si="28"/>
        <v>36858.42743662593</v>
      </c>
      <c r="U100" s="45">
        <f t="shared" si="28"/>
        <v>38585.506179689204</v>
      </c>
      <c r="V100" s="45">
        <f t="shared" si="28"/>
        <v>37454.25633547098</v>
      </c>
      <c r="W100" s="45">
        <f t="shared" si="28"/>
        <v>35932.336295002155</v>
      </c>
      <c r="X100" s="45">
        <f t="shared" si="28"/>
        <v>32561.03959523144</v>
      </c>
      <c r="Y100" s="45">
        <f t="shared" si="28"/>
        <v>32520.42156270408</v>
      </c>
      <c r="Z100" s="45">
        <f t="shared" si="28"/>
        <v>33949.4840506557</v>
      </c>
      <c r="AA100" s="45">
        <f t="shared" si="28"/>
        <v>30916.415478463794</v>
      </c>
      <c r="AB100" s="45">
        <f t="shared" si="28"/>
        <v>27374.30043261732</v>
      </c>
      <c r="AC100" s="45">
        <f t="shared" si="28"/>
        <v>28018.766320737705</v>
      </c>
      <c r="AD100" s="45">
        <f t="shared" si="28"/>
        <v>27588.034689183827</v>
      </c>
      <c r="AE100" s="45">
        <f>AE117</f>
        <v>27278.038439201875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4334495.037388425</v>
      </c>
      <c r="G101" s="45">
        <f aca="true" t="shared" si="29" ref="G101:AD101">G119</f>
        <v>3632198.965610562</v>
      </c>
      <c r="H101" s="45">
        <f t="shared" si="29"/>
        <v>3366360.4870219454</v>
      </c>
      <c r="I101" s="45">
        <f t="shared" si="29"/>
        <v>3905544.955116269</v>
      </c>
      <c r="J101" s="45">
        <f t="shared" si="29"/>
        <v>4108755.9775500125</v>
      </c>
      <c r="K101" s="45">
        <f t="shared" si="29"/>
        <v>3554168.752294552</v>
      </c>
      <c r="L101" s="45">
        <f t="shared" si="29"/>
        <v>4146335.8023364977</v>
      </c>
      <c r="M101" s="45">
        <f t="shared" si="29"/>
        <v>4421446.849033095</v>
      </c>
      <c r="N101" s="45">
        <f t="shared" si="29"/>
        <v>4495103.767754158</v>
      </c>
      <c r="O101" s="45">
        <f t="shared" si="29"/>
        <v>3927185.274977743</v>
      </c>
      <c r="P101" s="45">
        <f t="shared" si="29"/>
        <v>4784908.677283486</v>
      </c>
      <c r="Q101" s="45">
        <f t="shared" si="29"/>
        <v>4164989.6771672764</v>
      </c>
      <c r="R101" s="45">
        <f t="shared" si="29"/>
        <v>4077663.283088677</v>
      </c>
      <c r="S101" s="45">
        <f t="shared" si="29"/>
        <v>4200713.577951193</v>
      </c>
      <c r="T101" s="45">
        <f t="shared" si="29"/>
        <v>4235370.502728362</v>
      </c>
      <c r="U101" s="45">
        <f t="shared" si="29"/>
        <v>4323506.49455796</v>
      </c>
      <c r="V101" s="45">
        <f t="shared" si="29"/>
        <v>4294455.341554589</v>
      </c>
      <c r="W101" s="45">
        <f t="shared" si="29"/>
        <v>4161049.9756542197</v>
      </c>
      <c r="X101" s="45">
        <f t="shared" si="29"/>
        <v>4611401.087801582</v>
      </c>
      <c r="Y101" s="45">
        <f t="shared" si="29"/>
        <v>5567785.878328197</v>
      </c>
      <c r="Z101" s="45">
        <f t="shared" si="29"/>
        <v>4576320.950868182</v>
      </c>
      <c r="AA101" s="45">
        <f t="shared" si="29"/>
        <v>4649680.299111959</v>
      </c>
      <c r="AB101" s="45">
        <f t="shared" si="29"/>
        <v>4552891.921710747</v>
      </c>
      <c r="AC101" s="45">
        <f t="shared" si="29"/>
        <v>4457405.232733032</v>
      </c>
      <c r="AD101" s="45">
        <f t="shared" si="29"/>
        <v>5315703.624156717</v>
      </c>
      <c r="AE101" s="45">
        <f>AE119</f>
        <v>5118745.841367782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183100.42889704532</v>
      </c>
      <c r="G103" s="45">
        <f aca="true" t="shared" si="31" ref="G103:AD103">G134</f>
        <v>198171.03146279496</v>
      </c>
      <c r="H103" s="45">
        <f t="shared" si="31"/>
        <v>178043.93290286683</v>
      </c>
      <c r="I103" s="45">
        <f t="shared" si="31"/>
        <v>209607.04505405153</v>
      </c>
      <c r="J103" s="45">
        <f t="shared" si="31"/>
        <v>221679.59480552975</v>
      </c>
      <c r="K103" s="45">
        <f t="shared" si="31"/>
        <v>218252.5278670982</v>
      </c>
      <c r="L103" s="45">
        <f t="shared" si="31"/>
        <v>234974.85581770155</v>
      </c>
      <c r="M103" s="45">
        <f t="shared" si="31"/>
        <v>263575.8958679935</v>
      </c>
      <c r="N103" s="45">
        <f t="shared" si="31"/>
        <v>281363.1788919754</v>
      </c>
      <c r="O103" s="45">
        <f t="shared" si="31"/>
        <v>298005.27962769143</v>
      </c>
      <c r="P103" s="45">
        <f t="shared" si="31"/>
        <v>263380.54908755346</v>
      </c>
      <c r="Q103" s="45">
        <f t="shared" si="31"/>
        <v>263466.26012186566</v>
      </c>
      <c r="R103" s="45">
        <f t="shared" si="31"/>
        <v>234015.21043527755</v>
      </c>
      <c r="S103" s="45">
        <f t="shared" si="31"/>
        <v>273636.03093050956</v>
      </c>
      <c r="T103" s="45">
        <f t="shared" si="31"/>
        <v>338517.0022021336</v>
      </c>
      <c r="U103" s="45">
        <f t="shared" si="31"/>
        <v>340433.04257091734</v>
      </c>
      <c r="V103" s="45">
        <f t="shared" si="31"/>
        <v>342172.2834526878</v>
      </c>
      <c r="W103" s="45">
        <f t="shared" si="31"/>
        <v>366856.8801478557</v>
      </c>
      <c r="X103" s="45">
        <f t="shared" si="31"/>
        <v>404562.9868050395</v>
      </c>
      <c r="Y103" s="45">
        <f t="shared" si="31"/>
        <v>415226.44517934317</v>
      </c>
      <c r="Z103" s="45">
        <f t="shared" si="31"/>
        <v>417511.1514090454</v>
      </c>
      <c r="AA103" s="45">
        <f t="shared" si="31"/>
        <v>390511.9127053293</v>
      </c>
      <c r="AB103" s="45">
        <f t="shared" si="31"/>
        <v>326416.33919651044</v>
      </c>
      <c r="AC103" s="45">
        <f t="shared" si="31"/>
        <v>329789.52620796504</v>
      </c>
      <c r="AD103" s="45">
        <f t="shared" si="31"/>
        <v>347941.8682724125</v>
      </c>
      <c r="AE103" s="45">
        <f>AE134</f>
        <v>351225.8620043161</v>
      </c>
    </row>
    <row r="104" spans="3:31" ht="12.75">
      <c r="C104" s="41" t="s">
        <v>79</v>
      </c>
      <c r="D104" s="43"/>
      <c r="E104" s="41"/>
      <c r="F104" s="47">
        <f>SUM(F100:F103)</f>
        <v>4615636.11045984</v>
      </c>
      <c r="G104" s="47">
        <f aca="true" t="shared" si="32" ref="G104:AE104">SUM(G100:G103)</f>
        <v>3915613.335673491</v>
      </c>
      <c r="H104" s="47">
        <f t="shared" si="32"/>
        <v>3601556.886478515</v>
      </c>
      <c r="I104" s="47">
        <f t="shared" si="32"/>
        <v>4166397.367628341</v>
      </c>
      <c r="J104" s="47">
        <f t="shared" si="32"/>
        <v>4392348.693234367</v>
      </c>
      <c r="K104" s="47">
        <f t="shared" si="32"/>
        <v>3815967.7831080444</v>
      </c>
      <c r="L104" s="47">
        <f t="shared" si="32"/>
        <v>4411833.813747645</v>
      </c>
      <c r="M104" s="47">
        <f t="shared" si="32"/>
        <v>4719136.2119096685</v>
      </c>
      <c r="N104" s="47">
        <f t="shared" si="32"/>
        <v>4805814.763906146</v>
      </c>
      <c r="O104" s="47">
        <f t="shared" si="32"/>
        <v>4251488.526628203</v>
      </c>
      <c r="P104" s="47">
        <f t="shared" si="32"/>
        <v>5074929.295062505</v>
      </c>
      <c r="Q104" s="47">
        <f t="shared" si="32"/>
        <v>4452389.962085149</v>
      </c>
      <c r="R104" s="47">
        <f t="shared" si="32"/>
        <v>4363568.595061224</v>
      </c>
      <c r="S104" s="47">
        <f t="shared" si="32"/>
        <v>4511975.226934116</v>
      </c>
      <c r="T104" s="47">
        <f t="shared" si="32"/>
        <v>4610745.932367121</v>
      </c>
      <c r="U104" s="47">
        <f t="shared" si="32"/>
        <v>4702525.043308566</v>
      </c>
      <c r="V104" s="47">
        <f t="shared" si="32"/>
        <v>4674081.881342747</v>
      </c>
      <c r="W104" s="47">
        <f t="shared" si="32"/>
        <v>4563839.192097078</v>
      </c>
      <c r="X104" s="47">
        <f t="shared" si="32"/>
        <v>5048525.114201853</v>
      </c>
      <c r="Y104" s="47">
        <f t="shared" si="32"/>
        <v>6015532.745070244</v>
      </c>
      <c r="Z104" s="47">
        <f t="shared" si="32"/>
        <v>5027781.586327883</v>
      </c>
      <c r="AA104" s="47">
        <f t="shared" si="32"/>
        <v>5071108.627295752</v>
      </c>
      <c r="AB104" s="47">
        <f t="shared" si="32"/>
        <v>4906682.561339876</v>
      </c>
      <c r="AC104" s="47">
        <f t="shared" si="32"/>
        <v>4815213.525261735</v>
      </c>
      <c r="AD104" s="47">
        <f t="shared" si="32"/>
        <v>5691233.527118314</v>
      </c>
      <c r="AE104" s="47">
        <f t="shared" si="32"/>
        <v>5497249.741811301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4476636.470012773</v>
      </c>
      <c r="G110" s="45">
        <f aca="true" t="shared" si="33" ref="G110:AD110">(G104-G111)</f>
        <v>3782307.2798205577</v>
      </c>
      <c r="H110" s="45">
        <f t="shared" si="33"/>
        <v>3479992.9488287815</v>
      </c>
      <c r="I110" s="45">
        <f t="shared" si="33"/>
        <v>4039123.1737302076</v>
      </c>
      <c r="J110" s="45">
        <f t="shared" si="33"/>
        <v>4256627.033456634</v>
      </c>
      <c r="K110" s="45">
        <f t="shared" si="33"/>
        <v>3689479.7317920444</v>
      </c>
      <c r="L110" s="45">
        <f t="shared" si="33"/>
        <v>4288156.818782312</v>
      </c>
      <c r="M110" s="45">
        <f t="shared" si="33"/>
        <v>4579312.314396735</v>
      </c>
      <c r="N110" s="45">
        <f t="shared" si="33"/>
        <v>4670976.918878546</v>
      </c>
      <c r="O110" s="45">
        <f t="shared" si="33"/>
        <v>4113186.887071536</v>
      </c>
      <c r="P110" s="45">
        <f t="shared" si="33"/>
        <v>4932606.414202638</v>
      </c>
      <c r="Q110" s="45">
        <f t="shared" si="33"/>
        <v>4325065.7391236825</v>
      </c>
      <c r="R110" s="45">
        <f t="shared" si="33"/>
        <v>4233757.302961357</v>
      </c>
      <c r="S110" s="45">
        <f t="shared" si="33"/>
        <v>4379793.59362145</v>
      </c>
      <c r="T110" s="45">
        <f t="shared" si="33"/>
        <v>4472589.611051654</v>
      </c>
      <c r="U110" s="45">
        <f t="shared" si="33"/>
        <v>4566741.444711766</v>
      </c>
      <c r="V110" s="45">
        <f t="shared" si="33"/>
        <v>4542305.228705814</v>
      </c>
      <c r="W110" s="45">
        <f t="shared" si="33"/>
        <v>4424632.296816145</v>
      </c>
      <c r="X110" s="45">
        <f t="shared" si="33"/>
        <v>4902795.613135986</v>
      </c>
      <c r="Y110" s="45">
        <f t="shared" si="33"/>
        <v>5868278.602686911</v>
      </c>
      <c r="Z110" s="45">
        <f t="shared" si="33"/>
        <v>4882735.793035483</v>
      </c>
      <c r="AA110" s="45">
        <f t="shared" si="33"/>
        <v>4938214.699975752</v>
      </c>
      <c r="AB110" s="45">
        <f t="shared" si="33"/>
        <v>4775360.918813076</v>
      </c>
      <c r="AC110" s="45">
        <f t="shared" si="33"/>
        <v>4693806.817835335</v>
      </c>
      <c r="AD110" s="45">
        <f t="shared" si="33"/>
        <v>5568237.856565247</v>
      </c>
      <c r="AE110" s="45">
        <f>(AE104-AE111)</f>
        <v>5374894.8974545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138999.64044706666</v>
      </c>
      <c r="G111" s="45">
        <f aca="true" t="shared" si="34" ref="G111:AD111">G133</f>
        <v>133306.05585293332</v>
      </c>
      <c r="H111" s="45">
        <f t="shared" si="34"/>
        <v>121563.93764973331</v>
      </c>
      <c r="I111" s="45">
        <f t="shared" si="34"/>
        <v>127274.19389813332</v>
      </c>
      <c r="J111" s="45">
        <f t="shared" si="34"/>
        <v>135721.65977773332</v>
      </c>
      <c r="K111" s="45">
        <f t="shared" si="34"/>
        <v>126488.05131599998</v>
      </c>
      <c r="L111" s="45">
        <f t="shared" si="34"/>
        <v>123676.99496533333</v>
      </c>
      <c r="M111" s="45">
        <f t="shared" si="34"/>
        <v>139823.89751293333</v>
      </c>
      <c r="N111" s="45">
        <f t="shared" si="34"/>
        <v>134837.84502759998</v>
      </c>
      <c r="O111" s="45">
        <f t="shared" si="34"/>
        <v>138301.63955666666</v>
      </c>
      <c r="P111" s="45">
        <f t="shared" si="34"/>
        <v>142322.88085986665</v>
      </c>
      <c r="Q111" s="45">
        <f t="shared" si="34"/>
        <v>127324.22296146667</v>
      </c>
      <c r="R111" s="45">
        <f t="shared" si="34"/>
        <v>129811.29209986667</v>
      </c>
      <c r="S111" s="45">
        <f t="shared" si="34"/>
        <v>132181.63331266664</v>
      </c>
      <c r="T111" s="45">
        <f t="shared" si="34"/>
        <v>138156.32131546666</v>
      </c>
      <c r="U111" s="45">
        <f t="shared" si="34"/>
        <v>135783.5985968</v>
      </c>
      <c r="V111" s="45">
        <f t="shared" si="34"/>
        <v>131776.65263693332</v>
      </c>
      <c r="W111" s="45">
        <f t="shared" si="34"/>
        <v>139206.89528093333</v>
      </c>
      <c r="X111" s="45">
        <f t="shared" si="34"/>
        <v>145729.50106586664</v>
      </c>
      <c r="Y111" s="45">
        <f t="shared" si="34"/>
        <v>147254.14238333332</v>
      </c>
      <c r="Z111" s="45">
        <f t="shared" si="34"/>
        <v>145045.79329239996</v>
      </c>
      <c r="AA111" s="45">
        <f t="shared" si="34"/>
        <v>132893.92731999996</v>
      </c>
      <c r="AB111" s="45">
        <f t="shared" si="34"/>
        <v>131321.64252679996</v>
      </c>
      <c r="AC111" s="45">
        <f t="shared" si="34"/>
        <v>121406.70742639998</v>
      </c>
      <c r="AD111" s="45">
        <f t="shared" si="34"/>
        <v>122995.67055306664</v>
      </c>
      <c r="AE111" s="45">
        <f>AE133</f>
        <v>122354.84435679998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4615636.11045984</v>
      </c>
      <c r="G113" s="47">
        <f aca="true" t="shared" si="35" ref="G113:AD113">(G110+G111)</f>
        <v>3915613.335673491</v>
      </c>
      <c r="H113" s="47">
        <f t="shared" si="35"/>
        <v>3601556.886478515</v>
      </c>
      <c r="I113" s="47">
        <f t="shared" si="35"/>
        <v>4166397.367628341</v>
      </c>
      <c r="J113" s="47">
        <f t="shared" si="35"/>
        <v>4392348.693234367</v>
      </c>
      <c r="K113" s="47">
        <f t="shared" si="35"/>
        <v>3815967.7831080444</v>
      </c>
      <c r="L113" s="47">
        <f t="shared" si="35"/>
        <v>4411833.813747645</v>
      </c>
      <c r="M113" s="47">
        <f t="shared" si="35"/>
        <v>4719136.2119096685</v>
      </c>
      <c r="N113" s="47">
        <f t="shared" si="35"/>
        <v>4805814.763906146</v>
      </c>
      <c r="O113" s="47">
        <f t="shared" si="35"/>
        <v>4251488.526628203</v>
      </c>
      <c r="P113" s="47">
        <f t="shared" si="35"/>
        <v>5074929.295062505</v>
      </c>
      <c r="Q113" s="47">
        <f t="shared" si="35"/>
        <v>4452389.962085149</v>
      </c>
      <c r="R113" s="47">
        <f t="shared" si="35"/>
        <v>4363568.595061224</v>
      </c>
      <c r="S113" s="47">
        <f t="shared" si="35"/>
        <v>4511975.226934116</v>
      </c>
      <c r="T113" s="47">
        <f t="shared" si="35"/>
        <v>4610745.932367121</v>
      </c>
      <c r="U113" s="47">
        <f t="shared" si="35"/>
        <v>4702525.043308566</v>
      </c>
      <c r="V113" s="47">
        <f t="shared" si="35"/>
        <v>4674081.881342747</v>
      </c>
      <c r="W113" s="47">
        <f t="shared" si="35"/>
        <v>4563839.192097078</v>
      </c>
      <c r="X113" s="47">
        <f t="shared" si="35"/>
        <v>5048525.114201853</v>
      </c>
      <c r="Y113" s="47">
        <f t="shared" si="35"/>
        <v>6015532.745070244</v>
      </c>
      <c r="Z113" s="47">
        <f t="shared" si="35"/>
        <v>5027781.5863278825</v>
      </c>
      <c r="AA113" s="47">
        <f t="shared" si="35"/>
        <v>5071108.627295752</v>
      </c>
      <c r="AB113" s="47">
        <f t="shared" si="35"/>
        <v>4906682.561339876</v>
      </c>
      <c r="AC113" s="47">
        <f t="shared" si="35"/>
        <v>4815213.525261735</v>
      </c>
      <c r="AD113" s="47">
        <f t="shared" si="35"/>
        <v>5691233.527118314</v>
      </c>
      <c r="AE113" s="47">
        <f>(AE110+AE111)</f>
        <v>5497249.741811301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0.018453802679800523</v>
      </c>
      <c r="E117" s="52"/>
      <c r="F117" s="55">
        <f aca="true" t="shared" si="37" ref="F117:AD117">(F139*$D117)*10^6</f>
        <v>98040.64417436886</v>
      </c>
      <c r="G117" s="55">
        <f t="shared" si="37"/>
        <v>85243.3386001342</v>
      </c>
      <c r="H117" s="55">
        <f t="shared" si="37"/>
        <v>57152.46655370234</v>
      </c>
      <c r="I117" s="55">
        <f t="shared" si="37"/>
        <v>51245.367458020315</v>
      </c>
      <c r="J117" s="55">
        <f t="shared" si="37"/>
        <v>61913.12087882496</v>
      </c>
      <c r="K117" s="55">
        <f t="shared" si="37"/>
        <v>43546.50294639421</v>
      </c>
      <c r="L117" s="55">
        <f t="shared" si="37"/>
        <v>30523.15559344583</v>
      </c>
      <c r="M117" s="55">
        <f t="shared" si="37"/>
        <v>34113.467008580345</v>
      </c>
      <c r="N117" s="55">
        <f t="shared" si="37"/>
        <v>29347.817260012907</v>
      </c>
      <c r="O117" s="55">
        <f t="shared" si="37"/>
        <v>26297.97202276825</v>
      </c>
      <c r="P117" s="55">
        <f t="shared" si="37"/>
        <v>26640.068691464654</v>
      </c>
      <c r="Q117" s="55">
        <f t="shared" si="37"/>
        <v>23934.024796007212</v>
      </c>
      <c r="R117" s="55">
        <f t="shared" si="37"/>
        <v>51890.10153726937</v>
      </c>
      <c r="S117" s="55">
        <f t="shared" si="37"/>
        <v>37625.618052413534</v>
      </c>
      <c r="T117" s="55">
        <f t="shared" si="37"/>
        <v>36858.42743662593</v>
      </c>
      <c r="U117" s="55">
        <f t="shared" si="37"/>
        <v>38585.506179689204</v>
      </c>
      <c r="V117" s="55">
        <f t="shared" si="37"/>
        <v>37454.25633547098</v>
      </c>
      <c r="W117" s="55">
        <f t="shared" si="37"/>
        <v>35932.336295002155</v>
      </c>
      <c r="X117" s="55">
        <f t="shared" si="37"/>
        <v>32561.03959523144</v>
      </c>
      <c r="Y117" s="55">
        <f t="shared" si="37"/>
        <v>32520.42156270408</v>
      </c>
      <c r="Z117" s="55">
        <f t="shared" si="37"/>
        <v>33949.4840506557</v>
      </c>
      <c r="AA117" s="55">
        <f t="shared" si="37"/>
        <v>30916.415478463794</v>
      </c>
      <c r="AB117" s="55">
        <f t="shared" si="37"/>
        <v>27374.30043261732</v>
      </c>
      <c r="AC117" s="55">
        <f t="shared" si="37"/>
        <v>28018.766320737705</v>
      </c>
      <c r="AD117" s="55">
        <f t="shared" si="37"/>
        <v>27588.034689183827</v>
      </c>
      <c r="AE117" s="55">
        <f>(AE139*$D117)*10^6</f>
        <v>27278.038439201875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4334495.037388425</v>
      </c>
      <c r="G119" s="55">
        <f aca="true" t="shared" si="38" ref="G119:AD119">SUM(G120,G122,G123,G124,G125,G126,G127,G128,G129,G130,G131,G132,G133)</f>
        <v>3632198.965610562</v>
      </c>
      <c r="H119" s="55">
        <f t="shared" si="38"/>
        <v>3366360.4870219454</v>
      </c>
      <c r="I119" s="55">
        <f t="shared" si="38"/>
        <v>3905544.955116269</v>
      </c>
      <c r="J119" s="55">
        <f t="shared" si="38"/>
        <v>4108755.9775500125</v>
      </c>
      <c r="K119" s="55">
        <f t="shared" si="38"/>
        <v>3554168.752294552</v>
      </c>
      <c r="L119" s="55">
        <f t="shared" si="38"/>
        <v>4146335.8023364977</v>
      </c>
      <c r="M119" s="55">
        <f t="shared" si="38"/>
        <v>4421446.849033095</v>
      </c>
      <c r="N119" s="55">
        <f t="shared" si="38"/>
        <v>4495103.767754158</v>
      </c>
      <c r="O119" s="55">
        <f t="shared" si="38"/>
        <v>3927185.274977743</v>
      </c>
      <c r="P119" s="55">
        <f t="shared" si="38"/>
        <v>4784908.677283486</v>
      </c>
      <c r="Q119" s="55">
        <f t="shared" si="38"/>
        <v>4164989.6771672764</v>
      </c>
      <c r="R119" s="55">
        <f t="shared" si="38"/>
        <v>4077663.283088677</v>
      </c>
      <c r="S119" s="55">
        <f t="shared" si="38"/>
        <v>4200713.577951193</v>
      </c>
      <c r="T119" s="55">
        <f t="shared" si="38"/>
        <v>4235370.502728362</v>
      </c>
      <c r="U119" s="55">
        <f t="shared" si="38"/>
        <v>4323506.49455796</v>
      </c>
      <c r="V119" s="55">
        <f t="shared" si="38"/>
        <v>4294455.341554589</v>
      </c>
      <c r="W119" s="55">
        <f t="shared" si="38"/>
        <v>4161049.9756542197</v>
      </c>
      <c r="X119" s="55">
        <f t="shared" si="38"/>
        <v>4611401.087801582</v>
      </c>
      <c r="Y119" s="55">
        <f t="shared" si="38"/>
        <v>5567785.878328197</v>
      </c>
      <c r="Z119" s="55">
        <f t="shared" si="38"/>
        <v>4576320.950868182</v>
      </c>
      <c r="AA119" s="55">
        <f t="shared" si="38"/>
        <v>4649680.299111959</v>
      </c>
      <c r="AB119" s="55">
        <f t="shared" si="38"/>
        <v>4552891.921710747</v>
      </c>
      <c r="AC119" s="55">
        <f t="shared" si="38"/>
        <v>4457405.232733032</v>
      </c>
      <c r="AD119" s="55">
        <f t="shared" si="38"/>
        <v>5315703.624156717</v>
      </c>
      <c r="AE119" s="55">
        <f>SUM(AE120,AE122,AE123,AE124,AE125,AE126,AE127,AE128,AE129,AE130,AE131,AE132,AE133)</f>
        <v>5118745.841367782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2405795.105897333</v>
      </c>
      <c r="G120" s="55">
        <f aca="true" t="shared" si="39" ref="G120:AD120">G13</f>
        <v>1885010.2662937336</v>
      </c>
      <c r="H120" s="55">
        <f t="shared" si="39"/>
        <v>1970421.6100301333</v>
      </c>
      <c r="I120" s="55">
        <f t="shared" si="39"/>
        <v>2623717.7073154664</v>
      </c>
      <c r="J120" s="55">
        <f t="shared" si="39"/>
        <v>2829163.9324930664</v>
      </c>
      <c r="K120" s="55">
        <f t="shared" si="39"/>
        <v>2297897.8049551337</v>
      </c>
      <c r="L120" s="55">
        <f t="shared" si="39"/>
        <v>2830048.770922267</v>
      </c>
      <c r="M120" s="55">
        <f t="shared" si="39"/>
        <v>2998589.2227734667</v>
      </c>
      <c r="N120" s="55">
        <f t="shared" si="39"/>
        <v>3034564.400516</v>
      </c>
      <c r="O120" s="55">
        <f t="shared" si="39"/>
        <v>2487523.9573756005</v>
      </c>
      <c r="P120" s="55">
        <f t="shared" si="39"/>
        <v>3210150.4924690663</v>
      </c>
      <c r="Q120" s="55">
        <f t="shared" si="39"/>
        <v>2604748.0551341334</v>
      </c>
      <c r="R120" s="55">
        <f t="shared" si="39"/>
        <v>2456880.2132196664</v>
      </c>
      <c r="S120" s="55">
        <f t="shared" si="39"/>
        <v>2671301.5016592667</v>
      </c>
      <c r="T120" s="55">
        <f t="shared" si="39"/>
        <v>2634721.678501733</v>
      </c>
      <c r="U120" s="55">
        <f t="shared" si="39"/>
        <v>2772539.0989977997</v>
      </c>
      <c r="V120" s="55">
        <f t="shared" si="39"/>
        <v>2723349.2406222667</v>
      </c>
      <c r="W120" s="55">
        <f t="shared" si="39"/>
        <v>2453197.615868266</v>
      </c>
      <c r="X120" s="55">
        <f t="shared" si="39"/>
        <v>2757908.617753667</v>
      </c>
      <c r="Y120" s="55">
        <f t="shared" si="39"/>
        <v>3727053.775021867</v>
      </c>
      <c r="Z120" s="55">
        <f t="shared" si="39"/>
        <v>2831225.368673533</v>
      </c>
      <c r="AA120" s="55">
        <f t="shared" si="39"/>
        <v>2982239.0164834666</v>
      </c>
      <c r="AB120" s="55">
        <f t="shared" si="39"/>
        <v>2823067.683036334</v>
      </c>
      <c r="AC120" s="55">
        <f t="shared" si="39"/>
        <v>2715255.645244267</v>
      </c>
      <c r="AD120" s="55">
        <f t="shared" si="39"/>
        <v>3323402.873738934</v>
      </c>
      <c r="AE120" s="55">
        <f>AE13</f>
        <v>3234816.5595914666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142227.49705999997</v>
      </c>
      <c r="G123" s="55">
        <f aca="true" t="shared" si="40" ref="G123:AD123">(G35*0.5)</f>
        <v>136401.69918613334</v>
      </c>
      <c r="H123" s="55">
        <f t="shared" si="40"/>
        <v>124386.90115866665</v>
      </c>
      <c r="I123" s="55">
        <f t="shared" si="40"/>
        <v>130229.7647596</v>
      </c>
      <c r="J123" s="55">
        <f t="shared" si="40"/>
        <v>138873.3972589333</v>
      </c>
      <c r="K123" s="55">
        <f t="shared" si="40"/>
        <v>129425.36606853332</v>
      </c>
      <c r="L123" s="55">
        <f t="shared" si="40"/>
        <v>126549.02907239998</v>
      </c>
      <c r="M123" s="55">
        <f t="shared" si="40"/>
        <v>143070.89708413332</v>
      </c>
      <c r="N123" s="55">
        <f t="shared" si="40"/>
        <v>137969.05769826667</v>
      </c>
      <c r="O123" s="55">
        <f t="shared" si="40"/>
        <v>141513.2879776</v>
      </c>
      <c r="P123" s="55">
        <f t="shared" si="40"/>
        <v>145627.91043386664</v>
      </c>
      <c r="Q123" s="55">
        <f t="shared" si="40"/>
        <v>130280.95266413334</v>
      </c>
      <c r="R123" s="55">
        <f t="shared" si="40"/>
        <v>132825.7794424</v>
      </c>
      <c r="S123" s="55">
        <f t="shared" si="40"/>
        <v>135251.1639424</v>
      </c>
      <c r="T123" s="55">
        <f t="shared" si="40"/>
        <v>141364.59636933333</v>
      </c>
      <c r="U123" s="55">
        <f t="shared" si="40"/>
        <v>138936.77433239997</v>
      </c>
      <c r="V123" s="55">
        <f t="shared" si="40"/>
        <v>134836.7759845333</v>
      </c>
      <c r="W123" s="55">
        <f t="shared" si="40"/>
        <v>142439.5657417333</v>
      </c>
      <c r="X123" s="55">
        <f t="shared" si="40"/>
        <v>149113.6405689333</v>
      </c>
      <c r="Y123" s="55">
        <f t="shared" si="40"/>
        <v>150673.68721239996</v>
      </c>
      <c r="Z123" s="55">
        <f t="shared" si="40"/>
        <v>148414.05782133332</v>
      </c>
      <c r="AA123" s="55">
        <f t="shared" si="40"/>
        <v>135979.99935959998</v>
      </c>
      <c r="AB123" s="55">
        <f t="shared" si="40"/>
        <v>134371.19975106666</v>
      </c>
      <c r="AC123" s="55">
        <f t="shared" si="40"/>
        <v>124226.02297893332</v>
      </c>
      <c r="AD123" s="55">
        <f t="shared" si="40"/>
        <v>125851.88349066666</v>
      </c>
      <c r="AE123" s="55">
        <f>(AE35*0.5)</f>
        <v>125196.17677893331</v>
      </c>
    </row>
    <row r="124" spans="1:31" ht="12.75">
      <c r="A124" s="4"/>
      <c r="B124" s="4"/>
      <c r="C124" s="57" t="s">
        <v>95</v>
      </c>
      <c r="D124" s="54">
        <v>0.018453802679800523</v>
      </c>
      <c r="E124" s="56"/>
      <c r="F124" s="55">
        <f aca="true" t="shared" si="41" ref="F124:F132">(F146*$D124)*10^6</f>
        <v>437082.95081283303</v>
      </c>
      <c r="G124" s="55">
        <f aca="true" t="shared" si="42" ref="G124:AD124">(G146*$D124)*10^6</f>
        <v>405525.94062739605</v>
      </c>
      <c r="H124" s="55">
        <f t="shared" si="42"/>
        <v>291018.2464457773</v>
      </c>
      <c r="I124" s="55">
        <f t="shared" si="42"/>
        <v>261205.2780112315</v>
      </c>
      <c r="J124" s="55">
        <f t="shared" si="42"/>
        <v>254175.96847044598</v>
      </c>
      <c r="K124" s="55">
        <f t="shared" si="42"/>
        <v>217067.97749601983</v>
      </c>
      <c r="L124" s="55">
        <f t="shared" si="42"/>
        <v>314265.69511178986</v>
      </c>
      <c r="M124" s="55">
        <f t="shared" si="42"/>
        <v>320265.97150561865</v>
      </c>
      <c r="N124" s="55">
        <f t="shared" si="42"/>
        <v>327338.7613300732</v>
      </c>
      <c r="O124" s="55">
        <f t="shared" si="42"/>
        <v>357716.97336946527</v>
      </c>
      <c r="P124" s="55">
        <f t="shared" si="42"/>
        <v>320174.179926576</v>
      </c>
      <c r="Q124" s="55">
        <f t="shared" si="42"/>
        <v>275201.0923572648</v>
      </c>
      <c r="R124" s="55">
        <f t="shared" si="42"/>
        <v>347170.59348339215</v>
      </c>
      <c r="S124" s="55">
        <f t="shared" si="42"/>
        <v>322744.34668054036</v>
      </c>
      <c r="T124" s="55">
        <f t="shared" si="42"/>
        <v>366698.0636142052</v>
      </c>
      <c r="U124" s="55">
        <f t="shared" si="42"/>
        <v>343339.49914742325</v>
      </c>
      <c r="V124" s="55">
        <f t="shared" si="42"/>
        <v>441237.7317704675</v>
      </c>
      <c r="W124" s="55">
        <f t="shared" si="42"/>
        <v>493771.554648612</v>
      </c>
      <c r="X124" s="55">
        <f t="shared" si="42"/>
        <v>537604.4930676722</v>
      </c>
      <c r="Y124" s="55">
        <f t="shared" si="42"/>
        <v>462195.21968910756</v>
      </c>
      <c r="Z124" s="55">
        <f t="shared" si="42"/>
        <v>564798.9834160572</v>
      </c>
      <c r="AA124" s="55">
        <f t="shared" si="42"/>
        <v>454499.21273849875</v>
      </c>
      <c r="AB124" s="55">
        <f t="shared" si="42"/>
        <v>536280.7605476052</v>
      </c>
      <c r="AC124" s="55">
        <f t="shared" si="42"/>
        <v>564267.5579517966</v>
      </c>
      <c r="AD124" s="55">
        <f t="shared" si="42"/>
        <v>689901.3688435624</v>
      </c>
      <c r="AE124" s="55">
        <f aca="true" t="shared" si="43" ref="AE124:AE132">(AE146*$D124)*10^6</f>
        <v>643169.745972728</v>
      </c>
    </row>
    <row r="125" spans="1:31" ht="12.75">
      <c r="A125" s="4"/>
      <c r="B125" s="4"/>
      <c r="C125" s="57" t="s">
        <v>96</v>
      </c>
      <c r="D125" s="54">
        <v>0.018453802679800523</v>
      </c>
      <c r="E125" s="52"/>
      <c r="F125" s="55">
        <f t="shared" si="41"/>
        <v>579659.0522559448</v>
      </c>
      <c r="G125" s="55">
        <f aca="true" t="shared" si="44" ref="G125:AD125">(G147*$D125)*10^6</f>
        <v>491135.7967467998</v>
      </c>
      <c r="H125" s="55">
        <f t="shared" si="44"/>
        <v>352209.7993586092</v>
      </c>
      <c r="I125" s="55">
        <f t="shared" si="44"/>
        <v>345384.59200309846</v>
      </c>
      <c r="J125" s="55">
        <f t="shared" si="44"/>
        <v>317234.5427855918</v>
      </c>
      <c r="K125" s="55">
        <f t="shared" si="44"/>
        <v>341024.4795351742</v>
      </c>
      <c r="L125" s="55">
        <f t="shared" si="44"/>
        <v>411843.8703998046</v>
      </c>
      <c r="M125" s="55">
        <f t="shared" si="44"/>
        <v>374796.6756739608</v>
      </c>
      <c r="N125" s="55">
        <f t="shared" si="44"/>
        <v>393573.85928347596</v>
      </c>
      <c r="O125" s="55">
        <f t="shared" si="44"/>
        <v>368152.3205363104</v>
      </c>
      <c r="P125" s="55">
        <f t="shared" si="44"/>
        <v>508859.3194629343</v>
      </c>
      <c r="Q125" s="55">
        <f t="shared" si="44"/>
        <v>558381.3893689669</v>
      </c>
      <c r="R125" s="55">
        <f t="shared" si="44"/>
        <v>549755.5223089106</v>
      </c>
      <c r="S125" s="55">
        <f t="shared" si="44"/>
        <v>569708.2456584921</v>
      </c>
      <c r="T125" s="55">
        <f t="shared" si="44"/>
        <v>566040.0899587042</v>
      </c>
      <c r="U125" s="55">
        <f t="shared" si="44"/>
        <v>540642.1405100623</v>
      </c>
      <c r="V125" s="55">
        <f t="shared" si="44"/>
        <v>492472.5310110772</v>
      </c>
      <c r="W125" s="55">
        <f t="shared" si="44"/>
        <v>581294.5860001416</v>
      </c>
      <c r="X125" s="55">
        <f t="shared" si="44"/>
        <v>552558.7325159296</v>
      </c>
      <c r="Y125" s="55">
        <f t="shared" si="44"/>
        <v>547479.1426194516</v>
      </c>
      <c r="Z125" s="55">
        <f t="shared" si="44"/>
        <v>487416.5305076158</v>
      </c>
      <c r="AA125" s="55">
        <f t="shared" si="44"/>
        <v>447121.85802386864</v>
      </c>
      <c r="AB125" s="55">
        <f t="shared" si="44"/>
        <v>426610.85145271936</v>
      </c>
      <c r="AC125" s="55">
        <f t="shared" si="44"/>
        <v>472044.087399854</v>
      </c>
      <c r="AD125" s="55">
        <f t="shared" si="44"/>
        <v>526114.9851136772</v>
      </c>
      <c r="AE125" s="55">
        <f t="shared" si="43"/>
        <v>477851.01795488317</v>
      </c>
    </row>
    <row r="126" spans="1:31" ht="12.75">
      <c r="A126" s="4"/>
      <c r="B126" s="4"/>
      <c r="C126" s="57" t="s">
        <v>97</v>
      </c>
      <c r="D126" s="54">
        <v>0.018453802679800523</v>
      </c>
      <c r="E126" s="52"/>
      <c r="F126" s="55">
        <f t="shared" si="41"/>
        <v>87125.13253004116</v>
      </c>
      <c r="G126" s="55">
        <f aca="true" t="shared" si="45" ref="G126:AD126">(G148*$D126)*10^6</f>
        <v>40525.69806847737</v>
      </c>
      <c r="H126" s="55">
        <f t="shared" si="45"/>
        <v>42277.29994962963</v>
      </c>
      <c r="I126" s="55">
        <f t="shared" si="45"/>
        <v>52064.65981152264</v>
      </c>
      <c r="J126" s="55">
        <f t="shared" si="45"/>
        <v>65776.06284872428</v>
      </c>
      <c r="K126" s="55">
        <f t="shared" si="45"/>
        <v>71741.74587901235</v>
      </c>
      <c r="L126" s="55">
        <f t="shared" si="45"/>
        <v>-1956.353525289905</v>
      </c>
      <c r="M126" s="55">
        <f t="shared" si="45"/>
        <v>49740.03104288388</v>
      </c>
      <c r="N126" s="55">
        <f t="shared" si="45"/>
        <v>32047.328869965226</v>
      </c>
      <c r="O126" s="55">
        <f t="shared" si="45"/>
        <v>23892.918818506576</v>
      </c>
      <c r="P126" s="55">
        <f t="shared" si="45"/>
        <v>20178.337086982745</v>
      </c>
      <c r="Q126" s="55">
        <f t="shared" si="45"/>
        <v>20868.796179591023</v>
      </c>
      <c r="R126" s="55">
        <f t="shared" si="45"/>
        <v>10686.454832680847</v>
      </c>
      <c r="S126" s="55">
        <f t="shared" si="45"/>
        <v>26954.31702407829</v>
      </c>
      <c r="T126" s="55">
        <f t="shared" si="45"/>
        <v>20761.30204033698</v>
      </c>
      <c r="U126" s="55">
        <f t="shared" si="45"/>
        <v>38038.25657801427</v>
      </c>
      <c r="V126" s="55">
        <f t="shared" si="45"/>
        <v>0</v>
      </c>
      <c r="W126" s="55">
        <f t="shared" si="45"/>
        <v>1995.0612729211875</v>
      </c>
      <c r="X126" s="55">
        <f t="shared" si="45"/>
        <v>0</v>
      </c>
      <c r="Y126" s="55">
        <f t="shared" si="45"/>
        <v>15213.849029125264</v>
      </c>
      <c r="Z126" s="55">
        <f t="shared" si="45"/>
        <v>11933.99346339793</v>
      </c>
      <c r="AA126" s="55">
        <f t="shared" si="45"/>
        <v>33909.19731218008</v>
      </c>
      <c r="AB126" s="55">
        <f t="shared" si="45"/>
        <v>54791.13183285102</v>
      </c>
      <c r="AC126" s="55">
        <f t="shared" si="45"/>
        <v>55937.519814979336</v>
      </c>
      <c r="AD126" s="55">
        <f t="shared" si="45"/>
        <v>60225.53221234586</v>
      </c>
      <c r="AE126" s="55">
        <f t="shared" si="43"/>
        <v>64138.20134946514</v>
      </c>
    </row>
    <row r="127" spans="1:31" ht="12.75">
      <c r="A127" s="4"/>
      <c r="B127" s="4"/>
      <c r="C127" s="57" t="s">
        <v>98</v>
      </c>
      <c r="D127" s="54">
        <v>0.018453802679800523</v>
      </c>
      <c r="E127" s="52"/>
      <c r="F127" s="55">
        <f t="shared" si="41"/>
        <v>134823.04698539275</v>
      </c>
      <c r="G127" s="55">
        <f aca="true" t="shared" si="46" ref="G127:AD127">(G149*$D127)*10^6</f>
        <v>163326.03904359174</v>
      </c>
      <c r="H127" s="55">
        <f t="shared" si="46"/>
        <v>131799.01274033685</v>
      </c>
      <c r="I127" s="55">
        <f t="shared" si="46"/>
        <v>54982.6084188289</v>
      </c>
      <c r="J127" s="55">
        <f t="shared" si="46"/>
        <v>88207.42504768533</v>
      </c>
      <c r="K127" s="55">
        <f t="shared" si="46"/>
        <v>87540.61958394367</v>
      </c>
      <c r="L127" s="55">
        <f t="shared" si="46"/>
        <v>78535.70449283824</v>
      </c>
      <c r="M127" s="55">
        <f t="shared" si="46"/>
        <v>136032.99959134558</v>
      </c>
      <c r="N127" s="55">
        <f t="shared" si="46"/>
        <v>140302.6050711903</v>
      </c>
      <c r="O127" s="55">
        <f t="shared" si="46"/>
        <v>128128.04065786512</v>
      </c>
      <c r="P127" s="55">
        <f t="shared" si="46"/>
        <v>167707.39925627215</v>
      </c>
      <c r="Q127" s="55">
        <f t="shared" si="46"/>
        <v>144175.07709277727</v>
      </c>
      <c r="R127" s="55">
        <f t="shared" si="46"/>
        <v>217764.6542136269</v>
      </c>
      <c r="S127" s="55">
        <f t="shared" si="46"/>
        <v>116367.05664112949</v>
      </c>
      <c r="T127" s="55">
        <f t="shared" si="46"/>
        <v>128515.5295395937</v>
      </c>
      <c r="U127" s="55">
        <f t="shared" si="46"/>
        <v>124928.43729086201</v>
      </c>
      <c r="V127" s="55">
        <f t="shared" si="46"/>
        <v>139602.9697580254</v>
      </c>
      <c r="W127" s="55">
        <f t="shared" si="46"/>
        <v>110898.86665094679</v>
      </c>
      <c r="X127" s="55">
        <f t="shared" si="46"/>
        <v>201373.4316754245</v>
      </c>
      <c r="Y127" s="55">
        <f t="shared" si="46"/>
        <v>267377.7684162318</v>
      </c>
      <c r="Z127" s="55">
        <f t="shared" si="46"/>
        <v>132575.90861169648</v>
      </c>
      <c r="AA127" s="55">
        <f t="shared" si="46"/>
        <v>195577.27302931828</v>
      </c>
      <c r="AB127" s="55">
        <f t="shared" si="46"/>
        <v>181013.48768551854</v>
      </c>
      <c r="AC127" s="55">
        <f t="shared" si="46"/>
        <v>151712.2710391788</v>
      </c>
      <c r="AD127" s="55">
        <f t="shared" si="46"/>
        <v>231673.2966500806</v>
      </c>
      <c r="AE127" s="55">
        <f t="shared" si="43"/>
        <v>215725.15899305974</v>
      </c>
    </row>
    <row r="128" spans="1:31" ht="12.75">
      <c r="A128" s="1"/>
      <c r="B128" s="1"/>
      <c r="C128" s="57" t="s">
        <v>99</v>
      </c>
      <c r="D128" s="54">
        <v>0.018453802679800523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0.018453802679800523</v>
      </c>
      <c r="E129" s="56"/>
      <c r="F129" s="55">
        <f t="shared" si="41"/>
        <v>44115.89616053978</v>
      </c>
      <c r="G129" s="55">
        <f aca="true" t="shared" si="48" ref="G129:AD129">(G151*$D129)*10^6</f>
        <v>48843.65903916768</v>
      </c>
      <c r="H129" s="55">
        <f t="shared" si="48"/>
        <v>38193.20336014682</v>
      </c>
      <c r="I129" s="55">
        <f t="shared" si="48"/>
        <v>41525.64542679595</v>
      </c>
      <c r="J129" s="55">
        <f t="shared" si="48"/>
        <v>41124.86171615983</v>
      </c>
      <c r="K129" s="55">
        <f t="shared" si="48"/>
        <v>42082.28977764334</v>
      </c>
      <c r="L129" s="55">
        <f t="shared" si="48"/>
        <v>41006.110960273996</v>
      </c>
      <c r="M129" s="55">
        <f t="shared" si="48"/>
        <v>43870.97254054162</v>
      </c>
      <c r="N129" s="55">
        <f t="shared" si="48"/>
        <v>45503.79511897235</v>
      </c>
      <c r="O129" s="55">
        <f t="shared" si="48"/>
        <v>44850.66594819609</v>
      </c>
      <c r="P129" s="55">
        <f t="shared" si="48"/>
        <v>44635.43045280677</v>
      </c>
      <c r="Q129" s="55">
        <f t="shared" si="48"/>
        <v>47084.66373066688</v>
      </c>
      <c r="R129" s="55">
        <f t="shared" si="48"/>
        <v>49942.10309547415</v>
      </c>
      <c r="S129" s="55">
        <f t="shared" si="48"/>
        <v>53653.063928715244</v>
      </c>
      <c r="T129" s="55">
        <f t="shared" si="48"/>
        <v>54402.677771973875</v>
      </c>
      <c r="U129" s="55">
        <f t="shared" si="48"/>
        <v>54410.099585307384</v>
      </c>
      <c r="V129" s="55">
        <f t="shared" si="48"/>
        <v>65231.25983950377</v>
      </c>
      <c r="W129" s="55">
        <f t="shared" si="48"/>
        <v>58633.172347908636</v>
      </c>
      <c r="X129" s="55">
        <f t="shared" si="48"/>
        <v>56792.5361812517</v>
      </c>
      <c r="Y129" s="55">
        <f t="shared" si="48"/>
        <v>50179.604955755705</v>
      </c>
      <c r="Z129" s="55">
        <f t="shared" si="48"/>
        <v>44345.97538982995</v>
      </c>
      <c r="AA129" s="55">
        <f t="shared" si="48"/>
        <v>48710.06468342326</v>
      </c>
      <c r="AB129" s="55">
        <f t="shared" si="48"/>
        <v>43121.35849621959</v>
      </c>
      <c r="AC129" s="55">
        <f t="shared" si="48"/>
        <v>41607.286700483135</v>
      </c>
      <c r="AD129" s="55">
        <f t="shared" si="48"/>
        <v>41228.768751549025</v>
      </c>
      <c r="AE129" s="55">
        <f t="shared" si="43"/>
        <v>42045.180013955935</v>
      </c>
    </row>
    <row r="130" spans="3:31" ht="12.75">
      <c r="C130" s="57" t="s">
        <v>101</v>
      </c>
      <c r="D130" s="54">
        <v>0.018453802679800523</v>
      </c>
      <c r="E130" s="52"/>
      <c r="F130" s="55">
        <f t="shared" si="41"/>
        <v>316943.7282415928</v>
      </c>
      <c r="G130" s="55">
        <f aca="true" t="shared" si="49" ref="G130:AD130">(G152*$D130)*10^6</f>
        <v>280400.8237546471</v>
      </c>
      <c r="H130" s="55">
        <f t="shared" si="49"/>
        <v>246767.48933123043</v>
      </c>
      <c r="I130" s="55">
        <f t="shared" si="49"/>
        <v>221095.1176750165</v>
      </c>
      <c r="J130" s="55">
        <f t="shared" si="49"/>
        <v>190062.88362894434</v>
      </c>
      <c r="K130" s="55">
        <f t="shared" si="49"/>
        <v>192100.27544942958</v>
      </c>
      <c r="L130" s="55">
        <f t="shared" si="49"/>
        <v>184301.28873675503</v>
      </c>
      <c r="M130" s="55">
        <f t="shared" si="49"/>
        <v>185162.1621449964</v>
      </c>
      <c r="N130" s="55">
        <f t="shared" si="49"/>
        <v>224887.66693484393</v>
      </c>
      <c r="O130" s="55">
        <f t="shared" si="49"/>
        <v>206564.49683831804</v>
      </c>
      <c r="P130" s="55">
        <f t="shared" si="49"/>
        <v>186111.00474000452</v>
      </c>
      <c r="Q130" s="55">
        <f t="shared" si="49"/>
        <v>206334.5011389913</v>
      </c>
      <c r="R130" s="55">
        <f t="shared" si="49"/>
        <v>135530.76710837535</v>
      </c>
      <c r="S130" s="55">
        <f t="shared" si="49"/>
        <v>128321.50106753071</v>
      </c>
      <c r="T130" s="55">
        <f t="shared" si="49"/>
        <v>143331.00734068727</v>
      </c>
      <c r="U130" s="55">
        <f t="shared" si="49"/>
        <v>131603.72237710204</v>
      </c>
      <c r="V130" s="55">
        <f t="shared" si="49"/>
        <v>120757.68192373095</v>
      </c>
      <c r="W130" s="55">
        <f t="shared" si="49"/>
        <v>132516.52896884273</v>
      </c>
      <c r="X130" s="55">
        <f t="shared" si="49"/>
        <v>161318.37523306193</v>
      </c>
      <c r="Y130" s="55">
        <f t="shared" si="49"/>
        <v>151356.92926114865</v>
      </c>
      <c r="Z130" s="55">
        <f t="shared" si="49"/>
        <v>161562.57995254186</v>
      </c>
      <c r="AA130" s="55">
        <f t="shared" si="49"/>
        <v>169747.99042182846</v>
      </c>
      <c r="AB130" s="55">
        <f t="shared" si="49"/>
        <v>182453.96163856148</v>
      </c>
      <c r="AC130" s="55">
        <f t="shared" si="49"/>
        <v>171088.2894340675</v>
      </c>
      <c r="AD130" s="55">
        <f t="shared" si="49"/>
        <v>154449.40005976232</v>
      </c>
      <c r="AE130" s="55">
        <f t="shared" si="43"/>
        <v>153589.1116134179</v>
      </c>
    </row>
    <row r="131" spans="3:31" ht="12.75">
      <c r="C131" s="57" t="s">
        <v>102</v>
      </c>
      <c r="D131" s="54">
        <v>0.018453802679800523</v>
      </c>
      <c r="E131" s="52"/>
      <c r="F131" s="55">
        <f t="shared" si="41"/>
        <v>15726.284509219306</v>
      </c>
      <c r="G131" s="55">
        <f aca="true" t="shared" si="50" ref="G131:AD131">(G153*$D131)*10^6</f>
        <v>15726.284509219306</v>
      </c>
      <c r="H131" s="55">
        <f t="shared" si="50"/>
        <v>15726.284509219306</v>
      </c>
      <c r="I131" s="55">
        <f t="shared" si="50"/>
        <v>16068.685308112506</v>
      </c>
      <c r="J131" s="55">
        <f t="shared" si="50"/>
        <v>16418.541034265476</v>
      </c>
      <c r="K131" s="55">
        <f t="shared" si="50"/>
        <v>16776.014000209696</v>
      </c>
      <c r="L131" s="55">
        <f t="shared" si="50"/>
        <v>10978.886419087361</v>
      </c>
      <c r="M131" s="55">
        <f t="shared" si="50"/>
        <v>7185.017072691656</v>
      </c>
      <c r="N131" s="55">
        <f t="shared" si="50"/>
        <v>4702.159068256572</v>
      </c>
      <c r="O131" s="55">
        <f t="shared" si="50"/>
        <v>4728.224784051251</v>
      </c>
      <c r="P131" s="55">
        <f t="shared" si="50"/>
        <v>4754.434991244462</v>
      </c>
      <c r="Q131" s="55">
        <f t="shared" si="50"/>
        <v>4780.7904908026685</v>
      </c>
      <c r="R131" s="55">
        <f t="shared" si="50"/>
        <v>4726.443556203714</v>
      </c>
      <c r="S131" s="55">
        <f t="shared" si="50"/>
        <v>4672.71442514708</v>
      </c>
      <c r="T131" s="55">
        <f t="shared" si="50"/>
        <v>4619.596074583172</v>
      </c>
      <c r="U131" s="55">
        <f t="shared" si="50"/>
        <v>5430.482619589792</v>
      </c>
      <c r="V131" s="55">
        <f t="shared" si="50"/>
        <v>6241.369164596412</v>
      </c>
      <c r="W131" s="55">
        <f t="shared" si="50"/>
        <v>7052.255709603034</v>
      </c>
      <c r="X131" s="55">
        <f t="shared" si="50"/>
        <v>7863.142254609653</v>
      </c>
      <c r="Y131" s="55">
        <f t="shared" si="50"/>
        <v>7863.142254609653</v>
      </c>
      <c r="Z131" s="55">
        <f t="shared" si="50"/>
        <v>7863.142254609653</v>
      </c>
      <c r="AA131" s="55">
        <f t="shared" si="50"/>
        <v>7863.142254609653</v>
      </c>
      <c r="AB131" s="55">
        <f t="shared" si="50"/>
        <v>7863.142254609653</v>
      </c>
      <c r="AC131" s="55">
        <f t="shared" si="50"/>
        <v>7863.142254609653</v>
      </c>
      <c r="AD131" s="55">
        <f t="shared" si="50"/>
        <v>7863.142254609653</v>
      </c>
      <c r="AE131" s="55">
        <f t="shared" si="43"/>
        <v>7863.142254609653</v>
      </c>
    </row>
    <row r="132" spans="1:31" ht="12.75">
      <c r="A132" s="4"/>
      <c r="B132" s="4"/>
      <c r="C132" s="57" t="s">
        <v>103</v>
      </c>
      <c r="D132" s="54">
        <v>0.018453802679800523</v>
      </c>
      <c r="E132" s="52"/>
      <c r="F132" s="55">
        <f t="shared" si="41"/>
        <v>31996.70248846222</v>
      </c>
      <c r="G132" s="55">
        <f aca="true" t="shared" si="51" ref="G132:AD132">(G154*$D132)*10^6</f>
        <v>31996.70248846222</v>
      </c>
      <c r="H132" s="55">
        <f t="shared" si="51"/>
        <v>31996.70248846222</v>
      </c>
      <c r="I132" s="55">
        <f t="shared" si="51"/>
        <v>31996.70248846222</v>
      </c>
      <c r="J132" s="55">
        <f t="shared" si="51"/>
        <v>31996.70248846222</v>
      </c>
      <c r="K132" s="55">
        <f t="shared" si="51"/>
        <v>32024.12823345233</v>
      </c>
      <c r="L132" s="55">
        <f t="shared" si="51"/>
        <v>27085.804781238032</v>
      </c>
      <c r="M132" s="55">
        <f t="shared" si="51"/>
        <v>22909.00209052302</v>
      </c>
      <c r="N132" s="55">
        <f t="shared" si="51"/>
        <v>19376.28883551305</v>
      </c>
      <c r="O132" s="55">
        <f t="shared" si="51"/>
        <v>25812.749115162944</v>
      </c>
      <c r="P132" s="55">
        <f t="shared" si="51"/>
        <v>34387.287603864985</v>
      </c>
      <c r="Q132" s="55">
        <f t="shared" si="51"/>
        <v>45810.13604848119</v>
      </c>
      <c r="R132" s="55">
        <f t="shared" si="51"/>
        <v>42569.45972808043</v>
      </c>
      <c r="S132" s="55">
        <f t="shared" si="51"/>
        <v>39558.03361122617</v>
      </c>
      <c r="T132" s="55">
        <f t="shared" si="51"/>
        <v>36759.64020174473</v>
      </c>
      <c r="U132" s="55">
        <f t="shared" si="51"/>
        <v>37854.384522599976</v>
      </c>
      <c r="V132" s="55">
        <f t="shared" si="51"/>
        <v>38949.12884345522</v>
      </c>
      <c r="W132" s="55">
        <f t="shared" si="51"/>
        <v>40043.87316431046</v>
      </c>
      <c r="X132" s="55">
        <f t="shared" si="51"/>
        <v>41138.61748516571</v>
      </c>
      <c r="Y132" s="55">
        <f t="shared" si="51"/>
        <v>41138.61748516571</v>
      </c>
      <c r="Z132" s="55">
        <f t="shared" si="51"/>
        <v>41138.61748516571</v>
      </c>
      <c r="AA132" s="55">
        <f t="shared" si="51"/>
        <v>41138.61748516571</v>
      </c>
      <c r="AB132" s="55">
        <f t="shared" si="51"/>
        <v>31996.70248846222</v>
      </c>
      <c r="AC132" s="55">
        <f t="shared" si="51"/>
        <v>31996.70248846222</v>
      </c>
      <c r="AD132" s="55">
        <f t="shared" si="51"/>
        <v>31996.70248846222</v>
      </c>
      <c r="AE132" s="55">
        <f t="shared" si="43"/>
        <v>31996.70248846222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138999.64044706666</v>
      </c>
      <c r="G133" s="55">
        <f aca="true" t="shared" si="52" ref="G133:AD133">(G34*0.5)</f>
        <v>133306.05585293332</v>
      </c>
      <c r="H133" s="55">
        <f t="shared" si="52"/>
        <v>121563.93764973331</v>
      </c>
      <c r="I133" s="55">
        <f t="shared" si="52"/>
        <v>127274.19389813332</v>
      </c>
      <c r="J133" s="55">
        <f t="shared" si="52"/>
        <v>135721.65977773332</v>
      </c>
      <c r="K133" s="55">
        <f t="shared" si="52"/>
        <v>126488.05131599998</v>
      </c>
      <c r="L133" s="55">
        <f t="shared" si="52"/>
        <v>123676.99496533333</v>
      </c>
      <c r="M133" s="55">
        <f t="shared" si="52"/>
        <v>139823.89751293333</v>
      </c>
      <c r="N133" s="55">
        <f t="shared" si="52"/>
        <v>134837.84502759998</v>
      </c>
      <c r="O133" s="55">
        <f t="shared" si="52"/>
        <v>138301.63955666666</v>
      </c>
      <c r="P133" s="55">
        <f t="shared" si="52"/>
        <v>142322.88085986665</v>
      </c>
      <c r="Q133" s="55">
        <f t="shared" si="52"/>
        <v>127324.22296146667</v>
      </c>
      <c r="R133" s="55">
        <f t="shared" si="52"/>
        <v>129811.29209986667</v>
      </c>
      <c r="S133" s="55">
        <f t="shared" si="52"/>
        <v>132181.63331266664</v>
      </c>
      <c r="T133" s="55">
        <f t="shared" si="52"/>
        <v>138156.32131546666</v>
      </c>
      <c r="U133" s="55">
        <f t="shared" si="52"/>
        <v>135783.5985968</v>
      </c>
      <c r="V133" s="55">
        <f t="shared" si="52"/>
        <v>131776.65263693332</v>
      </c>
      <c r="W133" s="55">
        <f t="shared" si="52"/>
        <v>139206.89528093333</v>
      </c>
      <c r="X133" s="55">
        <f t="shared" si="52"/>
        <v>145729.50106586664</v>
      </c>
      <c r="Y133" s="55">
        <f t="shared" si="52"/>
        <v>147254.14238333332</v>
      </c>
      <c r="Z133" s="55">
        <f t="shared" si="52"/>
        <v>145045.79329239996</v>
      </c>
      <c r="AA133" s="55">
        <f t="shared" si="52"/>
        <v>132893.92731999996</v>
      </c>
      <c r="AB133" s="55">
        <f t="shared" si="52"/>
        <v>131321.64252679996</v>
      </c>
      <c r="AC133" s="55">
        <f t="shared" si="52"/>
        <v>121406.70742639998</v>
      </c>
      <c r="AD133" s="55">
        <f t="shared" si="52"/>
        <v>122995.67055306664</v>
      </c>
      <c r="AE133" s="55">
        <f>(AE34*0.5)</f>
        <v>122354.84435679998</v>
      </c>
    </row>
    <row r="134" spans="1:31" ht="12.75">
      <c r="A134" s="1"/>
      <c r="B134" s="1"/>
      <c r="C134" s="59" t="s">
        <v>69</v>
      </c>
      <c r="D134" s="54">
        <v>0.018453802679800523</v>
      </c>
      <c r="E134" s="51"/>
      <c r="F134" s="55">
        <f>(F156*$D134)*10^6</f>
        <v>183100.42889704532</v>
      </c>
      <c r="G134" s="55">
        <f aca="true" t="shared" si="53" ref="G134:AD134">(G156*$D134)*10^6</f>
        <v>198171.03146279496</v>
      </c>
      <c r="H134" s="55">
        <f t="shared" si="53"/>
        <v>178043.93290286683</v>
      </c>
      <c r="I134" s="55">
        <f t="shared" si="53"/>
        <v>209607.04505405153</v>
      </c>
      <c r="J134" s="55">
        <f t="shared" si="53"/>
        <v>221679.59480552975</v>
      </c>
      <c r="K134" s="55">
        <f t="shared" si="53"/>
        <v>218252.5278670982</v>
      </c>
      <c r="L134" s="55">
        <f t="shared" si="53"/>
        <v>234974.85581770155</v>
      </c>
      <c r="M134" s="55">
        <f t="shared" si="53"/>
        <v>263575.8958679935</v>
      </c>
      <c r="N134" s="55">
        <f t="shared" si="53"/>
        <v>281363.1788919754</v>
      </c>
      <c r="O134" s="55">
        <f t="shared" si="53"/>
        <v>298005.27962769143</v>
      </c>
      <c r="P134" s="55">
        <f t="shared" si="53"/>
        <v>263380.54908755346</v>
      </c>
      <c r="Q134" s="55">
        <f t="shared" si="53"/>
        <v>263466.26012186566</v>
      </c>
      <c r="R134" s="55">
        <f t="shared" si="53"/>
        <v>234015.21043527755</v>
      </c>
      <c r="S134" s="55">
        <f t="shared" si="53"/>
        <v>273636.03093050956</v>
      </c>
      <c r="T134" s="55">
        <f t="shared" si="53"/>
        <v>338517.0022021336</v>
      </c>
      <c r="U134" s="55">
        <f t="shared" si="53"/>
        <v>340433.04257091734</v>
      </c>
      <c r="V134" s="55">
        <f t="shared" si="53"/>
        <v>342172.2834526878</v>
      </c>
      <c r="W134" s="55">
        <f t="shared" si="53"/>
        <v>366856.8801478557</v>
      </c>
      <c r="X134" s="55">
        <f t="shared" si="53"/>
        <v>404562.9868050395</v>
      </c>
      <c r="Y134" s="55">
        <f t="shared" si="53"/>
        <v>415226.44517934317</v>
      </c>
      <c r="Z134" s="55">
        <f t="shared" si="53"/>
        <v>417511.1514090454</v>
      </c>
      <c r="AA134" s="55">
        <f t="shared" si="53"/>
        <v>390511.9127053293</v>
      </c>
      <c r="AB134" s="55">
        <f t="shared" si="53"/>
        <v>326416.33919651044</v>
      </c>
      <c r="AC134" s="55">
        <f t="shared" si="53"/>
        <v>329789.52620796504</v>
      </c>
      <c r="AD134" s="55">
        <f t="shared" si="53"/>
        <v>347941.8682724125</v>
      </c>
      <c r="AE134" s="55">
        <f>(AE156*$D134)*10^6</f>
        <v>351225.8620043161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2008-06-05T13:02:11Z</dcterms:modified>
  <cp:category/>
  <cp:version/>
  <cp:contentType/>
  <cp:contentStatus/>
</cp:coreProperties>
</file>