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III-E 2004" sheetId="1" r:id="rId1"/>
  </sheets>
  <definedNames/>
  <calcPr fullCalcOnLoad="1"/>
</workbook>
</file>

<file path=xl/sharedStrings.xml><?xml version="1.0" encoding="utf-8"?>
<sst xmlns="http://schemas.openxmlformats.org/spreadsheetml/2006/main" count="521" uniqueCount="75">
  <si>
    <t>(50 states, DC &amp; Territories)</t>
  </si>
  <si>
    <t xml:space="preserve">    Total Expenditures</t>
  </si>
  <si>
    <t>Calculated Total</t>
  </si>
  <si>
    <t>Reported Total</t>
  </si>
  <si>
    <t xml:space="preserve">    Supplemental Svcs</t>
  </si>
  <si>
    <t xml:space="preserve">    Respite</t>
  </si>
  <si>
    <t xml:space="preserve">    CSGT </t>
  </si>
  <si>
    <t xml:space="preserve">    Assistance</t>
  </si>
  <si>
    <t xml:space="preserve">    Information</t>
  </si>
  <si>
    <t>US Totals (50 States, DC, &amp; Territories</t>
  </si>
  <si>
    <t>Virgin Islands</t>
  </si>
  <si>
    <t>Puerto Rico</t>
  </si>
  <si>
    <t>Guam</t>
  </si>
  <si>
    <t>Northern Mariana Isl.</t>
  </si>
  <si>
    <t>American Samoa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</si>
  <si>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</si>
  <si>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</si>
  <si>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</si>
  <si>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</si>
  <si>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</si>
  <si>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</si>
  <si>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</si>
  <si>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</si>
  <si>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</si>
  <si>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</si>
  <si>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</si>
  <si>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</si>
  <si>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Pennsylvania</t>
  </si>
  <si>
    <t>Oregon</t>
  </si>
  <si>
    <t>Oklahoma</t>
  </si>
  <si>
    <t>Ohio</t>
  </si>
  <si>
    <t>North Dakota</t>
  </si>
  <si>
    <t>North Carolina</t>
  </si>
  <si>
    <t>New York</t>
  </si>
  <si>
    <t xml:space="preserve">    CSGT</t>
  </si>
  <si>
    <t>New Mexico</t>
  </si>
  <si>
    <t>New Jersey</t>
  </si>
  <si>
    <t>New Hampshire</t>
  </si>
  <si>
    <t>Nevada</t>
  </si>
  <si>
    <t>Nebraska</t>
  </si>
  <si>
    <t>.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</si>
  <si>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</si>
  <si>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</si>
  <si>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</si>
  <si>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</si>
  <si>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</si>
  <si>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</si>
  <si>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</si>
  <si>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</si>
  <si>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</si>
  <si>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</si>
  <si>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</si>
  <si>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</si>
  <si>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</si>
  <si>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</si>
  <si>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</si>
  <si>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</si>
  <si>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</si>
  <si>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</si>
  <si>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>District of Columbia</t>
  </si>
  <si>
    <t>Delaware</t>
  </si>
  <si>
    <t>Connecticut</t>
  </si>
  <si>
    <t>Colorado</t>
  </si>
  <si>
    <t>California</t>
  </si>
  <si>
    <t>Arkansas</t>
  </si>
  <si>
    <t>Arizona</t>
  </si>
  <si>
    <t>Alaska</t>
  </si>
  <si>
    <t>Total Expenditures</t>
  </si>
  <si>
    <t>Alabama</t>
  </si>
  <si>
    <t>Persons Served</t>
  </si>
  <si>
    <t>Units</t>
  </si>
  <si>
    <t>Calculated Total Title III-E Expenditures</t>
  </si>
  <si>
    <t>Reported 
Total Title III-E Expenditures</t>
  </si>
  <si>
    <t>Service Expenditure</t>
  </si>
  <si>
    <t>FY 2004 Title III-E - National Family Caregiver Support Program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</si>
</sst>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hair"/>
      <right style="hair"/>
      <top style="hair"/>
      <bottom style="thick"/>
    </border>
    <border>
      <left style="medium"/>
      <right style="hair"/>
      <top style="hair"/>
      <bottom style="thick"/>
    </border>
    <border>
      <left style="thick"/>
      <right style="medium"/>
      <top style="hair"/>
      <bottom style="thick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ck"/>
      <right style="medium"/>
      <top style="hair"/>
      <bottom style="hair"/>
    </border>
    <border>
      <left style="thick"/>
      <right style="medium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ck"/>
      <right style="medium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ck"/>
      <bottom>
        <color indexed="63"/>
      </bottom>
    </border>
    <border>
      <left style="hair"/>
      <right style="hair"/>
      <top style="thick"/>
      <bottom style="hair"/>
    </border>
    <border>
      <left style="medium"/>
      <right style="hair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hair"/>
      <right style="hair"/>
      <top style="thick"/>
      <bottom style="medium"/>
    </border>
    <border>
      <left>
        <color indexed="63"/>
      </left>
      <right style="hair"/>
      <top style="thick"/>
      <bottom style="medium"/>
    </border>
    <border>
      <left style="thick"/>
      <right style="hair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1" xfId="0" applyNumberFormat="1" applyFont="1" applyBorder="1" applyAlignment="1" applyProtection="1">
      <alignment horizontal="right" wrapText="1"/>
      <protection hidden="1"/>
    </xf>
    <xf numFmtId="4" fontId="1" fillId="0" borderId="2" xfId="0" applyNumberFormat="1" applyFont="1" applyFill="1" applyBorder="1" applyAlignment="1">
      <alignment horizontal="left"/>
    </xf>
    <xf numFmtId="3" fontId="1" fillId="2" borderId="3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right" wrapText="1"/>
    </xf>
    <xf numFmtId="4" fontId="1" fillId="2" borderId="4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right"/>
    </xf>
    <xf numFmtId="4" fontId="0" fillId="0" borderId="5" xfId="0" applyNumberForma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14" fontId="0" fillId="2" borderId="6" xfId="0" applyNumberFormat="1" applyFill="1" applyBorder="1" applyAlignment="1">
      <alignment horizontal="right"/>
    </xf>
    <xf numFmtId="4" fontId="0" fillId="0" borderId="7" xfId="0" applyNumberFormat="1" applyBorder="1" applyAlignment="1">
      <alignment/>
    </xf>
    <xf numFmtId="3" fontId="0" fillId="0" borderId="8" xfId="0" applyNumberFormat="1" applyBorder="1" applyAlignment="1">
      <alignment horizontal="right"/>
    </xf>
    <xf numFmtId="4" fontId="0" fillId="2" borderId="8" xfId="0" applyNumberFormat="1" applyFont="1" applyFill="1" applyBorder="1" applyAlignment="1">
      <alignment horizontal="center"/>
    </xf>
    <xf numFmtId="4" fontId="0" fillId="0" borderId="9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2" borderId="8" xfId="0" applyNumberFormat="1" applyFill="1" applyBorder="1" applyAlignment="1">
      <alignment horizontal="center"/>
    </xf>
    <xf numFmtId="3" fontId="0" fillId="0" borderId="9" xfId="0" applyNumberFormat="1" applyBorder="1" applyAlignment="1">
      <alignment horizontal="right"/>
    </xf>
    <xf numFmtId="4" fontId="0" fillId="2" borderId="9" xfId="0" applyNumberFormat="1" applyFill="1" applyBorder="1" applyAlignment="1">
      <alignment horizontal="center"/>
    </xf>
    <xf numFmtId="4" fontId="0" fillId="0" borderId="11" xfId="0" applyNumberFormat="1" applyBorder="1" applyAlignment="1">
      <alignment/>
    </xf>
    <xf numFmtId="3" fontId="2" fillId="2" borderId="12" xfId="0" applyNumberFormat="1" applyFont="1" applyFill="1" applyBorder="1" applyAlignment="1">
      <alignment horizontal="right"/>
    </xf>
    <xf numFmtId="4" fontId="0" fillId="2" borderId="13" xfId="0" applyNumberForma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left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4" fontId="1" fillId="2" borderId="17" xfId="0" applyNumberFormat="1" applyFont="1" applyFill="1" applyBorder="1" applyAlignment="1">
      <alignment/>
    </xf>
    <xf numFmtId="3" fontId="2" fillId="2" borderId="18" xfId="0" applyNumberFormat="1" applyFont="1" applyFill="1" applyBorder="1" applyAlignment="1">
      <alignment horizontal="right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14" fontId="0" fillId="2" borderId="20" xfId="0" applyNumberFormat="1" applyFill="1" applyBorder="1" applyAlignment="1">
      <alignment horizontal="right"/>
    </xf>
    <xf numFmtId="4" fontId="0" fillId="0" borderId="21" xfId="0" applyNumberFormat="1" applyBorder="1" applyAlignment="1">
      <alignment/>
    </xf>
    <xf numFmtId="3" fontId="2" fillId="2" borderId="22" xfId="0" applyNumberFormat="1" applyFont="1" applyFill="1" applyBorder="1" applyAlignment="1">
      <alignment horizontal="right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14" fontId="0" fillId="2" borderId="24" xfId="0" applyNumberFormat="1" applyFill="1" applyBorder="1" applyAlignment="1">
      <alignment horizontal="right"/>
    </xf>
    <xf numFmtId="38" fontId="0" fillId="0" borderId="25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 vertical="top" wrapText="1"/>
    </xf>
    <xf numFmtId="4" fontId="0" fillId="0" borderId="26" xfId="0" applyNumberFormat="1" applyFont="1" applyFill="1" applyBorder="1" applyAlignment="1">
      <alignment/>
    </xf>
    <xf numFmtId="164" fontId="2" fillId="2" borderId="22" xfId="0" applyNumberFormat="1" applyFont="1" applyFill="1" applyBorder="1" applyAlignment="1">
      <alignment horizontal="right"/>
    </xf>
    <xf numFmtId="4" fontId="3" fillId="2" borderId="27" xfId="0" applyNumberFormat="1" applyFont="1" applyFill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8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8" xfId="0" applyNumberFormat="1" applyFill="1" applyBorder="1" applyAlignment="1">
      <alignment horizontal="right"/>
    </xf>
    <xf numFmtId="4" fontId="0" fillId="2" borderId="0" xfId="0" applyNumberFormat="1" applyFill="1" applyAlignment="1">
      <alignment horizontal="center"/>
    </xf>
    <xf numFmtId="4" fontId="0" fillId="2" borderId="9" xfId="0" applyNumberFormat="1" applyFont="1" applyFill="1" applyBorder="1" applyAlignment="1">
      <alignment horizontal="center"/>
    </xf>
    <xf numFmtId="4" fontId="0" fillId="2" borderId="8" xfId="0" applyNumberFormat="1" applyFont="1" applyFill="1" applyBorder="1" applyAlignment="1" applyProtection="1">
      <alignment horizontal="center"/>
      <protection/>
    </xf>
    <xf numFmtId="4" fontId="0" fillId="0" borderId="23" xfId="0" applyNumberFormat="1" applyFill="1" applyBorder="1" applyAlignment="1">
      <alignment horizontal="center"/>
    </xf>
    <xf numFmtId="4" fontId="0" fillId="2" borderId="24" xfId="0" applyNumberFormat="1" applyFill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2" borderId="28" xfId="0" applyNumberFormat="1" applyFill="1" applyBorder="1" applyAlignment="1">
      <alignment horizontal="right"/>
    </xf>
    <xf numFmtId="4" fontId="0" fillId="2" borderId="29" xfId="0" applyNumberFormat="1" applyFill="1" applyBorder="1" applyAlignment="1">
      <alignment horizontal="center"/>
    </xf>
    <xf numFmtId="4" fontId="3" fillId="2" borderId="30" xfId="0" applyNumberFormat="1" applyFont="1" applyFill="1" applyBorder="1" applyAlignment="1">
      <alignment horizontal="right"/>
    </xf>
    <xf numFmtId="4" fontId="1" fillId="2" borderId="31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 wrapText="1" shrinkToFit="1"/>
    </xf>
    <xf numFmtId="4" fontId="1" fillId="0" borderId="32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21" xfId="0" applyNumberFormat="1" applyBorder="1" applyAlignment="1">
      <alignment horizontal="left"/>
    </xf>
    <xf numFmtId="4" fontId="1" fillId="0" borderId="34" xfId="0" applyNumberFormat="1" applyFont="1" applyBorder="1" applyAlignment="1" quotePrefix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7109375" style="0" bestFit="1" customWidth="1"/>
    <col min="2" max="2" width="19.7109375" style="3" customWidth="1"/>
    <col min="3" max="3" width="14.8515625" style="2" customWidth="1"/>
    <col min="4" max="4" width="14.421875" style="2" bestFit="1" customWidth="1"/>
    <col min="5" max="5" width="12.7109375" style="1" bestFit="1" customWidth="1"/>
    <col min="6" max="6" width="15.28125" style="1" bestFit="1" customWidth="1"/>
    <col min="8" max="8" width="13.8515625" style="0" bestFit="1" customWidth="1"/>
  </cols>
  <sheetData>
    <row r="1" spans="1:6" ht="39.75" thickBot="1" thickTop="1">
      <c r="A1" s="69" t="s">
        <v>74</v>
      </c>
      <c r="B1" s="66" t="s">
        <v>73</v>
      </c>
      <c r="C1" s="65" t="s">
        <v>72</v>
      </c>
      <c r="D1" s="65" t="s">
        <v>71</v>
      </c>
      <c r="E1" s="64" t="s">
        <v>70</v>
      </c>
      <c r="F1" s="64" t="s">
        <v>69</v>
      </c>
    </row>
    <row r="2" spans="1:6" ht="13.5" thickBot="1">
      <c r="A2" s="8" t="s">
        <v>0</v>
      </c>
      <c r="B2" s="7">
        <f>SUM(B10:B401)</f>
        <v>170744439.32999998</v>
      </c>
      <c r="C2" s="7">
        <f>SUM(C10:C401)</f>
        <v>170744439.33</v>
      </c>
      <c r="D2" s="7">
        <f>SUM(D10:D401)</f>
        <v>170744439.33</v>
      </c>
      <c r="E2" s="7">
        <f>SUM(E10:E401)</f>
        <v>12151510.91</v>
      </c>
      <c r="F2" s="7">
        <f>SUM(F10:F401)</f>
        <v>10735777</v>
      </c>
    </row>
    <row r="3" spans="1:8" ht="13.5" thickTop="1">
      <c r="A3" s="29" t="s">
        <v>9</v>
      </c>
      <c r="B3" s="28"/>
      <c r="C3" s="27"/>
      <c r="D3" s="27"/>
      <c r="E3" s="26"/>
      <c r="F3" s="26"/>
      <c r="H3" s="67"/>
    </row>
    <row r="4" spans="1:6" ht="12.75">
      <c r="A4" s="25" t="s">
        <v>8</v>
      </c>
      <c r="B4" s="20">
        <f>SUM(B11,B18,B25,B32,B39,B46,B53,B60,B67,B74,B81,B88,B95,B102,B109,B116,B123,B130,B137,B144,B151,B158,B165,B172,B179)+SUM(B186,B193,B200,B207,B214,B221,B228,B235,B242,B249,B256,B263,B270,B277,B284,B291,B298,B305,B312,B319,B326,B333,B340,B347,B354,B361)+SUM(B368,B375,B382,B389,B396)</f>
        <v>19727725.33</v>
      </c>
      <c r="C4" s="22"/>
      <c r="D4" s="24"/>
      <c r="E4" s="23">
        <f aca="true" t="shared" si="0" ref="E4:F8">SUM(E11,E18,E25,E32,E39,E46,E53,E60,E67,E74,E81,E88,E95,E102,E109,E116,E123,E130,E137,E144,E151,E158,E165,E172,E179)+SUM(E186,E193,E200,E207,E214,E221,E228,E235,E242,E249,E256,E263,E270,E277,E284,E291,E298,E305,E312,E319,E326,E333,E340,E347,E354,E361)+SUM(E368,E375,E382,E389,E396)</f>
        <v>1952197.53</v>
      </c>
      <c r="F4" s="23">
        <f t="shared" si="0"/>
        <v>9605793</v>
      </c>
    </row>
    <row r="5" spans="1:6" ht="12.75">
      <c r="A5" s="21" t="s">
        <v>7</v>
      </c>
      <c r="B5" s="20">
        <f>SUM(B12,B19,B26,B33,B40,B47,B54,B61,B68,B75,B82,B89,B96,B103,B110,B117,B124,B131,B138,B145,B152,B159,B166,B173,B180)+SUM(B187,B194,B201,B208,B215,B222,B229,B236,B243,B250,B257,B264,B271,B278,B285,B292,B299,B306,B313,B320,B327,B334,B341,B348,B355,B362)+SUM(B369,B376,B383,B390,B397)</f>
        <v>29897758.64</v>
      </c>
      <c r="C5" s="22"/>
      <c r="D5" s="22"/>
      <c r="E5" s="18">
        <f t="shared" si="0"/>
        <v>1275500.17</v>
      </c>
      <c r="F5" s="18">
        <f t="shared" si="0"/>
        <v>537137</v>
      </c>
    </row>
    <row r="6" spans="1:6" ht="12.75">
      <c r="A6" s="21" t="s">
        <v>6</v>
      </c>
      <c r="B6" s="20">
        <f>SUM(B13,B20,B27,B34,B41,B48,B55,B62,B69,B76,B83,B90,B97,B104,B111,B118,B125,B132,B139,B146,B153,B160,B167,B174,B181)+SUM(B188,B195,B202,B209,B216,B223,B230,B237,B244,B251,B258,B265,B272,B279,B286,B293,B300,B307,B314,B321,B328,B335,B342,B349,B356,B363)+SUM(B370,B377,B384,B391,B398)</f>
        <v>21988775.340000004</v>
      </c>
      <c r="C6" s="22"/>
      <c r="D6" s="22"/>
      <c r="E6" s="18">
        <f t="shared" si="0"/>
        <v>551460.37</v>
      </c>
      <c r="F6" s="18">
        <f t="shared" si="0"/>
        <v>328542</v>
      </c>
    </row>
    <row r="7" spans="1:6" ht="12.75">
      <c r="A7" s="21" t="s">
        <v>5</v>
      </c>
      <c r="B7" s="20">
        <f>SUM(B14,B21,B28,B35,B42,B49,B56,B63,B70,B77,B84,B91,B98,B105,B112,B119,B126,B133,B140,B147,B154,B161,B168,B175,B182)+SUM(B189,B196,B203,B210,B217,B224,B231,B238,B245,B252,B259,B266,B273,B280,B287,B294,B301,B308,B315,B322,B329,B336,B343,B350,B357,B364)+SUM(B371,B378,B385,B392,B399)</f>
        <v>81191115.08</v>
      </c>
      <c r="C7" s="22"/>
      <c r="D7" s="22"/>
      <c r="E7" s="18">
        <f t="shared" si="0"/>
        <v>7066774.95</v>
      </c>
      <c r="F7" s="18">
        <f t="shared" si="0"/>
        <v>191728</v>
      </c>
    </row>
    <row r="8" spans="1:6" ht="12.75">
      <c r="A8" s="21" t="s">
        <v>4</v>
      </c>
      <c r="B8" s="20">
        <f>SUM(B15,B22,B29,B36,B43,B50,B57,B64,B71,B78,B85,B92,B99,B106,B113,B120,B127,B134,B141,B148,B155,B162,B169,B176,B183)+SUM(B190,B197,B204,B211,B218,B225,B232,B239,B246,B253,B260,B267,B274,B281,B288,B295,B302,B309,B316,B323,B330,B337,B344,B351,B358,B365)+SUM(B372,B379,B386,B393,B400)</f>
        <v>17939064.939999998</v>
      </c>
      <c r="C8" s="19" t="s">
        <v>3</v>
      </c>
      <c r="D8" s="19" t="s">
        <v>2</v>
      </c>
      <c r="E8" s="18">
        <f t="shared" si="0"/>
        <v>1305577.8900000001</v>
      </c>
      <c r="F8" s="18">
        <f t="shared" si="0"/>
        <v>72577</v>
      </c>
    </row>
    <row r="9" spans="1:6" ht="13.5" thickBot="1">
      <c r="A9" s="17" t="s">
        <v>1</v>
      </c>
      <c r="B9" s="16">
        <f>IF(C9&lt;&gt;D9,"Does not match","")</f>
      </c>
      <c r="C9" s="15">
        <f>SUM(C10:C401)</f>
        <v>170744439.33</v>
      </c>
      <c r="D9" s="14">
        <f>SUM(B4:B8)</f>
        <v>170744439.32999998</v>
      </c>
      <c r="E9" s="13"/>
      <c r="F9" s="13"/>
    </row>
    <row r="10" spans="1:6" ht="13.5" thickTop="1">
      <c r="A10" s="63" t="s">
        <v>68</v>
      </c>
      <c r="B10" s="62"/>
      <c r="C10" s="61"/>
      <c r="D10" s="61"/>
      <c r="E10" s="60"/>
      <c r="F10" s="60"/>
    </row>
    <row r="11" spans="1:6" ht="12.75">
      <c r="A11" s="25" t="s">
        <v>8</v>
      </c>
      <c r="B11" s="31">
        <v>122188.43</v>
      </c>
      <c r="C11" s="22"/>
      <c r="D11" s="24"/>
      <c r="E11" s="23">
        <v>3436</v>
      </c>
      <c r="F11" s="23">
        <v>59905</v>
      </c>
    </row>
    <row r="12" spans="1:6" ht="12.75">
      <c r="A12" s="21" t="s">
        <v>7</v>
      </c>
      <c r="B12" s="31">
        <v>504310.31</v>
      </c>
      <c r="C12" s="22"/>
      <c r="D12" s="22"/>
      <c r="E12" s="18">
        <v>87530</v>
      </c>
      <c r="F12" s="18">
        <v>34191</v>
      </c>
    </row>
    <row r="13" spans="1:6" ht="12.75">
      <c r="A13" s="21" t="s">
        <v>34</v>
      </c>
      <c r="B13" s="31">
        <v>58014.17</v>
      </c>
      <c r="C13" s="22"/>
      <c r="D13" s="22"/>
      <c r="E13" s="18">
        <v>2784</v>
      </c>
      <c r="F13" s="18">
        <v>1975</v>
      </c>
    </row>
    <row r="14" spans="1:6" ht="12.75">
      <c r="A14" s="21" t="s">
        <v>5</v>
      </c>
      <c r="B14" s="31">
        <v>1573116.61</v>
      </c>
      <c r="C14" s="22"/>
      <c r="D14" s="22"/>
      <c r="E14" s="18">
        <v>183370</v>
      </c>
      <c r="F14" s="18">
        <v>2478</v>
      </c>
    </row>
    <row r="15" spans="1:6" ht="12.75">
      <c r="A15" s="21" t="s">
        <v>4</v>
      </c>
      <c r="B15" s="31">
        <v>634277.21</v>
      </c>
      <c r="C15" s="56" t="s">
        <v>3</v>
      </c>
      <c r="D15" s="56" t="s">
        <v>2</v>
      </c>
      <c r="E15" s="59">
        <v>11547</v>
      </c>
      <c r="F15" s="59">
        <v>1050</v>
      </c>
    </row>
    <row r="16" spans="1:6" ht="12.75">
      <c r="A16" s="68" t="s">
        <v>67</v>
      </c>
      <c r="B16" s="58">
        <f>IF(C16&lt;&gt;D16,"Does not match","")</f>
      </c>
      <c r="C16" s="57">
        <v>2891906.73</v>
      </c>
      <c r="D16" s="39">
        <f>SUM(B11:B15)</f>
        <v>2891906.73</v>
      </c>
      <c r="E16" s="38"/>
      <c r="F16" s="38"/>
    </row>
    <row r="17" spans="1:6" ht="12.75">
      <c r="A17" s="32" t="s">
        <v>66</v>
      </c>
      <c r="B17" s="28"/>
      <c r="C17" s="27"/>
      <c r="D17" s="27"/>
      <c r="E17" s="26"/>
      <c r="F17" s="26"/>
    </row>
    <row r="18" spans="1:6" ht="12.75">
      <c r="A18" s="25" t="s">
        <v>8</v>
      </c>
      <c r="B18" s="31">
        <v>334156</v>
      </c>
      <c r="C18" s="22"/>
      <c r="D18" s="24"/>
      <c r="E18" s="23">
        <v>8648</v>
      </c>
      <c r="F18" s="23">
        <v>2564</v>
      </c>
    </row>
    <row r="19" spans="1:6" ht="12.75">
      <c r="A19" s="21" t="s">
        <v>7</v>
      </c>
      <c r="B19" s="31">
        <v>223346</v>
      </c>
      <c r="C19" s="22"/>
      <c r="D19" s="22"/>
      <c r="E19" s="18">
        <v>2840</v>
      </c>
      <c r="F19" s="18">
        <v>1256</v>
      </c>
    </row>
    <row r="20" spans="1:6" ht="12.75">
      <c r="A20" s="21" t="s">
        <v>34</v>
      </c>
      <c r="B20" s="31">
        <v>197927</v>
      </c>
      <c r="C20" s="22"/>
      <c r="D20" s="22"/>
      <c r="E20" s="18">
        <v>3335</v>
      </c>
      <c r="F20" s="18">
        <v>710</v>
      </c>
    </row>
    <row r="21" spans="1:6" ht="12.75">
      <c r="A21" s="21" t="s">
        <v>5</v>
      </c>
      <c r="B21" s="31">
        <v>81614</v>
      </c>
      <c r="C21" s="22"/>
      <c r="D21" s="22"/>
      <c r="E21" s="18">
        <v>5030</v>
      </c>
      <c r="F21" s="18">
        <v>150</v>
      </c>
    </row>
    <row r="22" spans="1:6" ht="12.75">
      <c r="A22" s="21" t="s">
        <v>4</v>
      </c>
      <c r="B22" s="31">
        <v>0</v>
      </c>
      <c r="C22" s="56" t="s">
        <v>3</v>
      </c>
      <c r="D22" s="56" t="s">
        <v>2</v>
      </c>
      <c r="E22" s="18">
        <v>0</v>
      </c>
      <c r="F22" s="18">
        <v>0</v>
      </c>
    </row>
    <row r="23" spans="1:6" ht="12.75">
      <c r="A23" s="37" t="s">
        <v>1</v>
      </c>
      <c r="B23" s="41">
        <f>IF(C23&lt;&gt;D23,"Does not match","")</f>
      </c>
      <c r="C23" s="40">
        <v>837043</v>
      </c>
      <c r="D23" s="39">
        <f>SUM(B18:B22)</f>
        <v>837043</v>
      </c>
      <c r="E23" s="38"/>
      <c r="F23" s="38"/>
    </row>
    <row r="24" spans="1:6" ht="12.75">
      <c r="A24" s="32" t="s">
        <v>65</v>
      </c>
      <c r="B24" s="28"/>
      <c r="C24" s="27"/>
      <c r="D24" s="27"/>
      <c r="E24" s="26"/>
      <c r="F24" s="26"/>
    </row>
    <row r="25" spans="1:6" ht="12.75">
      <c r="A25" s="25" t="s">
        <v>8</v>
      </c>
      <c r="B25" s="31">
        <v>554237.4</v>
      </c>
      <c r="C25" s="22"/>
      <c r="D25" s="24"/>
      <c r="E25" s="23">
        <v>11499.78</v>
      </c>
      <c r="F25" s="23">
        <v>224348</v>
      </c>
    </row>
    <row r="26" spans="1:6" ht="12.75">
      <c r="A26" s="21" t="s">
        <v>7</v>
      </c>
      <c r="B26" s="31">
        <v>311434</v>
      </c>
      <c r="C26" s="22"/>
      <c r="D26" s="22"/>
      <c r="E26" s="18">
        <v>8445.42</v>
      </c>
      <c r="F26" s="18">
        <v>9835</v>
      </c>
    </row>
    <row r="27" spans="1:6" ht="12.75">
      <c r="A27" s="21" t="s">
        <v>34</v>
      </c>
      <c r="B27" s="31">
        <v>335680.6</v>
      </c>
      <c r="C27" s="22"/>
      <c r="D27" s="22"/>
      <c r="E27" s="18">
        <v>8024.42</v>
      </c>
      <c r="F27" s="18">
        <v>6350</v>
      </c>
    </row>
    <row r="28" spans="1:6" ht="12.75">
      <c r="A28" s="21" t="s">
        <v>5</v>
      </c>
      <c r="B28" s="31">
        <v>1099028</v>
      </c>
      <c r="C28" s="22"/>
      <c r="D28" s="22"/>
      <c r="E28" s="18">
        <v>83953.39</v>
      </c>
      <c r="F28" s="18">
        <v>1920</v>
      </c>
    </row>
    <row r="29" spans="1:6" ht="12.75">
      <c r="A29" s="21" t="s">
        <v>4</v>
      </c>
      <c r="B29" s="31">
        <v>118939.6</v>
      </c>
      <c r="C29" s="56" t="s">
        <v>3</v>
      </c>
      <c r="D29" s="56" t="s">
        <v>2</v>
      </c>
      <c r="E29" s="18">
        <v>24080.05</v>
      </c>
      <c r="F29" s="18">
        <v>1062</v>
      </c>
    </row>
    <row r="30" spans="1:6" ht="12.75">
      <c r="A30" s="37" t="s">
        <v>1</v>
      </c>
      <c r="B30" s="41">
        <f>IF(C30&lt;&gt;D30,"Does not match","")</f>
      </c>
      <c r="C30" s="40">
        <v>2419319.6</v>
      </c>
      <c r="D30" s="39">
        <f>SUM(B25:B29)</f>
        <v>2419319.6</v>
      </c>
      <c r="E30" s="38"/>
      <c r="F30" s="38"/>
    </row>
    <row r="31" spans="1:6" ht="12.75">
      <c r="A31" s="32" t="s">
        <v>64</v>
      </c>
      <c r="B31" s="28"/>
      <c r="C31" s="27"/>
      <c r="D31" s="27"/>
      <c r="E31" s="26"/>
      <c r="F31" s="26"/>
    </row>
    <row r="32" spans="1:6" ht="12.75">
      <c r="A32" s="25" t="s">
        <v>8</v>
      </c>
      <c r="B32" s="31">
        <v>326335</v>
      </c>
      <c r="C32" s="22"/>
      <c r="D32" s="24"/>
      <c r="E32" s="23">
        <v>277087</v>
      </c>
      <c r="F32" s="23">
        <v>76358</v>
      </c>
    </row>
    <row r="33" spans="1:6" ht="12.75">
      <c r="A33" s="21" t="s">
        <v>7</v>
      </c>
      <c r="B33" s="31">
        <v>211840.27</v>
      </c>
      <c r="C33" s="22"/>
      <c r="D33" s="22"/>
      <c r="E33" s="18">
        <v>7262</v>
      </c>
      <c r="F33" s="18">
        <v>4939</v>
      </c>
    </row>
    <row r="34" spans="1:6" ht="12.75">
      <c r="A34" s="21" t="s">
        <v>34</v>
      </c>
      <c r="B34" s="31">
        <v>259856.3</v>
      </c>
      <c r="C34" s="22"/>
      <c r="D34" s="22"/>
      <c r="E34" s="18">
        <v>6592</v>
      </c>
      <c r="F34" s="18">
        <v>3418</v>
      </c>
    </row>
    <row r="35" spans="1:6" ht="12.75">
      <c r="A35" s="21" t="s">
        <v>5</v>
      </c>
      <c r="B35" s="31">
        <v>907650.75</v>
      </c>
      <c r="C35" s="22"/>
      <c r="D35" s="22"/>
      <c r="E35" s="18">
        <v>83454</v>
      </c>
      <c r="F35" s="18">
        <v>1192</v>
      </c>
    </row>
    <row r="36" spans="1:6" ht="12.75">
      <c r="A36" s="21" t="s">
        <v>4</v>
      </c>
      <c r="B36" s="31">
        <v>72455.49</v>
      </c>
      <c r="C36" s="19" t="s">
        <v>3</v>
      </c>
      <c r="D36" s="19" t="s">
        <v>2</v>
      </c>
      <c r="E36" s="18">
        <v>19249</v>
      </c>
      <c r="F36" s="18">
        <v>410</v>
      </c>
    </row>
    <row r="37" spans="1:6" ht="12.75">
      <c r="A37" s="37" t="s">
        <v>1</v>
      </c>
      <c r="B37" s="41">
        <f>IF(C37&lt;&gt;D37,"Does not match","")</f>
      </c>
      <c r="C37" s="40">
        <v>1778137.81</v>
      </c>
      <c r="D37" s="39">
        <f>SUM(B32:B36)</f>
        <v>1778137.81</v>
      </c>
      <c r="E37" s="38"/>
      <c r="F37" s="38"/>
    </row>
    <row r="38" spans="1:6" ht="12.75">
      <c r="A38" s="32" t="s">
        <v>63</v>
      </c>
      <c r="B38" s="28"/>
      <c r="C38" s="27"/>
      <c r="D38" s="27"/>
      <c r="E38" s="26"/>
      <c r="F38" s="26"/>
    </row>
    <row r="39" spans="1:6" ht="12.75">
      <c r="A39" s="25" t="s">
        <v>8</v>
      </c>
      <c r="B39" s="31">
        <v>1881933</v>
      </c>
      <c r="C39" s="22"/>
      <c r="D39" s="24"/>
      <c r="E39" s="23">
        <v>172403</v>
      </c>
      <c r="F39" s="23">
        <v>165232</v>
      </c>
    </row>
    <row r="40" spans="1:6" ht="12.75">
      <c r="A40" s="21" t="s">
        <v>7</v>
      </c>
      <c r="B40" s="31">
        <v>4255826</v>
      </c>
      <c r="C40" s="22"/>
      <c r="D40" s="22"/>
      <c r="E40" s="18">
        <v>185785</v>
      </c>
      <c r="F40" s="18">
        <v>153863</v>
      </c>
    </row>
    <row r="41" spans="1:6" ht="12.75">
      <c r="A41" s="21" t="s">
        <v>34</v>
      </c>
      <c r="B41" s="31">
        <v>1928860</v>
      </c>
      <c r="C41" s="22"/>
      <c r="D41" s="22"/>
      <c r="E41" s="18">
        <v>53588</v>
      </c>
      <c r="F41" s="18">
        <v>50436</v>
      </c>
    </row>
    <row r="42" spans="1:6" ht="12.75">
      <c r="A42" s="21" t="s">
        <v>5</v>
      </c>
      <c r="B42" s="31">
        <v>4636094</v>
      </c>
      <c r="C42" s="22"/>
      <c r="D42" s="22"/>
      <c r="E42" s="18">
        <v>716757</v>
      </c>
      <c r="F42" s="18">
        <v>87657</v>
      </c>
    </row>
    <row r="43" spans="1:6" ht="12.75">
      <c r="A43" s="21" t="s">
        <v>4</v>
      </c>
      <c r="B43" s="31">
        <v>1178481</v>
      </c>
      <c r="C43" s="19" t="s">
        <v>3</v>
      </c>
      <c r="D43" s="19" t="s">
        <v>2</v>
      </c>
      <c r="E43" s="18">
        <v>33452</v>
      </c>
      <c r="F43" s="18">
        <v>6152</v>
      </c>
    </row>
    <row r="44" spans="1:6" ht="12.75">
      <c r="A44" s="37" t="s">
        <v>1</v>
      </c>
      <c r="B44" s="41">
        <f>IF(C44&lt;&gt;D44,"Does not match","")</f>
      </c>
      <c r="C44" s="40">
        <v>13881194</v>
      </c>
      <c r="D44" s="39">
        <f>SUM(B39:B43)</f>
        <v>13881194</v>
      </c>
      <c r="E44" s="38"/>
      <c r="F44" s="38"/>
    </row>
    <row r="45" spans="1:6" ht="12.75">
      <c r="A45" s="32" t="s">
        <v>62</v>
      </c>
      <c r="B45" s="28"/>
      <c r="C45" s="27"/>
      <c r="D45" s="27"/>
      <c r="E45" s="26"/>
      <c r="F45" s="26"/>
    </row>
    <row r="46" spans="1:6" ht="12.75">
      <c r="A46" s="25" t="s">
        <v>8</v>
      </c>
      <c r="B46" s="31">
        <v>494936</v>
      </c>
      <c r="C46" s="22"/>
      <c r="D46" s="24"/>
      <c r="E46" s="23">
        <v>14797</v>
      </c>
      <c r="F46" s="23">
        <v>28582</v>
      </c>
    </row>
    <row r="47" spans="1:6" ht="12.75">
      <c r="A47" s="21" t="s">
        <v>7</v>
      </c>
      <c r="B47" s="31">
        <v>226313</v>
      </c>
      <c r="C47" s="22"/>
      <c r="D47" s="22"/>
      <c r="E47" s="18">
        <v>5973</v>
      </c>
      <c r="F47" s="18">
        <v>2879</v>
      </c>
    </row>
    <row r="48" spans="1:6" ht="12.75">
      <c r="A48" s="21" t="s">
        <v>34</v>
      </c>
      <c r="B48" s="31">
        <v>541194</v>
      </c>
      <c r="C48" s="22"/>
      <c r="D48" s="22"/>
      <c r="E48" s="18">
        <v>24587</v>
      </c>
      <c r="F48" s="18">
        <v>31336</v>
      </c>
    </row>
    <row r="49" spans="1:6" ht="12.75">
      <c r="A49" s="21" t="s">
        <v>5</v>
      </c>
      <c r="B49" s="31">
        <v>1121920</v>
      </c>
      <c r="C49" s="22"/>
      <c r="D49" s="22"/>
      <c r="E49" s="18">
        <v>85579</v>
      </c>
      <c r="F49" s="18">
        <v>3339</v>
      </c>
    </row>
    <row r="50" spans="1:6" ht="12.75">
      <c r="A50" s="21" t="s">
        <v>4</v>
      </c>
      <c r="B50" s="31">
        <v>255788</v>
      </c>
      <c r="C50" s="19" t="s">
        <v>3</v>
      </c>
      <c r="D50" s="19" t="s">
        <v>2</v>
      </c>
      <c r="E50" s="18">
        <v>10608</v>
      </c>
      <c r="F50" s="18">
        <v>1986</v>
      </c>
    </row>
    <row r="51" spans="1:6" ht="12.75">
      <c r="A51" s="37" t="s">
        <v>1</v>
      </c>
      <c r="B51" s="41">
        <f>IF(C51&lt;&gt;D51,"Does not match","")</f>
      </c>
      <c r="C51" s="40">
        <v>2640151</v>
      </c>
      <c r="D51" s="39">
        <f>SUM(B46:B50)</f>
        <v>2640151</v>
      </c>
      <c r="E51" s="38"/>
      <c r="F51" s="38"/>
    </row>
    <row r="52" spans="1:6" ht="12.75">
      <c r="A52" s="32" t="s">
        <v>61</v>
      </c>
      <c r="B52" s="28"/>
      <c r="C52" s="27"/>
      <c r="D52" s="27"/>
      <c r="E52" s="26"/>
      <c r="F52" s="26"/>
    </row>
    <row r="53" spans="1:6" ht="12.75">
      <c r="A53" s="25" t="s">
        <v>8</v>
      </c>
      <c r="B53" s="31">
        <v>383582.8</v>
      </c>
      <c r="C53" s="22"/>
      <c r="D53" s="24"/>
      <c r="E53" s="23">
        <v>25930</v>
      </c>
      <c r="F53" s="23">
        <v>6004457</v>
      </c>
    </row>
    <row r="54" spans="1:6" ht="12.75">
      <c r="A54" s="21" t="s">
        <v>7</v>
      </c>
      <c r="B54" s="31">
        <v>267992.57</v>
      </c>
      <c r="C54" s="22"/>
      <c r="D54" s="22"/>
      <c r="E54" s="18">
        <v>8631</v>
      </c>
      <c r="F54" s="18">
        <v>6561</v>
      </c>
    </row>
    <row r="55" spans="1:6" ht="12.75">
      <c r="A55" s="21" t="s">
        <v>34</v>
      </c>
      <c r="B55" s="31">
        <v>566814.82</v>
      </c>
      <c r="C55" s="22"/>
      <c r="D55" s="22"/>
      <c r="E55" s="18">
        <v>11699</v>
      </c>
      <c r="F55" s="18">
        <v>6633</v>
      </c>
    </row>
    <row r="56" spans="1:6" ht="12.75">
      <c r="A56" s="21" t="s">
        <v>5</v>
      </c>
      <c r="B56" s="31">
        <v>544611.75</v>
      </c>
      <c r="C56" s="22"/>
      <c r="D56" s="22"/>
      <c r="E56" s="18">
        <v>55515</v>
      </c>
      <c r="F56" s="18">
        <v>939</v>
      </c>
    </row>
    <row r="57" spans="1:6" ht="12.75">
      <c r="A57" s="21" t="s">
        <v>4</v>
      </c>
      <c r="B57" s="31">
        <v>390715.29</v>
      </c>
      <c r="C57" s="19" t="s">
        <v>3</v>
      </c>
      <c r="D57" s="19" t="s">
        <v>2</v>
      </c>
      <c r="E57" s="18">
        <v>467</v>
      </c>
      <c r="F57" s="18">
        <v>467</v>
      </c>
    </row>
    <row r="58" spans="1:6" ht="12.75">
      <c r="A58" s="37" t="s">
        <v>1</v>
      </c>
      <c r="B58" s="41">
        <f>IF(C58&lt;&gt;D58,"Does not match","")</f>
      </c>
      <c r="C58" s="40">
        <v>2153717.23</v>
      </c>
      <c r="D58" s="39">
        <f>SUM(B53:B57)</f>
        <v>2153717.23</v>
      </c>
      <c r="E58" s="38"/>
      <c r="F58" s="38"/>
    </row>
    <row r="59" spans="1:6" ht="12.75">
      <c r="A59" s="32" t="s">
        <v>60</v>
      </c>
      <c r="B59" s="28"/>
      <c r="C59" s="27"/>
      <c r="D59" s="27"/>
      <c r="E59" s="26"/>
      <c r="F59" s="26"/>
    </row>
    <row r="60" spans="1:6" ht="12.75">
      <c r="A60" s="25" t="s">
        <v>8</v>
      </c>
      <c r="B60" s="31">
        <v>126500</v>
      </c>
      <c r="C60" s="22"/>
      <c r="D60" s="24"/>
      <c r="E60" s="23">
        <v>157443</v>
      </c>
      <c r="F60" s="23">
        <v>39361</v>
      </c>
    </row>
    <row r="61" spans="1:6" ht="12.75">
      <c r="A61" s="21" t="s">
        <v>7</v>
      </c>
      <c r="B61" s="31">
        <v>141603</v>
      </c>
      <c r="C61" s="22"/>
      <c r="D61" s="22"/>
      <c r="E61" s="18">
        <v>7254</v>
      </c>
      <c r="F61" s="18">
        <v>1069</v>
      </c>
    </row>
    <row r="62" spans="1:6" ht="12.75">
      <c r="A62" s="21" t="s">
        <v>34</v>
      </c>
      <c r="B62" s="31">
        <v>14039</v>
      </c>
      <c r="C62" s="22"/>
      <c r="D62" s="22"/>
      <c r="E62" s="18">
        <v>98</v>
      </c>
      <c r="F62" s="18">
        <v>480</v>
      </c>
    </row>
    <row r="63" spans="1:6" ht="12.75">
      <c r="A63" s="21" t="s">
        <v>5</v>
      </c>
      <c r="B63" s="31">
        <v>275483</v>
      </c>
      <c r="C63" s="22"/>
      <c r="D63" s="22"/>
      <c r="E63" s="18">
        <v>12070</v>
      </c>
      <c r="F63" s="18">
        <v>146</v>
      </c>
    </row>
    <row r="64" spans="1:6" ht="12.75">
      <c r="A64" s="21" t="s">
        <v>4</v>
      </c>
      <c r="B64" s="31">
        <v>94187</v>
      </c>
      <c r="C64" s="19" t="s">
        <v>3</v>
      </c>
      <c r="D64" s="19" t="s">
        <v>2</v>
      </c>
      <c r="E64" s="18">
        <v>108</v>
      </c>
      <c r="F64" s="18">
        <v>107</v>
      </c>
    </row>
    <row r="65" spans="1:6" ht="12.75">
      <c r="A65" s="37" t="s">
        <v>1</v>
      </c>
      <c r="B65" s="41">
        <f>IF(C65&lt;&gt;D65,"Does not match","")</f>
      </c>
      <c r="C65" s="40">
        <v>651812</v>
      </c>
      <c r="D65" s="39">
        <f>SUM(B60:B64)</f>
        <v>651812</v>
      </c>
      <c r="E65" s="38"/>
      <c r="F65" s="38"/>
    </row>
    <row r="66" spans="1:6" ht="12.75">
      <c r="A66" s="32" t="s">
        <v>59</v>
      </c>
      <c r="B66" s="28"/>
      <c r="C66" s="27"/>
      <c r="D66" s="27"/>
      <c r="E66" s="26"/>
      <c r="F66" s="26"/>
    </row>
    <row r="67" spans="1:6" ht="12.75">
      <c r="A67" s="25" t="s">
        <v>8</v>
      </c>
      <c r="B67" s="31">
        <v>23815.8</v>
      </c>
      <c r="C67" s="22"/>
      <c r="D67" s="24"/>
      <c r="E67" s="23">
        <v>661</v>
      </c>
      <c r="F67" s="23">
        <v>160</v>
      </c>
    </row>
    <row r="68" spans="1:6" ht="12.75">
      <c r="A68" s="21" t="s">
        <v>7</v>
      </c>
      <c r="B68" s="31">
        <v>158535.56</v>
      </c>
      <c r="C68" s="22"/>
      <c r="D68" s="22"/>
      <c r="E68" s="18">
        <v>2462</v>
      </c>
      <c r="F68" s="18">
        <v>240</v>
      </c>
    </row>
    <row r="69" spans="1:6" ht="12.75">
      <c r="A69" s="21" t="s">
        <v>34</v>
      </c>
      <c r="B69" s="31">
        <v>77401.34</v>
      </c>
      <c r="C69" s="22"/>
      <c r="D69" s="22"/>
      <c r="E69" s="18">
        <v>361</v>
      </c>
      <c r="F69" s="18">
        <v>142</v>
      </c>
    </row>
    <row r="70" spans="1:6" ht="12.75">
      <c r="A70" s="21" t="s">
        <v>5</v>
      </c>
      <c r="B70" s="31">
        <v>120718.49</v>
      </c>
      <c r="C70" s="22"/>
      <c r="D70" s="22"/>
      <c r="E70" s="18">
        <v>17356</v>
      </c>
      <c r="F70" s="18">
        <v>154</v>
      </c>
    </row>
    <row r="71" spans="1:6" ht="12.75">
      <c r="A71" s="21" t="s">
        <v>4</v>
      </c>
      <c r="B71" s="31">
        <v>251145.85</v>
      </c>
      <c r="C71" s="19" t="s">
        <v>3</v>
      </c>
      <c r="D71" s="19" t="s">
        <v>2</v>
      </c>
      <c r="E71" s="18">
        <v>3191</v>
      </c>
      <c r="F71" s="18">
        <v>129</v>
      </c>
    </row>
    <row r="72" spans="1:6" ht="12.75">
      <c r="A72" s="21" t="s">
        <v>1</v>
      </c>
      <c r="B72" s="41">
        <f>IF(C72&lt;&gt;D72,"Does not match","")</f>
      </c>
      <c r="C72" s="40">
        <v>631617.04</v>
      </c>
      <c r="D72" s="39">
        <f>SUM(B67:B71)</f>
        <v>631617.04</v>
      </c>
      <c r="E72" s="38"/>
      <c r="F72" s="38"/>
    </row>
    <row r="73" spans="1:6" ht="12.75">
      <c r="A73" s="32" t="s">
        <v>58</v>
      </c>
      <c r="B73" s="28"/>
      <c r="C73" s="27"/>
      <c r="D73" s="27"/>
      <c r="E73" s="26"/>
      <c r="F73" s="26"/>
    </row>
    <row r="74" spans="1:6" ht="12.75">
      <c r="A74" s="21" t="s">
        <v>8</v>
      </c>
      <c r="B74" s="31">
        <v>2184105</v>
      </c>
      <c r="C74" s="22"/>
      <c r="D74" s="24"/>
      <c r="E74" s="23">
        <v>96072.75</v>
      </c>
      <c r="F74" s="23">
        <v>187678</v>
      </c>
    </row>
    <row r="75" spans="1:6" ht="12.75">
      <c r="A75" s="21" t="s">
        <v>7</v>
      </c>
      <c r="B75" s="31">
        <v>1173697</v>
      </c>
      <c r="C75" s="22"/>
      <c r="D75" s="22"/>
      <c r="E75" s="18">
        <v>31180</v>
      </c>
      <c r="F75" s="18">
        <v>12552</v>
      </c>
    </row>
    <row r="76" spans="1:6" ht="12.75">
      <c r="A76" s="21" t="s">
        <v>34</v>
      </c>
      <c r="B76" s="31">
        <v>3219187</v>
      </c>
      <c r="C76" s="22"/>
      <c r="D76" s="22"/>
      <c r="E76" s="18">
        <v>77538.95</v>
      </c>
      <c r="F76" s="18">
        <v>41725</v>
      </c>
    </row>
    <row r="77" spans="1:6" ht="12.75">
      <c r="A77" s="21" t="s">
        <v>5</v>
      </c>
      <c r="B77" s="31">
        <v>19044659</v>
      </c>
      <c r="C77" s="22"/>
      <c r="D77" s="22"/>
      <c r="E77" s="18">
        <v>1360250.26</v>
      </c>
      <c r="F77" s="18">
        <v>28601</v>
      </c>
    </row>
    <row r="78" spans="1:6" ht="12.75">
      <c r="A78" s="21" t="s">
        <v>4</v>
      </c>
      <c r="B78" s="31">
        <v>3462546</v>
      </c>
      <c r="C78" s="19" t="s">
        <v>3</v>
      </c>
      <c r="D78" s="19" t="s">
        <v>2</v>
      </c>
      <c r="E78" s="18">
        <v>36568.84</v>
      </c>
      <c r="F78" s="18">
        <v>4728</v>
      </c>
    </row>
    <row r="79" spans="1:6" ht="12.75">
      <c r="A79" s="37" t="s">
        <v>1</v>
      </c>
      <c r="B79" s="41">
        <f>IF(C79&lt;&gt;D79,"Does not match","")</f>
      </c>
      <c r="C79" s="40">
        <v>29084194</v>
      </c>
      <c r="D79" s="39">
        <f>SUM(B74:B78)</f>
        <v>29084194</v>
      </c>
      <c r="E79" s="38"/>
      <c r="F79" s="38"/>
    </row>
    <row r="80" spans="1:6" ht="12.75">
      <c r="A80" s="32" t="s">
        <v>57</v>
      </c>
      <c r="B80" s="28"/>
      <c r="C80" s="27"/>
      <c r="D80" s="27"/>
      <c r="E80" s="26"/>
      <c r="F80" s="26"/>
    </row>
    <row r="81" spans="1:6" ht="12.75">
      <c r="A81" s="25" t="s">
        <v>8</v>
      </c>
      <c r="B81" s="6">
        <v>655724</v>
      </c>
      <c r="C81" s="19"/>
      <c r="D81" s="55"/>
      <c r="E81" s="49">
        <v>36718</v>
      </c>
      <c r="F81" s="49">
        <v>34092</v>
      </c>
    </row>
    <row r="82" spans="1:6" ht="12.75">
      <c r="A82" s="21" t="s">
        <v>7</v>
      </c>
      <c r="B82" s="31">
        <v>231850</v>
      </c>
      <c r="C82" s="54"/>
      <c r="D82" s="22"/>
      <c r="E82" s="1">
        <v>4107</v>
      </c>
      <c r="F82" s="53">
        <v>1034</v>
      </c>
    </row>
    <row r="83" spans="1:6" ht="12.75">
      <c r="A83" s="21" t="s">
        <v>34</v>
      </c>
      <c r="B83" s="31">
        <v>18031</v>
      </c>
      <c r="C83" s="22"/>
      <c r="D83" s="22"/>
      <c r="E83" s="18">
        <v>328</v>
      </c>
      <c r="F83" s="18">
        <v>104</v>
      </c>
    </row>
    <row r="84" spans="1:6" ht="12.75">
      <c r="A84" s="21" t="s">
        <v>5</v>
      </c>
      <c r="B84" s="31">
        <v>737771</v>
      </c>
      <c r="C84" s="22"/>
      <c r="D84" s="22"/>
      <c r="E84" s="18">
        <v>71741</v>
      </c>
      <c r="F84" s="18">
        <v>465</v>
      </c>
    </row>
    <row r="85" spans="1:6" ht="12.75">
      <c r="A85" s="21" t="s">
        <v>4</v>
      </c>
      <c r="B85" s="31">
        <v>427380</v>
      </c>
      <c r="C85" s="19" t="s">
        <v>3</v>
      </c>
      <c r="D85" s="19" t="s">
        <v>2</v>
      </c>
      <c r="E85" s="18">
        <v>10446</v>
      </c>
      <c r="F85" s="18">
        <v>1157</v>
      </c>
    </row>
    <row r="86" spans="1:6" ht="12.75">
      <c r="A86" s="37" t="s">
        <v>1</v>
      </c>
      <c r="B86" s="41">
        <f>IF(C86&lt;&gt;D86,"Does not match","")</f>
      </c>
      <c r="C86" s="40">
        <v>2070756</v>
      </c>
      <c r="D86" s="39">
        <f>SUM(B81:B85)</f>
        <v>2070756</v>
      </c>
      <c r="E86" s="38"/>
      <c r="F86" s="38"/>
    </row>
    <row r="87" spans="1:6" ht="12.75">
      <c r="A87" s="32" t="s">
        <v>56</v>
      </c>
      <c r="B87" s="28"/>
      <c r="C87" s="27"/>
      <c r="D87" s="27"/>
      <c r="E87" s="26"/>
      <c r="F87" s="26"/>
    </row>
    <row r="88" spans="1:6" ht="12.75">
      <c r="A88" s="25" t="s">
        <v>8</v>
      </c>
      <c r="B88" s="31">
        <v>36297</v>
      </c>
      <c r="C88" s="22"/>
      <c r="D88" s="24"/>
      <c r="E88" s="23">
        <v>147</v>
      </c>
      <c r="F88" s="23">
        <v>7697</v>
      </c>
    </row>
    <row r="89" spans="1:6" ht="12.75">
      <c r="A89" s="21" t="s">
        <v>7</v>
      </c>
      <c r="B89" s="31">
        <v>254318</v>
      </c>
      <c r="C89" s="22"/>
      <c r="D89" s="22"/>
      <c r="E89" s="18">
        <v>6124</v>
      </c>
      <c r="F89" s="18">
        <v>2794</v>
      </c>
    </row>
    <row r="90" spans="1:6" ht="12.75">
      <c r="A90" s="21" t="s">
        <v>34</v>
      </c>
      <c r="B90" s="31">
        <v>151716</v>
      </c>
      <c r="C90" s="22"/>
      <c r="D90" s="22"/>
      <c r="E90" s="18">
        <v>1285</v>
      </c>
      <c r="F90" s="18">
        <v>1722</v>
      </c>
    </row>
    <row r="91" spans="1:6" ht="12.75">
      <c r="A91" s="21" t="s">
        <v>5</v>
      </c>
      <c r="B91" s="31">
        <v>184416</v>
      </c>
      <c r="C91" s="22"/>
      <c r="D91" s="22"/>
      <c r="E91" s="18">
        <v>11189</v>
      </c>
      <c r="F91" s="18">
        <v>293</v>
      </c>
    </row>
    <row r="92" spans="1:6" ht="12.75">
      <c r="A92" s="21" t="s">
        <v>4</v>
      </c>
      <c r="B92" s="31">
        <v>21386</v>
      </c>
      <c r="C92" s="19" t="s">
        <v>3</v>
      </c>
      <c r="D92" s="19" t="s">
        <v>2</v>
      </c>
      <c r="E92" s="18">
        <v>7901</v>
      </c>
      <c r="F92" s="18">
        <v>7609</v>
      </c>
    </row>
    <row r="93" spans="1:6" ht="12.75">
      <c r="A93" s="37" t="s">
        <v>1</v>
      </c>
      <c r="B93" s="41">
        <f>IF(C93&lt;&gt;D93,"Does not match","")</f>
      </c>
      <c r="C93" s="40">
        <v>648133</v>
      </c>
      <c r="D93" s="39">
        <f>SUM(B88:B92)</f>
        <v>648133</v>
      </c>
      <c r="E93" s="38"/>
      <c r="F93" s="38"/>
    </row>
    <row r="94" spans="1:6" ht="12.75">
      <c r="A94" s="32" t="s">
        <v>55</v>
      </c>
      <c r="B94" s="28"/>
      <c r="C94" s="27"/>
      <c r="D94" s="27"/>
      <c r="E94" s="26"/>
      <c r="F94" s="26"/>
    </row>
    <row r="95" spans="1:6" ht="12.75">
      <c r="A95" s="25" t="s">
        <v>8</v>
      </c>
      <c r="B95" s="31">
        <v>71163.3</v>
      </c>
      <c r="C95" s="22"/>
      <c r="D95" s="24"/>
      <c r="E95" s="23">
        <v>2668</v>
      </c>
      <c r="F95" s="23">
        <v>893</v>
      </c>
    </row>
    <row r="96" spans="1:6" ht="12.75">
      <c r="A96" s="21" t="s">
        <v>7</v>
      </c>
      <c r="B96" s="31">
        <v>252605.21</v>
      </c>
      <c r="C96" s="22"/>
      <c r="D96" s="22"/>
      <c r="E96" s="18">
        <v>9023</v>
      </c>
      <c r="F96" s="18">
        <v>4620</v>
      </c>
    </row>
    <row r="97" spans="1:6" ht="12.75">
      <c r="A97" s="21" t="s">
        <v>34</v>
      </c>
      <c r="B97" s="31">
        <v>54372.95</v>
      </c>
      <c r="C97" s="22"/>
      <c r="D97" s="22"/>
      <c r="E97" s="18">
        <v>1436</v>
      </c>
      <c r="F97" s="18">
        <v>1515</v>
      </c>
    </row>
    <row r="98" spans="1:6" ht="12.75">
      <c r="A98" s="21" t="s">
        <v>5</v>
      </c>
      <c r="B98" s="31">
        <v>386055.58</v>
      </c>
      <c r="C98" s="22"/>
      <c r="D98" s="22"/>
      <c r="E98" s="18">
        <v>27723</v>
      </c>
      <c r="F98" s="18">
        <v>934</v>
      </c>
    </row>
    <row r="99" spans="1:6" ht="12.75">
      <c r="A99" s="21" t="s">
        <v>4</v>
      </c>
      <c r="B99" s="31">
        <v>30502.54</v>
      </c>
      <c r="C99" s="19" t="s">
        <v>3</v>
      </c>
      <c r="D99" s="19" t="s">
        <v>2</v>
      </c>
      <c r="E99" s="18">
        <v>1190</v>
      </c>
      <c r="F99" s="18">
        <v>315</v>
      </c>
    </row>
    <row r="100" spans="1:6" ht="12.75">
      <c r="A100" s="37" t="s">
        <v>1</v>
      </c>
      <c r="B100" s="41">
        <f>IF(C100&lt;&gt;D100,"Does not match","")</f>
      </c>
      <c r="C100" s="40">
        <v>794699.58</v>
      </c>
      <c r="D100" s="39">
        <f>SUM(B95:B99)</f>
        <v>794699.5800000001</v>
      </c>
      <c r="E100" s="38"/>
      <c r="F100" s="38"/>
    </row>
    <row r="101" spans="1:6" ht="12.75">
      <c r="A101" s="32" t="s">
        <v>54</v>
      </c>
      <c r="B101" s="28"/>
      <c r="C101" s="27"/>
      <c r="D101" s="27"/>
      <c r="E101" s="26"/>
      <c r="F101" s="26"/>
    </row>
    <row r="102" spans="1:6" ht="12.75">
      <c r="A102" s="25" t="s">
        <v>8</v>
      </c>
      <c r="B102" s="6">
        <v>1153452</v>
      </c>
      <c r="C102" s="22"/>
      <c r="D102" s="24"/>
      <c r="E102" s="23">
        <v>71546</v>
      </c>
      <c r="F102" s="23">
        <v>45601</v>
      </c>
    </row>
    <row r="103" spans="1:6" ht="12.75">
      <c r="A103" s="21" t="s">
        <v>7</v>
      </c>
      <c r="B103" s="6">
        <v>667602</v>
      </c>
      <c r="C103" s="22"/>
      <c r="D103" s="22"/>
      <c r="E103" s="18">
        <v>27518</v>
      </c>
      <c r="F103" s="18">
        <v>11834</v>
      </c>
    </row>
    <row r="104" spans="1:6" ht="12.75">
      <c r="A104" s="21" t="s">
        <v>34</v>
      </c>
      <c r="B104" s="6">
        <v>1113581</v>
      </c>
      <c r="C104" s="22"/>
      <c r="D104" s="22"/>
      <c r="E104" s="18">
        <v>39240</v>
      </c>
      <c r="F104" s="18">
        <v>14212</v>
      </c>
    </row>
    <row r="105" spans="1:6" ht="12.75">
      <c r="A105" s="21" t="s">
        <v>5</v>
      </c>
      <c r="B105" s="6">
        <v>1200267</v>
      </c>
      <c r="C105" s="22"/>
      <c r="D105" s="22"/>
      <c r="E105" s="18">
        <v>131735</v>
      </c>
      <c r="F105" s="18">
        <v>2612</v>
      </c>
    </row>
    <row r="106" spans="1:6" ht="12.75">
      <c r="A106" s="21" t="s">
        <v>4</v>
      </c>
      <c r="B106" s="6">
        <v>534970</v>
      </c>
      <c r="C106" s="19" t="s">
        <v>3</v>
      </c>
      <c r="D106" s="19" t="s">
        <v>2</v>
      </c>
      <c r="E106" s="18">
        <v>41022</v>
      </c>
      <c r="F106" s="18">
        <v>2338</v>
      </c>
    </row>
    <row r="107" spans="1:6" ht="12.75">
      <c r="A107" s="37" t="s">
        <v>1</v>
      </c>
      <c r="B107" s="41">
        <f>IF(C107&lt;&gt;D107,"Does not match","")</f>
      </c>
      <c r="C107" s="43">
        <v>4669872</v>
      </c>
      <c r="D107" s="39">
        <f>SUM(B102:B106)</f>
        <v>4669872</v>
      </c>
      <c r="E107" s="38"/>
      <c r="F107" s="38"/>
    </row>
    <row r="108" spans="1:6" ht="12.75">
      <c r="A108" s="32" t="s">
        <v>53</v>
      </c>
      <c r="B108" s="28"/>
      <c r="C108" s="27"/>
      <c r="D108" s="27"/>
      <c r="E108" s="26"/>
      <c r="F108" s="26"/>
    </row>
    <row r="109" spans="1:6" ht="12.75">
      <c r="A109" s="25" t="s">
        <v>8</v>
      </c>
      <c r="B109" s="6">
        <v>32552.92</v>
      </c>
      <c r="C109" s="24" t="s">
        <v>40</v>
      </c>
      <c r="D109" s="24"/>
      <c r="E109" s="49">
        <v>2448</v>
      </c>
      <c r="F109" s="52">
        <v>1573</v>
      </c>
    </row>
    <row r="110" spans="1:6" ht="12.75">
      <c r="A110" s="51" t="s">
        <v>7</v>
      </c>
      <c r="B110" s="31">
        <v>55181.89</v>
      </c>
      <c r="C110" s="22"/>
      <c r="D110" s="22" t="s">
        <v>40</v>
      </c>
      <c r="E110" s="50">
        <v>3578</v>
      </c>
      <c r="F110" s="50">
        <v>1254</v>
      </c>
    </row>
    <row r="111" spans="1:6" ht="12.75">
      <c r="A111" s="21" t="s">
        <v>34</v>
      </c>
      <c r="B111" s="31">
        <v>27270.05</v>
      </c>
      <c r="C111" s="22"/>
      <c r="D111" s="22" t="s">
        <v>40</v>
      </c>
      <c r="E111" s="48">
        <v>2388</v>
      </c>
      <c r="F111" s="18">
        <v>628</v>
      </c>
    </row>
    <row r="112" spans="1:6" ht="12.75">
      <c r="A112" s="21" t="s">
        <v>5</v>
      </c>
      <c r="B112" s="31">
        <v>249081.08</v>
      </c>
      <c r="C112" s="22"/>
      <c r="D112" s="22" t="s">
        <v>40</v>
      </c>
      <c r="E112" s="48">
        <v>12210.25</v>
      </c>
      <c r="F112" s="18">
        <v>754</v>
      </c>
    </row>
    <row r="113" spans="1:6" ht="12.75">
      <c r="A113" s="21" t="s">
        <v>4</v>
      </c>
      <c r="B113" s="31">
        <v>49940.15</v>
      </c>
      <c r="C113" s="19"/>
      <c r="D113" s="19" t="s">
        <v>40</v>
      </c>
      <c r="E113" s="49">
        <v>2956</v>
      </c>
      <c r="F113" s="18">
        <v>202</v>
      </c>
    </row>
    <row r="114" spans="1:6" ht="12.75">
      <c r="A114" s="37" t="s">
        <v>1</v>
      </c>
      <c r="B114" s="41">
        <f>IF(C114&lt;&gt;D114,"Does not match","")</f>
      </c>
      <c r="C114" s="40">
        <v>414026.09</v>
      </c>
      <c r="D114" s="39">
        <f>SUM(B109:B113)</f>
        <v>414026.09</v>
      </c>
      <c r="E114" s="38"/>
      <c r="F114" s="38"/>
    </row>
    <row r="115" spans="1:6" ht="12.75">
      <c r="A115" s="32" t="s">
        <v>52</v>
      </c>
      <c r="B115" s="28"/>
      <c r="C115" s="27"/>
      <c r="D115" s="27"/>
      <c r="E115" s="26"/>
      <c r="F115" s="26"/>
    </row>
    <row r="116" spans="1:6" ht="12.75">
      <c r="A116" s="25" t="s">
        <v>8</v>
      </c>
      <c r="B116" s="31">
        <v>396095</v>
      </c>
      <c r="C116" s="22"/>
      <c r="D116" s="24"/>
      <c r="E116" s="48">
        <v>63800</v>
      </c>
      <c r="F116" s="23">
        <v>70592</v>
      </c>
    </row>
    <row r="117" spans="1:6" ht="12.75">
      <c r="A117" s="21" t="s">
        <v>7</v>
      </c>
      <c r="B117" s="31">
        <v>675382</v>
      </c>
      <c r="C117" s="22"/>
      <c r="D117" s="22"/>
      <c r="E117" s="48">
        <v>14281</v>
      </c>
      <c r="F117" s="18">
        <v>9576</v>
      </c>
    </row>
    <row r="118" spans="1:6" ht="12.75">
      <c r="A118" s="21" t="s">
        <v>6</v>
      </c>
      <c r="B118" s="31">
        <v>227585</v>
      </c>
      <c r="C118" s="22"/>
      <c r="D118" s="22"/>
      <c r="E118" s="48">
        <v>5785</v>
      </c>
      <c r="F118" s="18">
        <v>3139</v>
      </c>
    </row>
    <row r="119" spans="1:6" ht="12.75">
      <c r="A119" s="21" t="s">
        <v>5</v>
      </c>
      <c r="B119" s="31">
        <v>362899</v>
      </c>
      <c r="C119" s="22"/>
      <c r="D119" s="22"/>
      <c r="E119" s="49">
        <v>40374</v>
      </c>
      <c r="F119" s="18">
        <v>814</v>
      </c>
    </row>
    <row r="120" spans="1:6" ht="12.75">
      <c r="A120" s="21" t="s">
        <v>4</v>
      </c>
      <c r="B120" s="31">
        <v>30939</v>
      </c>
      <c r="C120" s="19" t="s">
        <v>3</v>
      </c>
      <c r="D120" s="19" t="s">
        <v>2</v>
      </c>
      <c r="E120" s="48">
        <v>523</v>
      </c>
      <c r="F120" s="18">
        <v>225</v>
      </c>
    </row>
    <row r="121" spans="1:6" ht="12.75">
      <c r="A121" s="37" t="s">
        <v>1</v>
      </c>
      <c r="B121" s="41">
        <f>IF(C121&lt;&gt;D121,"Does not match","")</f>
      </c>
      <c r="C121" s="40">
        <v>1692900</v>
      </c>
      <c r="D121" s="39">
        <f>SUM(B116:B120)</f>
        <v>1692900</v>
      </c>
      <c r="E121" s="38"/>
      <c r="F121" s="38"/>
    </row>
    <row r="122" spans="1:6" ht="12.75">
      <c r="A122" s="32" t="s">
        <v>51</v>
      </c>
      <c r="B122" s="28"/>
      <c r="C122" s="27"/>
      <c r="D122" s="27"/>
      <c r="E122" s="26"/>
      <c r="F122" s="26"/>
    </row>
    <row r="123" spans="1:6" ht="12.75">
      <c r="A123" s="25" t="s">
        <v>8</v>
      </c>
      <c r="B123" s="31">
        <v>403565</v>
      </c>
      <c r="C123" s="22"/>
      <c r="D123" s="24"/>
      <c r="E123" s="23">
        <v>8589</v>
      </c>
      <c r="F123" s="23">
        <v>86549</v>
      </c>
    </row>
    <row r="124" spans="1:6" ht="12.75">
      <c r="A124" s="21" t="s">
        <v>7</v>
      </c>
      <c r="B124" s="31">
        <v>287750</v>
      </c>
      <c r="C124" s="22"/>
      <c r="D124" s="22"/>
      <c r="E124" s="18">
        <v>15943</v>
      </c>
      <c r="F124" s="18">
        <v>10558</v>
      </c>
    </row>
    <row r="125" spans="1:6" ht="12.75">
      <c r="A125" s="21" t="s">
        <v>34</v>
      </c>
      <c r="B125" s="31">
        <v>137323</v>
      </c>
      <c r="C125" s="22"/>
      <c r="D125" s="22"/>
      <c r="E125" s="18">
        <v>470</v>
      </c>
      <c r="F125" s="18">
        <v>1285</v>
      </c>
    </row>
    <row r="126" spans="1:6" ht="12.75">
      <c r="A126" s="21" t="s">
        <v>5</v>
      </c>
      <c r="B126" s="31">
        <v>349307</v>
      </c>
      <c r="C126" s="22"/>
      <c r="D126" s="22"/>
      <c r="E126" s="18">
        <v>27525</v>
      </c>
      <c r="F126" s="18">
        <v>517</v>
      </c>
    </row>
    <row r="127" spans="1:6" ht="12.75">
      <c r="A127" s="21" t="s">
        <v>4</v>
      </c>
      <c r="B127" s="31">
        <v>326894</v>
      </c>
      <c r="C127" s="19" t="s">
        <v>3</v>
      </c>
      <c r="D127" s="19" t="s">
        <v>2</v>
      </c>
      <c r="E127" s="18">
        <v>135019</v>
      </c>
      <c r="F127" s="18">
        <v>1038</v>
      </c>
    </row>
    <row r="128" spans="1:6" ht="12.75">
      <c r="A128" s="37" t="s">
        <v>1</v>
      </c>
      <c r="B128" s="41">
        <f>IF(C128&lt;&gt;D128,"Does not match","")</f>
      </c>
      <c r="C128" s="40">
        <v>1504839</v>
      </c>
      <c r="D128" s="39">
        <f>SUM(B123:B127)</f>
        <v>1504839</v>
      </c>
      <c r="E128" s="38"/>
      <c r="F128" s="38"/>
    </row>
    <row r="129" spans="1:6" ht="12.75">
      <c r="A129" s="32" t="s">
        <v>50</v>
      </c>
      <c r="B129" s="28"/>
      <c r="C129" s="27"/>
      <c r="D129" s="27"/>
      <c r="E129" s="26"/>
      <c r="F129" s="26"/>
    </row>
    <row r="130" spans="1:6" ht="12.75">
      <c r="A130" s="25" t="s">
        <v>8</v>
      </c>
      <c r="B130" s="31">
        <v>380449</v>
      </c>
      <c r="C130" s="22"/>
      <c r="D130" s="24"/>
      <c r="E130" s="23">
        <v>36701</v>
      </c>
      <c r="F130" s="23">
        <v>25166</v>
      </c>
    </row>
    <row r="131" spans="1:6" ht="12.75">
      <c r="A131" s="21" t="s">
        <v>7</v>
      </c>
      <c r="B131" s="31">
        <v>244064</v>
      </c>
      <c r="C131" s="22"/>
      <c r="D131" s="22"/>
      <c r="E131" s="18">
        <v>7124</v>
      </c>
      <c r="F131" s="18">
        <v>2788</v>
      </c>
    </row>
    <row r="132" spans="1:6" ht="12.75">
      <c r="A132" s="21" t="s">
        <v>6</v>
      </c>
      <c r="B132" s="31">
        <v>249671</v>
      </c>
      <c r="C132" s="22"/>
      <c r="D132" s="22"/>
      <c r="E132" s="18">
        <v>6813</v>
      </c>
      <c r="F132" s="18">
        <v>2713</v>
      </c>
    </row>
    <row r="133" spans="1:6" ht="12.75">
      <c r="A133" s="21" t="s">
        <v>5</v>
      </c>
      <c r="B133" s="31">
        <v>517450</v>
      </c>
      <c r="C133" s="22"/>
      <c r="D133" s="22"/>
      <c r="E133" s="18">
        <v>67861</v>
      </c>
      <c r="F133" s="18">
        <v>1057</v>
      </c>
    </row>
    <row r="134" spans="1:6" ht="12.75">
      <c r="A134" s="21" t="s">
        <v>4</v>
      </c>
      <c r="B134" s="31">
        <v>194709</v>
      </c>
      <c r="C134" s="19" t="s">
        <v>3</v>
      </c>
      <c r="D134" s="19" t="s">
        <v>2</v>
      </c>
      <c r="E134" s="18">
        <v>4281</v>
      </c>
      <c r="F134" s="18">
        <v>805</v>
      </c>
    </row>
    <row r="135" spans="1:6" ht="12.75">
      <c r="A135" s="37" t="s">
        <v>1</v>
      </c>
      <c r="B135" s="41">
        <f>IF(C135&lt;&gt;D135,"Does not match","")</f>
      </c>
      <c r="C135" s="40">
        <v>1586343</v>
      </c>
      <c r="D135" s="39">
        <f>SUM(B130:B134)</f>
        <v>1586343</v>
      </c>
      <c r="E135" s="38"/>
      <c r="F135" s="38"/>
    </row>
    <row r="136" spans="1:6" ht="12.75">
      <c r="A136" s="32" t="s">
        <v>49</v>
      </c>
      <c r="B136" s="28"/>
      <c r="C136" s="27"/>
      <c r="D136" s="27"/>
      <c r="E136" s="26"/>
      <c r="F136" s="26"/>
    </row>
    <row r="137" spans="1:6" ht="12.75">
      <c r="A137" s="25" t="s">
        <v>8</v>
      </c>
      <c r="B137" s="31">
        <v>177270</v>
      </c>
      <c r="C137" s="22"/>
      <c r="D137" s="24"/>
      <c r="E137" s="23">
        <v>1939</v>
      </c>
      <c r="F137" s="23">
        <v>633</v>
      </c>
    </row>
    <row r="138" spans="1:6" ht="12.75">
      <c r="A138" s="21" t="s">
        <v>7</v>
      </c>
      <c r="B138" s="31">
        <v>349412</v>
      </c>
      <c r="C138" s="22"/>
      <c r="D138" s="22"/>
      <c r="E138" s="18">
        <v>8640</v>
      </c>
      <c r="F138" s="18">
        <v>5667</v>
      </c>
    </row>
    <row r="139" spans="1:6" ht="12.75">
      <c r="A139" s="21" t="s">
        <v>6</v>
      </c>
      <c r="B139" s="31">
        <v>101446</v>
      </c>
      <c r="C139" s="22"/>
      <c r="D139" s="22"/>
      <c r="E139" s="18">
        <v>974</v>
      </c>
      <c r="F139" s="18">
        <v>354</v>
      </c>
    </row>
    <row r="140" spans="1:6" ht="12.75">
      <c r="A140" s="21" t="s">
        <v>5</v>
      </c>
      <c r="B140" s="31">
        <v>1467698</v>
      </c>
      <c r="C140" s="22"/>
      <c r="D140" s="22"/>
      <c r="E140" s="18">
        <v>87310</v>
      </c>
      <c r="F140" s="18">
        <v>2169</v>
      </c>
    </row>
    <row r="141" spans="1:6" ht="12.75">
      <c r="A141" s="21" t="s">
        <v>4</v>
      </c>
      <c r="B141" s="31">
        <v>475582</v>
      </c>
      <c r="C141" s="19" t="s">
        <v>3</v>
      </c>
      <c r="D141" s="19" t="s">
        <v>2</v>
      </c>
      <c r="E141" s="18">
        <v>27736</v>
      </c>
      <c r="F141" s="18">
        <v>1338</v>
      </c>
    </row>
    <row r="142" spans="1:6" ht="12.75">
      <c r="A142" s="37" t="s">
        <v>1</v>
      </c>
      <c r="B142" s="41">
        <f>IF(C142&lt;&gt;D142,"Does not match","")</f>
      </c>
      <c r="C142" s="43">
        <v>2571408</v>
      </c>
      <c r="D142" s="39">
        <f>SUM(B137:B141)</f>
        <v>2571408</v>
      </c>
      <c r="E142" s="38"/>
      <c r="F142" s="38"/>
    </row>
    <row r="143" spans="1:6" ht="12.75">
      <c r="A143" s="32" t="s">
        <v>48</v>
      </c>
      <c r="B143" s="28"/>
      <c r="C143" s="27"/>
      <c r="D143" s="27"/>
      <c r="E143" s="26"/>
      <c r="F143" s="26"/>
    </row>
    <row r="144" spans="1:6" ht="12.75">
      <c r="A144" s="25" t="s">
        <v>8</v>
      </c>
      <c r="B144" s="31">
        <v>290297</v>
      </c>
      <c r="C144" s="22"/>
      <c r="D144" s="24"/>
      <c r="E144" s="23">
        <v>11780</v>
      </c>
      <c r="F144" s="23">
        <v>11401</v>
      </c>
    </row>
    <row r="145" spans="1:6" ht="12.75">
      <c r="A145" s="21" t="s">
        <v>7</v>
      </c>
      <c r="B145" s="31">
        <v>272920</v>
      </c>
      <c r="C145" s="22"/>
      <c r="D145" s="22"/>
      <c r="E145" s="18">
        <v>4156</v>
      </c>
      <c r="F145" s="18">
        <v>2323</v>
      </c>
    </row>
    <row r="146" spans="1:6" ht="12.75">
      <c r="A146" s="21" t="s">
        <v>6</v>
      </c>
      <c r="B146" s="31">
        <v>105203</v>
      </c>
      <c r="C146" s="22"/>
      <c r="D146" s="22"/>
      <c r="E146" s="18">
        <v>1328</v>
      </c>
      <c r="F146" s="18">
        <v>2013</v>
      </c>
    </row>
    <row r="147" spans="1:6" ht="12.75">
      <c r="A147" s="21" t="s">
        <v>5</v>
      </c>
      <c r="B147" s="31">
        <v>131447</v>
      </c>
      <c r="C147" s="22"/>
      <c r="D147" s="22"/>
      <c r="E147" s="18">
        <v>6225</v>
      </c>
      <c r="F147" s="18">
        <v>77</v>
      </c>
    </row>
    <row r="148" spans="1:6" ht="12.75">
      <c r="A148" s="21" t="s">
        <v>4</v>
      </c>
      <c r="B148" s="31">
        <v>4194</v>
      </c>
      <c r="C148" s="19" t="s">
        <v>3</v>
      </c>
      <c r="D148" s="19" t="s">
        <v>2</v>
      </c>
      <c r="E148" s="18">
        <v>79</v>
      </c>
      <c r="F148" s="18">
        <v>21</v>
      </c>
    </row>
    <row r="149" spans="1:6" ht="12.75">
      <c r="A149" s="37" t="s">
        <v>1</v>
      </c>
      <c r="B149" s="41">
        <f>IF(C149&lt;&gt;D149,"Does not match","")</f>
      </c>
      <c r="C149" s="40">
        <v>804061</v>
      </c>
      <c r="D149" s="39">
        <f>SUM(B144:B148)</f>
        <v>804061</v>
      </c>
      <c r="E149" s="38"/>
      <c r="F149" s="38"/>
    </row>
    <row r="150" spans="1:6" ht="12.75">
      <c r="A150" s="32" t="s">
        <v>47</v>
      </c>
      <c r="B150" s="28"/>
      <c r="C150" s="27"/>
      <c r="D150" s="27"/>
      <c r="E150" s="26"/>
      <c r="F150" s="26"/>
    </row>
    <row r="151" spans="1:6" ht="12.75">
      <c r="A151" s="25" t="s">
        <v>8</v>
      </c>
      <c r="B151" s="31">
        <v>474302.33</v>
      </c>
      <c r="C151" s="22"/>
      <c r="D151" s="24"/>
      <c r="E151" s="23">
        <v>171670</v>
      </c>
      <c r="F151" s="23">
        <v>29165</v>
      </c>
    </row>
    <row r="152" spans="1:6" ht="12.75">
      <c r="A152" s="21" t="s">
        <v>7</v>
      </c>
      <c r="B152" s="31">
        <v>296366.38</v>
      </c>
      <c r="C152" s="22"/>
      <c r="D152" s="22"/>
      <c r="E152" s="18">
        <v>19153</v>
      </c>
      <c r="F152" s="18">
        <v>5351</v>
      </c>
    </row>
    <row r="153" spans="1:6" ht="12.75">
      <c r="A153" s="21" t="s">
        <v>6</v>
      </c>
      <c r="B153" s="31">
        <v>317434.08</v>
      </c>
      <c r="C153" s="22"/>
      <c r="D153" s="22"/>
      <c r="E153" s="18">
        <v>8793</v>
      </c>
      <c r="F153" s="18">
        <v>5900</v>
      </c>
    </row>
    <row r="154" spans="1:6" ht="12.75">
      <c r="A154" s="21" t="s">
        <v>5</v>
      </c>
      <c r="B154" s="31">
        <v>769694.38</v>
      </c>
      <c r="C154" s="22"/>
      <c r="D154" s="22"/>
      <c r="E154" s="18">
        <v>77032</v>
      </c>
      <c r="F154" s="18">
        <v>2905</v>
      </c>
    </row>
    <row r="155" spans="1:6" ht="12.75">
      <c r="A155" s="21" t="s">
        <v>4</v>
      </c>
      <c r="B155" s="31">
        <v>307640.05</v>
      </c>
      <c r="C155" s="19" t="s">
        <v>3</v>
      </c>
      <c r="D155" s="19" t="s">
        <v>2</v>
      </c>
      <c r="E155" s="18">
        <v>12223</v>
      </c>
      <c r="F155" s="18">
        <v>1591</v>
      </c>
    </row>
    <row r="156" spans="1:6" ht="12.75">
      <c r="A156" s="37" t="s">
        <v>1</v>
      </c>
      <c r="B156" s="41">
        <f>IF(C156&lt;&gt;D156,"Does not match","")</f>
      </c>
      <c r="C156" s="40">
        <v>2165437.22</v>
      </c>
      <c r="D156" s="39">
        <f>SUM(B151:B155)</f>
        <v>2165437.2199999997</v>
      </c>
      <c r="E156" s="38"/>
      <c r="F156" s="38"/>
    </row>
    <row r="157" spans="1:6" ht="12.75">
      <c r="A157" s="32" t="s">
        <v>46</v>
      </c>
      <c r="B157" s="28"/>
      <c r="C157" s="27"/>
      <c r="D157" s="27"/>
      <c r="E157" s="26"/>
      <c r="F157" s="26"/>
    </row>
    <row r="158" spans="1:6" ht="12.75">
      <c r="A158" s="25" t="s">
        <v>8</v>
      </c>
      <c r="B158" s="31">
        <v>1119721</v>
      </c>
      <c r="C158" s="22"/>
      <c r="D158" s="24"/>
      <c r="E158" s="23">
        <v>353896</v>
      </c>
      <c r="F158" s="23">
        <v>52302</v>
      </c>
    </row>
    <row r="159" spans="1:6" ht="12.75">
      <c r="A159" s="21" t="s">
        <v>7</v>
      </c>
      <c r="B159" s="31">
        <v>592635</v>
      </c>
      <c r="C159" s="22"/>
      <c r="D159" s="22"/>
      <c r="E159" s="18">
        <v>28897</v>
      </c>
      <c r="F159" s="18">
        <v>21215</v>
      </c>
    </row>
    <row r="160" spans="1:6" ht="12.75">
      <c r="A160" s="21" t="s">
        <v>6</v>
      </c>
      <c r="B160" s="31">
        <v>892093.74</v>
      </c>
      <c r="C160" s="22"/>
      <c r="D160" s="22"/>
      <c r="E160" s="18">
        <v>9997</v>
      </c>
      <c r="F160" s="18">
        <v>14956</v>
      </c>
    </row>
    <row r="161" spans="1:6" ht="12.75">
      <c r="A161" s="21" t="s">
        <v>5</v>
      </c>
      <c r="B161" s="31">
        <v>435270</v>
      </c>
      <c r="C161" s="22"/>
      <c r="D161" s="22"/>
      <c r="E161" s="18">
        <v>41501</v>
      </c>
      <c r="F161" s="18">
        <v>2656</v>
      </c>
    </row>
    <row r="162" spans="1:6" ht="12.75">
      <c r="A162" s="21" t="s">
        <v>4</v>
      </c>
      <c r="B162" s="31">
        <v>423563.28</v>
      </c>
      <c r="C162" s="19" t="s">
        <v>3</v>
      </c>
      <c r="D162" s="19" t="s">
        <v>2</v>
      </c>
      <c r="E162" s="18">
        <v>10835</v>
      </c>
      <c r="F162" s="18">
        <v>1175</v>
      </c>
    </row>
    <row r="163" spans="1:6" ht="12.75">
      <c r="A163" s="37" t="s">
        <v>1</v>
      </c>
      <c r="B163" s="41">
        <f>IF(C163&lt;&gt;D163,"Does not match","")</f>
      </c>
      <c r="C163" s="40">
        <v>3463283.02</v>
      </c>
      <c r="D163" s="39">
        <f>SUM(B158:B162)</f>
        <v>3463283.0200000005</v>
      </c>
      <c r="E163" s="38"/>
      <c r="F163" s="38"/>
    </row>
    <row r="164" spans="1:6" ht="12.75">
      <c r="A164" s="32" t="s">
        <v>45</v>
      </c>
      <c r="B164" s="28"/>
      <c r="C164" s="27"/>
      <c r="D164" s="27"/>
      <c r="E164" s="26"/>
      <c r="F164" s="26"/>
    </row>
    <row r="165" spans="1:6" ht="12.75">
      <c r="A165" s="25" t="s">
        <v>8</v>
      </c>
      <c r="B165" s="31">
        <v>601645</v>
      </c>
      <c r="C165" s="22"/>
      <c r="D165" s="24"/>
      <c r="E165" s="23">
        <v>29727</v>
      </c>
      <c r="F165" s="23">
        <v>24319</v>
      </c>
    </row>
    <row r="166" spans="1:6" ht="12.75">
      <c r="A166" s="21" t="s">
        <v>7</v>
      </c>
      <c r="B166" s="31">
        <v>459526</v>
      </c>
      <c r="C166" s="22"/>
      <c r="D166" s="22"/>
      <c r="E166" s="18">
        <v>49267</v>
      </c>
      <c r="F166" s="18">
        <v>3125</v>
      </c>
    </row>
    <row r="167" spans="1:6" ht="12.75">
      <c r="A167" s="21" t="s">
        <v>6</v>
      </c>
      <c r="B167" s="31">
        <v>1092437</v>
      </c>
      <c r="C167" s="22"/>
      <c r="D167" s="22"/>
      <c r="E167" s="18">
        <v>16871</v>
      </c>
      <c r="F167" s="18">
        <v>5593</v>
      </c>
    </row>
    <row r="168" spans="1:6" ht="12.75">
      <c r="A168" s="21" t="s">
        <v>5</v>
      </c>
      <c r="B168" s="31">
        <v>8804091</v>
      </c>
      <c r="C168" s="22"/>
      <c r="D168" s="22"/>
      <c r="E168" s="18">
        <v>911902</v>
      </c>
      <c r="F168" s="18">
        <v>8029</v>
      </c>
    </row>
    <row r="169" spans="1:6" ht="12.75">
      <c r="A169" s="21" t="s">
        <v>4</v>
      </c>
      <c r="B169" s="31">
        <v>310162</v>
      </c>
      <c r="C169" s="19" t="s">
        <v>3</v>
      </c>
      <c r="D169" s="19" t="s">
        <v>2</v>
      </c>
      <c r="E169" s="18">
        <v>4539</v>
      </c>
      <c r="F169" s="18">
        <v>1147</v>
      </c>
    </row>
    <row r="170" spans="1:6" ht="12.75">
      <c r="A170" s="37" t="s">
        <v>1</v>
      </c>
      <c r="B170" s="41">
        <f>IF(C170&lt;&gt;D170,"Does not match","")</f>
      </c>
      <c r="C170" s="40">
        <v>11267861</v>
      </c>
      <c r="D170" s="39">
        <f>SUM(B165:B169)</f>
        <v>11267861</v>
      </c>
      <c r="E170" s="38"/>
      <c r="F170" s="38"/>
    </row>
    <row r="171" spans="1:6" ht="12.75">
      <c r="A171" s="32" t="s">
        <v>44</v>
      </c>
      <c r="B171" s="28"/>
      <c r="C171" s="27"/>
      <c r="D171" s="27"/>
      <c r="E171" s="26"/>
      <c r="F171" s="26"/>
    </row>
    <row r="172" spans="1:6" ht="12.75">
      <c r="A172" s="25" t="s">
        <v>8</v>
      </c>
      <c r="B172" s="31">
        <v>186750</v>
      </c>
      <c r="C172" s="22"/>
      <c r="D172" s="24"/>
      <c r="E172" s="23">
        <v>283</v>
      </c>
      <c r="F172" s="23">
        <v>250000</v>
      </c>
    </row>
    <row r="173" spans="1:6" ht="12.75">
      <c r="A173" s="21" t="s">
        <v>7</v>
      </c>
      <c r="B173" s="31">
        <v>24281</v>
      </c>
      <c r="C173" s="22"/>
      <c r="D173" s="22"/>
      <c r="E173" s="18">
        <v>1354</v>
      </c>
      <c r="F173" s="18">
        <v>1265</v>
      </c>
    </row>
    <row r="174" spans="1:6" ht="12.75">
      <c r="A174" s="21" t="s">
        <v>6</v>
      </c>
      <c r="B174" s="31">
        <v>1188026</v>
      </c>
      <c r="C174" s="22"/>
      <c r="D174" s="22"/>
      <c r="E174" s="18">
        <v>17208</v>
      </c>
      <c r="F174" s="18">
        <v>25781</v>
      </c>
    </row>
    <row r="175" spans="1:6" ht="12.75">
      <c r="A175" s="21" t="s">
        <v>5</v>
      </c>
      <c r="B175" s="31">
        <v>558569</v>
      </c>
      <c r="C175" s="22"/>
      <c r="D175" s="22"/>
      <c r="E175" s="18">
        <v>22793</v>
      </c>
      <c r="F175" s="18">
        <v>1511</v>
      </c>
    </row>
    <row r="176" spans="1:6" ht="12.75">
      <c r="A176" s="21" t="s">
        <v>4</v>
      </c>
      <c r="B176" s="31">
        <v>229208</v>
      </c>
      <c r="C176" s="19" t="s">
        <v>3</v>
      </c>
      <c r="D176" s="19" t="s">
        <v>2</v>
      </c>
      <c r="E176" s="18">
        <v>11921</v>
      </c>
      <c r="F176" s="18">
        <v>2928</v>
      </c>
    </row>
    <row r="177" spans="1:6" ht="12.75">
      <c r="A177" s="37" t="s">
        <v>1</v>
      </c>
      <c r="B177" s="41">
        <f>IF(C177&lt;&gt;D177,"Does not match","")</f>
      </c>
      <c r="C177" s="40">
        <v>2186834</v>
      </c>
      <c r="D177" s="39">
        <f>SUM(B172:B176)</f>
        <v>2186834</v>
      </c>
      <c r="E177" s="38"/>
      <c r="F177" s="38"/>
    </row>
    <row r="178" spans="1:6" ht="12.75">
      <c r="A178" s="32" t="s">
        <v>43</v>
      </c>
      <c r="B178" s="28"/>
      <c r="C178" s="27"/>
      <c r="D178" s="27"/>
      <c r="E178" s="26"/>
      <c r="F178" s="26"/>
    </row>
    <row r="179" spans="1:6" ht="12.75">
      <c r="A179" s="25" t="s">
        <v>8</v>
      </c>
      <c r="B179" s="31">
        <v>32655</v>
      </c>
      <c r="C179" s="22"/>
      <c r="D179" s="24"/>
      <c r="E179" s="23">
        <v>3934</v>
      </c>
      <c r="F179" s="23">
        <v>0</v>
      </c>
    </row>
    <row r="180" spans="1:6" ht="12.75">
      <c r="A180" s="21"/>
      <c r="B180" s="31">
        <v>0</v>
      </c>
      <c r="C180" s="22"/>
      <c r="D180" s="22"/>
      <c r="E180" s="18">
        <v>4589</v>
      </c>
      <c r="F180" s="18">
        <v>0</v>
      </c>
    </row>
    <row r="181" spans="1:6" ht="12.75">
      <c r="A181" s="21" t="s">
        <v>6</v>
      </c>
      <c r="B181" s="31">
        <v>0</v>
      </c>
      <c r="C181" s="22"/>
      <c r="D181" s="22"/>
      <c r="E181" s="18">
        <v>1003</v>
      </c>
      <c r="F181" s="18">
        <v>0</v>
      </c>
    </row>
    <row r="182" spans="1:6" ht="12.75">
      <c r="A182" s="21" t="s">
        <v>5</v>
      </c>
      <c r="B182" s="31">
        <v>206597</v>
      </c>
      <c r="C182" s="22"/>
      <c r="D182" s="22"/>
      <c r="E182" s="18">
        <v>3792</v>
      </c>
      <c r="F182" s="18">
        <v>0</v>
      </c>
    </row>
    <row r="183" spans="1:6" ht="12.75">
      <c r="A183" s="21" t="s">
        <v>4</v>
      </c>
      <c r="B183" s="31">
        <v>0</v>
      </c>
      <c r="C183" s="19" t="s">
        <v>3</v>
      </c>
      <c r="D183" s="19" t="s">
        <v>2</v>
      </c>
      <c r="E183" s="18">
        <v>2014</v>
      </c>
      <c r="F183" s="18">
        <v>0</v>
      </c>
    </row>
    <row r="184" spans="1:6" ht="12.75">
      <c r="A184" s="37" t="s">
        <v>1</v>
      </c>
      <c r="B184" s="41">
        <f>IF(C184&lt;&gt;D184,"Does not match","")</f>
      </c>
      <c r="C184" s="40">
        <v>239252</v>
      </c>
      <c r="D184" s="39">
        <f>SUM(B179:B183)</f>
        <v>239252</v>
      </c>
      <c r="E184" s="38"/>
      <c r="F184" s="38"/>
    </row>
    <row r="185" spans="1:6" ht="12.75">
      <c r="A185" s="32" t="s">
        <v>42</v>
      </c>
      <c r="B185" s="28"/>
      <c r="C185" s="27"/>
      <c r="D185" s="27"/>
      <c r="E185" s="26"/>
      <c r="F185" s="26"/>
    </row>
    <row r="186" spans="1:6" ht="12.75">
      <c r="A186" s="25" t="s">
        <v>8</v>
      </c>
      <c r="B186" s="31">
        <v>184055</v>
      </c>
      <c r="C186" s="22"/>
      <c r="D186" s="24"/>
      <c r="E186" s="23">
        <v>7499</v>
      </c>
      <c r="F186" s="23">
        <v>22365</v>
      </c>
    </row>
    <row r="187" spans="1:6" ht="12.75">
      <c r="A187" s="21" t="s">
        <v>7</v>
      </c>
      <c r="B187" s="31">
        <v>1230734</v>
      </c>
      <c r="C187" s="22"/>
      <c r="D187" s="22"/>
      <c r="E187" s="18">
        <v>37287</v>
      </c>
      <c r="F187" s="18">
        <v>17903</v>
      </c>
    </row>
    <row r="188" spans="1:6" ht="12.75">
      <c r="A188" s="21" t="s">
        <v>34</v>
      </c>
      <c r="B188" s="31">
        <v>135039</v>
      </c>
      <c r="C188" s="22"/>
      <c r="D188" s="22"/>
      <c r="E188" s="18">
        <v>2555</v>
      </c>
      <c r="F188" s="18">
        <v>1813</v>
      </c>
    </row>
    <row r="189" spans="1:6" ht="12.75">
      <c r="A189" s="21" t="s">
        <v>5</v>
      </c>
      <c r="B189" s="31">
        <v>1046821</v>
      </c>
      <c r="C189" s="22"/>
      <c r="D189" s="22"/>
      <c r="E189" s="18">
        <v>112235</v>
      </c>
      <c r="F189" s="18">
        <v>1267</v>
      </c>
    </row>
    <row r="190" spans="1:6" ht="12.75">
      <c r="A190" s="21" t="s">
        <v>4</v>
      </c>
      <c r="B190" s="31">
        <v>204502</v>
      </c>
      <c r="C190" s="19" t="s">
        <v>3</v>
      </c>
      <c r="D190" s="19" t="s">
        <v>2</v>
      </c>
      <c r="E190" s="18">
        <v>5480</v>
      </c>
      <c r="F190" s="18">
        <v>1399</v>
      </c>
    </row>
    <row r="191" spans="1:6" ht="12.75">
      <c r="A191" s="37" t="s">
        <v>1</v>
      </c>
      <c r="B191" s="41">
        <f>IF(C191&lt;&gt;D191,"Does not match","")</f>
      </c>
      <c r="C191" s="40">
        <v>2801151</v>
      </c>
      <c r="D191" s="39">
        <f>SUM(B186:B190)</f>
        <v>2801151</v>
      </c>
      <c r="E191" s="38"/>
      <c r="F191" s="38"/>
    </row>
    <row r="192" spans="1:6" ht="12.75">
      <c r="A192" s="32" t="s">
        <v>41</v>
      </c>
      <c r="B192" s="47"/>
      <c r="C192" s="27"/>
      <c r="D192" s="27"/>
      <c r="E192" s="26"/>
      <c r="F192" s="26"/>
    </row>
    <row r="193" spans="1:6" ht="12.75">
      <c r="A193" s="25" t="s">
        <v>8</v>
      </c>
      <c r="B193" s="31">
        <v>14948</v>
      </c>
      <c r="C193" s="22"/>
      <c r="D193" s="24"/>
      <c r="E193" s="23">
        <v>2642</v>
      </c>
      <c r="F193" s="23">
        <v>4680</v>
      </c>
    </row>
    <row r="194" spans="1:6" ht="12.75">
      <c r="A194" s="21" t="s">
        <v>7</v>
      </c>
      <c r="B194" s="31">
        <v>290230</v>
      </c>
      <c r="C194" s="22"/>
      <c r="D194" s="22"/>
      <c r="E194" s="18">
        <v>9472</v>
      </c>
      <c r="F194" s="18">
        <v>4510</v>
      </c>
    </row>
    <row r="195" spans="1:6" ht="12.75">
      <c r="A195" s="21" t="s">
        <v>6</v>
      </c>
      <c r="B195" s="31"/>
      <c r="C195" s="22"/>
      <c r="D195" s="22"/>
      <c r="E195" s="18" t="s">
        <v>40</v>
      </c>
      <c r="F195" s="18"/>
    </row>
    <row r="196" spans="1:6" ht="12.75">
      <c r="A196" s="21" t="s">
        <v>5</v>
      </c>
      <c r="B196" s="31">
        <v>176581</v>
      </c>
      <c r="C196" s="22"/>
      <c r="D196" s="22"/>
      <c r="E196" s="18">
        <v>9771</v>
      </c>
      <c r="F196" s="18">
        <v>1534</v>
      </c>
    </row>
    <row r="197" spans="1:6" ht="12.75">
      <c r="A197" s="21" t="s">
        <v>4</v>
      </c>
      <c r="B197" s="31">
        <v>54352</v>
      </c>
      <c r="C197" s="19" t="s">
        <v>3</v>
      </c>
      <c r="D197" s="19" t="s">
        <v>2</v>
      </c>
      <c r="E197" s="18">
        <v>4959</v>
      </c>
      <c r="F197" s="18">
        <v>266</v>
      </c>
    </row>
    <row r="198" spans="1:6" ht="12.75">
      <c r="A198" s="37" t="s">
        <v>1</v>
      </c>
      <c r="B198" s="41">
        <f>IF(C198&lt;&gt;D198,"Does not match","")</f>
      </c>
      <c r="C198" s="40">
        <v>536111</v>
      </c>
      <c r="D198" s="39">
        <f>SUM(B193:B197)</f>
        <v>536111</v>
      </c>
      <c r="E198" s="38"/>
      <c r="F198" s="38"/>
    </row>
    <row r="199" spans="1:6" ht="12.75">
      <c r="A199" s="32" t="s">
        <v>39</v>
      </c>
      <c r="B199" s="28"/>
      <c r="C199" s="27"/>
      <c r="D199" s="27"/>
      <c r="E199" s="26"/>
      <c r="F199" s="26"/>
    </row>
    <row r="200" spans="1:6" ht="12.75">
      <c r="A200" s="25" t="s">
        <v>8</v>
      </c>
      <c r="B200" s="31">
        <v>27965.05</v>
      </c>
      <c r="C200" s="22"/>
      <c r="D200" s="24"/>
      <c r="E200" s="23">
        <v>1165</v>
      </c>
      <c r="F200" s="23">
        <v>327576</v>
      </c>
    </row>
    <row r="201" spans="1:6" ht="12.75">
      <c r="A201" s="21" t="s">
        <v>7</v>
      </c>
      <c r="B201" s="31">
        <v>289969.94</v>
      </c>
      <c r="C201" s="22"/>
      <c r="D201" s="22"/>
      <c r="E201" s="18">
        <v>13430</v>
      </c>
      <c r="F201" s="18">
        <v>11037</v>
      </c>
    </row>
    <row r="202" spans="1:6" ht="12.75">
      <c r="A202" s="21" t="s">
        <v>34</v>
      </c>
      <c r="B202" s="31">
        <v>209733.98</v>
      </c>
      <c r="C202" s="22"/>
      <c r="D202" s="22"/>
      <c r="E202" s="18">
        <v>1279</v>
      </c>
      <c r="F202" s="18">
        <v>945</v>
      </c>
    </row>
    <row r="203" spans="1:6" ht="12.75">
      <c r="A203" s="21" t="s">
        <v>5</v>
      </c>
      <c r="B203" s="31">
        <v>359836.73</v>
      </c>
      <c r="C203" s="22"/>
      <c r="D203" s="22"/>
      <c r="E203" s="18">
        <v>30728</v>
      </c>
      <c r="F203" s="18">
        <v>1117</v>
      </c>
    </row>
    <row r="204" spans="1:6" ht="12.75">
      <c r="A204" s="21" t="s">
        <v>4</v>
      </c>
      <c r="B204" s="31">
        <v>23935.92</v>
      </c>
      <c r="C204" s="19" t="s">
        <v>3</v>
      </c>
      <c r="D204" s="19" t="s">
        <v>2</v>
      </c>
      <c r="E204" s="18">
        <v>6488</v>
      </c>
      <c r="F204" s="18">
        <v>3166</v>
      </c>
    </row>
    <row r="205" spans="1:6" ht="12.75">
      <c r="A205" s="37" t="s">
        <v>1</v>
      </c>
      <c r="B205" s="41">
        <f>IF(C205&lt;&gt;D205,"Does not match","")</f>
      </c>
      <c r="C205" s="40">
        <v>911441.62</v>
      </c>
      <c r="D205" s="39">
        <f>SUM(B200:B204)</f>
        <v>911441.62</v>
      </c>
      <c r="E205" s="38"/>
      <c r="F205" s="38"/>
    </row>
    <row r="206" spans="1:6" ht="12.75">
      <c r="A206" s="32" t="s">
        <v>38</v>
      </c>
      <c r="B206" s="28"/>
      <c r="C206" s="27"/>
      <c r="D206" s="27"/>
      <c r="E206" s="26"/>
      <c r="F206" s="26"/>
    </row>
    <row r="207" spans="1:6" ht="12.75">
      <c r="A207" s="25" t="s">
        <v>8</v>
      </c>
      <c r="B207" s="31">
        <v>167817</v>
      </c>
      <c r="C207" s="22"/>
      <c r="D207" s="24"/>
      <c r="E207" s="23">
        <v>2013</v>
      </c>
      <c r="F207" s="23">
        <v>1229</v>
      </c>
    </row>
    <row r="208" spans="1:6" ht="12.75">
      <c r="A208" s="21" t="s">
        <v>7</v>
      </c>
      <c r="B208" s="31">
        <v>181854</v>
      </c>
      <c r="C208" s="22"/>
      <c r="D208" s="22"/>
      <c r="E208" s="18">
        <v>3121</v>
      </c>
      <c r="F208" s="18">
        <v>3391</v>
      </c>
    </row>
    <row r="209" spans="1:6" ht="12.75">
      <c r="A209" s="21" t="s">
        <v>6</v>
      </c>
      <c r="B209" s="3">
        <v>153751</v>
      </c>
      <c r="C209" s="22"/>
      <c r="D209" s="22"/>
      <c r="E209" s="1">
        <v>23</v>
      </c>
      <c r="F209" s="18">
        <v>6400</v>
      </c>
    </row>
    <row r="210" spans="1:6" ht="12.75">
      <c r="A210" s="21" t="s">
        <v>5</v>
      </c>
      <c r="B210" s="31">
        <v>289642</v>
      </c>
      <c r="C210" s="22"/>
      <c r="D210" s="22"/>
      <c r="E210" s="18">
        <v>12380</v>
      </c>
      <c r="F210" s="18">
        <v>80</v>
      </c>
    </row>
    <row r="211" spans="1:6" ht="12.75">
      <c r="A211" s="21" t="s">
        <v>4</v>
      </c>
      <c r="B211" s="31">
        <v>0</v>
      </c>
      <c r="C211" s="19" t="s">
        <v>3</v>
      </c>
      <c r="D211" s="19" t="s">
        <v>2</v>
      </c>
      <c r="E211" s="18">
        <v>0</v>
      </c>
      <c r="F211" s="18">
        <v>0</v>
      </c>
    </row>
    <row r="212" spans="1:6" ht="12.75">
      <c r="A212" s="37" t="s">
        <v>1</v>
      </c>
      <c r="B212" s="41">
        <f>IF(C212&lt;&gt;D212,"Does not match","")</f>
      </c>
      <c r="C212" s="40">
        <v>793064</v>
      </c>
      <c r="D212" s="39">
        <f>SUM(B207:B211)</f>
        <v>793064</v>
      </c>
      <c r="E212" s="38"/>
      <c r="F212" s="46"/>
    </row>
    <row r="213" spans="1:6" ht="12.75">
      <c r="A213" s="32" t="s">
        <v>37</v>
      </c>
      <c r="B213" s="28"/>
      <c r="C213" s="27"/>
      <c r="D213" s="27"/>
      <c r="E213" s="26"/>
      <c r="F213" s="26"/>
    </row>
    <row r="214" spans="1:6" ht="12.75">
      <c r="A214" s="25" t="s">
        <v>8</v>
      </c>
      <c r="B214" s="31">
        <v>68229.35</v>
      </c>
      <c r="C214" s="22"/>
      <c r="D214" s="24"/>
      <c r="E214" s="23">
        <v>1105</v>
      </c>
      <c r="F214" s="23">
        <v>1105</v>
      </c>
    </row>
    <row r="215" spans="1:6" ht="12.75">
      <c r="A215" s="21" t="s">
        <v>7</v>
      </c>
      <c r="B215" s="31">
        <v>126711.65</v>
      </c>
      <c r="C215" s="22"/>
      <c r="D215" s="22"/>
      <c r="E215" s="18">
        <v>668</v>
      </c>
      <c r="F215" s="18">
        <v>668</v>
      </c>
    </row>
    <row r="216" spans="1:6" ht="12.75">
      <c r="A216" s="21" t="s">
        <v>6</v>
      </c>
      <c r="B216" s="31">
        <v>90059</v>
      </c>
      <c r="C216" s="22"/>
      <c r="D216" s="22"/>
      <c r="E216" s="18">
        <v>170</v>
      </c>
      <c r="F216" s="18">
        <v>1576</v>
      </c>
    </row>
    <row r="217" spans="1:6" ht="12.75">
      <c r="A217" s="21" t="s">
        <v>5</v>
      </c>
      <c r="B217" s="31">
        <v>475229.21</v>
      </c>
      <c r="C217" s="22"/>
      <c r="D217" s="22"/>
      <c r="E217" s="18">
        <v>43341</v>
      </c>
      <c r="F217" s="18">
        <v>309</v>
      </c>
    </row>
    <row r="218" spans="1:6" ht="12.75">
      <c r="A218" s="21" t="s">
        <v>4</v>
      </c>
      <c r="B218" s="31">
        <v>148697.71</v>
      </c>
      <c r="C218" s="19" t="s">
        <v>3</v>
      </c>
      <c r="D218" s="19" t="s">
        <v>2</v>
      </c>
      <c r="E218" s="18">
        <v>2756</v>
      </c>
      <c r="F218" s="18">
        <v>206</v>
      </c>
    </row>
    <row r="219" spans="1:6" ht="12.75">
      <c r="A219" s="37" t="s">
        <v>1</v>
      </c>
      <c r="B219" s="41">
        <f>IF(C219&lt;&gt;D219,"Does not match","")</f>
      </c>
      <c r="C219" s="40">
        <v>908926.92</v>
      </c>
      <c r="D219" s="39">
        <f>SUM(B214:B218)</f>
        <v>908926.9199999999</v>
      </c>
      <c r="E219" s="38"/>
      <c r="F219" s="38"/>
    </row>
    <row r="220" spans="1:6" ht="12.75">
      <c r="A220" s="32" t="s">
        <v>36</v>
      </c>
      <c r="B220" s="28"/>
      <c r="C220" s="27"/>
      <c r="D220" s="27"/>
      <c r="E220" s="26"/>
      <c r="F220" s="26"/>
    </row>
    <row r="221" spans="1:6" ht="12.75">
      <c r="A221" s="25" t="s">
        <v>8</v>
      </c>
      <c r="B221" s="31">
        <v>410151</v>
      </c>
      <c r="C221" s="22"/>
      <c r="D221" s="24"/>
      <c r="E221" s="23">
        <v>14861</v>
      </c>
      <c r="F221" s="23">
        <v>13160</v>
      </c>
    </row>
    <row r="222" spans="1:6" ht="12.75">
      <c r="A222" s="21" t="s">
        <v>7</v>
      </c>
      <c r="B222" s="31">
        <v>909395</v>
      </c>
      <c r="C222" s="22"/>
      <c r="D222" s="22"/>
      <c r="E222" s="18">
        <v>30344</v>
      </c>
      <c r="F222" s="18">
        <v>5935</v>
      </c>
    </row>
    <row r="223" spans="1:6" ht="12.75">
      <c r="A223" s="21" t="s">
        <v>6</v>
      </c>
      <c r="B223" s="31">
        <v>776107</v>
      </c>
      <c r="C223" s="22"/>
      <c r="D223" s="22"/>
      <c r="E223" s="18">
        <v>16303</v>
      </c>
      <c r="F223" s="18">
        <v>3818</v>
      </c>
    </row>
    <row r="224" spans="1:6" ht="12.75">
      <c r="A224" s="21" t="s">
        <v>5</v>
      </c>
      <c r="B224" s="31">
        <v>2126112</v>
      </c>
      <c r="C224" s="22"/>
      <c r="D224" s="22"/>
      <c r="E224" s="18">
        <v>207285</v>
      </c>
      <c r="F224" s="18">
        <v>1985</v>
      </c>
    </row>
    <row r="225" spans="1:6" ht="12.75">
      <c r="A225" s="21" t="s">
        <v>4</v>
      </c>
      <c r="B225" s="31">
        <v>470536</v>
      </c>
      <c r="C225" s="19" t="s">
        <v>3</v>
      </c>
      <c r="D225" s="19" t="s">
        <v>2</v>
      </c>
      <c r="E225" s="18">
        <v>41618</v>
      </c>
      <c r="F225" s="18">
        <v>1434</v>
      </c>
    </row>
    <row r="226" spans="1:6" ht="12.75">
      <c r="A226" s="37" t="s">
        <v>1</v>
      </c>
      <c r="B226" s="41">
        <f>IF(C226&lt;&gt;D226,"Does not match","")</f>
      </c>
      <c r="C226" s="40">
        <v>4692301</v>
      </c>
      <c r="D226" s="39">
        <f>SUM(B221:B225)</f>
        <v>4692301</v>
      </c>
      <c r="E226" s="38"/>
      <c r="F226" s="38"/>
    </row>
    <row r="227" spans="1:6" ht="12.75">
      <c r="A227" s="32" t="s">
        <v>35</v>
      </c>
      <c r="B227" s="28"/>
      <c r="C227" s="27"/>
      <c r="D227" s="27"/>
      <c r="E227" s="26"/>
      <c r="F227" s="26"/>
    </row>
    <row r="228" spans="1:6" ht="12.75">
      <c r="A228" s="25" t="s">
        <v>8</v>
      </c>
      <c r="B228" s="31">
        <v>37018</v>
      </c>
      <c r="C228" s="22"/>
      <c r="D228" s="24"/>
      <c r="E228" s="23">
        <v>8138</v>
      </c>
      <c r="F228" s="23">
        <v>7869</v>
      </c>
    </row>
    <row r="229" spans="1:6" ht="12.75">
      <c r="A229" s="21" t="s">
        <v>7</v>
      </c>
      <c r="B229" s="31">
        <v>94375</v>
      </c>
      <c r="C229" s="22"/>
      <c r="D229" s="22"/>
      <c r="E229" s="18">
        <v>1396.75</v>
      </c>
      <c r="F229" s="18">
        <v>262</v>
      </c>
    </row>
    <row r="230" spans="1:6" ht="12.75">
      <c r="A230" s="21" t="s">
        <v>34</v>
      </c>
      <c r="B230" s="31">
        <v>98041</v>
      </c>
      <c r="C230" s="22"/>
      <c r="D230" s="22"/>
      <c r="E230" s="18">
        <v>1254</v>
      </c>
      <c r="F230" s="18">
        <v>452</v>
      </c>
    </row>
    <row r="231" spans="1:6" ht="12.75">
      <c r="A231" s="21" t="s">
        <v>5</v>
      </c>
      <c r="B231" s="31">
        <v>1420147</v>
      </c>
      <c r="C231" s="22"/>
      <c r="D231" s="22"/>
      <c r="E231" s="18">
        <v>81912.05</v>
      </c>
      <c r="F231" s="18">
        <v>639</v>
      </c>
    </row>
    <row r="232" spans="1:6" ht="12.75">
      <c r="A232" s="21" t="s">
        <v>4</v>
      </c>
      <c r="B232" s="31">
        <v>21310</v>
      </c>
      <c r="C232" s="19" t="s">
        <v>3</v>
      </c>
      <c r="D232" s="19" t="s">
        <v>2</v>
      </c>
      <c r="E232" s="18">
        <v>652</v>
      </c>
      <c r="F232" s="18">
        <v>169</v>
      </c>
    </row>
    <row r="233" spans="1:6" ht="12.75">
      <c r="A233" s="37" t="s">
        <v>1</v>
      </c>
      <c r="B233" s="41">
        <f>IF(C233&lt;&gt;D233,"Does not match","")</f>
      </c>
      <c r="C233" s="40">
        <v>1670891</v>
      </c>
      <c r="D233" s="39">
        <f>SUM(B228:B232)</f>
        <v>1670891</v>
      </c>
      <c r="E233" s="38"/>
      <c r="F233" s="38"/>
    </row>
    <row r="234" spans="1:6" ht="12.75">
      <c r="A234" s="32" t="s">
        <v>33</v>
      </c>
      <c r="B234" s="28"/>
      <c r="C234" s="27"/>
      <c r="D234" s="27"/>
      <c r="E234" s="26"/>
      <c r="F234" s="26"/>
    </row>
    <row r="235" spans="1:6" ht="12.75">
      <c r="A235" s="25" t="s">
        <v>8</v>
      </c>
      <c r="B235" s="31">
        <v>1262905</v>
      </c>
      <c r="C235" s="22"/>
      <c r="D235" s="24"/>
      <c r="E235" s="23">
        <v>38262</v>
      </c>
      <c r="F235" s="23">
        <v>63577</v>
      </c>
    </row>
    <row r="236" spans="1:6" ht="12.75">
      <c r="A236" s="21" t="s">
        <v>7</v>
      </c>
      <c r="B236" s="31">
        <v>2365319</v>
      </c>
      <c r="C236" s="22"/>
      <c r="D236" s="22"/>
      <c r="E236" s="18">
        <v>328809</v>
      </c>
      <c r="F236" s="18">
        <v>74917</v>
      </c>
    </row>
    <row r="237" spans="1:6" ht="12.75">
      <c r="A237" s="21" t="s">
        <v>6</v>
      </c>
      <c r="B237" s="31">
        <v>1628897</v>
      </c>
      <c r="C237" s="22"/>
      <c r="D237" s="22"/>
      <c r="E237" s="18">
        <v>56185</v>
      </c>
      <c r="F237" s="18">
        <v>14620</v>
      </c>
    </row>
    <row r="238" spans="1:6" ht="12.75">
      <c r="A238" s="21" t="s">
        <v>5</v>
      </c>
      <c r="B238" s="31">
        <v>6366071</v>
      </c>
      <c r="C238" s="22"/>
      <c r="D238" s="22"/>
      <c r="E238" s="18">
        <v>510159</v>
      </c>
      <c r="F238" s="18">
        <v>6055</v>
      </c>
    </row>
    <row r="239" spans="1:6" ht="12.75">
      <c r="A239" s="21" t="s">
        <v>4</v>
      </c>
      <c r="B239" s="31">
        <v>931745</v>
      </c>
      <c r="C239" s="19" t="s">
        <v>3</v>
      </c>
      <c r="D239" s="19" t="s">
        <v>2</v>
      </c>
      <c r="E239" s="18">
        <v>116994</v>
      </c>
      <c r="F239" s="18">
        <v>5543</v>
      </c>
    </row>
    <row r="240" spans="1:6" ht="12.75">
      <c r="A240" s="37" t="s">
        <v>1</v>
      </c>
      <c r="B240" s="41">
        <f>IF(C240&lt;&gt;D240,"Does not match","")</f>
      </c>
      <c r="C240" s="40">
        <v>12554937</v>
      </c>
      <c r="D240" s="39">
        <f>SUM(B235:B239)</f>
        <v>12554937</v>
      </c>
      <c r="E240" s="38"/>
      <c r="F240" s="38"/>
    </row>
    <row r="241" spans="1:6" ht="12.75">
      <c r="A241" s="32" t="s">
        <v>32</v>
      </c>
      <c r="B241" s="28"/>
      <c r="C241" s="27"/>
      <c r="D241" s="27"/>
      <c r="E241" s="26"/>
      <c r="F241" s="26"/>
    </row>
    <row r="242" spans="1:6" ht="12.75">
      <c r="A242" s="25" t="s">
        <v>8</v>
      </c>
      <c r="B242" s="31">
        <v>1243966</v>
      </c>
      <c r="C242" s="22"/>
      <c r="D242" s="24"/>
      <c r="E242" s="23">
        <v>1119</v>
      </c>
      <c r="F242" s="23">
        <v>940502</v>
      </c>
    </row>
    <row r="243" spans="1:6" ht="12.75">
      <c r="A243" s="21" t="s">
        <v>7</v>
      </c>
      <c r="B243" s="31">
        <v>521048</v>
      </c>
      <c r="C243" s="22"/>
      <c r="D243" s="22"/>
      <c r="E243" s="18">
        <v>14538</v>
      </c>
      <c r="F243" s="18">
        <v>11136</v>
      </c>
    </row>
    <row r="244" spans="1:6" ht="12.75">
      <c r="A244" s="21" t="s">
        <v>6</v>
      </c>
      <c r="B244" s="31">
        <v>287679</v>
      </c>
      <c r="C244" s="22"/>
      <c r="D244" s="22"/>
      <c r="E244" s="18">
        <v>2799</v>
      </c>
      <c r="F244" s="18">
        <v>952</v>
      </c>
    </row>
    <row r="245" spans="1:6" ht="12.75">
      <c r="A245" s="21" t="s">
        <v>5</v>
      </c>
      <c r="B245" s="31">
        <v>1288324</v>
      </c>
      <c r="C245" s="22"/>
      <c r="D245" s="22"/>
      <c r="E245" s="18">
        <v>63093</v>
      </c>
      <c r="F245" s="18">
        <v>1391</v>
      </c>
    </row>
    <row r="246" spans="1:6" ht="12.75">
      <c r="A246" s="21" t="s">
        <v>4</v>
      </c>
      <c r="B246" s="31">
        <v>152168</v>
      </c>
      <c r="C246" s="19" t="s">
        <v>3</v>
      </c>
      <c r="D246" s="19" t="s">
        <v>2</v>
      </c>
      <c r="E246" s="18">
        <v>4764</v>
      </c>
      <c r="F246" s="18">
        <v>563</v>
      </c>
    </row>
    <row r="247" spans="1:6" ht="12.75">
      <c r="A247" s="37" t="s">
        <v>1</v>
      </c>
      <c r="B247" s="41">
        <f>IF(C247&lt;&gt;D247,"Does not match","")</f>
      </c>
      <c r="C247" s="40">
        <v>3493185</v>
      </c>
      <c r="D247" s="39">
        <f>SUM(B242:B246)</f>
        <v>3493185</v>
      </c>
      <c r="E247" s="38"/>
      <c r="F247" s="38"/>
    </row>
    <row r="248" spans="1:6" ht="12.75">
      <c r="A248" s="32" t="s">
        <v>31</v>
      </c>
      <c r="B248" s="28"/>
      <c r="C248" s="27"/>
      <c r="D248" s="27"/>
      <c r="E248" s="26"/>
      <c r="F248" s="26"/>
    </row>
    <row r="249" spans="1:6" ht="12.75">
      <c r="A249" s="25" t="s">
        <v>8</v>
      </c>
      <c r="B249" s="31">
        <v>145103</v>
      </c>
      <c r="C249" s="22"/>
      <c r="D249" s="24"/>
      <c r="E249" s="23">
        <v>364</v>
      </c>
      <c r="F249" s="23">
        <v>64609</v>
      </c>
    </row>
    <row r="250" spans="1:6" ht="12.75">
      <c r="A250" s="21" t="s">
        <v>7</v>
      </c>
      <c r="B250" s="31">
        <v>126966</v>
      </c>
      <c r="C250" s="22"/>
      <c r="D250" s="22"/>
      <c r="E250" s="18">
        <v>3877</v>
      </c>
      <c r="F250" s="18">
        <v>1422</v>
      </c>
    </row>
    <row r="251" spans="1:6" ht="12.75">
      <c r="A251" s="21" t="s">
        <v>6</v>
      </c>
      <c r="B251" s="31">
        <v>11425</v>
      </c>
      <c r="C251" s="22"/>
      <c r="D251" s="22"/>
      <c r="E251" s="18">
        <v>95</v>
      </c>
      <c r="F251" s="18">
        <v>9</v>
      </c>
    </row>
    <row r="252" spans="1:6" ht="12.75">
      <c r="A252" s="21" t="s">
        <v>5</v>
      </c>
      <c r="B252" s="31">
        <v>328590</v>
      </c>
      <c r="C252" s="22"/>
      <c r="D252" s="22"/>
      <c r="E252" s="18">
        <v>37748</v>
      </c>
      <c r="F252" s="18">
        <v>141</v>
      </c>
    </row>
    <row r="253" spans="1:6" ht="12.75">
      <c r="A253" s="21" t="s">
        <v>4</v>
      </c>
      <c r="B253" s="31">
        <v>366407</v>
      </c>
      <c r="C253" s="19" t="s">
        <v>3</v>
      </c>
      <c r="D253" s="19" t="s">
        <v>2</v>
      </c>
      <c r="E253" s="18">
        <v>22309</v>
      </c>
      <c r="F253" s="18">
        <v>152</v>
      </c>
    </row>
    <row r="254" spans="1:6" ht="12.75">
      <c r="A254" s="37" t="s">
        <v>1</v>
      </c>
      <c r="B254" s="41">
        <f>IF(C254&lt;&gt;D254,"Does not match","")</f>
      </c>
      <c r="C254" s="40">
        <v>978491</v>
      </c>
      <c r="D254" s="39">
        <f>SUM(B249:B253)</f>
        <v>978491</v>
      </c>
      <c r="E254" s="38"/>
      <c r="F254" s="38"/>
    </row>
    <row r="255" spans="1:6" ht="12.75">
      <c r="A255" s="32" t="s">
        <v>30</v>
      </c>
      <c r="B255" s="28"/>
      <c r="C255" s="27"/>
      <c r="D255" s="27"/>
      <c r="E255" s="26"/>
      <c r="F255" s="26"/>
    </row>
    <row r="256" spans="1:6" ht="12.75">
      <c r="A256" s="25" t="s">
        <v>8</v>
      </c>
      <c r="B256" s="31">
        <v>591013</v>
      </c>
      <c r="C256" s="22"/>
      <c r="D256" s="24"/>
      <c r="E256" s="23">
        <v>76893</v>
      </c>
      <c r="F256" s="23">
        <v>46516</v>
      </c>
    </row>
    <row r="257" spans="1:6" ht="12.75">
      <c r="A257" s="21" t="s">
        <v>7</v>
      </c>
      <c r="B257" s="31">
        <v>926144</v>
      </c>
      <c r="C257" s="22"/>
      <c r="D257" s="22"/>
      <c r="E257" s="18">
        <v>5203</v>
      </c>
      <c r="F257" s="18">
        <v>1323</v>
      </c>
    </row>
    <row r="258" spans="1:6" ht="12.75">
      <c r="A258" s="21" t="s">
        <v>6</v>
      </c>
      <c r="B258" s="31">
        <v>698649</v>
      </c>
      <c r="C258" s="22"/>
      <c r="D258" s="22"/>
      <c r="E258" s="18">
        <v>18119</v>
      </c>
      <c r="F258" s="18">
        <v>5557</v>
      </c>
    </row>
    <row r="259" spans="1:6" ht="12.75">
      <c r="A259" s="21" t="s">
        <v>5</v>
      </c>
      <c r="B259" s="31">
        <v>2944506</v>
      </c>
      <c r="C259" s="22"/>
      <c r="D259" s="22"/>
      <c r="E259" s="18">
        <v>196626</v>
      </c>
      <c r="F259" s="18">
        <v>1402</v>
      </c>
    </row>
    <row r="260" spans="1:6" ht="12.75">
      <c r="A260" s="21" t="s">
        <v>4</v>
      </c>
      <c r="B260" s="31">
        <v>524779</v>
      </c>
      <c r="C260" s="19" t="s">
        <v>3</v>
      </c>
      <c r="D260" s="19" t="s">
        <v>2</v>
      </c>
      <c r="E260" s="18">
        <v>50901</v>
      </c>
      <c r="F260" s="18">
        <v>2690</v>
      </c>
    </row>
    <row r="261" spans="1:6" ht="12.75">
      <c r="A261" s="37" t="s">
        <v>1</v>
      </c>
      <c r="B261" s="41">
        <f>IF(C261&lt;&gt;D261,"Does not match","")</f>
      </c>
      <c r="C261" s="40">
        <v>5685091</v>
      </c>
      <c r="D261" s="39">
        <f>SUM(B256:B260)</f>
        <v>5685091</v>
      </c>
      <c r="E261" s="38"/>
      <c r="F261" s="38"/>
    </row>
    <row r="262" spans="1:6" ht="12.75">
      <c r="A262" s="32" t="s">
        <v>29</v>
      </c>
      <c r="B262" s="28"/>
      <c r="C262" s="27"/>
      <c r="D262" s="27"/>
      <c r="E262" s="26"/>
      <c r="F262" s="26"/>
    </row>
    <row r="263" spans="1:6" ht="12.75">
      <c r="A263" s="25" t="s">
        <v>8</v>
      </c>
      <c r="B263" s="31">
        <v>111079</v>
      </c>
      <c r="C263" s="22"/>
      <c r="D263" s="24"/>
      <c r="E263" s="23">
        <v>504</v>
      </c>
      <c r="F263" s="23">
        <v>7083</v>
      </c>
    </row>
    <row r="264" spans="1:6" ht="12.75">
      <c r="A264" s="21" t="s">
        <v>7</v>
      </c>
      <c r="B264" s="31">
        <v>193188</v>
      </c>
      <c r="C264" s="22"/>
      <c r="D264" s="22"/>
      <c r="E264" s="18">
        <v>8865</v>
      </c>
      <c r="F264" s="18">
        <v>1906</v>
      </c>
    </row>
    <row r="265" spans="1:6" ht="12.75">
      <c r="A265" s="21" t="s">
        <v>6</v>
      </c>
      <c r="B265" s="31">
        <v>347943</v>
      </c>
      <c r="C265" s="22"/>
      <c r="D265" s="22"/>
      <c r="E265" s="18">
        <v>1174</v>
      </c>
      <c r="F265" s="18">
        <v>3550</v>
      </c>
    </row>
    <row r="266" spans="1:6" ht="12.75">
      <c r="A266" s="21" t="s">
        <v>5</v>
      </c>
      <c r="B266" s="31">
        <v>2088634</v>
      </c>
      <c r="C266" s="22"/>
      <c r="D266" s="22"/>
      <c r="E266" s="18">
        <v>16845</v>
      </c>
      <c r="F266" s="18">
        <v>2648</v>
      </c>
    </row>
    <row r="267" spans="1:6" ht="12.75">
      <c r="A267" s="21" t="s">
        <v>4</v>
      </c>
      <c r="B267" s="31">
        <v>10385</v>
      </c>
      <c r="C267" s="19" t="s">
        <v>3</v>
      </c>
      <c r="D267" s="19" t="s">
        <v>2</v>
      </c>
      <c r="E267" s="18">
        <v>228</v>
      </c>
      <c r="F267" s="18">
        <v>149</v>
      </c>
    </row>
    <row r="268" spans="1:6" ht="12.75">
      <c r="A268" s="37" t="s">
        <v>1</v>
      </c>
      <c r="B268" s="41">
        <f>IF(C268&lt;&gt;D268,"Does not match","")</f>
      </c>
      <c r="C268" s="40">
        <v>2751229</v>
      </c>
      <c r="D268" s="39">
        <f>SUM(B263:B267)</f>
        <v>2751229</v>
      </c>
      <c r="E268" s="38"/>
      <c r="F268" s="38"/>
    </row>
    <row r="269" spans="1:6" ht="12.75">
      <c r="A269" s="32" t="s">
        <v>28</v>
      </c>
      <c r="B269" s="28"/>
      <c r="C269" s="27"/>
      <c r="D269" s="27"/>
      <c r="E269" s="26"/>
      <c r="F269" s="26"/>
    </row>
    <row r="270" spans="1:6" ht="12.75">
      <c r="A270" s="25" t="s">
        <v>8</v>
      </c>
      <c r="B270" s="31">
        <v>512452</v>
      </c>
      <c r="C270" s="22"/>
      <c r="D270" s="24"/>
      <c r="E270" s="23">
        <v>19956</v>
      </c>
      <c r="F270" s="23">
        <v>8643</v>
      </c>
    </row>
    <row r="271" spans="1:6" ht="12.75">
      <c r="A271" s="21" t="s">
        <v>7</v>
      </c>
      <c r="B271" s="31">
        <v>479734</v>
      </c>
      <c r="C271" s="22"/>
      <c r="D271" s="22"/>
      <c r="E271" s="18">
        <v>7649</v>
      </c>
      <c r="F271" s="18">
        <v>2234</v>
      </c>
    </row>
    <row r="272" spans="1:6" ht="12.75">
      <c r="A272" s="21" t="s">
        <v>6</v>
      </c>
      <c r="B272" s="31">
        <v>352901</v>
      </c>
      <c r="C272" s="22"/>
      <c r="D272" s="22"/>
      <c r="E272" s="18">
        <v>3001</v>
      </c>
      <c r="F272" s="18">
        <v>1255</v>
      </c>
    </row>
    <row r="273" spans="1:6" ht="12.75">
      <c r="A273" s="21" t="s">
        <v>5</v>
      </c>
      <c r="B273" s="31">
        <v>517063</v>
      </c>
      <c r="C273" s="22"/>
      <c r="D273" s="22"/>
      <c r="E273" s="18">
        <v>47644</v>
      </c>
      <c r="F273" s="18">
        <v>744</v>
      </c>
    </row>
    <row r="274" spans="1:6" ht="12.75">
      <c r="A274" s="21" t="s">
        <v>4</v>
      </c>
      <c r="B274" s="31">
        <v>98376</v>
      </c>
      <c r="C274" s="19" t="s">
        <v>3</v>
      </c>
      <c r="D274" s="19" t="s">
        <v>2</v>
      </c>
      <c r="E274" s="18">
        <v>1526</v>
      </c>
      <c r="F274" s="18">
        <v>317</v>
      </c>
    </row>
    <row r="275" spans="1:6" ht="12.75">
      <c r="A275" s="37" t="s">
        <v>1</v>
      </c>
      <c r="B275" s="41">
        <f>IF(C275&lt;&gt;D275,"Does not match","")</f>
      </c>
      <c r="C275" s="40">
        <v>1960526</v>
      </c>
      <c r="D275" s="39">
        <f>SUM(B270:B274)</f>
        <v>1960526</v>
      </c>
      <c r="E275" s="38"/>
      <c r="F275" s="38"/>
    </row>
    <row r="276" spans="1:6" ht="12.75">
      <c r="A276" s="32" t="s">
        <v>27</v>
      </c>
      <c r="B276" s="28">
        <f>IF(C276&lt;&gt;D276,"Does not match","")</f>
      </c>
      <c r="C276" s="27"/>
      <c r="D276" s="27"/>
      <c r="E276" s="26"/>
      <c r="F276" s="26"/>
    </row>
    <row r="277" spans="1:6" ht="12.75">
      <c r="A277" s="25" t="s">
        <v>8</v>
      </c>
      <c r="B277" s="3">
        <v>0</v>
      </c>
      <c r="C277" s="22"/>
      <c r="D277" s="24"/>
      <c r="E277" s="23">
        <v>0</v>
      </c>
      <c r="F277" s="23">
        <v>0</v>
      </c>
    </row>
    <row r="278" spans="1:6" ht="12.75">
      <c r="A278" s="21" t="s">
        <v>7</v>
      </c>
      <c r="B278" s="31">
        <v>1987735</v>
      </c>
      <c r="C278" s="22"/>
      <c r="D278" s="22"/>
      <c r="E278" s="18">
        <v>5553</v>
      </c>
      <c r="F278" s="18">
        <v>3920</v>
      </c>
    </row>
    <row r="279" spans="1:6" ht="12.75">
      <c r="A279" s="21" t="s">
        <v>6</v>
      </c>
      <c r="B279" s="31">
        <v>161845</v>
      </c>
      <c r="C279" s="22"/>
      <c r="D279" s="22"/>
      <c r="E279" s="18">
        <v>12910</v>
      </c>
      <c r="F279" s="18">
        <v>3981</v>
      </c>
    </row>
    <row r="280" spans="1:6" ht="12.75">
      <c r="A280" s="21" t="s">
        <v>5</v>
      </c>
      <c r="B280" s="31">
        <v>4489464</v>
      </c>
      <c r="C280" s="22"/>
      <c r="D280" s="22"/>
      <c r="E280" s="18">
        <v>432389</v>
      </c>
      <c r="F280" s="18">
        <v>3588</v>
      </c>
    </row>
    <row r="281" spans="1:6" ht="12.75">
      <c r="A281" s="21" t="s">
        <v>4</v>
      </c>
      <c r="B281" s="31">
        <v>896107</v>
      </c>
      <c r="C281" s="19" t="s">
        <v>3</v>
      </c>
      <c r="D281" s="19" t="s">
        <v>2</v>
      </c>
      <c r="E281" s="18">
        <v>3699</v>
      </c>
      <c r="F281" s="18">
        <v>2705</v>
      </c>
    </row>
    <row r="282" spans="1:6" ht="12.75">
      <c r="A282" s="37" t="s">
        <v>1</v>
      </c>
      <c r="B282" s="41">
        <f>IF(C282&lt;&gt;D282,"Does not match","")</f>
      </c>
      <c r="C282" s="40">
        <v>7535151</v>
      </c>
      <c r="D282" s="39">
        <f>SUM(B278:B281)</f>
        <v>7535151</v>
      </c>
      <c r="E282" s="38"/>
      <c r="F282" s="38"/>
    </row>
    <row r="283" spans="1:6" ht="12.75">
      <c r="A283" s="32" t="s">
        <v>26</v>
      </c>
      <c r="B283" s="28"/>
      <c r="C283" s="27"/>
      <c r="D283" s="27"/>
      <c r="E283" s="26"/>
      <c r="F283" s="26"/>
    </row>
    <row r="284" spans="1:6" ht="12.75">
      <c r="A284" s="25" t="s">
        <v>8</v>
      </c>
      <c r="B284" s="31">
        <v>73189</v>
      </c>
      <c r="C284" s="22"/>
      <c r="D284" s="24"/>
      <c r="E284" s="23">
        <v>141000</v>
      </c>
      <c r="F284" s="23">
        <v>18000</v>
      </c>
    </row>
    <row r="285" spans="1:6" ht="12.75">
      <c r="A285" s="21" t="s">
        <v>7</v>
      </c>
      <c r="B285" s="31">
        <v>25000</v>
      </c>
      <c r="C285" s="22"/>
      <c r="D285" s="22"/>
      <c r="E285" s="18">
        <v>925</v>
      </c>
      <c r="F285" s="18">
        <v>500</v>
      </c>
    </row>
    <row r="286" spans="1:6" ht="12.75">
      <c r="A286" s="21" t="s">
        <v>6</v>
      </c>
      <c r="B286" s="31">
        <v>25000</v>
      </c>
      <c r="C286" s="22"/>
      <c r="D286" s="22"/>
      <c r="E286" s="18">
        <v>705</v>
      </c>
      <c r="F286" s="18">
        <v>330</v>
      </c>
    </row>
    <row r="287" spans="1:6" ht="12.75">
      <c r="A287" s="21" t="s">
        <v>5</v>
      </c>
      <c r="B287" s="31">
        <v>217500</v>
      </c>
      <c r="C287" s="22"/>
      <c r="D287" s="22"/>
      <c r="E287" s="18">
        <v>40679</v>
      </c>
      <c r="F287" s="18">
        <v>456</v>
      </c>
    </row>
    <row r="288" spans="1:6" ht="12.75">
      <c r="A288" s="21" t="s">
        <v>4</v>
      </c>
      <c r="B288" s="31">
        <v>45751</v>
      </c>
      <c r="C288" s="19" t="s">
        <v>3</v>
      </c>
      <c r="D288" s="19" t="s">
        <v>2</v>
      </c>
      <c r="E288" s="18">
        <v>276</v>
      </c>
      <c r="F288" s="18">
        <v>316</v>
      </c>
    </row>
    <row r="289" spans="1:6" ht="12.75">
      <c r="A289" s="37" t="s">
        <v>1</v>
      </c>
      <c r="B289" s="41">
        <f>IF(C289&lt;&gt;D289,"Does not match","")</f>
      </c>
      <c r="C289" s="40">
        <v>386440</v>
      </c>
      <c r="D289" s="39">
        <f>SUM(B284:B288)</f>
        <v>386440</v>
      </c>
      <c r="E289" s="38"/>
      <c r="F289" s="38"/>
    </row>
    <row r="290" spans="1:6" ht="12.75">
      <c r="A290" s="32" t="s">
        <v>25</v>
      </c>
      <c r="B290" s="28"/>
      <c r="C290" s="27"/>
      <c r="D290" s="27"/>
      <c r="E290" s="26"/>
      <c r="F290" s="26"/>
    </row>
    <row r="291" spans="1:6" ht="12.75">
      <c r="A291" s="25" t="s">
        <v>8</v>
      </c>
      <c r="B291" s="31">
        <v>103685</v>
      </c>
      <c r="C291" s="22"/>
      <c r="D291" s="24"/>
      <c r="E291" s="23">
        <v>1727</v>
      </c>
      <c r="F291" s="23">
        <v>3638</v>
      </c>
    </row>
    <row r="292" spans="1:6" ht="12.75">
      <c r="A292" s="21" t="s">
        <v>7</v>
      </c>
      <c r="B292" s="31">
        <v>553743</v>
      </c>
      <c r="C292" s="22"/>
      <c r="D292" s="22"/>
      <c r="E292" s="18">
        <v>7706</v>
      </c>
      <c r="F292" s="18">
        <v>4481</v>
      </c>
    </row>
    <row r="293" spans="1:6" ht="12.75">
      <c r="A293" s="21" t="s">
        <v>6</v>
      </c>
      <c r="B293" s="31">
        <v>391300</v>
      </c>
      <c r="C293" s="22"/>
      <c r="D293" s="22"/>
      <c r="E293" s="18">
        <v>31289</v>
      </c>
      <c r="F293" s="18">
        <v>2255</v>
      </c>
    </row>
    <row r="294" spans="1:6" ht="12.75">
      <c r="A294" s="21" t="s">
        <v>5</v>
      </c>
      <c r="B294" s="31">
        <v>789292</v>
      </c>
      <c r="C294" s="22"/>
      <c r="D294" s="22"/>
      <c r="E294" s="18">
        <v>154273</v>
      </c>
      <c r="F294" s="18">
        <v>1702</v>
      </c>
    </row>
    <row r="295" spans="1:6" ht="12.75">
      <c r="A295" s="21" t="s">
        <v>4</v>
      </c>
      <c r="B295" s="31">
        <v>347610</v>
      </c>
      <c r="C295" s="19" t="s">
        <v>3</v>
      </c>
      <c r="D295" s="19" t="s">
        <v>2</v>
      </c>
      <c r="E295" s="18">
        <v>347610</v>
      </c>
      <c r="F295" s="18">
        <v>951</v>
      </c>
    </row>
    <row r="296" spans="1:6" ht="12.75">
      <c r="A296" s="37" t="s">
        <v>1</v>
      </c>
      <c r="B296" s="41">
        <f>IF(C296&lt;&gt;D296,"Does not match","")</f>
      </c>
      <c r="C296" s="40">
        <v>2185630</v>
      </c>
      <c r="D296" s="39">
        <f>SUM(B291:B295)</f>
        <v>2185630</v>
      </c>
      <c r="E296" s="38"/>
      <c r="F296" s="38"/>
    </row>
    <row r="297" spans="1:6" ht="12.75">
      <c r="A297" s="32" t="s">
        <v>24</v>
      </c>
      <c r="B297" s="28"/>
      <c r="C297" s="27"/>
      <c r="D297" s="27"/>
      <c r="E297" s="26"/>
      <c r="F297" s="26"/>
    </row>
    <row r="298" spans="1:6" ht="12.75">
      <c r="A298" s="45" t="s">
        <v>8</v>
      </c>
      <c r="B298" s="31">
        <v>9066</v>
      </c>
      <c r="C298" s="22"/>
      <c r="D298" s="24"/>
      <c r="E298" s="23">
        <v>3151</v>
      </c>
      <c r="F298" s="23">
        <v>3151</v>
      </c>
    </row>
    <row r="299" spans="1:6" ht="12.75">
      <c r="A299" s="21" t="s">
        <v>7</v>
      </c>
      <c r="B299" s="31">
        <v>285503</v>
      </c>
      <c r="C299" s="22"/>
      <c r="D299" s="22"/>
      <c r="E299" s="18">
        <v>12510</v>
      </c>
      <c r="F299" s="18">
        <v>695</v>
      </c>
    </row>
    <row r="300" spans="1:6" ht="12.75">
      <c r="A300" s="21" t="s">
        <v>6</v>
      </c>
      <c r="B300" s="31">
        <v>13052</v>
      </c>
      <c r="C300" s="22"/>
      <c r="D300" s="22"/>
      <c r="E300" s="18">
        <v>1036</v>
      </c>
      <c r="F300" s="18">
        <v>259</v>
      </c>
    </row>
    <row r="301" spans="1:6" ht="12.75">
      <c r="A301" s="21" t="s">
        <v>5</v>
      </c>
      <c r="B301" s="31">
        <v>542013</v>
      </c>
      <c r="C301" s="22"/>
      <c r="D301" s="22"/>
      <c r="E301" s="18">
        <v>20855</v>
      </c>
      <c r="F301" s="18">
        <v>649</v>
      </c>
    </row>
    <row r="302" spans="1:6" ht="12.75">
      <c r="A302" s="21" t="s">
        <v>4</v>
      </c>
      <c r="B302" s="31">
        <v>346129</v>
      </c>
      <c r="C302" s="19" t="s">
        <v>3</v>
      </c>
      <c r="D302" s="19" t="s">
        <v>2</v>
      </c>
      <c r="E302" s="18">
        <v>23944</v>
      </c>
      <c r="F302" s="18">
        <v>605</v>
      </c>
    </row>
    <row r="303" spans="1:6" ht="12.75">
      <c r="A303" s="37" t="s">
        <v>1</v>
      </c>
      <c r="B303" s="41">
        <f>IF(C303&lt;&gt;D303,"Does not match","")</f>
      </c>
      <c r="C303" s="40">
        <v>1195763</v>
      </c>
      <c r="D303" s="39">
        <f>SUM(B298:B302)</f>
        <v>1195763</v>
      </c>
      <c r="E303" s="38"/>
      <c r="F303" s="38"/>
    </row>
    <row r="304" spans="1:6" ht="12.75">
      <c r="A304" s="32" t="s">
        <v>23</v>
      </c>
      <c r="B304" s="28"/>
      <c r="C304" s="27"/>
      <c r="D304" s="27"/>
      <c r="E304" s="26"/>
      <c r="F304" s="26"/>
    </row>
    <row r="305" spans="1:6" ht="12.75">
      <c r="A305" s="25" t="s">
        <v>8</v>
      </c>
      <c r="B305" s="31">
        <v>236210</v>
      </c>
      <c r="C305" s="22"/>
      <c r="D305" s="24"/>
      <c r="E305" s="23">
        <v>437</v>
      </c>
      <c r="F305" s="23">
        <v>575244</v>
      </c>
    </row>
    <row r="306" spans="1:6" ht="12.75">
      <c r="A306" s="21" t="s">
        <v>7</v>
      </c>
      <c r="B306" s="31">
        <v>636568</v>
      </c>
      <c r="C306" s="22"/>
      <c r="D306" s="22"/>
      <c r="E306" s="18">
        <v>9363</v>
      </c>
      <c r="F306" s="18">
        <v>3777</v>
      </c>
    </row>
    <row r="307" spans="1:6" ht="12.75">
      <c r="A307" s="21" t="s">
        <v>6</v>
      </c>
      <c r="B307" s="31">
        <v>210340</v>
      </c>
      <c r="C307" s="22"/>
      <c r="D307" s="22"/>
      <c r="E307" s="18">
        <v>661</v>
      </c>
      <c r="F307" s="18">
        <v>2803</v>
      </c>
    </row>
    <row r="308" spans="1:6" ht="12.75">
      <c r="A308" s="21" t="s">
        <v>5</v>
      </c>
      <c r="B308" s="31">
        <v>1457198</v>
      </c>
      <c r="C308" s="22"/>
      <c r="D308" s="22"/>
      <c r="E308" s="18">
        <v>140668</v>
      </c>
      <c r="F308" s="18">
        <v>1447</v>
      </c>
    </row>
    <row r="309" spans="1:6" ht="12.75">
      <c r="A309" s="21" t="s">
        <v>4</v>
      </c>
      <c r="B309" s="31">
        <v>342636</v>
      </c>
      <c r="C309" s="19" t="s">
        <v>3</v>
      </c>
      <c r="D309" s="19" t="s">
        <v>2</v>
      </c>
      <c r="E309" s="18">
        <v>37158</v>
      </c>
      <c r="F309" s="18">
        <v>788</v>
      </c>
    </row>
    <row r="310" spans="1:6" ht="12.75">
      <c r="A310" s="37" t="s">
        <v>1</v>
      </c>
      <c r="B310" s="41">
        <f>IF(C310&lt;&gt;D310,"Does not match","")</f>
      </c>
      <c r="C310" s="40">
        <v>2882952</v>
      </c>
      <c r="D310" s="39">
        <f>SUM(B305:B309)</f>
        <v>2882952</v>
      </c>
      <c r="E310" s="38"/>
      <c r="F310" s="38"/>
    </row>
    <row r="311" spans="1:6" ht="12.75">
      <c r="A311" s="32" t="s">
        <v>22</v>
      </c>
      <c r="B311" s="28"/>
      <c r="C311" s="27"/>
      <c r="D311" s="27"/>
      <c r="E311" s="26"/>
      <c r="F311" s="26"/>
    </row>
    <row r="312" spans="1:6" ht="12.75">
      <c r="A312" s="25" t="s">
        <v>8</v>
      </c>
      <c r="B312" s="44">
        <v>533238</v>
      </c>
      <c r="C312" s="22"/>
      <c r="D312" s="24"/>
      <c r="E312" s="1">
        <v>0</v>
      </c>
      <c r="F312" s="23">
        <v>0</v>
      </c>
    </row>
    <row r="313" spans="1:6" ht="12.75">
      <c r="A313" s="21" t="s">
        <v>7</v>
      </c>
      <c r="B313" s="44">
        <v>1905785</v>
      </c>
      <c r="C313" s="22"/>
      <c r="D313" s="22"/>
      <c r="E313" s="23">
        <v>46841</v>
      </c>
      <c r="F313" s="18">
        <v>30573</v>
      </c>
    </row>
    <row r="314" spans="1:6" ht="12.75">
      <c r="A314" s="21" t="s">
        <v>6</v>
      </c>
      <c r="B314" s="44">
        <v>2307646</v>
      </c>
      <c r="C314" s="22"/>
      <c r="D314" s="22"/>
      <c r="E314" s="18">
        <v>71112</v>
      </c>
      <c r="F314" s="18">
        <v>36638</v>
      </c>
    </row>
    <row r="315" spans="1:6" ht="12.75">
      <c r="A315" s="21" t="s">
        <v>5</v>
      </c>
      <c r="B315" s="44">
        <v>2419110</v>
      </c>
      <c r="C315" s="22"/>
      <c r="D315" s="22"/>
      <c r="E315" s="18">
        <v>269735</v>
      </c>
      <c r="F315" s="18">
        <v>3657</v>
      </c>
    </row>
    <row r="316" spans="1:6" ht="12.75">
      <c r="A316" s="21" t="s">
        <v>4</v>
      </c>
      <c r="B316" s="44">
        <v>1983965</v>
      </c>
      <c r="C316" s="19" t="s">
        <v>3</v>
      </c>
      <c r="D316" s="19" t="s">
        <v>2</v>
      </c>
      <c r="E316" s="18">
        <v>151434</v>
      </c>
      <c r="F316" s="18">
        <v>7398</v>
      </c>
    </row>
    <row r="317" spans="1:6" ht="12.75">
      <c r="A317" s="37" t="s">
        <v>1</v>
      </c>
      <c r="B317" s="41">
        <f>IF(C317&lt;&gt;D317,"Does not match","")</f>
      </c>
      <c r="C317" s="40">
        <v>9149744</v>
      </c>
      <c r="D317" s="39">
        <f>SUM(B312:B316)</f>
        <v>9149744</v>
      </c>
      <c r="E317" s="38"/>
      <c r="F317" s="38"/>
    </row>
    <row r="318" spans="1:6" ht="12.75">
      <c r="A318" s="32" t="s">
        <v>21</v>
      </c>
      <c r="B318" s="28"/>
      <c r="C318" s="27"/>
      <c r="D318" s="27"/>
      <c r="E318" s="26"/>
      <c r="F318" s="26"/>
    </row>
    <row r="319" spans="1:6" ht="12.75">
      <c r="A319" s="25" t="s">
        <v>8</v>
      </c>
      <c r="B319" s="31">
        <v>69685</v>
      </c>
      <c r="C319" s="22"/>
      <c r="D319" s="24"/>
      <c r="E319" s="23">
        <v>3060</v>
      </c>
      <c r="F319" s="23">
        <v>8589</v>
      </c>
    </row>
    <row r="320" spans="1:6" ht="12.75">
      <c r="A320" s="21" t="s">
        <v>7</v>
      </c>
      <c r="B320" s="31">
        <v>354803</v>
      </c>
      <c r="C320" s="22"/>
      <c r="D320" s="22"/>
      <c r="E320" s="18">
        <v>8948</v>
      </c>
      <c r="F320" s="18">
        <v>3560</v>
      </c>
    </row>
    <row r="321" spans="1:6" ht="12.75">
      <c r="A321" s="21" t="s">
        <v>6</v>
      </c>
      <c r="B321" s="31">
        <v>73630</v>
      </c>
      <c r="C321" s="22"/>
      <c r="D321" s="22"/>
      <c r="E321" s="18">
        <v>3075</v>
      </c>
      <c r="F321" s="18">
        <v>2362</v>
      </c>
    </row>
    <row r="322" spans="1:6" ht="12.75">
      <c r="A322" s="21" t="s">
        <v>5</v>
      </c>
      <c r="B322" s="31">
        <v>461309</v>
      </c>
      <c r="C322" s="22"/>
      <c r="D322" s="22"/>
      <c r="E322" s="18">
        <v>24899</v>
      </c>
      <c r="F322" s="18">
        <v>2037</v>
      </c>
    </row>
    <row r="323" spans="1:6" ht="12.75">
      <c r="A323" s="21" t="s">
        <v>4</v>
      </c>
      <c r="B323" s="31">
        <v>33117</v>
      </c>
      <c r="C323" s="19" t="s">
        <v>3</v>
      </c>
      <c r="D323" s="19" t="s">
        <v>2</v>
      </c>
      <c r="E323" s="18">
        <v>2063</v>
      </c>
      <c r="F323" s="18">
        <v>468</v>
      </c>
    </row>
    <row r="324" spans="1:6" ht="12.75">
      <c r="A324" s="37" t="s">
        <v>1</v>
      </c>
      <c r="B324" s="41">
        <f>IF(C324&lt;&gt;D324,"Does not match","")</f>
      </c>
      <c r="C324" s="40">
        <v>992544</v>
      </c>
      <c r="D324" s="39">
        <f>SUM(B319:B323)</f>
        <v>992544</v>
      </c>
      <c r="E324" s="38"/>
      <c r="F324" s="38"/>
    </row>
    <row r="325" spans="1:6" ht="12.75">
      <c r="A325" s="32" t="s">
        <v>20</v>
      </c>
      <c r="B325" s="28"/>
      <c r="C325" s="27"/>
      <c r="D325" s="27"/>
      <c r="E325" s="26"/>
      <c r="F325" s="26"/>
    </row>
    <row r="326" spans="1:6" ht="12.75">
      <c r="A326" s="25" t="s">
        <v>8</v>
      </c>
      <c r="B326" s="31">
        <v>57298</v>
      </c>
      <c r="C326" s="22"/>
      <c r="D326" s="24"/>
      <c r="E326" s="23">
        <v>967</v>
      </c>
      <c r="F326" s="23">
        <v>5241</v>
      </c>
    </row>
    <row r="327" spans="1:6" ht="12.75">
      <c r="A327" s="21" t="s">
        <v>7</v>
      </c>
      <c r="B327" s="31">
        <v>611944</v>
      </c>
      <c r="C327" s="22"/>
      <c r="D327" s="22"/>
      <c r="E327" s="18">
        <v>7406</v>
      </c>
      <c r="F327" s="18">
        <v>6036</v>
      </c>
    </row>
    <row r="328" spans="1:6" ht="12.75">
      <c r="A328" s="21" t="s">
        <v>6</v>
      </c>
      <c r="B328" s="31">
        <v>55388</v>
      </c>
      <c r="C328" s="22"/>
      <c r="D328" s="22"/>
      <c r="E328" s="18">
        <v>305</v>
      </c>
      <c r="F328" s="18">
        <v>572</v>
      </c>
    </row>
    <row r="329" spans="1:6" ht="12.75">
      <c r="A329" s="21" t="s">
        <v>5</v>
      </c>
      <c r="B329" s="31">
        <v>160647</v>
      </c>
      <c r="C329" s="22"/>
      <c r="D329" s="22"/>
      <c r="E329" s="18">
        <v>395</v>
      </c>
      <c r="F329" s="18">
        <v>390</v>
      </c>
    </row>
    <row r="330" spans="1:6" ht="12.75">
      <c r="A330" s="21" t="s">
        <v>4</v>
      </c>
      <c r="B330" s="31">
        <v>500</v>
      </c>
      <c r="C330" s="19" t="s">
        <v>3</v>
      </c>
      <c r="D330" s="19" t="s">
        <v>2</v>
      </c>
      <c r="E330" s="18">
        <v>3</v>
      </c>
      <c r="F330" s="18">
        <v>3</v>
      </c>
    </row>
    <row r="331" spans="1:6" ht="12.75">
      <c r="A331" s="37" t="s">
        <v>1</v>
      </c>
      <c r="B331" s="41">
        <f>IF(C331&lt;&gt;D331,"Does not match","")</f>
      </c>
      <c r="C331" s="40">
        <v>885777</v>
      </c>
      <c r="D331" s="39">
        <f>SUM(B326:B330)</f>
        <v>885777</v>
      </c>
      <c r="E331" s="38"/>
      <c r="F331" s="38"/>
    </row>
    <row r="332" spans="1:6" ht="12.75">
      <c r="A332" s="32" t="s">
        <v>19</v>
      </c>
      <c r="B332" s="28"/>
      <c r="C332" s="27"/>
      <c r="D332" s="27"/>
      <c r="E332" s="26"/>
      <c r="F332" s="26"/>
    </row>
    <row r="333" spans="1:6" ht="12.75">
      <c r="A333" s="25" t="s">
        <v>8</v>
      </c>
      <c r="B333" s="6">
        <v>422723</v>
      </c>
      <c r="C333" s="22"/>
      <c r="D333" s="24"/>
      <c r="E333" s="23">
        <v>34299</v>
      </c>
      <c r="F333" s="23">
        <v>5056</v>
      </c>
    </row>
    <row r="334" spans="1:6" ht="12.75">
      <c r="A334" s="21" t="s">
        <v>7</v>
      </c>
      <c r="B334" s="6">
        <v>964291</v>
      </c>
      <c r="C334" s="22"/>
      <c r="D334" s="22"/>
      <c r="E334" s="18">
        <v>57311</v>
      </c>
      <c r="F334" s="18">
        <v>4046</v>
      </c>
    </row>
    <row r="335" spans="1:6" ht="12.75">
      <c r="A335" s="21" t="s">
        <v>6</v>
      </c>
      <c r="B335" s="6">
        <v>137849</v>
      </c>
      <c r="C335" s="22"/>
      <c r="D335" s="22"/>
      <c r="E335" s="18">
        <v>968</v>
      </c>
      <c r="F335" s="18">
        <v>144</v>
      </c>
    </row>
    <row r="336" spans="1:6" ht="12.75">
      <c r="A336" s="21" t="s">
        <v>5</v>
      </c>
      <c r="B336" s="6">
        <v>2657226</v>
      </c>
      <c r="C336" s="22"/>
      <c r="D336" s="22"/>
      <c r="E336" s="18">
        <v>224543</v>
      </c>
      <c r="F336" s="18">
        <v>1333</v>
      </c>
    </row>
    <row r="337" spans="1:6" ht="12.75">
      <c r="A337" s="21" t="s">
        <v>4</v>
      </c>
      <c r="B337" s="6">
        <v>171255</v>
      </c>
      <c r="C337" s="19" t="s">
        <v>3</v>
      </c>
      <c r="D337" s="19" t="s">
        <v>2</v>
      </c>
      <c r="E337" s="18">
        <v>28690</v>
      </c>
      <c r="F337" s="18">
        <v>666</v>
      </c>
    </row>
    <row r="338" spans="1:6" ht="12.75">
      <c r="A338" s="37" t="s">
        <v>1</v>
      </c>
      <c r="B338" s="41"/>
      <c r="C338" s="43">
        <v>4353344</v>
      </c>
      <c r="D338" s="39">
        <f>SUM(B333:B337)</f>
        <v>4353344</v>
      </c>
      <c r="E338" s="38"/>
      <c r="F338" s="38"/>
    </row>
    <row r="339" spans="1:6" ht="12.75">
      <c r="A339" s="32" t="s">
        <v>18</v>
      </c>
      <c r="B339" s="28"/>
      <c r="C339" s="27"/>
      <c r="D339" s="27"/>
      <c r="E339" s="26"/>
      <c r="F339" s="26"/>
    </row>
    <row r="340" spans="1:6" ht="12.75">
      <c r="A340" s="25" t="s">
        <v>8</v>
      </c>
      <c r="B340" s="31">
        <v>251441</v>
      </c>
      <c r="C340" s="22"/>
      <c r="D340" s="24"/>
      <c r="E340" s="23">
        <v>538</v>
      </c>
      <c r="F340" s="23">
        <v>13648</v>
      </c>
    </row>
    <row r="341" spans="1:6" ht="12.75">
      <c r="A341" s="21" t="s">
        <v>7</v>
      </c>
      <c r="B341" s="31">
        <v>1026565</v>
      </c>
      <c r="C341" s="22"/>
      <c r="D341" s="22"/>
      <c r="E341" s="18">
        <v>28739</v>
      </c>
      <c r="F341" s="18">
        <v>9398</v>
      </c>
    </row>
    <row r="342" spans="1:6" ht="12.75">
      <c r="A342" s="21" t="s">
        <v>6</v>
      </c>
      <c r="B342" s="31">
        <v>307368</v>
      </c>
      <c r="C342" s="22"/>
      <c r="D342" s="22"/>
      <c r="E342" s="18">
        <v>1749</v>
      </c>
      <c r="F342" s="18">
        <v>6876</v>
      </c>
    </row>
    <row r="343" spans="1:6" ht="12.75">
      <c r="A343" s="21" t="s">
        <v>5</v>
      </c>
      <c r="B343" s="31">
        <v>515803</v>
      </c>
      <c r="C343" s="22"/>
      <c r="D343" s="22"/>
      <c r="E343" s="18">
        <v>64129</v>
      </c>
      <c r="F343" s="18">
        <v>1971</v>
      </c>
    </row>
    <row r="344" spans="1:6" ht="12.75">
      <c r="A344" s="21" t="s">
        <v>4</v>
      </c>
      <c r="B344" s="42">
        <v>243318</v>
      </c>
      <c r="C344" s="19" t="s">
        <v>3</v>
      </c>
      <c r="D344" s="19" t="s">
        <v>2</v>
      </c>
      <c r="E344" s="18">
        <v>2183</v>
      </c>
      <c r="F344" s="18">
        <v>823</v>
      </c>
    </row>
    <row r="345" spans="1:6" ht="12.75">
      <c r="A345" s="37" t="s">
        <v>1</v>
      </c>
      <c r="B345" s="41">
        <f>IF(C345&lt;&gt;D345,"Does not match","")</f>
      </c>
      <c r="C345" s="40">
        <v>2344495</v>
      </c>
      <c r="D345" s="39">
        <f>SUM(B340:B344)</f>
        <v>2344495</v>
      </c>
      <c r="E345" s="38"/>
      <c r="F345" s="38"/>
    </row>
    <row r="346" spans="1:6" ht="12.75">
      <c r="A346" s="32" t="s">
        <v>17</v>
      </c>
      <c r="B346" s="28"/>
      <c r="C346" s="27"/>
      <c r="D346" s="27"/>
      <c r="E346" s="26"/>
      <c r="F346" s="26"/>
    </row>
    <row r="347" spans="1:6" ht="12.75">
      <c r="A347" s="25" t="s">
        <v>8</v>
      </c>
      <c r="B347" s="31">
        <v>0</v>
      </c>
      <c r="C347" s="22"/>
      <c r="D347" s="24"/>
      <c r="E347" s="23">
        <v>0</v>
      </c>
      <c r="F347" s="23">
        <v>0</v>
      </c>
    </row>
    <row r="348" spans="1:6" ht="12.75">
      <c r="A348" s="21" t="s">
        <v>7</v>
      </c>
      <c r="B348" s="31">
        <v>82402</v>
      </c>
      <c r="C348" s="22"/>
      <c r="D348" s="22"/>
      <c r="E348" s="18">
        <v>3573</v>
      </c>
      <c r="F348" s="18">
        <v>1099</v>
      </c>
    </row>
    <row r="349" spans="1:6" ht="12.75">
      <c r="A349" s="21" t="s">
        <v>6</v>
      </c>
      <c r="B349" s="31">
        <v>155193</v>
      </c>
      <c r="C349" s="22"/>
      <c r="D349" s="22"/>
      <c r="E349" s="18">
        <v>6760</v>
      </c>
      <c r="F349" s="18">
        <v>988</v>
      </c>
    </row>
    <row r="350" spans="1:6" ht="12.75">
      <c r="A350" s="21" t="s">
        <v>5</v>
      </c>
      <c r="B350" s="31">
        <v>1354639</v>
      </c>
      <c r="C350" s="22"/>
      <c r="D350" s="22"/>
      <c r="E350" s="18">
        <v>100912</v>
      </c>
      <c r="F350" s="18">
        <v>899</v>
      </c>
    </row>
    <row r="351" spans="1:6" ht="12.75">
      <c r="A351" s="21" t="s">
        <v>4</v>
      </c>
      <c r="B351" s="31">
        <v>0</v>
      </c>
      <c r="C351" s="19" t="s">
        <v>3</v>
      </c>
      <c r="D351" s="19" t="s">
        <v>2</v>
      </c>
      <c r="E351" s="18">
        <v>0</v>
      </c>
      <c r="F351" s="18">
        <v>0</v>
      </c>
    </row>
    <row r="352" spans="1:6" ht="12.75">
      <c r="A352" s="37" t="s">
        <v>1</v>
      </c>
      <c r="B352" s="41">
        <f>IF(C352&lt;&gt;D352,"Does not match","")</f>
      </c>
      <c r="C352" s="40">
        <v>1592234</v>
      </c>
      <c r="D352" s="39">
        <f>SUM(B347:B351)</f>
        <v>1592234</v>
      </c>
      <c r="E352" s="38"/>
      <c r="F352" s="38"/>
    </row>
    <row r="353" spans="1:6" ht="12.75">
      <c r="A353" s="32" t="s">
        <v>16</v>
      </c>
      <c r="B353" s="28"/>
      <c r="C353" s="27"/>
      <c r="D353" s="27"/>
      <c r="E353" s="26"/>
      <c r="F353" s="26"/>
    </row>
    <row r="354" spans="1:6" ht="12.75">
      <c r="A354" s="25" t="s">
        <v>8</v>
      </c>
      <c r="B354" s="31">
        <v>127679</v>
      </c>
      <c r="C354" s="22"/>
      <c r="D354" s="24"/>
      <c r="E354" s="23">
        <v>17783</v>
      </c>
      <c r="F354" s="23">
        <v>21343</v>
      </c>
    </row>
    <row r="355" spans="1:6" ht="12.75">
      <c r="A355" s="21" t="s">
        <v>7</v>
      </c>
      <c r="B355" s="31">
        <v>738623</v>
      </c>
      <c r="C355" s="22"/>
      <c r="D355" s="22"/>
      <c r="E355" s="18">
        <v>51394</v>
      </c>
      <c r="F355" s="18">
        <v>14751</v>
      </c>
    </row>
    <row r="356" spans="1:6" ht="12.75">
      <c r="A356" s="21" t="s">
        <v>6</v>
      </c>
      <c r="B356" s="31">
        <v>277908</v>
      </c>
      <c r="C356" s="22"/>
      <c r="D356" s="22"/>
      <c r="E356" s="18">
        <v>11217</v>
      </c>
      <c r="F356" s="18">
        <v>5006</v>
      </c>
    </row>
    <row r="357" spans="1:6" ht="12.75">
      <c r="A357" s="21" t="s">
        <v>5</v>
      </c>
      <c r="B357" s="31">
        <v>319481</v>
      </c>
      <c r="C357" s="22"/>
      <c r="D357" s="22"/>
      <c r="E357" s="18">
        <v>31439</v>
      </c>
      <c r="F357" s="18">
        <v>946</v>
      </c>
    </row>
    <row r="358" spans="1:6" ht="12.75">
      <c r="A358" s="21" t="s">
        <v>4</v>
      </c>
      <c r="B358" s="31">
        <v>234757</v>
      </c>
      <c r="C358" s="19"/>
      <c r="D358" s="19"/>
      <c r="E358" s="18">
        <v>27783</v>
      </c>
      <c r="F358" s="18">
        <v>2089</v>
      </c>
    </row>
    <row r="359" spans="1:6" ht="12.75">
      <c r="A359" s="37" t="s">
        <v>1</v>
      </c>
      <c r="B359" s="41">
        <f>IF(C359&lt;&gt;D359,"Does not match","")</f>
      </c>
      <c r="C359" s="40">
        <v>1698448</v>
      </c>
      <c r="D359" s="39">
        <f>SUM(B354:B358)</f>
        <v>1698448</v>
      </c>
      <c r="E359" s="38"/>
      <c r="F359" s="38"/>
    </row>
    <row r="360" spans="1:6" ht="12.75">
      <c r="A360" s="32" t="s">
        <v>15</v>
      </c>
      <c r="B360" s="28"/>
      <c r="C360" s="27"/>
      <c r="D360" s="27"/>
      <c r="E360" s="26"/>
      <c r="F360" s="26"/>
    </row>
    <row r="361" spans="1:6" ht="12.75">
      <c r="A361" s="25" t="s">
        <v>8</v>
      </c>
      <c r="B361" s="31">
        <v>128631.21</v>
      </c>
      <c r="C361" s="22"/>
      <c r="D361" s="24"/>
      <c r="E361" s="23">
        <v>3867</v>
      </c>
      <c r="F361" s="23">
        <v>1347</v>
      </c>
    </row>
    <row r="362" spans="1:6" ht="12.75">
      <c r="A362" s="21" t="s">
        <v>7</v>
      </c>
      <c r="B362" s="31">
        <v>156886.18</v>
      </c>
      <c r="C362" s="22"/>
      <c r="D362" s="22"/>
      <c r="E362" s="18">
        <v>4130</v>
      </c>
      <c r="F362" s="18">
        <v>847</v>
      </c>
    </row>
    <row r="363" spans="1:6" ht="12.75">
      <c r="A363" s="21" t="s">
        <v>6</v>
      </c>
      <c r="B363" s="31">
        <v>55706.8</v>
      </c>
      <c r="C363" s="22"/>
      <c r="D363" s="22"/>
      <c r="E363" s="18">
        <v>3219</v>
      </c>
      <c r="F363" s="18">
        <v>385</v>
      </c>
    </row>
    <row r="364" spans="1:6" ht="12.75">
      <c r="A364" s="21" t="s">
        <v>5</v>
      </c>
      <c r="B364" s="31">
        <v>322486.5</v>
      </c>
      <c r="C364" s="22"/>
      <c r="D364" s="22"/>
      <c r="E364" s="18">
        <v>22474</v>
      </c>
      <c r="F364" s="18">
        <v>343</v>
      </c>
    </row>
    <row r="365" spans="1:6" ht="12.75">
      <c r="A365" s="21" t="s">
        <v>4</v>
      </c>
      <c r="B365" s="31">
        <v>22030.85</v>
      </c>
      <c r="C365" s="19" t="s">
        <v>3</v>
      </c>
      <c r="D365" s="19" t="s">
        <v>2</v>
      </c>
      <c r="E365" s="18">
        <v>1310</v>
      </c>
      <c r="F365" s="18">
        <v>263</v>
      </c>
    </row>
    <row r="366" spans="1:6" ht="12.75">
      <c r="A366" s="37" t="s">
        <v>1</v>
      </c>
      <c r="B366" s="41">
        <f>IF(C366&lt;&gt;D366,"Does not match","")</f>
      </c>
      <c r="C366" s="40">
        <v>685741.54</v>
      </c>
      <c r="D366" s="39">
        <f>SUM(B361:B365)</f>
        <v>685741.5399999999</v>
      </c>
      <c r="E366" s="38"/>
      <c r="F366" s="38"/>
    </row>
    <row r="367" spans="1:6" ht="12.75">
      <c r="A367" s="32" t="s">
        <v>14</v>
      </c>
      <c r="B367" s="28"/>
      <c r="C367" s="27"/>
      <c r="D367" s="27"/>
      <c r="E367" s="26"/>
      <c r="F367" s="26"/>
    </row>
    <row r="368" spans="1:6" ht="12.75">
      <c r="A368" s="25" t="s">
        <v>8</v>
      </c>
      <c r="B368" s="31">
        <v>1000</v>
      </c>
      <c r="C368" s="22"/>
      <c r="D368" s="24"/>
      <c r="E368" s="23">
        <v>5</v>
      </c>
      <c r="F368" s="23">
        <v>20</v>
      </c>
    </row>
    <row r="369" spans="1:6" ht="12.75">
      <c r="A369" s="21" t="s">
        <v>7</v>
      </c>
      <c r="B369" s="31">
        <v>51000</v>
      </c>
      <c r="C369" s="22"/>
      <c r="D369" s="22"/>
      <c r="E369" s="18">
        <v>17</v>
      </c>
      <c r="F369" s="18">
        <v>100</v>
      </c>
    </row>
    <row r="370" spans="1:6" ht="12.75">
      <c r="A370" s="21" t="s">
        <v>6</v>
      </c>
      <c r="B370" s="31">
        <v>2000</v>
      </c>
      <c r="C370" s="22"/>
      <c r="D370" s="22"/>
      <c r="E370" s="18">
        <v>8</v>
      </c>
      <c r="F370" s="18">
        <v>15</v>
      </c>
    </row>
    <row r="371" spans="1:6" ht="12.75">
      <c r="A371" s="21" t="s">
        <v>5</v>
      </c>
      <c r="B371" s="31">
        <v>10000</v>
      </c>
      <c r="C371" s="22"/>
      <c r="D371" s="22"/>
      <c r="E371" s="18">
        <v>5</v>
      </c>
      <c r="F371" s="18">
        <v>24</v>
      </c>
    </row>
    <row r="372" spans="1:6" ht="12.75">
      <c r="A372" s="21" t="s">
        <v>4</v>
      </c>
      <c r="B372" s="31">
        <v>2000</v>
      </c>
      <c r="C372" s="19" t="s">
        <v>3</v>
      </c>
      <c r="D372" s="19" t="s">
        <v>2</v>
      </c>
      <c r="E372" s="18">
        <v>3</v>
      </c>
      <c r="F372" s="18">
        <v>10</v>
      </c>
    </row>
    <row r="373" spans="1:6" ht="12.75">
      <c r="A373" s="37" t="s">
        <v>1</v>
      </c>
      <c r="B373" s="41">
        <f>IF(C373&lt;&gt;D373,"Does not match","")</f>
      </c>
      <c r="C373" s="40">
        <v>66000</v>
      </c>
      <c r="D373" s="39">
        <f>SUM(B368:B372)</f>
        <v>66000</v>
      </c>
      <c r="E373" s="38"/>
      <c r="F373" s="38"/>
    </row>
    <row r="374" spans="1:6" ht="12.75">
      <c r="A374" s="32" t="s">
        <v>13</v>
      </c>
      <c r="B374" s="28"/>
      <c r="C374" s="27"/>
      <c r="D374" s="27"/>
      <c r="E374" s="26"/>
      <c r="F374" s="26"/>
    </row>
    <row r="375" spans="1:6" ht="12.75">
      <c r="A375" s="25" t="s">
        <v>8</v>
      </c>
      <c r="B375" s="31">
        <v>4659</v>
      </c>
      <c r="C375" s="22"/>
      <c r="D375" s="24"/>
      <c r="E375" s="23">
        <v>1</v>
      </c>
      <c r="F375" s="23">
        <v>250</v>
      </c>
    </row>
    <row r="376" spans="1:6" ht="12.75">
      <c r="A376" s="21" t="s">
        <v>7</v>
      </c>
      <c r="B376" s="31">
        <v>12543</v>
      </c>
      <c r="C376" s="22"/>
      <c r="D376" s="22"/>
      <c r="E376" s="18">
        <v>1</v>
      </c>
      <c r="F376" s="18">
        <v>95</v>
      </c>
    </row>
    <row r="377" spans="1:6" ht="12.75">
      <c r="A377" s="21" t="s">
        <v>6</v>
      </c>
      <c r="B377" s="31">
        <v>0</v>
      </c>
      <c r="C377" s="22"/>
      <c r="D377" s="22"/>
      <c r="E377" s="18">
        <v>0</v>
      </c>
      <c r="F377" s="18">
        <v>0</v>
      </c>
    </row>
    <row r="378" spans="1:6" ht="12.75">
      <c r="A378" s="21" t="s">
        <v>5</v>
      </c>
      <c r="B378" s="31">
        <v>0</v>
      </c>
      <c r="C378" s="22"/>
      <c r="D378" s="22"/>
      <c r="E378" s="18">
        <v>0</v>
      </c>
      <c r="F378" s="18">
        <v>0</v>
      </c>
    </row>
    <row r="379" spans="1:6" ht="12.75">
      <c r="A379" s="21" t="s">
        <v>4</v>
      </c>
      <c r="B379" s="31">
        <v>5961</v>
      </c>
      <c r="C379" s="19" t="s">
        <v>3</v>
      </c>
      <c r="D379" s="19" t="s">
        <v>2</v>
      </c>
      <c r="E379" s="18">
        <v>1</v>
      </c>
      <c r="F379" s="18">
        <v>73</v>
      </c>
    </row>
    <row r="380" spans="1:6" ht="12.75">
      <c r="A380" s="37" t="s">
        <v>1</v>
      </c>
      <c r="B380" s="41">
        <f>IF(C380&lt;&gt;D380,"Does not match","")</f>
      </c>
      <c r="C380" s="40">
        <v>23163</v>
      </c>
      <c r="D380" s="39">
        <f>SUM(B375:B379)</f>
        <v>23163</v>
      </c>
      <c r="E380" s="38"/>
      <c r="F380" s="38"/>
    </row>
    <row r="381" spans="1:6" ht="12.75">
      <c r="A381" s="32" t="s">
        <v>12</v>
      </c>
      <c r="B381" s="28"/>
      <c r="C381" s="27"/>
      <c r="D381" s="27"/>
      <c r="E381" s="26"/>
      <c r="F381" s="26"/>
    </row>
    <row r="382" spans="1:6" ht="12.75">
      <c r="A382" s="25" t="s">
        <v>8</v>
      </c>
      <c r="B382" s="31">
        <v>77758</v>
      </c>
      <c r="C382" s="22"/>
      <c r="D382" s="24"/>
      <c r="E382" s="23">
        <v>57</v>
      </c>
      <c r="F382" s="23">
        <v>5415</v>
      </c>
    </row>
    <row r="383" spans="1:6" ht="12.75">
      <c r="A383" s="21" t="s">
        <v>7</v>
      </c>
      <c r="B383" s="31">
        <v>100636</v>
      </c>
      <c r="C383" s="22"/>
      <c r="D383" s="22"/>
      <c r="E383" s="18">
        <v>9732</v>
      </c>
      <c r="F383" s="18">
        <v>454</v>
      </c>
    </row>
    <row r="384" spans="1:6" ht="12.75">
      <c r="A384" s="21" t="s">
        <v>6</v>
      </c>
      <c r="B384" s="31">
        <v>68994</v>
      </c>
      <c r="C384" s="22"/>
      <c r="D384" s="22"/>
      <c r="E384" s="18">
        <v>23</v>
      </c>
      <c r="F384" s="18">
        <v>375</v>
      </c>
    </row>
    <row r="385" spans="1:6" ht="12.75">
      <c r="A385" s="21" t="s">
        <v>5</v>
      </c>
      <c r="B385" s="31">
        <v>152618</v>
      </c>
      <c r="C385" s="22"/>
      <c r="D385" s="22"/>
      <c r="E385" s="18">
        <v>19077</v>
      </c>
      <c r="F385" s="18">
        <v>135</v>
      </c>
    </row>
    <row r="386" spans="1:6" ht="12.75">
      <c r="A386" s="21" t="s">
        <v>4</v>
      </c>
      <c r="B386" s="31">
        <v>70498</v>
      </c>
      <c r="C386" s="19" t="s">
        <v>3</v>
      </c>
      <c r="D386" s="19" t="s">
        <v>2</v>
      </c>
      <c r="E386" s="18">
        <v>7050</v>
      </c>
      <c r="F386" s="18">
        <v>132</v>
      </c>
    </row>
    <row r="387" spans="1:6" ht="12.75">
      <c r="A387" s="37" t="s">
        <v>1</v>
      </c>
      <c r="B387" s="41">
        <f>IF(C387&lt;&gt;D387,"Does not match","")</f>
      </c>
      <c r="C387" s="40">
        <v>470504</v>
      </c>
      <c r="D387" s="39">
        <f>SUM(B382:B386)</f>
        <v>470504</v>
      </c>
      <c r="E387" s="38"/>
      <c r="F387" s="38"/>
    </row>
    <row r="388" spans="1:6" ht="12.75">
      <c r="A388" s="32" t="s">
        <v>11</v>
      </c>
      <c r="B388" s="28"/>
      <c r="C388" s="27"/>
      <c r="D388" s="27"/>
      <c r="E388" s="26"/>
      <c r="F388" s="26"/>
    </row>
    <row r="389" spans="1:6" ht="12.75">
      <c r="A389" s="25" t="s">
        <v>8</v>
      </c>
      <c r="B389" s="31">
        <v>389803</v>
      </c>
      <c r="C389" s="22"/>
      <c r="D389" s="24"/>
      <c r="E389" s="23">
        <v>6778</v>
      </c>
      <c r="F389" s="23">
        <v>6778</v>
      </c>
    </row>
    <row r="390" spans="1:6" ht="12.75">
      <c r="A390" s="21" t="s">
        <v>7</v>
      </c>
      <c r="B390" s="31">
        <v>524804</v>
      </c>
      <c r="C390" s="22"/>
      <c r="D390" s="22"/>
      <c r="E390" s="18">
        <v>5127</v>
      </c>
      <c r="F390" s="18">
        <v>5127</v>
      </c>
    </row>
    <row r="391" spans="1:6" ht="12.75">
      <c r="A391" s="21" t="s">
        <v>6</v>
      </c>
      <c r="B391" s="31">
        <v>7228</v>
      </c>
      <c r="C391" s="22"/>
      <c r="D391" s="22"/>
      <c r="E391" s="18">
        <v>14</v>
      </c>
      <c r="F391" s="18">
        <v>28</v>
      </c>
    </row>
    <row r="392" spans="1:6" ht="12.75">
      <c r="A392" s="21" t="s">
        <v>5</v>
      </c>
      <c r="B392" s="3">
        <v>79263</v>
      </c>
      <c r="C392" s="22"/>
      <c r="D392" s="22"/>
      <c r="E392" s="18">
        <v>1207</v>
      </c>
      <c r="F392" s="18">
        <v>1207</v>
      </c>
    </row>
    <row r="393" spans="1:6" ht="12.75">
      <c r="A393" s="21" t="s">
        <v>4</v>
      </c>
      <c r="B393" s="31">
        <v>350631</v>
      </c>
      <c r="C393" s="19" t="s">
        <v>3</v>
      </c>
      <c r="D393" s="19" t="s">
        <v>2</v>
      </c>
      <c r="E393" s="18">
        <v>1109</v>
      </c>
      <c r="F393" s="18">
        <v>1109</v>
      </c>
    </row>
    <row r="394" spans="1:6" ht="12.75">
      <c r="A394" s="37" t="s">
        <v>1</v>
      </c>
      <c r="B394" s="36">
        <f>IF(C394&lt;&gt;D394,"Does not match","")</f>
      </c>
      <c r="C394" s="35">
        <v>1351729</v>
      </c>
      <c r="D394" s="34">
        <f>SUM(B389:B393)</f>
        <v>1351729</v>
      </c>
      <c r="E394" s="33"/>
      <c r="F394" s="33"/>
    </row>
    <row r="395" spans="1:6" ht="12.75">
      <c r="A395" s="32" t="s">
        <v>10</v>
      </c>
      <c r="B395" s="28"/>
      <c r="C395" s="27"/>
      <c r="D395" s="27"/>
      <c r="E395" s="26"/>
      <c r="F395" s="26"/>
    </row>
    <row r="396" spans="1:6" ht="12.75">
      <c r="A396" s="25" t="s">
        <v>8</v>
      </c>
      <c r="B396" s="31">
        <v>21230.74</v>
      </c>
      <c r="C396" s="22"/>
      <c r="D396" s="24"/>
      <c r="E396" s="23">
        <v>183</v>
      </c>
      <c r="F396" s="23">
        <v>531</v>
      </c>
    </row>
    <row r="397" spans="1:6" ht="12.75">
      <c r="A397" s="21" t="s">
        <v>7</v>
      </c>
      <c r="B397" s="31">
        <v>4467.68</v>
      </c>
      <c r="C397" s="22"/>
      <c r="D397" s="22"/>
      <c r="E397" s="18">
        <v>448</v>
      </c>
      <c r="F397" s="18">
        <v>245</v>
      </c>
    </row>
    <row r="398" spans="1:6" ht="12.75">
      <c r="A398" s="21" t="s">
        <v>6</v>
      </c>
      <c r="B398" s="31">
        <v>72938.51</v>
      </c>
      <c r="C398" s="22"/>
      <c r="D398" s="22"/>
      <c r="E398" s="18">
        <v>926</v>
      </c>
      <c r="F398" s="18">
        <v>1458</v>
      </c>
    </row>
    <row r="399" spans="1:6" ht="12.75">
      <c r="A399" s="21" t="s">
        <v>5</v>
      </c>
      <c r="B399" s="31">
        <v>50000</v>
      </c>
      <c r="C399" s="22"/>
      <c r="D399" s="22"/>
      <c r="E399" s="18">
        <v>5081</v>
      </c>
      <c r="F399" s="18">
        <v>263</v>
      </c>
    </row>
    <row r="400" spans="1:6" ht="12.75">
      <c r="A400" s="21" t="s">
        <v>4</v>
      </c>
      <c r="B400" s="31">
        <v>10000</v>
      </c>
      <c r="C400" s="19" t="s">
        <v>3</v>
      </c>
      <c r="D400" s="19" t="s">
        <v>2</v>
      </c>
      <c r="E400" s="18">
        <v>631</v>
      </c>
      <c r="F400" s="18">
        <v>144</v>
      </c>
    </row>
    <row r="401" spans="1:6" ht="13.5" thickBot="1">
      <c r="A401" s="17" t="s">
        <v>1</v>
      </c>
      <c r="B401" s="16">
        <f>IF(C401&lt;&gt;D401,"Does not match","")</f>
      </c>
      <c r="C401" s="30">
        <v>158636.93</v>
      </c>
      <c r="D401" s="15">
        <f>SUM(B396:B400)</f>
        <v>158636.93</v>
      </c>
      <c r="E401" s="13"/>
      <c r="F401" s="13"/>
    </row>
    <row r="402" spans="1:6" ht="13.5" thickTop="1">
      <c r="A402" s="12"/>
      <c r="B402" s="11"/>
      <c r="C402" s="10"/>
      <c r="D402" s="10"/>
      <c r="E402" s="9"/>
      <c r="F402" s="9"/>
    </row>
    <row r="404" spans="1:2" ht="12.75">
      <c r="A404" s="5"/>
      <c r="B404" s="4"/>
    </row>
    <row r="405" spans="1:2" ht="12.75">
      <c r="A405" s="5"/>
      <c r="B405" s="4"/>
    </row>
    <row r="406" spans="1:2" ht="12.75">
      <c r="A406" s="5"/>
      <c r="B406" s="4"/>
    </row>
    <row r="407" spans="1:2" ht="12.75">
      <c r="A407" s="5"/>
      <c r="B407" s="4"/>
    </row>
    <row r="408" spans="1:2" ht="12.75">
      <c r="A408" s="5"/>
      <c r="B408" s="4"/>
    </row>
    <row r="409" spans="1:2" ht="12.75">
      <c r="A409" s="5"/>
      <c r="B409" s="4"/>
    </row>
    <row r="410" spans="1:2" ht="12.75">
      <c r="A410" s="5"/>
      <c r="B410" s="4"/>
    </row>
    <row r="411" spans="1:2" ht="12.75">
      <c r="A411" s="5"/>
      <c r="B411" s="4"/>
    </row>
    <row r="412" spans="1:2" ht="12.75">
      <c r="A412" s="5"/>
      <c r="B412" s="4"/>
    </row>
    <row r="413" spans="1:2" ht="12.75">
      <c r="A413" s="5"/>
      <c r="B413" s="4"/>
    </row>
    <row r="414" spans="1:2" ht="12.75">
      <c r="A414" s="5"/>
      <c r="B414" s="4"/>
    </row>
    <row r="415" spans="1:2" ht="12.75">
      <c r="A415" s="5"/>
      <c r="B415" s="4"/>
    </row>
    <row r="416" spans="1:2" ht="12.75">
      <c r="A416" s="5"/>
      <c r="B416" s="4"/>
    </row>
    <row r="417" spans="1:2" ht="12.75">
      <c r="A417" s="5"/>
      <c r="B417" s="4"/>
    </row>
    <row r="418" spans="1:2" ht="12.75">
      <c r="A418" s="5"/>
      <c r="B418" s="4"/>
    </row>
    <row r="419" spans="1:2" ht="12.75">
      <c r="A419" s="5"/>
      <c r="B419" s="4"/>
    </row>
    <row r="420" spans="1:2" ht="12.75">
      <c r="A420" s="5"/>
      <c r="B420" s="4"/>
    </row>
    <row r="421" spans="1:2" ht="12.75">
      <c r="A421" s="5"/>
      <c r="B421" s="4"/>
    </row>
    <row r="422" spans="1:2" ht="12.75">
      <c r="A422" s="5"/>
      <c r="B422" s="4"/>
    </row>
    <row r="423" spans="1:2" ht="12.75">
      <c r="A423" s="5"/>
      <c r="B423" s="4"/>
    </row>
    <row r="424" spans="1:2" ht="12.75">
      <c r="A424" s="5"/>
      <c r="B424" s="4"/>
    </row>
    <row r="425" spans="1:2" ht="12.75">
      <c r="A425" s="5"/>
      <c r="B425" s="4"/>
    </row>
    <row r="426" spans="1:2" ht="12.75">
      <c r="A426" s="5"/>
      <c r="B426" s="4"/>
    </row>
    <row r="427" spans="1:2" ht="12.75">
      <c r="A427" s="5"/>
      <c r="B427" s="4"/>
    </row>
    <row r="428" spans="1:2" ht="12.75">
      <c r="A428" s="5"/>
      <c r="B428" s="4"/>
    </row>
    <row r="429" spans="1:2" ht="12.75">
      <c r="A429" s="5"/>
      <c r="B429" s="4"/>
    </row>
    <row r="430" spans="1:2" ht="12.75">
      <c r="A430" s="5"/>
      <c r="B430" s="4"/>
    </row>
    <row r="431" spans="1:2" ht="12.75">
      <c r="A431" s="5"/>
      <c r="B431" s="4"/>
    </row>
    <row r="432" spans="1:2" ht="12.75">
      <c r="A432" s="5"/>
      <c r="B432" s="4"/>
    </row>
    <row r="433" spans="1:2" ht="12.75">
      <c r="A433" s="5"/>
      <c r="B433" s="4"/>
    </row>
    <row r="434" spans="1:2" ht="12.75">
      <c r="A434" s="5"/>
      <c r="B434" s="4"/>
    </row>
    <row r="435" spans="1:2" ht="12.75">
      <c r="A435" s="5"/>
      <c r="B435" s="4"/>
    </row>
    <row r="436" spans="1:2" ht="12.75">
      <c r="A436" s="5"/>
      <c r="B436" s="4"/>
    </row>
    <row r="437" spans="1:2" ht="12.75">
      <c r="A437" s="5"/>
      <c r="B437" s="4"/>
    </row>
    <row r="438" spans="1:2" ht="12.75">
      <c r="A438" s="5"/>
      <c r="B438" s="4"/>
    </row>
    <row r="439" spans="1:2" ht="12.75">
      <c r="A439" s="5"/>
      <c r="B439" s="4"/>
    </row>
    <row r="440" spans="1:2" ht="12.75">
      <c r="A440" s="5"/>
      <c r="B440" s="4"/>
    </row>
    <row r="441" spans="1:2" ht="12.75">
      <c r="A441" s="5"/>
      <c r="B441" s="4"/>
    </row>
    <row r="442" spans="1:2" ht="12.75">
      <c r="A442" s="5"/>
      <c r="B442" s="4"/>
    </row>
    <row r="443" spans="1:2" ht="12.75">
      <c r="A443" s="5"/>
      <c r="B443" s="4"/>
    </row>
    <row r="444" spans="1:2" ht="12.75">
      <c r="A444" s="5"/>
      <c r="B444" s="4"/>
    </row>
    <row r="445" spans="1:2" ht="12.75">
      <c r="A445" s="5"/>
      <c r="B445" s="4"/>
    </row>
    <row r="446" spans="1:2" ht="12.75">
      <c r="A446" s="5"/>
      <c r="B446" s="4"/>
    </row>
    <row r="447" spans="1:2" ht="12.75">
      <c r="A447" s="5"/>
      <c r="B447" s="4"/>
    </row>
    <row r="448" spans="1:2" ht="12.75">
      <c r="A448" s="5"/>
      <c r="B448" s="4"/>
    </row>
    <row r="449" spans="1:2" ht="12.75">
      <c r="A449" s="5"/>
      <c r="B449" s="4"/>
    </row>
    <row r="450" spans="1:2" ht="12.75">
      <c r="A450" s="5"/>
      <c r="B450" s="4"/>
    </row>
    <row r="451" spans="1:2" ht="12.75">
      <c r="A451" s="5"/>
      <c r="B451" s="4"/>
    </row>
    <row r="452" spans="1:2" ht="12.75">
      <c r="A452" s="5"/>
      <c r="B452" s="4"/>
    </row>
    <row r="453" spans="1:2" ht="12.75">
      <c r="A453" s="5"/>
      <c r="B453" s="4"/>
    </row>
    <row r="454" spans="1:2" ht="12.75">
      <c r="A454" s="5"/>
      <c r="B454" s="4"/>
    </row>
    <row r="455" spans="1:2" ht="12.75">
      <c r="A455" s="5"/>
      <c r="B455" s="4"/>
    </row>
    <row r="456" spans="1:2" ht="12.75">
      <c r="A456" s="5"/>
      <c r="B456" s="4"/>
    </row>
    <row r="457" spans="1:2" ht="12.75">
      <c r="A457" s="5"/>
      <c r="B457" s="4"/>
    </row>
    <row r="458" spans="1:2" ht="12.75">
      <c r="A458" s="5"/>
      <c r="B458" s="4"/>
    </row>
    <row r="459" spans="1:2" ht="12.75">
      <c r="A459" s="5"/>
      <c r="B459" s="4"/>
    </row>
    <row r="460" spans="1:2" ht="12.75">
      <c r="A460" s="5"/>
      <c r="B460" s="4"/>
    </row>
    <row r="461" spans="1:2" ht="12.75">
      <c r="A461" s="5"/>
      <c r="B461" s="4"/>
    </row>
    <row r="462" spans="1:2" ht="12.75">
      <c r="A462" s="5"/>
      <c r="B462" s="4"/>
    </row>
    <row r="463" spans="1:2" ht="12.75">
      <c r="A463" s="5"/>
      <c r="B463" s="4"/>
    </row>
    <row r="464" spans="1:2" ht="12.75">
      <c r="A464" s="5"/>
      <c r="B464" s="4"/>
    </row>
    <row r="465" spans="1:2" ht="12.75">
      <c r="A465" s="5"/>
      <c r="B465" s="4"/>
    </row>
    <row r="466" spans="1:2" ht="12.75">
      <c r="A466" s="5"/>
      <c r="B466" s="4"/>
    </row>
    <row r="467" spans="1:2" ht="12.75">
      <c r="A467" s="5"/>
      <c r="B467" s="4"/>
    </row>
    <row r="468" spans="1:2" ht="12.75">
      <c r="A468" s="5"/>
      <c r="B468" s="4"/>
    </row>
    <row r="469" spans="1:2" ht="12.75">
      <c r="A469" s="5"/>
      <c r="B469" s="4"/>
    </row>
    <row r="470" spans="1:2" ht="12.75">
      <c r="A470" s="5"/>
      <c r="B470" s="4"/>
    </row>
    <row r="471" spans="1:2" ht="12.75">
      <c r="A471" s="5"/>
      <c r="B471" s="4"/>
    </row>
    <row r="472" spans="1:2" ht="12.75">
      <c r="A472" s="5"/>
      <c r="B472" s="4"/>
    </row>
    <row r="473" spans="1:2" ht="12.75">
      <c r="A473" s="5"/>
      <c r="B473" s="4"/>
    </row>
    <row r="474" spans="1:2" ht="12.75">
      <c r="A474" s="5"/>
      <c r="B474" s="4"/>
    </row>
    <row r="475" spans="1:2" ht="12.75">
      <c r="A475" s="5"/>
      <c r="B475" s="4"/>
    </row>
    <row r="476" spans="1:2" ht="12.75">
      <c r="A476" s="5"/>
      <c r="B476" s="4"/>
    </row>
    <row r="477" spans="1:2" ht="12.75">
      <c r="A477" s="5"/>
      <c r="B477" s="4"/>
    </row>
    <row r="478" spans="1:2" ht="12.75">
      <c r="A478" s="5"/>
      <c r="B478" s="4"/>
    </row>
    <row r="479" spans="1:2" ht="12.75">
      <c r="A479" s="5"/>
      <c r="B479" s="4"/>
    </row>
    <row r="480" spans="1:2" ht="12.75">
      <c r="A480" s="5"/>
      <c r="B480" s="4"/>
    </row>
    <row r="481" spans="1:2" ht="12.75">
      <c r="A481" s="5"/>
      <c r="B481" s="4"/>
    </row>
    <row r="482" spans="1:2" ht="12.75">
      <c r="A482" s="5"/>
      <c r="B482" s="4"/>
    </row>
    <row r="483" spans="1:2" ht="12.75">
      <c r="A483" s="5"/>
      <c r="B483" s="4"/>
    </row>
    <row r="484" spans="1:2" ht="12.75">
      <c r="A484" s="5"/>
      <c r="B484" s="4"/>
    </row>
    <row r="485" spans="1:2" ht="12.75">
      <c r="A485" s="5"/>
      <c r="B485" s="4"/>
    </row>
    <row r="486" spans="1:2" ht="12.75">
      <c r="A486" s="5"/>
      <c r="B486" s="4"/>
    </row>
    <row r="487" spans="1:2" ht="12.75">
      <c r="A487" s="5"/>
      <c r="B487" s="4"/>
    </row>
    <row r="488" spans="1:2" ht="12.75">
      <c r="A488" s="5"/>
      <c r="B488" s="4"/>
    </row>
    <row r="489" spans="1:2" ht="12.75">
      <c r="A489" s="5"/>
      <c r="B489" s="4"/>
    </row>
    <row r="490" spans="1:2" ht="12.75">
      <c r="A490" s="5"/>
      <c r="B490" s="4"/>
    </row>
    <row r="491" spans="1:2" ht="12.75">
      <c r="A491" s="5"/>
      <c r="B491" s="4"/>
    </row>
    <row r="492" spans="1:2" ht="12.75">
      <c r="A492" s="5"/>
      <c r="B492" s="4"/>
    </row>
    <row r="493" spans="1:2" ht="12.75">
      <c r="A493" s="5"/>
      <c r="B493" s="4"/>
    </row>
    <row r="494" spans="1:2" ht="12.75">
      <c r="A494" s="5"/>
      <c r="B494" s="4"/>
    </row>
    <row r="495" spans="1:2" ht="12.75">
      <c r="A495" s="5"/>
      <c r="B495" s="4"/>
    </row>
    <row r="496" spans="1:2" ht="12.75">
      <c r="A496" s="5"/>
      <c r="B496" s="4"/>
    </row>
    <row r="497" spans="1:2" ht="12.75">
      <c r="A497" s="5"/>
      <c r="B497" s="4"/>
    </row>
    <row r="498" spans="1:2" ht="12.75">
      <c r="A498" s="5"/>
      <c r="B498" s="4"/>
    </row>
    <row r="499" spans="1:2" ht="12.75">
      <c r="A499" s="5"/>
      <c r="B499" s="4"/>
    </row>
    <row r="500" spans="1:2" ht="12.75">
      <c r="A500" s="5"/>
      <c r="B500" s="4"/>
    </row>
    <row r="501" spans="1:2" ht="12.75">
      <c r="A501" s="5"/>
      <c r="B501" s="4"/>
    </row>
    <row r="502" spans="1:2" ht="12.75">
      <c r="A502" s="5"/>
      <c r="B502" s="4"/>
    </row>
    <row r="503" spans="1:2" ht="12.75">
      <c r="A503" s="5"/>
      <c r="B503" s="4"/>
    </row>
    <row r="504" spans="1:2" ht="12.75">
      <c r="A504" s="5"/>
      <c r="B504" s="4"/>
    </row>
    <row r="505" spans="1:2" ht="12.75">
      <c r="A505" s="5"/>
      <c r="B505" s="4"/>
    </row>
    <row r="506" spans="1:2" ht="12.75">
      <c r="A506" s="5"/>
      <c r="B506" s="4"/>
    </row>
    <row r="507" spans="1:2" ht="12.75">
      <c r="A507" s="5"/>
      <c r="B507" s="4"/>
    </row>
    <row r="508" spans="1:2" ht="12.75">
      <c r="A508" s="5"/>
      <c r="B508" s="4"/>
    </row>
    <row r="509" spans="1:2" ht="12.75">
      <c r="A509" s="5"/>
      <c r="B509" s="4"/>
    </row>
    <row r="510" spans="1:2" ht="12.75">
      <c r="A510" s="5"/>
      <c r="B510" s="4"/>
    </row>
    <row r="511" spans="1:2" ht="12.75">
      <c r="A511" s="5"/>
      <c r="B511" s="4"/>
    </row>
    <row r="512" spans="1:2" ht="12.75">
      <c r="A512" s="5"/>
      <c r="B512" s="4"/>
    </row>
    <row r="513" spans="1:2" ht="12.75">
      <c r="A513" s="5"/>
      <c r="B513" s="4"/>
    </row>
    <row r="514" spans="1:2" ht="12.75">
      <c r="A514" s="5"/>
      <c r="B514" s="4"/>
    </row>
    <row r="515" spans="1:2" ht="12.75">
      <c r="A515" s="5"/>
      <c r="B515" s="4"/>
    </row>
    <row r="516" spans="1:2" ht="12.75">
      <c r="A516" s="5"/>
      <c r="B516" s="4"/>
    </row>
    <row r="517" spans="1:2" ht="12.75">
      <c r="A517" s="5"/>
      <c r="B517" s="4"/>
    </row>
    <row r="518" spans="1:2" ht="12.75">
      <c r="A518" s="5"/>
      <c r="B518" s="4"/>
    </row>
    <row r="519" spans="1:2" ht="12.75">
      <c r="A519" s="5"/>
      <c r="B519" s="4"/>
    </row>
    <row r="520" spans="1:2" ht="12.75">
      <c r="A520" s="5"/>
      <c r="B520" s="4"/>
    </row>
    <row r="521" spans="1:2" ht="12.75">
      <c r="A521" s="5"/>
      <c r="B521" s="4"/>
    </row>
    <row r="522" spans="1:2" ht="12.75">
      <c r="A522" s="5"/>
      <c r="B522" s="4"/>
    </row>
    <row r="523" spans="1:2" ht="12.75">
      <c r="A523" s="5"/>
      <c r="B523" s="4"/>
    </row>
    <row r="524" spans="1:2" ht="12.75">
      <c r="A524" s="5"/>
      <c r="B524" s="4"/>
    </row>
    <row r="525" spans="1:2" ht="12.75">
      <c r="A525" s="5"/>
      <c r="B525" s="4"/>
    </row>
    <row r="526" spans="1:2" ht="12.75">
      <c r="A526" s="5"/>
      <c r="B526" s="4"/>
    </row>
    <row r="527" spans="1:2" ht="12.75">
      <c r="A527" s="5"/>
      <c r="B527" s="4"/>
    </row>
    <row r="528" spans="1:2" ht="12.75">
      <c r="A528" s="5"/>
      <c r="B528" s="4"/>
    </row>
    <row r="529" spans="1:2" ht="12.75">
      <c r="A529" s="5"/>
      <c r="B529" s="4"/>
    </row>
    <row r="530" spans="1:2" ht="12.75">
      <c r="A530" s="5"/>
      <c r="B530" s="4"/>
    </row>
    <row r="531" spans="1:2" ht="12.75">
      <c r="A531" s="5"/>
      <c r="B531" s="4"/>
    </row>
    <row r="532" spans="1:2" ht="12.75">
      <c r="A532" s="5"/>
      <c r="B532" s="4"/>
    </row>
    <row r="533" spans="1:2" ht="12.75">
      <c r="A533" s="5"/>
      <c r="B533" s="6"/>
    </row>
    <row r="534" spans="1:2" ht="12.75">
      <c r="A534" s="5"/>
      <c r="B534" s="6"/>
    </row>
    <row r="535" spans="1:2" ht="12.75">
      <c r="A535" s="5"/>
      <c r="B535" s="6"/>
    </row>
    <row r="536" spans="1:2" ht="12.75">
      <c r="A536" s="5"/>
      <c r="B536" s="6"/>
    </row>
    <row r="537" spans="1:2" ht="12.75">
      <c r="A537" s="5"/>
      <c r="B537" s="6"/>
    </row>
    <row r="538" spans="1:2" ht="12.75">
      <c r="A538" s="5"/>
      <c r="B538" s="4"/>
    </row>
    <row r="539" spans="1:2" ht="12.75">
      <c r="A539" s="5"/>
      <c r="B539" s="4"/>
    </row>
    <row r="540" spans="1:2" ht="12.75">
      <c r="A540" s="5"/>
      <c r="B540" s="4"/>
    </row>
    <row r="541" spans="1:2" ht="12.75">
      <c r="A541" s="5"/>
      <c r="B541" s="4"/>
    </row>
    <row r="542" spans="1:2" ht="12.75">
      <c r="A542" s="5"/>
      <c r="B542" s="4"/>
    </row>
    <row r="543" spans="1:2" ht="12.75">
      <c r="A543" s="5"/>
      <c r="B543" s="4"/>
    </row>
    <row r="544" spans="1:2" ht="12.75">
      <c r="A544" s="5"/>
      <c r="B544" s="4"/>
    </row>
    <row r="545" spans="1:2" ht="12.75">
      <c r="A545" s="5"/>
      <c r="B545" s="4"/>
    </row>
    <row r="546" spans="1:2" ht="12.75">
      <c r="A546" s="5"/>
      <c r="B546" s="4"/>
    </row>
    <row r="547" spans="1:2" ht="12.75">
      <c r="A547" s="5"/>
      <c r="B547" s="4"/>
    </row>
    <row r="548" spans="1:2" ht="12.75">
      <c r="A548" s="5"/>
      <c r="B548" s="4"/>
    </row>
    <row r="549" spans="1:2" ht="12.75">
      <c r="A549" s="5"/>
      <c r="B549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HHSITSC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RHornyak</dc:creator>
  <cp:keywords/>
  <dc:description/>
  <cp:lastModifiedBy>Saadia Greenberg</cp:lastModifiedBy>
  <dcterms:created xsi:type="dcterms:W3CDTF">2006-05-25T17:39:44Z</dcterms:created>
  <dcterms:modified xsi:type="dcterms:W3CDTF">2006-05-28T18:39:33Z</dcterms:modified>
  <cp:category/>
  <cp:version/>
  <cp:contentType/>
  <cp:contentStatus/>
</cp:coreProperties>
</file>