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0995" activeTab="1"/>
  </bookViews>
  <sheets>
    <sheet name="Summary" sheetId="1" r:id="rId1"/>
    <sheet name="Ohio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<sst xmlns="http://schemas.openxmlformats.org/spreadsheetml/2006/main" count="260" uniqueCount="125">
  <si>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</si>
  <si>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</si>
  <si>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</si>
  <si>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</si>
  <si>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</si>
  <si>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</si>
  <si>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</si>
  <si>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</si>
  <si>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</si>
  <si>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</si>
  <si>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</si>
  <si>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</si>
  <si>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</si>
  <si>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</si>
  <si>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</si>
  <si>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</si>
  <si>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</si>
  <si>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</si>
  <si>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</si>
  <si>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</si>
  <si>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</si>
  <si>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</si>
  <si>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</si>
  <si>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</si>
  <si>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</si>
  <si>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</si>
  <si>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</si>
  <si>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</si>
  <si>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</si>
  <si>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</si>
  <si>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</si>
  <si>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</si>
  <si>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</si>
  <si>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</si>
  <si>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</si>
  <si>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</si>
  <si>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</si>
  <si>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</si>
  <si>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</si>
  <si>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</si>
  <si>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</si>
  <si>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</si>
  <si>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</si>
  <si>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</si>
  <si>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</si>
  <si>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</si>
  <si>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</si>
  <si>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</si>
  <si>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</si>
  <si>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</si>
  <si>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</si>
  <si>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</si>
  <si>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</si>
  <si>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</si>
  <si>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</si>
  <si>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</si>
  <si>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</si>
  <si>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</si>
  <si>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</si>
  <si>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</si>
  <si>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</si>
  <si>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</si>
  <si>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</si>
  <si>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</si>
  <si>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</si>
  <si>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</si>
  <si>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</si>
  <si>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</si>
  <si>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</si>
  <si>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</si>
  <si>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</si>
  <si>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</si>
  <si>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</si>
  <si>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</si>
  <si>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</si>
  <si>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</si>
  <si>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</si>
  <si>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</si>
  <si>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</si>
  <si>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</si>
  <si>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</si>
  <si>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</si>
  <si>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</si>
  <si>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</si>
  <si>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</si>
  <si>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</si>
  <si>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</si>
  <si>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</si>
  <si>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</si>
  <si>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</si>
  <si>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</si>
  <si>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</si>
  <si>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</si>
  <si>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</si>
  <si>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</si>
  <si>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</si>
  <si>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</si>
  <si>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</si>
  <si>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</si>
  <si>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</si>
  <si>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</si>
  <si>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</si>
  <si>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</si>
  <si>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</si>
  <si>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</si>
  <si>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</si>
  <si>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</si>
  <si>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</si>
  <si>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</si>
  <si>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</si>
  <si>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</si>
  <si>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</si>
  <si>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</si>
  <si>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</si>
  <si>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</si>
  <si>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</si>
  <si>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</si>
  <si>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</si>
  <si>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</si>
  <si>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</si>
  <si>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Ohio</t>
  </si>
  <si>
    <t>Ohio Values</t>
  </si>
  <si>
    <t>Ohio Shares</t>
  </si>
  <si>
    <t>Ohio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</si>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</sst>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7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(Ohio!F82/10^6)</f>
        <v>142.94356112534487</v>
      </c>
      <c r="C4" s="69">
        <f>(Ohio!G82/10^6)</f>
        <v>143.65025704265312</v>
      </c>
      <c r="D4" s="69">
        <f>(Ohio!H82/10^6)</f>
        <v>130.49801778225492</v>
      </c>
      <c r="E4" s="69">
        <f>(Ohio!I82/10^6)</f>
        <v>123.9015984621883</v>
      </c>
      <c r="F4" s="69">
        <f>(Ohio!J82/10^6)</f>
        <v>127.74145227200474</v>
      </c>
      <c r="G4" s="69">
        <f>(Ohio!K82/10^6)</f>
        <v>130.4536081058555</v>
      </c>
      <c r="H4" s="69">
        <f>(Ohio!L82/10^6)</f>
        <v>134.41803756437304</v>
      </c>
      <c r="I4" s="69">
        <f>(Ohio!M82/10^6)</f>
        <v>134.5614653329529</v>
      </c>
      <c r="J4" s="69">
        <f>(Ohio!N82/10^6)</f>
        <v>138.58606333356065</v>
      </c>
      <c r="K4" s="69">
        <f>(Ohio!O82/10^6)</f>
        <v>138.0675339539502</v>
      </c>
      <c r="L4" s="69">
        <f>(Ohio!P82/10^6)</f>
        <v>134.07116722748736</v>
      </c>
      <c r="M4" s="69">
        <f>(Ohio!Q82/10^6)</f>
        <v>133.03231462373495</v>
      </c>
      <c r="N4" s="69">
        <f>(Ohio!R82/10^6)</f>
        <v>133.33115560829606</v>
      </c>
      <c r="O4" s="69">
        <f>(Ohio!S82/10^6)</f>
        <v>134.80040380395695</v>
      </c>
      <c r="P4" s="69">
        <f>(Ohio!T82/10^6)</f>
        <v>130.57981127402488</v>
      </c>
      <c r="Q4" s="69">
        <f>(Ohio!U82/10^6)</f>
        <v>130.0997708896036</v>
      </c>
      <c r="R4" s="69">
        <f>(Ohio!V82/10^6)</f>
        <v>136.4488716109468</v>
      </c>
      <c r="S4" s="69">
        <f>(Ohio!W82/10^6)</f>
        <v>132.76147151463258</v>
      </c>
      <c r="T4" s="69">
        <f>(Ohio!X82/10^6)</f>
        <v>136.82151013068201</v>
      </c>
      <c r="U4" s="69">
        <f>(Ohio!Y82/10^6)</f>
        <v>130.4101730218925</v>
      </c>
      <c r="V4" s="69">
        <f>(Ohio!Z82/10^6)</f>
        <v>134.86347685453381</v>
      </c>
      <c r="W4" s="69">
        <f>(Ohio!AA82/10^6)</f>
        <v>128.84791678750818</v>
      </c>
      <c r="X4" s="69">
        <f>(Ohio!AB82/10^6)</f>
        <v>132.09848513785522</v>
      </c>
      <c r="Y4" s="69">
        <f>(Ohio!AC82/10^6)</f>
        <v>136.52096566842513</v>
      </c>
      <c r="Z4" s="69">
        <f>(Ohio!AD82/10^6)</f>
        <v>131.63086515087616</v>
      </c>
      <c r="AA4" s="69">
        <f>(Ohio!AE82/10^6)</f>
        <v>140.13157567497632</v>
      </c>
    </row>
    <row r="5" spans="1:27" ht="12.75">
      <c r="A5" s="68" t="s">
        <v>118</v>
      </c>
      <c r="B5" s="69">
        <f>((Ohio!F83+Ohio!F84)/10^6)</f>
        <v>86.61944528470443</v>
      </c>
      <c r="C5" s="69">
        <f>((Ohio!G83+Ohio!G84)/10^6)</f>
        <v>79.48682969217718</v>
      </c>
      <c r="D5" s="69">
        <f>((Ohio!H83+Ohio!H84)/10^6)</f>
        <v>73.87079312621321</v>
      </c>
      <c r="E5" s="69">
        <f>((Ohio!I83+Ohio!I84)/10^6)</f>
        <v>72.95884363194415</v>
      </c>
      <c r="F5" s="69">
        <f>((Ohio!J83+Ohio!J84)/10^6)</f>
        <v>73.78076280158601</v>
      </c>
      <c r="G5" s="69">
        <f>((Ohio!K83+Ohio!K84)/10^6)</f>
        <v>72.69030012066023</v>
      </c>
      <c r="H5" s="69">
        <f>((Ohio!L83+Ohio!L84)/10^6)</f>
        <v>72.02067115974569</v>
      </c>
      <c r="I5" s="69">
        <f>((Ohio!M83+Ohio!M84)/10^6)</f>
        <v>74.27238338661363</v>
      </c>
      <c r="J5" s="69">
        <f>((Ohio!N83+Ohio!N84)/10^6)</f>
        <v>74.8184353525945</v>
      </c>
      <c r="K5" s="69">
        <f>((Ohio!O83+Ohio!O84)/10^6)</f>
        <v>75.33878821987163</v>
      </c>
      <c r="L5" s="69">
        <f>((Ohio!P83+Ohio!P84)/10^6)</f>
        <v>72.20624846653229</v>
      </c>
      <c r="M5" s="69">
        <f>((Ohio!Q83+Ohio!Q84)/10^6)</f>
        <v>70.11803734611922</v>
      </c>
      <c r="N5" s="69">
        <f>((Ohio!R83+Ohio!R84)/10^6)</f>
        <v>72.62827644784133</v>
      </c>
      <c r="O5" s="69">
        <f>((Ohio!S83+Ohio!S84)/10^6)</f>
        <v>75.61659690242494</v>
      </c>
      <c r="P5" s="69">
        <f>((Ohio!T83+Ohio!T84)/10^6)</f>
        <v>76.08559562737095</v>
      </c>
      <c r="Q5" s="69">
        <f>((Ohio!U83+Ohio!U84)/10^6)</f>
        <v>75.76775811245635</v>
      </c>
      <c r="R5" s="69">
        <f>((Ohio!V83+Ohio!V84)/10^6)</f>
        <v>79.28125591370242</v>
      </c>
      <c r="S5" s="69">
        <f>((Ohio!W83+Ohio!W84)/10^6)</f>
        <v>80.36289665460924</v>
      </c>
      <c r="T5" s="69">
        <f>((Ohio!X83+Ohio!X84)/10^6)</f>
        <v>80.26343734789087</v>
      </c>
      <c r="U5" s="69">
        <f>((Ohio!Y83+Ohio!Y84)/10^6)</f>
        <v>84.4127851176684</v>
      </c>
      <c r="V5" s="69">
        <f>((Ohio!Z83+Ohio!Z84)/10^6)</f>
        <v>83.98554345903838</v>
      </c>
      <c r="W5" s="69">
        <f>((Ohio!AA83+Ohio!AA84)/10^6)</f>
        <v>83.66265958891692</v>
      </c>
      <c r="X5" s="69">
        <f>((Ohio!AB83+Ohio!AB84)/10^6)</f>
        <v>85.03250439460645</v>
      </c>
      <c r="Y5" s="69">
        <f>((Ohio!AC83+Ohio!AC84)/10^6)</f>
        <v>87.00332163686517</v>
      </c>
      <c r="Z5" s="69">
        <f>((Ohio!AD83+Ohio!AD84)/10^6)</f>
        <v>88.88057840200585</v>
      </c>
      <c r="AA5" s="69">
        <f>((Ohio!AE83+Ohio!AE84)/10^6)</f>
        <v>88.76987582165155</v>
      </c>
    </row>
    <row r="6" spans="1:27" ht="12.75">
      <c r="A6" s="67" t="s">
        <v>69</v>
      </c>
      <c r="B6" s="69">
        <f>(Ohio!F85/10^6)</f>
        <v>48.012814898365136</v>
      </c>
      <c r="C6" s="69">
        <f>(Ohio!G85/10^6)</f>
        <v>46.87193806178623</v>
      </c>
      <c r="D6" s="69">
        <f>(Ohio!H85/10^6)</f>
        <v>44.08410052847506</v>
      </c>
      <c r="E6" s="69">
        <f>(Ohio!I85/10^6)</f>
        <v>40.60683351563823</v>
      </c>
      <c r="F6" s="69">
        <f>(Ohio!J85/10^6)</f>
        <v>42.79574147920457</v>
      </c>
      <c r="G6" s="69">
        <f>(Ohio!K85/10^6)</f>
        <v>40.2033946472993</v>
      </c>
      <c r="H6" s="69">
        <f>(Ohio!L85/10^6)</f>
        <v>39.34344143253311</v>
      </c>
      <c r="I6" s="69">
        <f>(Ohio!M85/10^6)</f>
        <v>39.14986914238785</v>
      </c>
      <c r="J6" s="69">
        <f>(Ohio!N85/10^6)</f>
        <v>43.9142523960465</v>
      </c>
      <c r="K6" s="69">
        <f>(Ohio!O85/10^6)</f>
        <v>44.45615631131666</v>
      </c>
      <c r="L6" s="69">
        <f>(Ohio!P85/10^6)</f>
        <v>40.71473304304874</v>
      </c>
      <c r="M6" s="69">
        <f>(Ohio!Q85/10^6)</f>
        <v>41.92107877767791</v>
      </c>
      <c r="N6" s="69">
        <f>(Ohio!R85/10^6)</f>
        <v>44.09771533738612</v>
      </c>
      <c r="O6" s="69">
        <f>(Ohio!S85/10^6)</f>
        <v>45.41890760687417</v>
      </c>
      <c r="P6" s="69">
        <f>(Ohio!T85/10^6)</f>
        <v>45.68176906344516</v>
      </c>
      <c r="Q6" s="69">
        <f>(Ohio!U85/10^6)</f>
        <v>48.390133749271996</v>
      </c>
      <c r="R6" s="69">
        <f>(Ohio!V85/10^6)</f>
        <v>50.75410366934686</v>
      </c>
      <c r="S6" s="69">
        <f>(Ohio!W85/10^6)</f>
        <v>49.09980996999144</v>
      </c>
      <c r="T6" s="69">
        <f>(Ohio!X85/10^6)</f>
        <v>44.02269262663768</v>
      </c>
      <c r="U6" s="69">
        <f>(Ohio!Y85/10^6)</f>
        <v>45.55674864136236</v>
      </c>
      <c r="V6" s="69">
        <f>(Ohio!Z85/10^6)</f>
        <v>48.484856171332666</v>
      </c>
      <c r="W6" s="69">
        <f>(Ohio!AA85/10^6)</f>
        <v>43.73839212954736</v>
      </c>
      <c r="X6" s="69">
        <f>(Ohio!AB85/10^6)</f>
        <v>44.62879358370752</v>
      </c>
      <c r="Y6" s="69">
        <f>(Ohio!AC85/10^6)</f>
        <v>45.66138667704095</v>
      </c>
      <c r="Z6" s="69">
        <f>(Ohio!AD85/10^6)</f>
        <v>44.26171640565422</v>
      </c>
      <c r="AA6" s="69">
        <f>(Ohio!AE85/10^6)</f>
        <v>45.099549188844755</v>
      </c>
    </row>
    <row r="7" spans="1:27" ht="12.75">
      <c r="A7" s="66" t="s">
        <v>79</v>
      </c>
      <c r="B7" s="70">
        <f>(Ohio!F86/10^6)</f>
        <v>277.5758213084144</v>
      </c>
      <c r="C7" s="70">
        <f>(Ohio!G86/10^6)</f>
        <v>270.00902479661653</v>
      </c>
      <c r="D7" s="70">
        <f>(Ohio!H86/10^6)</f>
        <v>248.45291143694317</v>
      </c>
      <c r="E7" s="70">
        <f>(Ohio!I86/10^6)</f>
        <v>237.46727560977067</v>
      </c>
      <c r="F7" s="70">
        <f>(Ohio!J86/10^6)</f>
        <v>244.31795655279532</v>
      </c>
      <c r="G7" s="70">
        <f>(Ohio!K86/10^6)</f>
        <v>243.347302873815</v>
      </c>
      <c r="H7" s="70">
        <f>(Ohio!L86/10^6)</f>
        <v>245.78215015665182</v>
      </c>
      <c r="I7" s="70">
        <f>(Ohio!M86/10^6)</f>
        <v>247.9837178619544</v>
      </c>
      <c r="J7" s="70">
        <f>(Ohio!N86/10^6)</f>
        <v>257.31875108220163</v>
      </c>
      <c r="K7" s="70">
        <f>(Ohio!O86/10^6)</f>
        <v>257.86247848513847</v>
      </c>
      <c r="L7" s="70">
        <f>(Ohio!P86/10^6)</f>
        <v>246.99214873706842</v>
      </c>
      <c r="M7" s="70">
        <f>(Ohio!Q86/10^6)</f>
        <v>245.07143074753208</v>
      </c>
      <c r="N7" s="70">
        <f>(Ohio!R86/10^6)</f>
        <v>250.0571473935235</v>
      </c>
      <c r="O7" s="70">
        <f>(Ohio!S86/10^6)</f>
        <v>255.83590831325606</v>
      </c>
      <c r="P7" s="70">
        <f>(Ohio!T86/10^6)</f>
        <v>252.34717596484097</v>
      </c>
      <c r="Q7" s="70">
        <f>(Ohio!U86/10^6)</f>
        <v>254.25766275133196</v>
      </c>
      <c r="R7" s="70">
        <f>(Ohio!V86/10^6)</f>
        <v>266.4842311939961</v>
      </c>
      <c r="S7" s="70">
        <f>(Ohio!W86/10^6)</f>
        <v>262.2241781392333</v>
      </c>
      <c r="T7" s="70">
        <f>(Ohio!X86/10^6)</f>
        <v>261.1076401052105</v>
      </c>
      <c r="U7" s="70">
        <f>(Ohio!Y86/10^6)</f>
        <v>260.3797067809233</v>
      </c>
      <c r="V7" s="70">
        <f>(Ohio!Z86/10^6)</f>
        <v>267.33387648490486</v>
      </c>
      <c r="W7" s="70">
        <f>(Ohio!AA86/10^6)</f>
        <v>256.24896850597247</v>
      </c>
      <c r="X7" s="70">
        <f>(Ohio!AB86/10^6)</f>
        <v>261.75978311616916</v>
      </c>
      <c r="Y7" s="70">
        <f>(Ohio!AC86/10^6)</f>
        <v>269.1856739823312</v>
      </c>
      <c r="Z7" s="70">
        <f>(Ohio!AD86/10^6)</f>
        <v>264.7731599585362</v>
      </c>
      <c r="AA7" s="70">
        <f>(Ohio!AE86/10^6)</f>
        <v>274.0010006854726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(Ohio!F90/10^6)</f>
        <v>25.654564625009947</v>
      </c>
      <c r="C11" s="69">
        <f>(Ohio!G90/10^6)</f>
        <v>24.231388366435958</v>
      </c>
      <c r="D11" s="69">
        <f>(Ohio!H90/10^6)</f>
        <v>23.325087271836164</v>
      </c>
      <c r="E11" s="69">
        <f>(Ohio!I90/10^6)</f>
        <v>20.785668781351855</v>
      </c>
      <c r="F11" s="69">
        <f>(Ohio!J90/10^6)</f>
        <v>22.557299907422877</v>
      </c>
      <c r="G11" s="69">
        <f>(Ohio!K90/10^6)</f>
        <v>21.687121790709377</v>
      </c>
      <c r="H11" s="69">
        <f>(Ohio!L90/10^6)</f>
        <v>22.03723716602918</v>
      </c>
      <c r="I11" s="69">
        <f>(Ohio!M90/10^6)</f>
        <v>21.849661504595804</v>
      </c>
      <c r="J11" s="69">
        <f>(Ohio!N90/10^6)</f>
        <v>23.2285871717382</v>
      </c>
      <c r="K11" s="69">
        <f>(Ohio!O90/10^6)</f>
        <v>23.786035430492035</v>
      </c>
      <c r="L11" s="69">
        <f>(Ohio!P90/10^6)</f>
        <v>20.539082746517277</v>
      </c>
      <c r="M11" s="69">
        <f>(Ohio!Q90/10^6)</f>
        <v>21.099293874477198</v>
      </c>
      <c r="N11" s="69">
        <f>(Ohio!R90/10^6)</f>
        <v>22.140221655369803</v>
      </c>
      <c r="O11" s="69">
        <f>(Ohio!S90/10^6)</f>
        <v>23.061343558979697</v>
      </c>
      <c r="P11" s="69">
        <f>(Ohio!T90/10^6)</f>
        <v>22.302125170830145</v>
      </c>
      <c r="Q11" s="69">
        <f>(Ohio!U90/10^6)</f>
        <v>22.963253364285745</v>
      </c>
      <c r="R11" s="69">
        <f>(Ohio!V90/10^6)</f>
        <v>24.2704876168929</v>
      </c>
      <c r="S11" s="69">
        <f>(Ohio!W90/10^6)</f>
        <v>22.932960793980012</v>
      </c>
      <c r="T11" s="69">
        <f>(Ohio!X90/10^6)</f>
        <v>19.280765727049758</v>
      </c>
      <c r="U11" s="69">
        <f>(Ohio!Y90/10^6)</f>
        <v>21.251049236072497</v>
      </c>
      <c r="V11" s="69">
        <f>(Ohio!Z90/10^6)</f>
        <v>21.9756580056557</v>
      </c>
      <c r="W11" s="69">
        <f>(Ohio!AA90/10^6)</f>
        <v>19.450093025311887</v>
      </c>
      <c r="X11" s="69">
        <f>(Ohio!AB90/10^6)</f>
        <v>20.262940893838717</v>
      </c>
      <c r="Y11" s="69">
        <f>(Ohio!AC90/10^6)</f>
        <v>21.723184196859762</v>
      </c>
      <c r="Z11" s="69">
        <f>(Ohio!AD90/10^6)</f>
        <v>20.316408156088293</v>
      </c>
      <c r="AA11" s="69">
        <f>(Ohio!AE90/10^6)</f>
        <v>20.49098026063641</v>
      </c>
    </row>
    <row r="12" spans="1:27" ht="12.75">
      <c r="A12" s="68" t="s">
        <v>82</v>
      </c>
      <c r="B12" s="69">
        <f>(Ohio!F91/10^6)</f>
        <v>12.13014749036476</v>
      </c>
      <c r="C12" s="69">
        <f>(Ohio!G91/10^6)</f>
        <v>11.708482664564892</v>
      </c>
      <c r="D12" s="69">
        <f>(Ohio!H91/10^6)</f>
        <v>11.344910100059938</v>
      </c>
      <c r="E12" s="69">
        <f>(Ohio!I91/10^6)</f>
        <v>11.548563656136542</v>
      </c>
      <c r="F12" s="69">
        <f>(Ohio!J91/10^6)</f>
        <v>13.197789556426756</v>
      </c>
      <c r="G12" s="69">
        <f>(Ohio!K91/10^6)</f>
        <v>10.906951871865743</v>
      </c>
      <c r="H12" s="69">
        <f>(Ohio!L91/10^6)</f>
        <v>11.475623218917713</v>
      </c>
      <c r="I12" s="69">
        <f>(Ohio!M91/10^6)</f>
        <v>11.567502914406216</v>
      </c>
      <c r="J12" s="69">
        <f>(Ohio!N91/10^6)</f>
        <v>12.480847136941783</v>
      </c>
      <c r="K12" s="69">
        <f>(Ohio!O91/10^6)</f>
        <v>11.787546889680694</v>
      </c>
      <c r="L12" s="69">
        <f>(Ohio!P91/10^6)</f>
        <v>10.570045285587922</v>
      </c>
      <c r="M12" s="69">
        <f>(Ohio!Q91/10^6)</f>
        <v>10.539184483383554</v>
      </c>
      <c r="N12" s="69">
        <f>(Ohio!R91/10^6)</f>
        <v>11.115449304819231</v>
      </c>
      <c r="O12" s="69">
        <f>(Ohio!S91/10^6)</f>
        <v>11.144829726138346</v>
      </c>
      <c r="P12" s="69">
        <f>(Ohio!T91/10^6)</f>
        <v>11.139356354043546</v>
      </c>
      <c r="Q12" s="69">
        <f>(Ohio!U91/10^6)</f>
        <v>11.588898327276148</v>
      </c>
      <c r="R12" s="69">
        <f>(Ohio!V91/10^6)</f>
        <v>12.782587684574494</v>
      </c>
      <c r="S12" s="69">
        <f>(Ohio!W91/10^6)</f>
        <v>12.479781219152644</v>
      </c>
      <c r="T12" s="69">
        <f>(Ohio!X91/10^6)</f>
        <v>10.533468455374326</v>
      </c>
      <c r="U12" s="69">
        <f>(Ohio!Y91/10^6)</f>
        <v>10.840258651576999</v>
      </c>
      <c r="V12" s="69">
        <f>(Ohio!Z91/10^6)</f>
        <v>11.517618949938543</v>
      </c>
      <c r="W12" s="69">
        <f>(Ohio!AA91/10^6)</f>
        <v>11.118848337186474</v>
      </c>
      <c r="X12" s="69">
        <f>(Ohio!AB91/10^6)</f>
        <v>10.959625970373013</v>
      </c>
      <c r="Y12" s="69">
        <f>(Ohio!AC91/10^6)</f>
        <v>11.354758404048159</v>
      </c>
      <c r="Z12" s="69">
        <f>(Ohio!AD91/10^6)</f>
        <v>11.319310506777098</v>
      </c>
      <c r="AA12" s="69">
        <f>(Ohio!AE91/10^6)</f>
        <v>10.909116604782652</v>
      </c>
    </row>
    <row r="13" spans="1:27" ht="12.75">
      <c r="A13" s="68" t="s">
        <v>83</v>
      </c>
      <c r="B13" s="69">
        <f>(Ohio!F92/10^6)</f>
        <v>78.63477418498435</v>
      </c>
      <c r="C13" s="69">
        <f>(Ohio!G92/10^6)</f>
        <v>76.22269833820371</v>
      </c>
      <c r="D13" s="69">
        <f>(Ohio!H92/10^6)</f>
        <v>62.003726838319494</v>
      </c>
      <c r="E13" s="69">
        <f>(Ohio!I92/10^6)</f>
        <v>55.3022223859302</v>
      </c>
      <c r="F13" s="69">
        <f>(Ohio!J92/10^6)</f>
        <v>56.061750529164314</v>
      </c>
      <c r="G13" s="69">
        <f>(Ohio!K92/10^6)</f>
        <v>53.338338880700086</v>
      </c>
      <c r="H13" s="69">
        <f>(Ohio!L92/10^6)</f>
        <v>49.81932918710665</v>
      </c>
      <c r="I13" s="69">
        <f>(Ohio!M92/10^6)</f>
        <v>51.03825297328085</v>
      </c>
      <c r="J13" s="69">
        <f>(Ohio!N92/10^6)</f>
        <v>54.264358701856224</v>
      </c>
      <c r="K13" s="69">
        <f>(Ohio!O92/10^6)</f>
        <v>51.100679547679746</v>
      </c>
      <c r="L13" s="69">
        <f>(Ohio!P92/10^6)</f>
        <v>49.90035283709258</v>
      </c>
      <c r="M13" s="69">
        <f>(Ohio!Q92/10^6)</f>
        <v>45.65385554167711</v>
      </c>
      <c r="N13" s="69">
        <f>(Ohio!R92/10^6)</f>
        <v>47.86107318690154</v>
      </c>
      <c r="O13" s="69">
        <f>(Ohio!S92/10^6)</f>
        <v>45.74533047863859</v>
      </c>
      <c r="P13" s="69">
        <f>(Ohio!T92/10^6)</f>
        <v>45.89693261525727</v>
      </c>
      <c r="Q13" s="69">
        <f>(Ohio!U92/10^6)</f>
        <v>44.73084036156212</v>
      </c>
      <c r="R13" s="69">
        <f>(Ohio!V92/10^6)</f>
        <v>44.79401707676928</v>
      </c>
      <c r="S13" s="69">
        <f>(Ohio!W92/10^6)</f>
        <v>42.89279956090238</v>
      </c>
      <c r="T13" s="69">
        <f>(Ohio!X92/10^6)</f>
        <v>41.92669255400528</v>
      </c>
      <c r="U13" s="69">
        <f>(Ohio!Y92/10^6)</f>
        <v>41.79355096938658</v>
      </c>
      <c r="V13" s="69">
        <f>(Ohio!Z92/10^6)</f>
        <v>39.20183912783354</v>
      </c>
      <c r="W13" s="69">
        <f>(Ohio!AA92/10^6)</f>
        <v>37.7810112651937</v>
      </c>
      <c r="X13" s="69">
        <f>(Ohio!AB92/10^6)</f>
        <v>36.00454694284067</v>
      </c>
      <c r="Y13" s="69">
        <f>(Ohio!AC92/10^6)</f>
        <v>37.63917563450553</v>
      </c>
      <c r="Z13" s="69">
        <f>(Ohio!AD92/10^6)</f>
        <v>36.641255369590105</v>
      </c>
      <c r="AA13" s="69">
        <f>(Ohio!AE92/10^6)</f>
        <v>37.63165229923683</v>
      </c>
    </row>
    <row r="14" spans="1:27" ht="12.75">
      <c r="A14" s="68" t="s">
        <v>84</v>
      </c>
      <c r="B14" s="69">
        <f>(Ohio!F93/10^6)</f>
        <v>55.783823820436645</v>
      </c>
      <c r="C14" s="69">
        <f>(Ohio!G93/10^6)</f>
        <v>54.054403210700904</v>
      </c>
      <c r="D14" s="69">
        <f>(Ohio!H93/10^6)</f>
        <v>52.00583521279097</v>
      </c>
      <c r="E14" s="69">
        <f>(Ohio!I93/10^6)</f>
        <v>51.98601211059349</v>
      </c>
      <c r="F14" s="69">
        <f>(Ohio!J93/10^6)</f>
        <v>52.67835204919371</v>
      </c>
      <c r="G14" s="69">
        <f>(Ohio!K93/10^6)</f>
        <v>53.34741954730992</v>
      </c>
      <c r="H14" s="69">
        <f>(Ohio!L93/10^6)</f>
        <v>55.18520794609211</v>
      </c>
      <c r="I14" s="69">
        <f>(Ohio!M93/10^6)</f>
        <v>56.83511771695513</v>
      </c>
      <c r="J14" s="69">
        <f>(Ohio!N93/10^6)</f>
        <v>57.394636665119</v>
      </c>
      <c r="K14" s="69">
        <f>(Ohio!O93/10^6)</f>
        <v>57.76381512519633</v>
      </c>
      <c r="L14" s="69">
        <f>(Ohio!P93/10^6)</f>
        <v>56.29558660104639</v>
      </c>
      <c r="M14" s="69">
        <f>(Ohio!Q93/10^6)</f>
        <v>55.650366946487935</v>
      </c>
      <c r="N14" s="69">
        <f>(Ohio!R93/10^6)</f>
        <v>55.04563470450979</v>
      </c>
      <c r="O14" s="69">
        <f>(Ohio!S93/10^6)</f>
        <v>58.683525115638524</v>
      </c>
      <c r="P14" s="69">
        <f>(Ohio!T93/10^6)</f>
        <v>59.504854711682654</v>
      </c>
      <c r="Q14" s="69">
        <f>(Ohio!U93/10^6)</f>
        <v>60.370687518341995</v>
      </c>
      <c r="R14" s="69">
        <f>(Ohio!V93/10^6)</f>
        <v>62.52899217623763</v>
      </c>
      <c r="S14" s="69">
        <f>(Ohio!W93/10^6)</f>
        <v>64.66496874930012</v>
      </c>
      <c r="T14" s="69">
        <f>(Ohio!X93/10^6)</f>
        <v>65.84463631336405</v>
      </c>
      <c r="U14" s="69">
        <f>(Ohio!Y93/10^6)</f>
        <v>67.78993480658984</v>
      </c>
      <c r="V14" s="69">
        <f>(Ohio!Z93/10^6)</f>
        <v>69.72250272147251</v>
      </c>
      <c r="W14" s="69">
        <f>(Ohio!AA93/10^6)</f>
        <v>69.32025248033335</v>
      </c>
      <c r="X14" s="69">
        <f>(Ohio!AB93/10^6)</f>
        <v>69.80967274205214</v>
      </c>
      <c r="Y14" s="69">
        <f>(Ohio!AC93/10^6)</f>
        <v>69.86746405180732</v>
      </c>
      <c r="Z14" s="69">
        <f>(Ohio!AD93/10^6)</f>
        <v>72.05415803231811</v>
      </c>
      <c r="AA14" s="69">
        <f>(Ohio!AE93/10^6)</f>
        <v>71.9716930993189</v>
      </c>
    </row>
    <row r="15" spans="1:27" ht="12.75">
      <c r="A15" s="68" t="s">
        <v>85</v>
      </c>
      <c r="B15" s="69">
        <f>(Ohio!F94/10^6)</f>
        <v>105.37235538990043</v>
      </c>
      <c r="C15" s="69">
        <f>(Ohio!G94/10^6)</f>
        <v>103.79201977627336</v>
      </c>
      <c r="D15" s="69">
        <f>(Ohio!H94/10^6)</f>
        <v>99.77323544897051</v>
      </c>
      <c r="E15" s="69">
        <f>(Ohio!I94/10^6)</f>
        <v>97.84472002549651</v>
      </c>
      <c r="F15" s="69">
        <f>(Ohio!J94/10^6)</f>
        <v>99.8227500335456</v>
      </c>
      <c r="G15" s="69">
        <f>(Ohio!K94/10^6)</f>
        <v>104.0675235751438</v>
      </c>
      <c r="H15" s="69">
        <f>(Ohio!L94/10^6)</f>
        <v>107.26461247552645</v>
      </c>
      <c r="I15" s="69">
        <f>(Ohio!M94/10^6)</f>
        <v>106.69303414895157</v>
      </c>
      <c r="J15" s="69">
        <f>(Ohio!N94/10^6)</f>
        <v>109.9501540573307</v>
      </c>
      <c r="K15" s="69">
        <f>(Ohio!O94/10^6)</f>
        <v>113.42419046238142</v>
      </c>
      <c r="L15" s="69">
        <f>(Ohio!P94/10^6)</f>
        <v>109.68714619598121</v>
      </c>
      <c r="M15" s="69">
        <f>(Ohio!Q94/10^6)</f>
        <v>112.12887541525083</v>
      </c>
      <c r="N15" s="69">
        <f>(Ohio!R94/10^6)</f>
        <v>113.8948439688722</v>
      </c>
      <c r="O15" s="69">
        <f>(Ohio!S94/10^6)</f>
        <v>117.20096494635168</v>
      </c>
      <c r="P15" s="69">
        <f>(Ohio!T94/10^6)</f>
        <v>113.50374018720385</v>
      </c>
      <c r="Q15" s="69">
        <f>(Ohio!U94/10^6)</f>
        <v>114.60376192613802</v>
      </c>
      <c r="R15" s="69">
        <f>(Ohio!V94/10^6)</f>
        <v>122.10797327049667</v>
      </c>
      <c r="S15" s="69">
        <f>(Ohio!W94/10^6)</f>
        <v>119.25381445285228</v>
      </c>
      <c r="T15" s="69">
        <f>(Ohio!X94/10^6)</f>
        <v>123.5222085399179</v>
      </c>
      <c r="U15" s="69">
        <f>(Ohio!Y94/10^6)</f>
        <v>118.70489299502597</v>
      </c>
      <c r="V15" s="69">
        <f>(Ohio!Z94/10^6)</f>
        <v>124.91625492583303</v>
      </c>
      <c r="W15" s="69">
        <f>(Ohio!AA94/10^6)</f>
        <v>118.57884379895859</v>
      </c>
      <c r="X15" s="69">
        <f>(Ohio!AB94/10^6)</f>
        <v>124.72319975128359</v>
      </c>
      <c r="Y15" s="69">
        <f>(Ohio!AC94/10^6)</f>
        <v>128.6013080108545</v>
      </c>
      <c r="Z15" s="69">
        <f>(Ohio!AD94/10^6)</f>
        <v>124.4420362846744</v>
      </c>
      <c r="AA15" s="69">
        <f>(Ohio!AE94/10^6)</f>
        <v>132.9973981733864</v>
      </c>
    </row>
    <row r="16" spans="1:27" ht="12.75">
      <c r="A16" s="66" t="s">
        <v>79</v>
      </c>
      <c r="B16" s="70">
        <f>(Ohio!F95/10^6)</f>
        <v>277.5756655106962</v>
      </c>
      <c r="C16" s="70">
        <f>(Ohio!G95/10^6)</f>
        <v>270.0089923561789</v>
      </c>
      <c r="D16" s="70">
        <f>(Ohio!H95/10^6)</f>
        <v>248.4527948719771</v>
      </c>
      <c r="E16" s="70">
        <f>(Ohio!I95/10^6)</f>
        <v>237.4671869595086</v>
      </c>
      <c r="F16" s="70">
        <f>(Ohio!J95/10^6)</f>
        <v>244.31794207575328</v>
      </c>
      <c r="G16" s="70">
        <f>(Ohio!K95/10^6)</f>
        <v>243.34735566572894</v>
      </c>
      <c r="H16" s="70">
        <f>(Ohio!L95/10^6)</f>
        <v>245.78200999367212</v>
      </c>
      <c r="I16" s="70">
        <f>(Ohio!M95/10^6)</f>
        <v>247.98356925818956</v>
      </c>
      <c r="J16" s="70">
        <f>(Ohio!N95/10^6)</f>
        <v>257.3185837329859</v>
      </c>
      <c r="K16" s="70">
        <f>(Ohio!O95/10^6)</f>
        <v>257.86226745543024</v>
      </c>
      <c r="L16" s="70">
        <f>(Ohio!P95/10^6)</f>
        <v>246.99221366622538</v>
      </c>
      <c r="M16" s="70">
        <f>(Ohio!Q95/10^6)</f>
        <v>245.07157626127662</v>
      </c>
      <c r="N16" s="70">
        <f>(Ohio!R95/10^6)</f>
        <v>250.05722282047256</v>
      </c>
      <c r="O16" s="70">
        <f>(Ohio!S95/10^6)</f>
        <v>255.83599382574684</v>
      </c>
      <c r="P16" s="70">
        <f>(Ohio!T95/10^6)</f>
        <v>252.34700903901745</v>
      </c>
      <c r="Q16" s="70">
        <f>(Ohio!U95/10^6)</f>
        <v>254.25744149760402</v>
      </c>
      <c r="R16" s="70">
        <f>(Ohio!V95/10^6)</f>
        <v>266.48405782497093</v>
      </c>
      <c r="S16" s="70">
        <f>(Ohio!W95/10^6)</f>
        <v>262.2243247761875</v>
      </c>
      <c r="T16" s="70">
        <f>(Ohio!X95/10^6)</f>
        <v>261.1077715897113</v>
      </c>
      <c r="U16" s="70">
        <f>(Ohio!Y95/10^6)</f>
        <v>260.3796866586519</v>
      </c>
      <c r="V16" s="70">
        <f>(Ohio!Z95/10^6)</f>
        <v>267.33387373073333</v>
      </c>
      <c r="W16" s="70">
        <f>(Ohio!AA95/10^6)</f>
        <v>256.24904890698406</v>
      </c>
      <c r="X16" s="70">
        <f>(Ohio!AB95/10^6)</f>
        <v>261.7599863003881</v>
      </c>
      <c r="Y16" s="70">
        <f>(Ohio!AC95/10^6)</f>
        <v>269.18589029807526</v>
      </c>
      <c r="Z16" s="70">
        <f>(Ohio!AD95/10^6)</f>
        <v>264.77316834944804</v>
      </c>
      <c r="AA16" s="70">
        <f>(Ohio!AE95/10^6)</f>
        <v>274.0008404373612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15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4" ht="15.75">
      <c r="A3" s="65"/>
      <c r="B3" s="50"/>
      <c r="C3" s="65"/>
      <c r="D3" s="65" t="str">
        <f>A1</f>
        <v>Ohio</v>
      </c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951445.1219872612</v>
      </c>
      <c r="G8" s="27">
        <v>1260943.5877908918</v>
      </c>
      <c r="H8" s="27">
        <v>1309282.5760153679</v>
      </c>
      <c r="I8" s="27">
        <v>1573404.5140273608</v>
      </c>
      <c r="J8" s="27">
        <v>1717171.0498534895</v>
      </c>
      <c r="K8" s="27">
        <v>1488970.464584373</v>
      </c>
      <c r="L8" s="27">
        <v>1810468.835625187</v>
      </c>
      <c r="M8" s="27">
        <v>1405408.265975996</v>
      </c>
      <c r="N8" s="27">
        <v>1280430.535045949</v>
      </c>
      <c r="O8" s="27">
        <v>959575.5375148552</v>
      </c>
      <c r="P8" s="27">
        <v>1181475.418512034</v>
      </c>
      <c r="Q8" s="27">
        <v>907494.7898739921</v>
      </c>
      <c r="R8" s="27">
        <v>1099309.904798106</v>
      </c>
      <c r="S8" s="27">
        <v>1088831.3902513813</v>
      </c>
      <c r="T8" s="27">
        <v>964538.458177373</v>
      </c>
      <c r="U8" s="27">
        <v>813790.9965726521</v>
      </c>
      <c r="V8" s="27">
        <v>1286520.5879335215</v>
      </c>
      <c r="W8" s="27">
        <v>655151.158423674</v>
      </c>
      <c r="X8" s="27">
        <v>823470.3812248824</v>
      </c>
      <c r="Y8" s="27">
        <v>431992.53886837646</v>
      </c>
      <c r="Z8" s="27">
        <v>433065.5390244124</v>
      </c>
      <c r="AA8" s="27">
        <v>462255.6819424664</v>
      </c>
      <c r="AB8" s="27">
        <v>711915.9323819979</v>
      </c>
      <c r="AC8" s="27">
        <v>399036.660147327</v>
      </c>
      <c r="AD8" s="27">
        <v>811571.8313895366</v>
      </c>
      <c r="AE8" s="27">
        <v>681896.4422122634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104121804.28858443</v>
      </c>
      <c r="G9" s="27">
        <v>103217212.6297176</v>
      </c>
      <c r="H9" s="27">
        <v>99323728.63409251</v>
      </c>
      <c r="I9" s="27">
        <v>97514497.48799159</v>
      </c>
      <c r="J9" s="27">
        <v>99526532.59822373</v>
      </c>
      <c r="K9" s="27">
        <v>103743573.38848737</v>
      </c>
      <c r="L9" s="27">
        <v>106980950.2859087</v>
      </c>
      <c r="M9" s="27">
        <v>106381075.30934267</v>
      </c>
      <c r="N9" s="27">
        <v>109478658.17688538</v>
      </c>
      <c r="O9" s="27">
        <v>112902105.40808621</v>
      </c>
      <c r="P9" s="27">
        <v>109360102.87521295</v>
      </c>
      <c r="Q9" s="27">
        <v>111622905.22551778</v>
      </c>
      <c r="R9" s="27">
        <v>113520684.88234936</v>
      </c>
      <c r="S9" s="27">
        <v>116809571.47857319</v>
      </c>
      <c r="T9" s="27">
        <v>112968837.45817284</v>
      </c>
      <c r="U9" s="27">
        <v>113925274.85006352</v>
      </c>
      <c r="V9" s="27">
        <v>121701918.7362439</v>
      </c>
      <c r="W9" s="27">
        <v>118820350.25863868</v>
      </c>
      <c r="X9" s="27">
        <v>122813006.89711697</v>
      </c>
      <c r="Y9" s="27">
        <v>117657976.19375132</v>
      </c>
      <c r="Z9" s="27">
        <v>124025106.3784619</v>
      </c>
      <c r="AA9" s="27">
        <v>117667949.66923866</v>
      </c>
      <c r="AB9" s="27">
        <v>123198746.08007756</v>
      </c>
      <c r="AC9" s="27">
        <v>127201583.41764688</v>
      </c>
      <c r="AD9" s="27">
        <v>121966513.70881218</v>
      </c>
      <c r="AE9" s="27">
        <v>130028266.28707826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37793292.41924232</v>
      </c>
      <c r="G10" s="27">
        <v>39045028.638175294</v>
      </c>
      <c r="H10" s="27">
        <v>29696706.292268056</v>
      </c>
      <c r="I10" s="27">
        <v>24603642.55187198</v>
      </c>
      <c r="J10" s="27">
        <v>26202137.178405352</v>
      </c>
      <c r="K10" s="27">
        <v>24874300.567796722</v>
      </c>
      <c r="L10" s="27">
        <v>25132431.5423429</v>
      </c>
      <c r="M10" s="27">
        <v>26409857.995329812</v>
      </c>
      <c r="N10" s="27">
        <v>27513570.513579667</v>
      </c>
      <c r="O10" s="27">
        <v>23994080.61058414</v>
      </c>
      <c r="P10" s="27">
        <v>23278898.94168247</v>
      </c>
      <c r="Q10" s="27">
        <v>20343231.459409785</v>
      </c>
      <c r="R10" s="27">
        <v>18560231.374712195</v>
      </c>
      <c r="S10" s="27">
        <v>16728479.788371693</v>
      </c>
      <c r="T10" s="27">
        <v>16541691.51005434</v>
      </c>
      <c r="U10" s="27">
        <v>15308424.880797599</v>
      </c>
      <c r="V10" s="27">
        <v>13351910.55316109</v>
      </c>
      <c r="W10" s="27">
        <v>13270224.46655841</v>
      </c>
      <c r="X10" s="27">
        <v>13141868.92367483</v>
      </c>
      <c r="Y10" s="27">
        <v>12320581.181656705</v>
      </c>
      <c r="Z10" s="27">
        <v>10413809.041696075</v>
      </c>
      <c r="AA10" s="27">
        <v>10716919.87960193</v>
      </c>
      <c r="AB10" s="27">
        <v>8139819.674048135</v>
      </c>
      <c r="AC10" s="27">
        <v>8911643.230419755</v>
      </c>
      <c r="AD10" s="27">
        <v>8801889.122940008</v>
      </c>
      <c r="AE10" s="27">
        <v>9403386.550970236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258842.65178760968</v>
      </c>
      <c r="G11" s="27">
        <v>285162.02872150304</v>
      </c>
      <c r="H11" s="27">
        <v>274293.59902386804</v>
      </c>
      <c r="I11" s="27">
        <v>305092.0915150911</v>
      </c>
      <c r="J11" s="27">
        <v>410433.7371270333</v>
      </c>
      <c r="K11" s="27">
        <v>427523.77571917156</v>
      </c>
      <c r="L11" s="27">
        <v>550794.2661483611</v>
      </c>
      <c r="M11" s="27">
        <v>428389.6161479076</v>
      </c>
      <c r="N11" s="27">
        <v>367831.725064637</v>
      </c>
      <c r="O11" s="27">
        <v>260543.85960301553</v>
      </c>
      <c r="P11" s="27">
        <v>300095.89655133313</v>
      </c>
      <c r="Q11" s="27">
        <v>203070.50229880892</v>
      </c>
      <c r="R11" s="27">
        <v>247163.33491667503</v>
      </c>
      <c r="S11" s="27">
        <v>243300.5348209669</v>
      </c>
      <c r="T11" s="27">
        <v>173100.42605074798</v>
      </c>
      <c r="U11" s="27">
        <v>123839.73111738077</v>
      </c>
      <c r="V11" s="27">
        <v>177983.3191615789</v>
      </c>
      <c r="W11" s="27">
        <v>82384.70747158241</v>
      </c>
      <c r="X11" s="27">
        <v>103550.69531982837</v>
      </c>
      <c r="Y11" s="27">
        <v>59934.54523682086</v>
      </c>
      <c r="Z11" s="27">
        <v>54457.631121916704</v>
      </c>
      <c r="AA11" s="27">
        <v>58128.25083869329</v>
      </c>
      <c r="AB11" s="27">
        <v>98771.04086872113</v>
      </c>
      <c r="AC11" s="27">
        <v>60665.15761537136</v>
      </c>
      <c r="AD11" s="27">
        <v>102054.46265478859</v>
      </c>
      <c r="AE11" s="27">
        <v>68615.45951501846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143125384.48160163</v>
      </c>
      <c r="G12" s="27">
        <v>143808346.8844053</v>
      </c>
      <c r="H12" s="27">
        <v>130604011.10139982</v>
      </c>
      <c r="I12" s="27">
        <v>123996636.64540604</v>
      </c>
      <c r="J12" s="27">
        <v>127856274.5636096</v>
      </c>
      <c r="K12" s="27">
        <v>130534368.19658762</v>
      </c>
      <c r="L12" s="27">
        <v>134474644.93002516</v>
      </c>
      <c r="M12" s="27">
        <v>134624731.18679637</v>
      </c>
      <c r="N12" s="27">
        <v>138640490.95057562</v>
      </c>
      <c r="O12" s="27">
        <v>138116305.41578823</v>
      </c>
      <c r="P12" s="27">
        <v>134120573.13195877</v>
      </c>
      <c r="Q12" s="27">
        <v>133076701.97710037</v>
      </c>
      <c r="R12" s="27">
        <v>133427389.49677633</v>
      </c>
      <c r="S12" s="27">
        <v>134870183.19201726</v>
      </c>
      <c r="T12" s="27">
        <v>130648167.8524553</v>
      </c>
      <c r="U12" s="27">
        <v>130171330.45855115</v>
      </c>
      <c r="V12" s="27">
        <v>136518333.1965001</v>
      </c>
      <c r="W12" s="27">
        <v>132828110.59109236</v>
      </c>
      <c r="X12" s="27">
        <v>136881896.8973365</v>
      </c>
      <c r="Y12" s="27">
        <v>130470484.4595132</v>
      </c>
      <c r="Z12" s="27">
        <v>134926438.59030432</v>
      </c>
      <c r="AA12" s="27">
        <v>128905253.48162176</v>
      </c>
      <c r="AB12" s="27">
        <v>132149252.72737643</v>
      </c>
      <c r="AC12" s="27">
        <v>136572928.46582934</v>
      </c>
      <c r="AD12" s="27">
        <v>131682029.12579653</v>
      </c>
      <c r="AE12" s="27">
        <v>140182164.73977578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3674418.053597133</v>
      </c>
      <c r="G13" s="27">
        <v>3463271.4698347338</v>
      </c>
      <c r="H13" s="27">
        <v>3694543.2803400005</v>
      </c>
      <c r="I13" s="27">
        <v>3383874.489754733</v>
      </c>
      <c r="J13" s="27">
        <v>3452251.122244467</v>
      </c>
      <c r="K13" s="27">
        <v>3180611.0177028</v>
      </c>
      <c r="L13" s="27">
        <v>3683068.5094646667</v>
      </c>
      <c r="M13" s="27">
        <v>4518384.0435074</v>
      </c>
      <c r="N13" s="27">
        <v>3188998.393369067</v>
      </c>
      <c r="O13" s="27">
        <v>5329481.607703</v>
      </c>
      <c r="P13" s="27">
        <v>4957094.944660467</v>
      </c>
      <c r="Q13" s="27">
        <v>4512009.516153333</v>
      </c>
      <c r="R13" s="27">
        <v>4972103.841807667</v>
      </c>
      <c r="S13" s="27">
        <v>3854412.5245618667</v>
      </c>
      <c r="T13" s="27">
        <v>4438754.774041133</v>
      </c>
      <c r="U13" s="27">
        <v>4502159.078148601</v>
      </c>
      <c r="V13" s="27">
        <v>5648659.177091334</v>
      </c>
      <c r="W13" s="27">
        <v>7212814.735161933</v>
      </c>
      <c r="X13" s="27">
        <v>6340698.639005867</v>
      </c>
      <c r="Y13" s="27">
        <v>7069936.094769534</v>
      </c>
      <c r="Z13" s="27">
        <v>6608086.9376258</v>
      </c>
      <c r="AA13" s="27">
        <v>5925060.0073690675</v>
      </c>
      <c r="AB13" s="27">
        <v>5400846.4538204</v>
      </c>
      <c r="AC13" s="27">
        <v>4945666.3770191325</v>
      </c>
      <c r="AD13" s="27">
        <v>5252050.348787733</v>
      </c>
      <c r="AE13" s="27">
        <v>5502281.776957533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3674418.053597133</v>
      </c>
      <c r="G14" s="27">
        <v>3463271.4698347338</v>
      </c>
      <c r="H14" s="27">
        <v>3694543.2803400005</v>
      </c>
      <c r="I14" s="27">
        <v>3383874.489754733</v>
      </c>
      <c r="J14" s="27">
        <v>3452251.122244467</v>
      </c>
      <c r="K14" s="27">
        <v>3180611.0177028</v>
      </c>
      <c r="L14" s="27">
        <v>3683068.5094646667</v>
      </c>
      <c r="M14" s="27">
        <v>4518384.0435074</v>
      </c>
      <c r="N14" s="27">
        <v>3188998.393369067</v>
      </c>
      <c r="O14" s="27">
        <v>5329481.607703</v>
      </c>
      <c r="P14" s="27">
        <v>4957094.944660467</v>
      </c>
      <c r="Q14" s="27">
        <v>4512009.516153333</v>
      </c>
      <c r="R14" s="27">
        <v>4972103.841807667</v>
      </c>
      <c r="S14" s="27">
        <v>3854412.5245618667</v>
      </c>
      <c r="T14" s="27">
        <v>4438754.774041133</v>
      </c>
      <c r="U14" s="27">
        <v>4502159.078148601</v>
      </c>
      <c r="V14" s="27">
        <v>5648659.177091334</v>
      </c>
      <c r="W14" s="27">
        <v>7212814.735161933</v>
      </c>
      <c r="X14" s="27">
        <v>6340698.639005867</v>
      </c>
      <c r="Y14" s="27">
        <v>7069936.094769534</v>
      </c>
      <c r="Z14" s="27">
        <v>6608086.9376258</v>
      </c>
      <c r="AA14" s="27">
        <v>5925060.0073690675</v>
      </c>
      <c r="AB14" s="27">
        <v>5400846.4538204</v>
      </c>
      <c r="AC14" s="27">
        <v>4945666.3770191325</v>
      </c>
      <c r="AD14" s="27">
        <v>5252050.348787733</v>
      </c>
      <c r="AE14" s="27">
        <v>5502281.776957533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165234.6904835</v>
      </c>
      <c r="G15" s="27">
        <v>142448.53943980002</v>
      </c>
      <c r="H15" s="27">
        <v>137145.1300912</v>
      </c>
      <c r="I15" s="27">
        <v>138694.9542638</v>
      </c>
      <c r="J15" s="27">
        <v>112549.03506990001</v>
      </c>
      <c r="K15" s="27">
        <v>115250.96476519998</v>
      </c>
      <c r="L15" s="27">
        <v>131112.29208659998</v>
      </c>
      <c r="M15" s="27">
        <v>83424.73753570001</v>
      </c>
      <c r="N15" s="27">
        <v>115705.59357390001</v>
      </c>
      <c r="O15" s="27">
        <v>87479.1642912</v>
      </c>
      <c r="P15" s="27">
        <v>83397.3825773</v>
      </c>
      <c r="Q15" s="27">
        <v>74705.86900590001</v>
      </c>
      <c r="R15" s="27">
        <v>78149.5251878</v>
      </c>
      <c r="S15" s="27">
        <v>72243.2661368</v>
      </c>
      <c r="T15" s="27">
        <v>64806.2641314</v>
      </c>
      <c r="U15" s="27">
        <v>81916.4315145</v>
      </c>
      <c r="V15" s="27">
        <v>120405.44886589999</v>
      </c>
      <c r="W15" s="27">
        <v>132299.9709559</v>
      </c>
      <c r="X15" s="27">
        <v>127535.3053909</v>
      </c>
      <c r="Y15" s="27">
        <v>85271.644887</v>
      </c>
      <c r="Z15" s="27">
        <v>75970.3771431</v>
      </c>
      <c r="AA15" s="27">
        <v>51435.5512506</v>
      </c>
      <c r="AB15" s="27">
        <v>49209.171344300004</v>
      </c>
      <c r="AC15" s="27">
        <v>45017.2405342</v>
      </c>
      <c r="AD15" s="27">
        <v>41259.0237796</v>
      </c>
      <c r="AE15" s="27">
        <v>38232.0270101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165234.6904835</v>
      </c>
      <c r="G16" s="27">
        <v>142448.53943980002</v>
      </c>
      <c r="H16" s="27">
        <v>137145.1300912</v>
      </c>
      <c r="I16" s="27">
        <v>138694.9542638</v>
      </c>
      <c r="J16" s="27">
        <v>112549.03506990001</v>
      </c>
      <c r="K16" s="27">
        <v>115250.96476519998</v>
      </c>
      <c r="L16" s="27">
        <v>131112.29208659998</v>
      </c>
      <c r="M16" s="27">
        <v>83424.73753570001</v>
      </c>
      <c r="N16" s="27">
        <v>115705.59357390001</v>
      </c>
      <c r="O16" s="27">
        <v>87479.1642912</v>
      </c>
      <c r="P16" s="27">
        <v>83397.3825773</v>
      </c>
      <c r="Q16" s="27">
        <v>74705.86900590001</v>
      </c>
      <c r="R16" s="27">
        <v>78149.5251878</v>
      </c>
      <c r="S16" s="27">
        <v>72243.2661368</v>
      </c>
      <c r="T16" s="27">
        <v>64806.2641314</v>
      </c>
      <c r="U16" s="27">
        <v>81916.4315145</v>
      </c>
      <c r="V16" s="27">
        <v>120405.44886589999</v>
      </c>
      <c r="W16" s="27">
        <v>132299.9709559</v>
      </c>
      <c r="X16" s="27">
        <v>127535.3053909</v>
      </c>
      <c r="Y16" s="27">
        <v>85271.644887</v>
      </c>
      <c r="Z16" s="27">
        <v>75970.3771431</v>
      </c>
      <c r="AA16" s="27">
        <v>51435.5512506</v>
      </c>
      <c r="AB16" s="27">
        <v>49209.171344300004</v>
      </c>
      <c r="AC16" s="27">
        <v>45017.2405342</v>
      </c>
      <c r="AD16" s="27">
        <v>41259.0237796</v>
      </c>
      <c r="AE16" s="27">
        <v>38232.0270101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10472741.017045999</v>
      </c>
      <c r="G17" s="27">
        <v>10066034.209153999</v>
      </c>
      <c r="H17" s="27">
        <v>9445293.473346498</v>
      </c>
      <c r="I17" s="27">
        <v>9198042.310379999</v>
      </c>
      <c r="J17" s="27">
        <v>9347757.193775</v>
      </c>
      <c r="K17" s="27">
        <v>9552271.270234</v>
      </c>
      <c r="L17" s="27">
        <v>9495285.019451</v>
      </c>
      <c r="M17" s="27">
        <v>9173760.634576999</v>
      </c>
      <c r="N17" s="27">
        <v>10417737.289266998</v>
      </c>
      <c r="O17" s="27">
        <v>10826871.505296</v>
      </c>
      <c r="P17" s="27">
        <v>10437457.3522835</v>
      </c>
      <c r="Q17" s="27">
        <v>10135167.934006501</v>
      </c>
      <c r="R17" s="27">
        <v>10421369.59787</v>
      </c>
      <c r="S17" s="27">
        <v>11014422.453727</v>
      </c>
      <c r="T17" s="27">
        <v>11670448.086143</v>
      </c>
      <c r="U17" s="27">
        <v>11927612.218907</v>
      </c>
      <c r="V17" s="27">
        <v>13946612.365031498</v>
      </c>
      <c r="W17" s="27">
        <v>15361886.379763002</v>
      </c>
      <c r="X17" s="27">
        <v>15234516.604922999</v>
      </c>
      <c r="Y17" s="27">
        <v>15548392.175624</v>
      </c>
      <c r="Z17" s="27">
        <v>16368182.360298999</v>
      </c>
      <c r="AA17" s="27">
        <v>16430159.774566997</v>
      </c>
      <c r="AB17" s="27">
        <v>16683293.046804998</v>
      </c>
      <c r="AC17" s="27">
        <v>16505270.373784501</v>
      </c>
      <c r="AD17" s="27">
        <v>18390322.760578997</v>
      </c>
      <c r="AE17" s="27">
        <v>18197417.562054496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1103993.423456</v>
      </c>
      <c r="G18" s="27">
        <v>1106498.6068674999</v>
      </c>
      <c r="H18" s="27">
        <v>896436.184105</v>
      </c>
      <c r="I18" s="27">
        <v>1523187.6349304998</v>
      </c>
      <c r="J18" s="27">
        <v>1870871.7816249998</v>
      </c>
      <c r="K18" s="27">
        <v>900608.1385454999</v>
      </c>
      <c r="L18" s="27">
        <v>953943.1707189999</v>
      </c>
      <c r="M18" s="27">
        <v>992564.7482519998</v>
      </c>
      <c r="N18" s="27">
        <v>1001270.6442969998</v>
      </c>
      <c r="O18" s="27">
        <v>837443.1998625</v>
      </c>
      <c r="P18" s="27">
        <v>817960.401797</v>
      </c>
      <c r="Q18" s="27">
        <v>686565.706211</v>
      </c>
      <c r="R18" s="27">
        <v>711471.1225544999</v>
      </c>
      <c r="S18" s="27">
        <v>591607.9933995</v>
      </c>
      <c r="T18" s="27">
        <v>582435.834134</v>
      </c>
      <c r="U18" s="27">
        <v>728143.2423264999</v>
      </c>
      <c r="V18" s="27">
        <v>568879.6563835</v>
      </c>
      <c r="W18" s="27">
        <v>597483.1029475</v>
      </c>
      <c r="X18" s="27">
        <v>478912.5650155</v>
      </c>
      <c r="Y18" s="27">
        <v>771443.9342225</v>
      </c>
      <c r="Z18" s="27">
        <v>741533.3139829999</v>
      </c>
      <c r="AA18" s="27">
        <v>803474.21616</v>
      </c>
      <c r="AB18" s="27">
        <v>961250.4614405</v>
      </c>
      <c r="AC18" s="27">
        <v>746908.801716</v>
      </c>
      <c r="AD18" s="27">
        <v>823073.816488</v>
      </c>
      <c r="AE18" s="27">
        <v>541187.6259019999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5365005.6459615</v>
      </c>
      <c r="G19" s="27">
        <v>5268514.693057</v>
      </c>
      <c r="H19" s="27">
        <v>4644898.9545035</v>
      </c>
      <c r="I19" s="27">
        <v>1936461.3070494998</v>
      </c>
      <c r="J19" s="27">
        <v>2378472.566008</v>
      </c>
      <c r="K19" s="27">
        <v>2958818.3773609996</v>
      </c>
      <c r="L19" s="27">
        <v>2619790.1667245002</v>
      </c>
      <c r="M19" s="27">
        <v>2487146.7552855</v>
      </c>
      <c r="N19" s="27">
        <v>2330184.7587479996</v>
      </c>
      <c r="O19" s="27">
        <v>2608818.0046775</v>
      </c>
      <c r="P19" s="27">
        <v>2545166.329552</v>
      </c>
      <c r="Q19" s="27">
        <v>2233431.815461</v>
      </c>
      <c r="R19" s="27">
        <v>2703777.7247249996</v>
      </c>
      <c r="S19" s="27">
        <v>2789502.998282</v>
      </c>
      <c r="T19" s="27">
        <v>2765556.38898</v>
      </c>
      <c r="U19" s="27">
        <v>2497527.419849</v>
      </c>
      <c r="V19" s="27">
        <v>2389848.529222</v>
      </c>
      <c r="W19" s="27">
        <v>2437723.365231</v>
      </c>
      <c r="X19" s="27">
        <v>2287929.3298784997</v>
      </c>
      <c r="Y19" s="27">
        <v>2245945.3043334996</v>
      </c>
      <c r="Z19" s="27">
        <v>2074284.0683949997</v>
      </c>
      <c r="AA19" s="27">
        <v>2331076.5794085</v>
      </c>
      <c r="AB19" s="27">
        <v>2322618.4211999997</v>
      </c>
      <c r="AC19" s="27">
        <v>2642260.062596</v>
      </c>
      <c r="AD19" s="27">
        <v>2802044.7932784995</v>
      </c>
      <c r="AE19" s="27">
        <v>2564030.530985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700104.1077799998</v>
      </c>
      <c r="G20" s="27">
        <v>357967.26427</v>
      </c>
      <c r="H20" s="27">
        <v>312590.3039875</v>
      </c>
      <c r="I20" s="27">
        <v>222728.634205</v>
      </c>
      <c r="J20" s="27">
        <v>203881.00856199997</v>
      </c>
      <c r="K20" s="27">
        <v>216669.50997999997</v>
      </c>
      <c r="L20" s="27">
        <v>210101.62384749998</v>
      </c>
      <c r="M20" s="27">
        <v>220933.05407249997</v>
      </c>
      <c r="N20" s="27">
        <v>227232.07225949998</v>
      </c>
      <c r="O20" s="27">
        <v>216557.87210749998</v>
      </c>
      <c r="P20" s="27">
        <v>192598.76585949998</v>
      </c>
      <c r="Q20" s="27">
        <v>248755.59805249996</v>
      </c>
      <c r="R20" s="27">
        <v>181896.86965449998</v>
      </c>
      <c r="S20" s="27">
        <v>232157.347345</v>
      </c>
      <c r="T20" s="27">
        <v>359540.42085500003</v>
      </c>
      <c r="U20" s="27">
        <v>273559.2327545</v>
      </c>
      <c r="V20" s="27">
        <v>248847.20964950003</v>
      </c>
      <c r="W20" s="27">
        <v>244529.55065</v>
      </c>
      <c r="X20" s="27">
        <v>270718.0062895</v>
      </c>
      <c r="Y20" s="27">
        <v>419778.00114249997</v>
      </c>
      <c r="Z20" s="27">
        <v>337466.37547699997</v>
      </c>
      <c r="AA20" s="27">
        <v>334499.449515</v>
      </c>
      <c r="AB20" s="27">
        <v>285732.44757749996</v>
      </c>
      <c r="AC20" s="27">
        <v>370266.60505449993</v>
      </c>
      <c r="AD20" s="27">
        <v>315817.57592</v>
      </c>
      <c r="AE20" s="27">
        <v>308077.492492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3166008.28082</v>
      </c>
      <c r="G21" s="27">
        <v>2427240.5137749994</v>
      </c>
      <c r="H21" s="27">
        <v>1912255.5748449997</v>
      </c>
      <c r="I21" s="27">
        <v>1328599.6060259999</v>
      </c>
      <c r="J21" s="27">
        <v>1631858.9911085</v>
      </c>
      <c r="K21" s="27">
        <v>1979366.7797364998</v>
      </c>
      <c r="L21" s="27">
        <v>2055758.7138549997</v>
      </c>
      <c r="M21" s="27">
        <v>1952268.2327609998</v>
      </c>
      <c r="N21" s="27">
        <v>2089177.7492739998</v>
      </c>
      <c r="O21" s="27">
        <v>2270149.2092509996</v>
      </c>
      <c r="P21" s="27">
        <v>2019683.246427</v>
      </c>
      <c r="Q21" s="27">
        <v>1794091.9272045</v>
      </c>
      <c r="R21" s="27">
        <v>1970899.665042</v>
      </c>
      <c r="S21" s="27">
        <v>1912264.0156235</v>
      </c>
      <c r="T21" s="27">
        <v>1899273.2486035</v>
      </c>
      <c r="U21" s="27">
        <v>1703632.4368524998</v>
      </c>
      <c r="V21" s="27">
        <v>1609343.2982164999</v>
      </c>
      <c r="W21" s="27">
        <v>1416888.1236124998</v>
      </c>
      <c r="X21" s="27">
        <v>1232631.9374985</v>
      </c>
      <c r="Y21" s="27">
        <v>1462570.413458</v>
      </c>
      <c r="Z21" s="27">
        <v>1278064.4398445</v>
      </c>
      <c r="AA21" s="27">
        <v>1177869.2184875</v>
      </c>
      <c r="AB21" s="27">
        <v>1352970.273193</v>
      </c>
      <c r="AC21" s="27">
        <v>1381511.8246159998</v>
      </c>
      <c r="AD21" s="27">
        <v>1426593.7460775</v>
      </c>
      <c r="AE21" s="27">
        <v>1218718.4753974997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20807852.4750635</v>
      </c>
      <c r="G22" s="27">
        <v>19226255.287123498</v>
      </c>
      <c r="H22" s="27">
        <v>17211474.4907875</v>
      </c>
      <c r="I22" s="27">
        <v>14209019.492590997</v>
      </c>
      <c r="J22" s="27">
        <v>15432841.541078499</v>
      </c>
      <c r="K22" s="27">
        <v>15607734.075856999</v>
      </c>
      <c r="L22" s="27">
        <v>15334878.694596998</v>
      </c>
      <c r="M22" s="27">
        <v>14826673.424948001</v>
      </c>
      <c r="N22" s="27">
        <v>16065602.513845501</v>
      </c>
      <c r="O22" s="27">
        <v>16759839.791194497</v>
      </c>
      <c r="P22" s="27">
        <v>16012866.095919</v>
      </c>
      <c r="Q22" s="27">
        <v>15098012.9809355</v>
      </c>
      <c r="R22" s="27">
        <v>15989414.979846</v>
      </c>
      <c r="S22" s="27">
        <v>16539954.808377001</v>
      </c>
      <c r="T22" s="27">
        <v>17277253.978715498</v>
      </c>
      <c r="U22" s="27">
        <v>17130474.5506895</v>
      </c>
      <c r="V22" s="27">
        <v>18763531.058503</v>
      </c>
      <c r="W22" s="27">
        <v>20058510.522203997</v>
      </c>
      <c r="X22" s="27">
        <v>19504708.443605</v>
      </c>
      <c r="Y22" s="27">
        <v>20448129.8287805</v>
      </c>
      <c r="Z22" s="27">
        <v>20799530.5579985</v>
      </c>
      <c r="AA22" s="27">
        <v>21077079.238138</v>
      </c>
      <c r="AB22" s="27">
        <v>21605864.650216</v>
      </c>
      <c r="AC22" s="27">
        <v>21646217.667767</v>
      </c>
      <c r="AD22" s="27">
        <v>23757852.692342997</v>
      </c>
      <c r="AE22" s="27">
        <v>22829431.686830997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2898779.346135778</v>
      </c>
      <c r="G23" s="27">
        <v>2308077.2222877755</v>
      </c>
      <c r="H23" s="27">
        <v>2202602.800304479</v>
      </c>
      <c r="I23" s="27">
        <v>2336242.8756362484</v>
      </c>
      <c r="J23" s="27">
        <v>2742053.7563495417</v>
      </c>
      <c r="K23" s="27">
        <v>2892232.2931001317</v>
      </c>
      <c r="L23" s="27">
        <v>3989854.707574794</v>
      </c>
      <c r="M23" s="27">
        <v>4341741.611634972</v>
      </c>
      <c r="N23" s="27">
        <v>3701909.458121467</v>
      </c>
      <c r="O23" s="27">
        <v>4180244.5485638697</v>
      </c>
      <c r="P23" s="27">
        <v>4261744.072390769</v>
      </c>
      <c r="Q23" s="27">
        <v>4184088.6749450117</v>
      </c>
      <c r="R23" s="27">
        <v>4270383.381076951</v>
      </c>
      <c r="S23" s="27">
        <v>4276746.25777652</v>
      </c>
      <c r="T23" s="27">
        <v>4686417.278250046</v>
      </c>
      <c r="U23" s="27">
        <v>4516021.824944513</v>
      </c>
      <c r="V23" s="27">
        <v>4806447.35246089</v>
      </c>
      <c r="W23" s="27">
        <v>5065569.20425161</v>
      </c>
      <c r="X23" s="27">
        <v>5556243.836220639</v>
      </c>
      <c r="Y23" s="27">
        <v>6613983.699255911</v>
      </c>
      <c r="Z23" s="27">
        <v>7497504.914690069</v>
      </c>
      <c r="AA23" s="27">
        <v>7466813.164163812</v>
      </c>
      <c r="AB23" s="27">
        <v>7028599.592429753</v>
      </c>
      <c r="AC23" s="27">
        <v>7107377.568571818</v>
      </c>
      <c r="AD23" s="27">
        <v>7489391.508197772</v>
      </c>
      <c r="AE23" s="27">
        <v>7481194.805261581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2898779.346135778</v>
      </c>
      <c r="G24" s="27">
        <v>2308077.2222877755</v>
      </c>
      <c r="H24" s="27">
        <v>2202602.800304479</v>
      </c>
      <c r="I24" s="27">
        <v>2336242.8756362484</v>
      </c>
      <c r="J24" s="27">
        <v>2742053.7563495417</v>
      </c>
      <c r="K24" s="27">
        <v>2892232.2931001317</v>
      </c>
      <c r="L24" s="27">
        <v>3989854.707574794</v>
      </c>
      <c r="M24" s="27">
        <v>4341741.611634972</v>
      </c>
      <c r="N24" s="27">
        <v>3701909.458121467</v>
      </c>
      <c r="O24" s="27">
        <v>4180244.5485638697</v>
      </c>
      <c r="P24" s="27">
        <v>4261744.072390769</v>
      </c>
      <c r="Q24" s="27">
        <v>4184088.6749450117</v>
      </c>
      <c r="R24" s="27">
        <v>4270383.381076951</v>
      </c>
      <c r="S24" s="27">
        <v>4276746.25777652</v>
      </c>
      <c r="T24" s="27">
        <v>4686417.278250046</v>
      </c>
      <c r="U24" s="27">
        <v>4516021.824944513</v>
      </c>
      <c r="V24" s="27">
        <v>4806447.35246089</v>
      </c>
      <c r="W24" s="27">
        <v>5065569.20425161</v>
      </c>
      <c r="X24" s="27">
        <v>5556243.836220639</v>
      </c>
      <c r="Y24" s="27">
        <v>6613983.699255911</v>
      </c>
      <c r="Z24" s="27">
        <v>7497504.914690069</v>
      </c>
      <c r="AA24" s="27">
        <v>7466813.164163812</v>
      </c>
      <c r="AB24" s="27">
        <v>7028599.592429753</v>
      </c>
      <c r="AC24" s="27">
        <v>7107377.568571818</v>
      </c>
      <c r="AD24" s="27">
        <v>7489391.508197772</v>
      </c>
      <c r="AE24" s="27">
        <v>7481194.805261581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53297.24399999999</v>
      </c>
      <c r="G25" s="27">
        <v>27468.579599999997</v>
      </c>
      <c r="H25" s="27">
        <v>25011.372023733333</v>
      </c>
      <c r="I25" s="27">
        <v>141578.68833239996</v>
      </c>
      <c r="J25" s="27">
        <v>123120.885272</v>
      </c>
      <c r="K25" s="27">
        <v>180464.73499559998</v>
      </c>
      <c r="L25" s="27">
        <v>77741.8568476</v>
      </c>
      <c r="M25" s="27">
        <v>77449.6200544</v>
      </c>
      <c r="N25" s="27">
        <v>108344.78583426666</v>
      </c>
      <c r="O25" s="27">
        <v>98470.18396306667</v>
      </c>
      <c r="P25" s="27">
        <v>77516.1103728</v>
      </c>
      <c r="Q25" s="27">
        <v>73922.00627679999</v>
      </c>
      <c r="R25" s="27">
        <v>27693.211105999995</v>
      </c>
      <c r="S25" s="27">
        <v>82390.84001133332</v>
      </c>
      <c r="T25" s="27">
        <v>59188.803492133324</v>
      </c>
      <c r="U25" s="27">
        <v>36378.51364693333</v>
      </c>
      <c r="V25" s="27">
        <v>63514.87086706667</v>
      </c>
      <c r="W25" s="27">
        <v>51914.22137146666</v>
      </c>
      <c r="X25" s="27">
        <v>89400.81371613331</v>
      </c>
      <c r="Y25" s="27">
        <v>52823.59556466666</v>
      </c>
      <c r="Z25" s="27">
        <v>54208.938514133326</v>
      </c>
      <c r="AA25" s="27">
        <v>60062.96000026667</v>
      </c>
      <c r="AB25" s="27">
        <v>37991.82505506666</v>
      </c>
      <c r="AC25" s="27">
        <v>83286.62344346664</v>
      </c>
      <c r="AD25" s="27">
        <v>105638.50348333332</v>
      </c>
      <c r="AE25" s="27">
        <v>91693.90685106665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535432.3128</v>
      </c>
      <c r="G26" s="27">
        <v>683844.6383999999</v>
      </c>
      <c r="H26" s="27">
        <v>651935.7013385333</v>
      </c>
      <c r="I26" s="27">
        <v>275836.3642642666</v>
      </c>
      <c r="J26" s="27">
        <v>183778.39262346667</v>
      </c>
      <c r="K26" s="27">
        <v>134440.76075026664</v>
      </c>
      <c r="L26" s="27">
        <v>80387.26132359999</v>
      </c>
      <c r="M26" s="27">
        <v>81090.74445266665</v>
      </c>
      <c r="N26" s="27">
        <v>90188.07496453333</v>
      </c>
      <c r="O26" s="27">
        <v>91354.32943706666</v>
      </c>
      <c r="P26" s="27">
        <v>35854.00687146666</v>
      </c>
      <c r="Q26" s="27">
        <v>46859.16252159999</v>
      </c>
      <c r="R26" s="27">
        <v>55901.21169453333</v>
      </c>
      <c r="S26" s="27">
        <v>128260.29346386665</v>
      </c>
      <c r="T26" s="27">
        <v>85697.77022693332</v>
      </c>
      <c r="U26" s="27">
        <v>76784.05598746665</v>
      </c>
      <c r="V26" s="27">
        <v>90624.41605213333</v>
      </c>
      <c r="W26" s="27">
        <v>99909.51323906667</v>
      </c>
      <c r="X26" s="27">
        <v>107735.73810413331</v>
      </c>
      <c r="Y26" s="27">
        <v>42157.390429733336</v>
      </c>
      <c r="Z26" s="27">
        <v>39069.081589999994</v>
      </c>
      <c r="AA26" s="27">
        <v>83554.88913053334</v>
      </c>
      <c r="AB26" s="27">
        <v>62181.656685866656</v>
      </c>
      <c r="AC26" s="27">
        <v>62836.372583599994</v>
      </c>
      <c r="AD26" s="27">
        <v>78492.81074946666</v>
      </c>
      <c r="AE26" s="27">
        <v>72516.48036746666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416538.4608</v>
      </c>
      <c r="G27" s="27">
        <v>416538.4608</v>
      </c>
      <c r="H27" s="27">
        <v>373940.47837373335</v>
      </c>
      <c r="I27" s="27">
        <v>359569.2702389333</v>
      </c>
      <c r="J27" s="27">
        <v>501083.3626875999</v>
      </c>
      <c r="K27" s="27">
        <v>385713.1020453333</v>
      </c>
      <c r="L27" s="27">
        <v>484051.4000945333</v>
      </c>
      <c r="M27" s="27">
        <v>439375.7680311999</v>
      </c>
      <c r="N27" s="27">
        <v>515992.1513662666</v>
      </c>
      <c r="O27" s="27">
        <v>358164.78988399997</v>
      </c>
      <c r="P27" s="27">
        <v>256073.55385333332</v>
      </c>
      <c r="Q27" s="27">
        <v>277362.82668893336</v>
      </c>
      <c r="R27" s="27">
        <v>298504.3589278667</v>
      </c>
      <c r="S27" s="27">
        <v>343779.21947599994</v>
      </c>
      <c r="T27" s="27">
        <v>290739.1760738666</v>
      </c>
      <c r="U27" s="27">
        <v>306818.14258479996</v>
      </c>
      <c r="V27" s="27">
        <v>335562.9659433333</v>
      </c>
      <c r="W27" s="27">
        <v>317277.82107999997</v>
      </c>
      <c r="X27" s="27">
        <v>317505.42077466665</v>
      </c>
      <c r="Y27" s="27">
        <v>530801.9833101332</v>
      </c>
      <c r="Z27" s="27">
        <v>171843.2250113333</v>
      </c>
      <c r="AA27" s="27">
        <v>181122.23831533332</v>
      </c>
      <c r="AB27" s="27">
        <v>134789.7835841333</v>
      </c>
      <c r="AC27" s="27">
        <v>151339.93504226665</v>
      </c>
      <c r="AD27" s="27">
        <v>198636.02433546665</v>
      </c>
      <c r="AE27" s="27">
        <v>181074.69668199995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1005268.0175999999</v>
      </c>
      <c r="G28" s="27">
        <v>1127851.6787999999</v>
      </c>
      <c r="H28" s="27">
        <v>1050887.5517359998</v>
      </c>
      <c r="I28" s="27">
        <v>776984.3228355999</v>
      </c>
      <c r="J28" s="27">
        <v>807982.6405830666</v>
      </c>
      <c r="K28" s="27">
        <v>700618.5977911999</v>
      </c>
      <c r="L28" s="27">
        <v>642180.5182657333</v>
      </c>
      <c r="M28" s="27">
        <v>597916.1325382667</v>
      </c>
      <c r="N28" s="27">
        <v>714525.0121650667</v>
      </c>
      <c r="O28" s="27">
        <v>547989.3032841333</v>
      </c>
      <c r="P28" s="27">
        <v>369443.6710976</v>
      </c>
      <c r="Q28" s="27">
        <v>398143.9954873333</v>
      </c>
      <c r="R28" s="27">
        <v>382098.7817284</v>
      </c>
      <c r="S28" s="27">
        <v>554430.3529511999</v>
      </c>
      <c r="T28" s="27">
        <v>435625.7497929333</v>
      </c>
      <c r="U28" s="27">
        <v>419980.7122192</v>
      </c>
      <c r="V28" s="27">
        <v>489702.25286253326</v>
      </c>
      <c r="W28" s="27">
        <v>469101.5556905333</v>
      </c>
      <c r="X28" s="27">
        <v>514641.9725949333</v>
      </c>
      <c r="Y28" s="27">
        <v>625782.9693045332</v>
      </c>
      <c r="Z28" s="27">
        <v>265121.24511546665</v>
      </c>
      <c r="AA28" s="27">
        <v>324740.0874461333</v>
      </c>
      <c r="AB28" s="27">
        <v>234963.26532506663</v>
      </c>
      <c r="AC28" s="27">
        <v>297462.9310693333</v>
      </c>
      <c r="AD28" s="27">
        <v>382767.3385682666</v>
      </c>
      <c r="AE28" s="27">
        <v>345285.08390053327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51656.054299666655</v>
      </c>
      <c r="G29" s="27">
        <v>78079.47731763657</v>
      </c>
      <c r="H29" s="27">
        <v>77702.10840388921</v>
      </c>
      <c r="I29" s="27">
        <v>92249.60538214704</v>
      </c>
      <c r="J29" s="27">
        <v>120991.8183630039</v>
      </c>
      <c r="K29" s="27">
        <v>84848.218766622</v>
      </c>
      <c r="L29" s="27">
        <v>93301.22636992676</v>
      </c>
      <c r="M29" s="27">
        <v>80192.24372593946</v>
      </c>
      <c r="N29" s="27">
        <v>79473.4321446001</v>
      </c>
      <c r="O29" s="27">
        <v>86199.60653044148</v>
      </c>
      <c r="P29" s="27">
        <v>80734.6465402547</v>
      </c>
      <c r="Q29" s="27">
        <v>65595.88428945516</v>
      </c>
      <c r="R29" s="27">
        <v>56723.710337002</v>
      </c>
      <c r="S29" s="27">
        <v>55267.136462798575</v>
      </c>
      <c r="T29" s="27">
        <v>104352.87991630466</v>
      </c>
      <c r="U29" s="27">
        <v>57909.187141515074</v>
      </c>
      <c r="V29" s="27">
        <v>52773.70432723906</v>
      </c>
      <c r="W29" s="27">
        <v>62478.52051627238</v>
      </c>
      <c r="X29" s="27">
        <v>24470.23097364769</v>
      </c>
      <c r="Y29" s="27">
        <v>42703.9523579706</v>
      </c>
      <c r="Z29" s="27">
        <v>32641.380960082817</v>
      </c>
      <c r="AA29" s="27">
        <v>45207.56166257234</v>
      </c>
      <c r="AB29" s="27">
        <v>40358.93472350541</v>
      </c>
      <c r="AC29" s="27">
        <v>60304.748190818595</v>
      </c>
      <c r="AD29" s="27">
        <v>50304.186745854684</v>
      </c>
      <c r="AE29" s="27">
        <v>60419.201108516914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103432.42865266665</v>
      </c>
      <c r="G30" s="27">
        <v>111556.98999456892</v>
      </c>
      <c r="H30" s="27">
        <v>104943.18627293604</v>
      </c>
      <c r="I30" s="27">
        <v>124809.37028471747</v>
      </c>
      <c r="J30" s="27">
        <v>130649.84042763316</v>
      </c>
      <c r="K30" s="27">
        <v>132061.9785676047</v>
      </c>
      <c r="L30" s="27">
        <v>138004.92536752392</v>
      </c>
      <c r="M30" s="27">
        <v>163677.73264585334</v>
      </c>
      <c r="N30" s="27">
        <v>160346.7000968006</v>
      </c>
      <c r="O30" s="27">
        <v>183719.95634750748</v>
      </c>
      <c r="P30" s="27">
        <v>167569.80463872023</v>
      </c>
      <c r="Q30" s="27">
        <v>176740.02834929503</v>
      </c>
      <c r="R30" s="27">
        <v>158843.4812244272</v>
      </c>
      <c r="S30" s="27">
        <v>186957.64181616533</v>
      </c>
      <c r="T30" s="27">
        <v>184989.61820727348</v>
      </c>
      <c r="U30" s="27">
        <v>198378.90641546188</v>
      </c>
      <c r="V30" s="27">
        <v>265406.78327250585</v>
      </c>
      <c r="W30" s="27">
        <v>257150.19657080417</v>
      </c>
      <c r="X30" s="27">
        <v>222261.09566557754</v>
      </c>
      <c r="Y30" s="27">
        <v>297526.4636927571</v>
      </c>
      <c r="Z30" s="27">
        <v>256401.66629146447</v>
      </c>
      <c r="AA30" s="27">
        <v>171277.60380017463</v>
      </c>
      <c r="AB30" s="27">
        <v>208997.06407684676</v>
      </c>
      <c r="AC30" s="27">
        <v>250910.6877825328</v>
      </c>
      <c r="AD30" s="27">
        <v>201641.7747187626</v>
      </c>
      <c r="AE30" s="27">
        <v>201015.66246335566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9407616.594897399</v>
      </c>
      <c r="G31" s="27">
        <v>8201739.133370884</v>
      </c>
      <c r="H31" s="27">
        <v>8411753.344794346</v>
      </c>
      <c r="I31" s="27">
        <v>8319033.651070539</v>
      </c>
      <c r="J31" s="27">
        <v>5551023.200892405</v>
      </c>
      <c r="K31" s="27">
        <v>5292150.346017132</v>
      </c>
      <c r="L31" s="27">
        <v>2314191.9579960653</v>
      </c>
      <c r="M31" s="27">
        <v>2465927.98165481</v>
      </c>
      <c r="N31" s="27">
        <v>1365677.2340278206</v>
      </c>
      <c r="O31" s="27">
        <v>1732809.7082920794</v>
      </c>
      <c r="P31" s="27">
        <v>1284640.5918466263</v>
      </c>
      <c r="Q31" s="27">
        <v>1258310.2383446456</v>
      </c>
      <c r="R31" s="27">
        <v>2189205.956948909</v>
      </c>
      <c r="S31" s="27">
        <v>2079256.57375659</v>
      </c>
      <c r="T31" s="27">
        <v>2116527.771561273</v>
      </c>
      <c r="U31" s="27">
        <v>1842298.5693856776</v>
      </c>
      <c r="V31" s="27">
        <v>1782969.9505519355</v>
      </c>
      <c r="W31" s="27">
        <v>725200.217088174</v>
      </c>
      <c r="X31" s="27">
        <v>449808.75323717523</v>
      </c>
      <c r="Y31" s="27">
        <v>886737.4208827117</v>
      </c>
      <c r="Z31" s="27">
        <v>944727.3925379266</v>
      </c>
      <c r="AA31" s="27">
        <v>1014711.9705640231</v>
      </c>
      <c r="AB31" s="27">
        <v>1579886.5114298756</v>
      </c>
      <c r="AC31" s="27">
        <v>2930210.435014523</v>
      </c>
      <c r="AD31" s="27">
        <v>1076133.7231041545</v>
      </c>
      <c r="AE31" s="27">
        <v>1599967.7294389708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586117.0890417333</v>
      </c>
      <c r="G32" s="27">
        <v>632156.274971652</v>
      </c>
      <c r="H32" s="27">
        <v>594678.0572082967</v>
      </c>
      <c r="I32" s="27">
        <v>707253.1038885954</v>
      </c>
      <c r="J32" s="27">
        <v>740349.0891242735</v>
      </c>
      <c r="K32" s="27">
        <v>748351.2110536748</v>
      </c>
      <c r="L32" s="27">
        <v>782027.9149912806</v>
      </c>
      <c r="M32" s="27">
        <v>927507.1527010319</v>
      </c>
      <c r="N32" s="27">
        <v>908631.3030462298</v>
      </c>
      <c r="O32" s="27">
        <v>1041079.7572226551</v>
      </c>
      <c r="P32" s="27">
        <v>949562.2308540444</v>
      </c>
      <c r="Q32" s="27">
        <v>1001526.8293880871</v>
      </c>
      <c r="R32" s="27">
        <v>900113.0546646637</v>
      </c>
      <c r="S32" s="27">
        <v>1059426.6330166983</v>
      </c>
      <c r="T32" s="27">
        <v>1048274.4975604655</v>
      </c>
      <c r="U32" s="27">
        <v>1124147.1353155968</v>
      </c>
      <c r="V32" s="27">
        <v>1503971.7656485878</v>
      </c>
      <c r="W32" s="27">
        <v>1457184.4513885302</v>
      </c>
      <c r="X32" s="27">
        <v>1259479.548127759</v>
      </c>
      <c r="Y32" s="27">
        <v>1685983.2907282114</v>
      </c>
      <c r="Z32" s="27">
        <v>1452942.7696317155</v>
      </c>
      <c r="AA32" s="27">
        <v>970573.0815554261</v>
      </c>
      <c r="AB32" s="27">
        <v>1184316.694151796</v>
      </c>
      <c r="AC32" s="27">
        <v>1421827.227653592</v>
      </c>
      <c r="AD32" s="27">
        <v>1142636.7240291403</v>
      </c>
      <c r="AE32" s="27">
        <v>1139088.7564502906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10148822.166891465</v>
      </c>
      <c r="G33" s="27">
        <v>9023531.87565474</v>
      </c>
      <c r="H33" s="27">
        <v>9189076.696679467</v>
      </c>
      <c r="I33" s="27">
        <v>9243345.730625998</v>
      </c>
      <c r="J33" s="27">
        <v>6543013.948807314</v>
      </c>
      <c r="K33" s="27">
        <v>6257411.754405033</v>
      </c>
      <c r="L33" s="27">
        <v>3327526.0247247964</v>
      </c>
      <c r="M33" s="27">
        <v>3637305.110727635</v>
      </c>
      <c r="N33" s="27">
        <v>2514128.669315451</v>
      </c>
      <c r="O33" s="27">
        <v>3043809.0283926837</v>
      </c>
      <c r="P33" s="27">
        <v>2482507.2738796463</v>
      </c>
      <c r="Q33" s="27">
        <v>2502172.9803714827</v>
      </c>
      <c r="R33" s="27">
        <v>3304886.2031750013</v>
      </c>
      <c r="S33" s="27">
        <v>3380907.9850522517</v>
      </c>
      <c r="T33" s="27">
        <v>3454144.767245316</v>
      </c>
      <c r="U33" s="27">
        <v>3222733.7982582515</v>
      </c>
      <c r="V33" s="27">
        <v>3605122.2038002685</v>
      </c>
      <c r="W33" s="27">
        <v>2502013.385563781</v>
      </c>
      <c r="X33" s="27">
        <v>1956019.6280041593</v>
      </c>
      <c r="Y33" s="27">
        <v>2912951.12766165</v>
      </c>
      <c r="Z33" s="27">
        <v>2686713.2094211895</v>
      </c>
      <c r="AA33" s="27">
        <v>2201770.2175821965</v>
      </c>
      <c r="AB33" s="27">
        <v>3013559.2043820242</v>
      </c>
      <c r="AC33" s="27">
        <v>4663253.098641466</v>
      </c>
      <c r="AD33" s="27">
        <v>2470716.4085979117</v>
      </c>
      <c r="AE33" s="27">
        <v>3000491.3494611336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641536.7948704</v>
      </c>
      <c r="G34" s="27">
        <v>615258.7233173333</v>
      </c>
      <c r="H34" s="27">
        <v>561064.3223621333</v>
      </c>
      <c r="I34" s="27">
        <v>587419.3620474667</v>
      </c>
      <c r="J34" s="27">
        <v>626407.6610263999</v>
      </c>
      <c r="K34" s="27">
        <v>583791.0076152</v>
      </c>
      <c r="L34" s="27">
        <v>570816.8983557333</v>
      </c>
      <c r="M34" s="27">
        <v>645341.0682986666</v>
      </c>
      <c r="N34" s="27">
        <v>622328.5177383999</v>
      </c>
      <c r="O34" s="27">
        <v>638315.2578938666</v>
      </c>
      <c r="P34" s="27">
        <v>656874.8362791999</v>
      </c>
      <c r="Q34" s="27">
        <v>587650.2567965334</v>
      </c>
      <c r="R34" s="27">
        <v>599129.0482818666</v>
      </c>
      <c r="S34" s="27">
        <v>610069.0791682665</v>
      </c>
      <c r="T34" s="27">
        <v>637644.5623152</v>
      </c>
      <c r="U34" s="27">
        <v>626693.5352392</v>
      </c>
      <c r="V34" s="27">
        <v>608199.9287965334</v>
      </c>
      <c r="W34" s="27">
        <v>642493.3602090667</v>
      </c>
      <c r="X34" s="27">
        <v>672597.6975695998</v>
      </c>
      <c r="Y34" s="27">
        <v>679634.5041639999</v>
      </c>
      <c r="Z34" s="27">
        <v>669442.1273407999</v>
      </c>
      <c r="AA34" s="27">
        <v>613356.5888295998</v>
      </c>
      <c r="AB34" s="27">
        <v>606099.8836757332</v>
      </c>
      <c r="AC34" s="27">
        <v>560338.6517725332</v>
      </c>
      <c r="AD34" s="27">
        <v>567672.3243165333</v>
      </c>
      <c r="AE34" s="27">
        <v>564714.6691735999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1078104.6022384</v>
      </c>
      <c r="G35" s="27">
        <v>1033944.2239221332</v>
      </c>
      <c r="H35" s="27">
        <v>942870.3604202665</v>
      </c>
      <c r="I35" s="27">
        <v>987160.0814445332</v>
      </c>
      <c r="J35" s="27">
        <v>1052680.0493263998</v>
      </c>
      <c r="K35" s="27">
        <v>981062.6226954665</v>
      </c>
      <c r="L35" s="27">
        <v>959259.5869413333</v>
      </c>
      <c r="M35" s="27">
        <v>1084497.6979642666</v>
      </c>
      <c r="N35" s="27">
        <v>1045825.0260655998</v>
      </c>
      <c r="O35" s="27">
        <v>1072690.7982002667</v>
      </c>
      <c r="P35" s="27">
        <v>1103880.2235501334</v>
      </c>
      <c r="Q35" s="27">
        <v>987548.1021471998</v>
      </c>
      <c r="R35" s="27">
        <v>1006838.2440072</v>
      </c>
      <c r="S35" s="27">
        <v>1025223.0062066665</v>
      </c>
      <c r="T35" s="27">
        <v>1071563.692848</v>
      </c>
      <c r="U35" s="27">
        <v>1053160.453754933</v>
      </c>
      <c r="V35" s="27">
        <v>1022081.8934773331</v>
      </c>
      <c r="W35" s="27">
        <v>1079712.1172141333</v>
      </c>
      <c r="X35" s="27">
        <v>1130302.5450434664</v>
      </c>
      <c r="Y35" s="27">
        <v>1142127.9165061333</v>
      </c>
      <c r="Z35" s="27">
        <v>1124999.6053354666</v>
      </c>
      <c r="AA35" s="27">
        <v>1030747.6716063998</v>
      </c>
      <c r="AB35" s="27">
        <v>1018552.7555925333</v>
      </c>
      <c r="AC35" s="27">
        <v>941650.8713421333</v>
      </c>
      <c r="AD35" s="27">
        <v>953975.1248690665</v>
      </c>
      <c r="AE35" s="27">
        <v>949004.7714722666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1719641.3971087995</v>
      </c>
      <c r="G36" s="27">
        <v>1649202.9472394665</v>
      </c>
      <c r="H36" s="27">
        <v>1503934.6827824</v>
      </c>
      <c r="I36" s="27">
        <v>1574579.4434919998</v>
      </c>
      <c r="J36" s="27">
        <v>1679087.7103527996</v>
      </c>
      <c r="K36" s="27">
        <v>1564853.6303106663</v>
      </c>
      <c r="L36" s="27">
        <v>1530076.4852970664</v>
      </c>
      <c r="M36" s="27">
        <v>1729838.7662629334</v>
      </c>
      <c r="N36" s="27">
        <v>1668153.5438039997</v>
      </c>
      <c r="O36" s="27">
        <v>1711006.056094133</v>
      </c>
      <c r="P36" s="27">
        <v>1760755.059829333</v>
      </c>
      <c r="Q36" s="27">
        <v>1575198.3589437332</v>
      </c>
      <c r="R36" s="27">
        <v>1605967.2922890664</v>
      </c>
      <c r="S36" s="27">
        <v>1635292.085374933</v>
      </c>
      <c r="T36" s="27">
        <v>1709208.2551631997</v>
      </c>
      <c r="U36" s="27">
        <v>1679853.9889941334</v>
      </c>
      <c r="V36" s="27">
        <v>1630281.8222738665</v>
      </c>
      <c r="W36" s="27">
        <v>1722205.4774232</v>
      </c>
      <c r="X36" s="27">
        <v>1802900.2426130665</v>
      </c>
      <c r="Y36" s="27">
        <v>1821762.4206701333</v>
      </c>
      <c r="Z36" s="27">
        <v>1794441.7326762662</v>
      </c>
      <c r="AA36" s="27">
        <v>1644104.2604359998</v>
      </c>
      <c r="AB36" s="27">
        <v>1624652.6392682665</v>
      </c>
      <c r="AC36" s="27">
        <v>1501989.5231146666</v>
      </c>
      <c r="AD36" s="27">
        <v>1521647.4491855998</v>
      </c>
      <c r="AE36" s="27">
        <v>1513719.4406458666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41131954.2036128</v>
      </c>
      <c r="G37" s="27">
        <v>40429042.152800396</v>
      </c>
      <c r="H37" s="27">
        <v>39104011.4799389</v>
      </c>
      <c r="I37" s="27">
        <v>39357641.452978194</v>
      </c>
      <c r="J37" s="27">
        <v>39336513.168714665</v>
      </c>
      <c r="K37" s="27">
        <v>39952213.91980866</v>
      </c>
      <c r="L37" s="27">
        <v>40706400.233738795</v>
      </c>
      <c r="M37" s="27">
        <v>42195371.36091639</v>
      </c>
      <c r="N37" s="27">
        <v>42210764.2584166</v>
      </c>
      <c r="O37" s="27">
        <v>41684420.08679299</v>
      </c>
      <c r="P37" s="27">
        <v>40546512.3621019</v>
      </c>
      <c r="Q37" s="27">
        <v>40388261.6253699</v>
      </c>
      <c r="R37" s="27">
        <v>39360908.9845114</v>
      </c>
      <c r="S37" s="27">
        <v>42378769.558558404</v>
      </c>
      <c r="T37" s="27">
        <v>41637124.15697817</v>
      </c>
      <c r="U37" s="27">
        <v>42462340.58748</v>
      </c>
      <c r="V37" s="27">
        <v>42133870.614217065</v>
      </c>
      <c r="W37" s="27">
        <v>42589302.823023</v>
      </c>
      <c r="X37" s="27">
        <v>43544761.48523416</v>
      </c>
      <c r="Y37" s="27">
        <v>44173104.22458633</v>
      </c>
      <c r="Z37" s="27">
        <v>44359198.0834684</v>
      </c>
      <c r="AA37" s="27">
        <v>44099675.91853927</v>
      </c>
      <c r="AB37" s="27">
        <v>44742330.797109</v>
      </c>
      <c r="AC37" s="27">
        <v>45014257.5293345</v>
      </c>
      <c r="AD37" s="27">
        <v>45064553.91691036</v>
      </c>
      <c r="AE37" s="27">
        <v>45147260.56335806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769437.6261418</v>
      </c>
      <c r="G38" s="27">
        <v>443461.73681369994</v>
      </c>
      <c r="H38" s="27">
        <v>313026.7434007999</v>
      </c>
      <c r="I38" s="27">
        <v>294883.11481859995</v>
      </c>
      <c r="J38" s="27">
        <v>798989.5658554332</v>
      </c>
      <c r="K38" s="27">
        <v>225170.91576026668</v>
      </c>
      <c r="L38" s="27">
        <v>695347.166415</v>
      </c>
      <c r="M38" s="27">
        <v>754138.3753067999</v>
      </c>
      <c r="N38" s="27">
        <v>1129277.5839986666</v>
      </c>
      <c r="O38" s="27">
        <v>769937.0196265</v>
      </c>
      <c r="P38" s="27">
        <v>395949.86110900005</v>
      </c>
      <c r="Q38" s="27">
        <v>345958.32865989994</v>
      </c>
      <c r="R38" s="27">
        <v>251620.08279906667</v>
      </c>
      <c r="S38" s="27">
        <v>147180.90201136668</v>
      </c>
      <c r="T38" s="27">
        <v>166951.89447199999</v>
      </c>
      <c r="U38" s="27">
        <v>162287.17264099998</v>
      </c>
      <c r="V38" s="27">
        <v>134962.26634293332</v>
      </c>
      <c r="W38" s="27">
        <v>723330.4998975</v>
      </c>
      <c r="X38" s="27">
        <v>274950.5042170333</v>
      </c>
      <c r="Y38" s="27">
        <v>64678.81685906666</v>
      </c>
      <c r="Z38" s="27">
        <v>193795.1860174</v>
      </c>
      <c r="AA38" s="27">
        <v>78865.4134158</v>
      </c>
      <c r="AB38" s="27">
        <v>148877.952366</v>
      </c>
      <c r="AC38" s="27">
        <v>78316.07934589998</v>
      </c>
      <c r="AD38" s="27">
        <v>69735.94215499998</v>
      </c>
      <c r="AE38" s="27">
        <v>101733.3678328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431254.35522950004</v>
      </c>
      <c r="G39" s="27">
        <v>323684.5448452</v>
      </c>
      <c r="H39" s="27">
        <v>175673.15557879998</v>
      </c>
      <c r="I39" s="27">
        <v>389554.0857901</v>
      </c>
      <c r="J39" s="27">
        <v>546906.7450227333</v>
      </c>
      <c r="K39" s="27">
        <v>400592.4453483333</v>
      </c>
      <c r="L39" s="27">
        <v>380429.59302479995</v>
      </c>
      <c r="M39" s="27">
        <v>384770.0117272</v>
      </c>
      <c r="N39" s="27">
        <v>382897.9548958667</v>
      </c>
      <c r="O39" s="27">
        <v>379893.35113619996</v>
      </c>
      <c r="P39" s="27">
        <v>363782.2053778</v>
      </c>
      <c r="Q39" s="27">
        <v>360194.6495136</v>
      </c>
      <c r="R39" s="27">
        <v>1044962.5878024667</v>
      </c>
      <c r="S39" s="27">
        <v>420307.2605248</v>
      </c>
      <c r="T39" s="27">
        <v>409877.6578783333</v>
      </c>
      <c r="U39" s="27">
        <v>444716.7670725999</v>
      </c>
      <c r="V39" s="27">
        <v>445483.857896</v>
      </c>
      <c r="W39" s="27">
        <v>455360.163621</v>
      </c>
      <c r="X39" s="27">
        <v>484370.97698366654</v>
      </c>
      <c r="Y39" s="27">
        <v>415838.13647713326</v>
      </c>
      <c r="Z39" s="27">
        <v>261228.7013871333</v>
      </c>
      <c r="AA39" s="27">
        <v>692257.2626779333</v>
      </c>
      <c r="AB39" s="27">
        <v>730096.3656855</v>
      </c>
      <c r="AC39" s="27">
        <v>774329.9810909666</v>
      </c>
      <c r="AD39" s="27">
        <v>889961.7635765999</v>
      </c>
      <c r="AE39" s="27">
        <v>868677.7734517666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42332646.1849841</v>
      </c>
      <c r="G40" s="27">
        <v>41196188.4344593</v>
      </c>
      <c r="H40" s="27">
        <v>39592711.3789185</v>
      </c>
      <c r="I40" s="27">
        <v>40042078.6535869</v>
      </c>
      <c r="J40" s="27">
        <v>40682409.47959284</v>
      </c>
      <c r="K40" s="27">
        <v>40577977.280917265</v>
      </c>
      <c r="L40" s="27">
        <v>41782176.99317859</v>
      </c>
      <c r="M40" s="27">
        <v>43334279.7479504</v>
      </c>
      <c r="N40" s="27">
        <v>43722939.797311135</v>
      </c>
      <c r="O40" s="27">
        <v>42834250.4575557</v>
      </c>
      <c r="P40" s="27">
        <v>41306244.428588696</v>
      </c>
      <c r="Q40" s="27">
        <v>41094414.6035434</v>
      </c>
      <c r="R40" s="27">
        <v>40657491.65511294</v>
      </c>
      <c r="S40" s="27">
        <v>42946257.72109457</v>
      </c>
      <c r="T40" s="27">
        <v>42213953.709328495</v>
      </c>
      <c r="U40" s="27">
        <v>43069344.5271936</v>
      </c>
      <c r="V40" s="27">
        <v>42714316.738456</v>
      </c>
      <c r="W40" s="27">
        <v>43767993.4865415</v>
      </c>
      <c r="X40" s="27">
        <v>44304082.966434866</v>
      </c>
      <c r="Y40" s="27">
        <v>44653621.17792253</v>
      </c>
      <c r="Z40" s="27">
        <v>44814221.97087293</v>
      </c>
      <c r="AA40" s="27">
        <v>44870798.594633</v>
      </c>
      <c r="AB40" s="27">
        <v>45621305.1151605</v>
      </c>
      <c r="AC40" s="27">
        <v>45866903.58977136</v>
      </c>
      <c r="AD40" s="27">
        <v>46024251.622641966</v>
      </c>
      <c r="AE40" s="27">
        <v>46117671.70464262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1164625.024838</v>
      </c>
      <c r="AE41" s="27">
        <v>1135571.452554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8029030.935704706</v>
      </c>
      <c r="G42" s="27">
        <v>5482023.099345089</v>
      </c>
      <c r="H42" s="27">
        <v>4656748.824729309</v>
      </c>
      <c r="I42" s="27">
        <v>5297069.093914743</v>
      </c>
      <c r="J42" s="27">
        <v>7097081.138733333</v>
      </c>
      <c r="K42" s="27">
        <v>6461534.030848148</v>
      </c>
      <c r="L42" s="27">
        <v>6878906.599014814</v>
      </c>
      <c r="M42" s="27">
        <v>7670550.384911112</v>
      </c>
      <c r="N42" s="27">
        <v>7958189.096485185</v>
      </c>
      <c r="O42" s="27">
        <v>8041197.240629628</v>
      </c>
      <c r="P42" s="27">
        <v>8375754.577444444</v>
      </c>
      <c r="Q42" s="27">
        <v>7731719.654800001</v>
      </c>
      <c r="R42" s="27">
        <v>8865990.296937037</v>
      </c>
      <c r="S42" s="27">
        <v>8310655.732485184</v>
      </c>
      <c r="T42" s="27">
        <v>8549174.263529629</v>
      </c>
      <c r="U42" s="27">
        <v>8149645.122933333</v>
      </c>
      <c r="V42" s="27">
        <v>9551542.93425185</v>
      </c>
      <c r="W42" s="27">
        <v>9534147.1373</v>
      </c>
      <c r="X42" s="27">
        <v>9835574.014055556</v>
      </c>
      <c r="Y42" s="27">
        <v>10418734.03184074</v>
      </c>
      <c r="Z42" s="27">
        <v>8893304.61335926</v>
      </c>
      <c r="AA42" s="27">
        <v>8929627.832388887</v>
      </c>
      <c r="AB42" s="27">
        <v>8903466.950444445</v>
      </c>
      <c r="AC42" s="27">
        <v>9118558.910603702</v>
      </c>
      <c r="AD42" s="27">
        <v>9650599.858296296</v>
      </c>
      <c r="AE42" s="27">
        <v>9394664.892166665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8029030.935704706</v>
      </c>
      <c r="G43" s="27">
        <v>5482023.099345089</v>
      </c>
      <c r="H43" s="27">
        <v>4656748.824729309</v>
      </c>
      <c r="I43" s="27">
        <v>5297069.093914743</v>
      </c>
      <c r="J43" s="27">
        <v>7097081.138733333</v>
      </c>
      <c r="K43" s="27">
        <v>6461534.030848148</v>
      </c>
      <c r="L43" s="27">
        <v>6878906.599014814</v>
      </c>
      <c r="M43" s="27">
        <v>7670550.384911112</v>
      </c>
      <c r="N43" s="27">
        <v>7958189.096485185</v>
      </c>
      <c r="O43" s="27">
        <v>8041197.240629628</v>
      </c>
      <c r="P43" s="27">
        <v>8375754.577444444</v>
      </c>
      <c r="Q43" s="27">
        <v>7731719.654800001</v>
      </c>
      <c r="R43" s="27">
        <v>8865990.296937037</v>
      </c>
      <c r="S43" s="27">
        <v>8310655.732485184</v>
      </c>
      <c r="T43" s="27">
        <v>8549174.263529629</v>
      </c>
      <c r="U43" s="27">
        <v>8149645.122933333</v>
      </c>
      <c r="V43" s="27">
        <v>9551542.93425185</v>
      </c>
      <c r="W43" s="27">
        <v>9534147.1373</v>
      </c>
      <c r="X43" s="27">
        <v>9835574.014055556</v>
      </c>
      <c r="Y43" s="27">
        <v>10418734.03184074</v>
      </c>
      <c r="Z43" s="27">
        <v>8893304.61335926</v>
      </c>
      <c r="AA43" s="27">
        <v>8929627.832388887</v>
      </c>
      <c r="AB43" s="27">
        <v>8903466.950444445</v>
      </c>
      <c r="AC43" s="27">
        <v>9118558.910603702</v>
      </c>
      <c r="AD43" s="27">
        <v>10815224.883134296</v>
      </c>
      <c r="AE43" s="27">
        <v>10530236.344720665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126566.93071843332</v>
      </c>
      <c r="G44" s="27">
        <v>25015.66601893333</v>
      </c>
      <c r="H44" s="27">
        <v>477.44633859999993</v>
      </c>
      <c r="I44" s="27">
        <v>9562.632664199999</v>
      </c>
      <c r="J44" s="27">
        <v>19668.752729266667</v>
      </c>
      <c r="K44" s="27">
        <v>0</v>
      </c>
      <c r="L44" s="27">
        <v>1898.4811845999998</v>
      </c>
      <c r="M44" s="27">
        <v>15183.315516599996</v>
      </c>
      <c r="N44" s="27">
        <v>5856.402292766666</v>
      </c>
      <c r="O44" s="27">
        <v>4737.978953399999</v>
      </c>
      <c r="P44" s="27">
        <v>2528.1721387999996</v>
      </c>
      <c r="Q44" s="27">
        <v>3850.440090933332</v>
      </c>
      <c r="R44" s="27">
        <v>26774.514782399998</v>
      </c>
      <c r="S44" s="27">
        <v>8026.047234333331</v>
      </c>
      <c r="T44" s="27">
        <v>31213.6873202</v>
      </c>
      <c r="U44" s="27">
        <v>27865.220606299994</v>
      </c>
      <c r="V44" s="27">
        <v>40845.37738306666</v>
      </c>
      <c r="W44" s="27">
        <v>28992.01057573333</v>
      </c>
      <c r="X44" s="27">
        <v>28497.462996566665</v>
      </c>
      <c r="Y44" s="27">
        <v>3574.7675886999996</v>
      </c>
      <c r="Z44" s="27">
        <v>6074.058385266666</v>
      </c>
      <c r="AA44" s="27">
        <v>33771.280558399994</v>
      </c>
      <c r="AB44" s="27">
        <v>50748.1531942</v>
      </c>
      <c r="AC44" s="27">
        <v>8112.1318047</v>
      </c>
      <c r="AD44" s="27">
        <v>554.7277453666667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188367.18947969997</v>
      </c>
      <c r="G45" s="27">
        <v>13734.088011233333</v>
      </c>
      <c r="H45" s="27">
        <v>88327.77987623331</v>
      </c>
      <c r="I45" s="27">
        <v>14246.152877366665</v>
      </c>
      <c r="J45" s="27">
        <v>9501.352496533333</v>
      </c>
      <c r="K45" s="27">
        <v>41285.00053369999</v>
      </c>
      <c r="L45" s="27">
        <v>79244.47127519999</v>
      </c>
      <c r="M45" s="27">
        <v>24594.93673303333</v>
      </c>
      <c r="N45" s="27">
        <v>39061.31762609999</v>
      </c>
      <c r="O45" s="27">
        <v>8740.564376133332</v>
      </c>
      <c r="P45" s="27">
        <v>10872.381401933331</v>
      </c>
      <c r="Q45" s="27">
        <v>19836.933970699996</v>
      </c>
      <c r="R45" s="27">
        <v>36217.79728746667</v>
      </c>
      <c r="S45" s="27">
        <v>13149.497905133332</v>
      </c>
      <c r="T45" s="27">
        <v>3692.949193266666</v>
      </c>
      <c r="U45" s="27">
        <v>2249.1909645333326</v>
      </c>
      <c r="V45" s="27">
        <v>849.7408894333332</v>
      </c>
      <c r="W45" s="27">
        <v>1003.7340030666666</v>
      </c>
      <c r="X45" s="27">
        <v>327.46555123333326</v>
      </c>
      <c r="Y45" s="27">
        <v>0</v>
      </c>
      <c r="Z45" s="27">
        <v>0</v>
      </c>
      <c r="AA45" s="27">
        <v>350.90283176666657</v>
      </c>
      <c r="AB45" s="27">
        <v>2179.5678058</v>
      </c>
      <c r="AC45" s="27">
        <v>1051.4902988333333</v>
      </c>
      <c r="AD45" s="27">
        <v>49905.82391923333</v>
      </c>
      <c r="AE45" s="27">
        <v>53693.49694939999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299758.8403656</v>
      </c>
      <c r="G46" s="27">
        <v>106944.30949766665</v>
      </c>
      <c r="H46" s="27">
        <v>70769.10653633333</v>
      </c>
      <c r="I46" s="27">
        <v>51387.286352966665</v>
      </c>
      <c r="J46" s="27">
        <v>54992.76888233332</v>
      </c>
      <c r="K46" s="27">
        <v>69661.40427143333</v>
      </c>
      <c r="L46" s="27">
        <v>40834.88481893334</v>
      </c>
      <c r="M46" s="27">
        <v>44386.86441163332</v>
      </c>
      <c r="N46" s="27">
        <v>191943.13192669998</v>
      </c>
      <c r="O46" s="27">
        <v>252682.97351476667</v>
      </c>
      <c r="P46" s="27">
        <v>67168.57795339999</v>
      </c>
      <c r="Q46" s="27">
        <v>83825.72759843332</v>
      </c>
      <c r="R46" s="27">
        <v>30545.04323383333</v>
      </c>
      <c r="S46" s="27">
        <v>10199.6800752</v>
      </c>
      <c r="T46" s="27">
        <v>13963.688890433332</v>
      </c>
      <c r="U46" s="27">
        <v>0</v>
      </c>
      <c r="V46" s="27">
        <v>0</v>
      </c>
      <c r="W46" s="27">
        <v>0</v>
      </c>
      <c r="X46" s="27">
        <v>5647.498933999999</v>
      </c>
      <c r="Y46" s="27">
        <v>10304.208581333332</v>
      </c>
      <c r="Z46" s="27">
        <v>6192.433041666667</v>
      </c>
      <c r="AA46" s="27">
        <v>6405.4527382999995</v>
      </c>
      <c r="AB46" s="27">
        <v>3769.9532357666662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2812653.4244115995</v>
      </c>
      <c r="G47" s="27">
        <v>2750251.6429285333</v>
      </c>
      <c r="H47" s="27">
        <v>1051339.2881735333</v>
      </c>
      <c r="I47" s="27">
        <v>1952603.1983098665</v>
      </c>
      <c r="J47" s="27">
        <v>1302963.013857633</v>
      </c>
      <c r="K47" s="27">
        <v>1039402.1794207331</v>
      </c>
      <c r="L47" s="27">
        <v>1024105.3045120332</v>
      </c>
      <c r="M47" s="27">
        <v>945549.9865195999</v>
      </c>
      <c r="N47" s="27">
        <v>1157232.0238478999</v>
      </c>
      <c r="O47" s="27">
        <v>873331.8660168665</v>
      </c>
      <c r="P47" s="27">
        <v>739820.2501792667</v>
      </c>
      <c r="Q47" s="27">
        <v>555498.3586434332</v>
      </c>
      <c r="R47" s="27">
        <v>702119.0930343332</v>
      </c>
      <c r="S47" s="27">
        <v>1026809.9512414333</v>
      </c>
      <c r="T47" s="27">
        <v>950870.9457631999</v>
      </c>
      <c r="U47" s="27">
        <v>674490.7257524332</v>
      </c>
      <c r="V47" s="27">
        <v>792626.4509599332</v>
      </c>
      <c r="W47" s="27">
        <v>587163.3105337999</v>
      </c>
      <c r="X47" s="27">
        <v>419334.8063186333</v>
      </c>
      <c r="Y47" s="27">
        <v>590790.8427344</v>
      </c>
      <c r="Z47" s="27">
        <v>735851.0493282666</v>
      </c>
      <c r="AA47" s="27">
        <v>471557.89285476663</v>
      </c>
      <c r="AB47" s="27">
        <v>421848.3892545999</v>
      </c>
      <c r="AC47" s="27">
        <v>273769.3271313</v>
      </c>
      <c r="AD47" s="27">
        <v>321188.7553284666</v>
      </c>
      <c r="AE47" s="27">
        <v>651559.6160945666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3427346.384975333</v>
      </c>
      <c r="G48" s="27">
        <v>2895945.7064563665</v>
      </c>
      <c r="H48" s="27">
        <v>1210913.6209246998</v>
      </c>
      <c r="I48" s="27">
        <v>2027799.2702044</v>
      </c>
      <c r="J48" s="27">
        <v>1387125.8879657665</v>
      </c>
      <c r="K48" s="27">
        <v>1150348.5842258665</v>
      </c>
      <c r="L48" s="27">
        <v>1146083.1417907665</v>
      </c>
      <c r="M48" s="27">
        <v>1029715.1031808666</v>
      </c>
      <c r="N48" s="27">
        <v>1394092.8756934665</v>
      </c>
      <c r="O48" s="27">
        <v>1139493.3828611665</v>
      </c>
      <c r="P48" s="27">
        <v>820389.3816733999</v>
      </c>
      <c r="Q48" s="27">
        <v>663011.4603034998</v>
      </c>
      <c r="R48" s="27">
        <v>795656.4483380334</v>
      </c>
      <c r="S48" s="27">
        <v>1058185.1764560998</v>
      </c>
      <c r="T48" s="27">
        <v>999741.2711670999</v>
      </c>
      <c r="U48" s="27">
        <v>704605.1373232666</v>
      </c>
      <c r="V48" s="27">
        <v>834321.5692324333</v>
      </c>
      <c r="W48" s="27">
        <v>617159.0551126</v>
      </c>
      <c r="X48" s="27">
        <v>453807.23380043334</v>
      </c>
      <c r="Y48" s="27">
        <v>604669.8189044332</v>
      </c>
      <c r="Z48" s="27">
        <v>748117.5407551999</v>
      </c>
      <c r="AA48" s="27">
        <v>512085.52898323326</v>
      </c>
      <c r="AB48" s="27">
        <v>478546.0634903666</v>
      </c>
      <c r="AC48" s="27">
        <v>282932.9492348333</v>
      </c>
      <c r="AD48" s="27">
        <v>371649.3069930666</v>
      </c>
      <c r="AE48" s="27">
        <v>705253.1130439666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94209039.65254432</v>
      </c>
      <c r="G49" s="27">
        <v>86514796.26064077</v>
      </c>
      <c r="H49" s="27">
        <v>80450038.45729354</v>
      </c>
      <c r="I49" s="27">
        <v>79029688.32690541</v>
      </c>
      <c r="J49" s="27">
        <v>79936396.26077752</v>
      </c>
      <c r="K49" s="27">
        <v>78508572.22992331</v>
      </c>
      <c r="L49" s="27">
        <v>78445863.96599482</v>
      </c>
      <c r="M49" s="27">
        <v>81769829.06319727</v>
      </c>
      <c r="N49" s="27">
        <v>81044244.95368424</v>
      </c>
      <c r="O49" s="27">
        <v>83674790.58057</v>
      </c>
      <c r="P49" s="27">
        <v>80430196.88806066</v>
      </c>
      <c r="Q49" s="27">
        <v>77833478.09448919</v>
      </c>
      <c r="R49" s="27">
        <v>80922142.40549889</v>
      </c>
      <c r="S49" s="27">
        <v>82629085.91026643</v>
      </c>
      <c r="T49" s="27">
        <v>83829080.31136477</v>
      </c>
      <c r="U49" s="27">
        <v>83476735.17221889</v>
      </c>
      <c r="V49" s="27">
        <v>88164330.55779807</v>
      </c>
      <c r="W49" s="27">
        <v>91081814.53020506</v>
      </c>
      <c r="X49" s="27">
        <v>90396212.28172542</v>
      </c>
      <c r="Y49" s="27">
        <v>95254842.81399696</v>
      </c>
      <c r="Z49" s="27">
        <v>94183013.09965777</v>
      </c>
      <c r="AA49" s="27">
        <v>93003514.48239093</v>
      </c>
      <c r="AB49" s="27">
        <v>93961013.10588114</v>
      </c>
      <c r="AC49" s="27">
        <v>95475379.8563275</v>
      </c>
      <c r="AD49" s="27">
        <v>98126810.58222921</v>
      </c>
      <c r="AE49" s="27">
        <v>98063797.332475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616123.1807052667</v>
      </c>
      <c r="G50" s="27">
        <v>698076.5820237</v>
      </c>
      <c r="H50" s="27">
        <v>758070.6131863333</v>
      </c>
      <c r="I50" s="27">
        <v>559868.5982651666</v>
      </c>
      <c r="J50" s="27">
        <v>685614.4936791334</v>
      </c>
      <c r="K50" s="27">
        <v>458707.3768277</v>
      </c>
      <c r="L50" s="27">
        <v>481947.5365085333</v>
      </c>
      <c r="M50" s="27">
        <v>622773.2788992</v>
      </c>
      <c r="N50" s="27">
        <v>552025.9724334667</v>
      </c>
      <c r="O50" s="27">
        <v>574704.6058215001</v>
      </c>
      <c r="P50" s="27">
        <v>554775.1948742666</v>
      </c>
      <c r="Q50" s="27">
        <v>504871.39038196666</v>
      </c>
      <c r="R50" s="27">
        <v>531760.4666033001</v>
      </c>
      <c r="S50" s="27">
        <v>573015.8561585334</v>
      </c>
      <c r="T50" s="27">
        <v>991670.0777859333</v>
      </c>
      <c r="U50" s="27">
        <v>983675.2801285667</v>
      </c>
      <c r="V50" s="27">
        <v>1123937.3495537</v>
      </c>
      <c r="W50" s="27">
        <v>1103193.1601100664</v>
      </c>
      <c r="X50" s="27">
        <v>992312.5388403333</v>
      </c>
      <c r="Y50" s="27">
        <v>983087.0902079332</v>
      </c>
      <c r="Z50" s="27">
        <v>1048210.4828561665</v>
      </c>
      <c r="AA50" s="27">
        <v>886510.9351769001</v>
      </c>
      <c r="AB50" s="27">
        <v>912083.1046085</v>
      </c>
      <c r="AC50" s="27">
        <v>846955.1337005</v>
      </c>
      <c r="AD50" s="27">
        <v>733935.7462019</v>
      </c>
      <c r="AE50" s="27">
        <v>764811.6059393333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8960174.456647333</v>
      </c>
      <c r="G51" s="27">
        <v>8744819.075486999</v>
      </c>
      <c r="H51" s="27">
        <v>8607882.258365868</v>
      </c>
      <c r="I51" s="27">
        <v>7876454.180865599</v>
      </c>
      <c r="J51" s="27">
        <v>8547485.080896666</v>
      </c>
      <c r="K51" s="27">
        <v>7938390.638878699</v>
      </c>
      <c r="L51" s="27">
        <v>7720872.792668201</v>
      </c>
      <c r="M51" s="27">
        <v>8149669.235438133</v>
      </c>
      <c r="N51" s="27">
        <v>8762115.570043</v>
      </c>
      <c r="O51" s="27">
        <v>8929660.427990133</v>
      </c>
      <c r="P51" s="27">
        <v>7918701.307756434</v>
      </c>
      <c r="Q51" s="27">
        <v>8328666.690041867</v>
      </c>
      <c r="R51" s="27">
        <v>8830293.705049666</v>
      </c>
      <c r="S51" s="27">
        <v>9034711.460743466</v>
      </c>
      <c r="T51" s="27">
        <v>9177558.796367498</v>
      </c>
      <c r="U51" s="27">
        <v>9647670.304709068</v>
      </c>
      <c r="V51" s="27">
        <v>10462453.778885534</v>
      </c>
      <c r="W51" s="27">
        <v>10193748.305938633</v>
      </c>
      <c r="X51" s="27">
        <v>8644145.629983967</v>
      </c>
      <c r="Y51" s="27">
        <v>9221793.302369634</v>
      </c>
      <c r="Z51" s="27">
        <v>9838614.306108134</v>
      </c>
      <c r="AA51" s="27">
        <v>9542561.559036</v>
      </c>
      <c r="AB51" s="27">
        <v>8888413.1672468</v>
      </c>
      <c r="AC51" s="27">
        <v>9795248.0613141</v>
      </c>
      <c r="AD51" s="27">
        <v>9257742.814623233</v>
      </c>
      <c r="AE51" s="27">
        <v>9237896.102571767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250688.15317039998</v>
      </c>
      <c r="G52" s="27">
        <v>109895.5727881</v>
      </c>
      <c r="H52" s="27">
        <v>66147.40435416668</v>
      </c>
      <c r="I52" s="27">
        <v>56106.616946966664</v>
      </c>
      <c r="J52" s="27">
        <v>37343.65787753333</v>
      </c>
      <c r="K52" s="27">
        <v>37619.272404999996</v>
      </c>
      <c r="L52" s="27">
        <v>32725.680951333336</v>
      </c>
      <c r="M52" s="27">
        <v>46638.92112476667</v>
      </c>
      <c r="N52" s="27">
        <v>52320.67625913333</v>
      </c>
      <c r="O52" s="27">
        <v>52844.20867293333</v>
      </c>
      <c r="P52" s="27">
        <v>67275.97695536667</v>
      </c>
      <c r="Q52" s="27">
        <v>173388.8640821333</v>
      </c>
      <c r="R52" s="27">
        <v>161717.1736345</v>
      </c>
      <c r="S52" s="27">
        <v>149036.4403583</v>
      </c>
      <c r="T52" s="27">
        <v>161398.61928556667</v>
      </c>
      <c r="U52" s="27">
        <v>404927.84332000004</v>
      </c>
      <c r="V52" s="27">
        <v>157207.32460326666</v>
      </c>
      <c r="W52" s="27">
        <v>188934.6435636</v>
      </c>
      <c r="X52" s="27">
        <v>432836.1375774333</v>
      </c>
      <c r="Y52" s="27">
        <v>616834.5915508333</v>
      </c>
      <c r="Z52" s="27">
        <v>547489.7388524666</v>
      </c>
      <c r="AA52" s="27">
        <v>569989.2274666334</v>
      </c>
      <c r="AB52" s="27">
        <v>1234951.2703927667</v>
      </c>
      <c r="AC52" s="27">
        <v>1029457.9881531</v>
      </c>
      <c r="AD52" s="27">
        <v>995079.9751042334</v>
      </c>
      <c r="AE52" s="27">
        <v>1525482.9412621334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17298187.951835267</v>
      </c>
      <c r="G53" s="27">
        <v>17216345.5928145</v>
      </c>
      <c r="H53" s="27">
        <v>14812159.277586732</v>
      </c>
      <c r="I53" s="27">
        <v>14417891.951130066</v>
      </c>
      <c r="J53" s="27">
        <v>14662829.6370688</v>
      </c>
      <c r="K53" s="27">
        <v>14027328.083997801</v>
      </c>
      <c r="L53" s="27">
        <v>13378927.991544869</v>
      </c>
      <c r="M53" s="27">
        <v>12717338.636766134</v>
      </c>
      <c r="N53" s="27">
        <v>15722476.636697602</v>
      </c>
      <c r="O53" s="27">
        <v>15595310.237107702</v>
      </c>
      <c r="P53" s="27">
        <v>15648835.657832665</v>
      </c>
      <c r="Q53" s="27">
        <v>15579672.499281002</v>
      </c>
      <c r="R53" s="27">
        <v>16284476.049588999</v>
      </c>
      <c r="S53" s="27">
        <v>16667133.7114942</v>
      </c>
      <c r="T53" s="27">
        <v>17088040.708576933</v>
      </c>
      <c r="U53" s="27">
        <v>18280180.469215132</v>
      </c>
      <c r="V53" s="27">
        <v>19001288.44566993</v>
      </c>
      <c r="W53" s="27">
        <v>18635217.015621435</v>
      </c>
      <c r="X53" s="27">
        <v>18336222.548032764</v>
      </c>
      <c r="Y53" s="27">
        <v>17993321.543165833</v>
      </c>
      <c r="Z53" s="27">
        <v>18806493.111241367</v>
      </c>
      <c r="AA53" s="27">
        <v>16401242.723871503</v>
      </c>
      <c r="AB53" s="27">
        <v>16706818.469321199</v>
      </c>
      <c r="AC53" s="27">
        <v>15893719.918891465</v>
      </c>
      <c r="AD53" s="27">
        <v>16473762.0338687</v>
      </c>
      <c r="AE53" s="27">
        <v>16339088.790826268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21227058.1425606</v>
      </c>
      <c r="G54" s="27">
        <v>20470291.0881678</v>
      </c>
      <c r="H54" s="27">
        <v>20169919.56238527</v>
      </c>
      <c r="I54" s="27">
        <v>18085154.709683236</v>
      </c>
      <c r="J54" s="27">
        <v>19273574.72737547</v>
      </c>
      <c r="K54" s="27">
        <v>18146166.9221547</v>
      </c>
      <c r="L54" s="27">
        <v>18164604.870940004</v>
      </c>
      <c r="M54" s="27">
        <v>18102120.734954666</v>
      </c>
      <c r="N54" s="27">
        <v>19346954.242987067</v>
      </c>
      <c r="O54" s="27">
        <v>19856097.814531367</v>
      </c>
      <c r="P54" s="27">
        <v>17013667.818831567</v>
      </c>
      <c r="Q54" s="27">
        <v>17823241.788896866</v>
      </c>
      <c r="R54" s="27">
        <v>18723541.2418186</v>
      </c>
      <c r="S54" s="27">
        <v>19502573.15604253</v>
      </c>
      <c r="T54" s="27">
        <v>18890737.822541565</v>
      </c>
      <c r="U54" s="27">
        <v>19704815.91841547</v>
      </c>
      <c r="V54" s="27">
        <v>20643626.2679229</v>
      </c>
      <c r="W54" s="27">
        <v>19659225.6904274</v>
      </c>
      <c r="X54" s="27">
        <v>16367598.125329003</v>
      </c>
      <c r="Y54" s="27">
        <v>17511759.00333933</v>
      </c>
      <c r="Z54" s="27">
        <v>19018349.940046232</v>
      </c>
      <c r="AA54" s="27">
        <v>17062400.236114934</v>
      </c>
      <c r="AB54" s="27">
        <v>17492093.10204107</v>
      </c>
      <c r="AC54" s="27">
        <v>18707840.051932532</v>
      </c>
      <c r="AD54" s="27">
        <v>17446487.1989914</v>
      </c>
      <c r="AE54" s="27">
        <v>17883482.8725916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48352387.68263714</v>
      </c>
      <c r="G55" s="27">
        <v>47239460.3517188</v>
      </c>
      <c r="H55" s="27">
        <v>44414295.68084447</v>
      </c>
      <c r="I55" s="27">
        <v>40995564.7071531</v>
      </c>
      <c r="J55" s="27">
        <v>43206862.073939666</v>
      </c>
      <c r="K55" s="27">
        <v>40608159.502349995</v>
      </c>
      <c r="L55" s="27">
        <v>39779219.03559266</v>
      </c>
      <c r="M55" s="27">
        <v>39638689.41094773</v>
      </c>
      <c r="N55" s="27">
        <v>44436060.447636</v>
      </c>
      <c r="O55" s="27">
        <v>45008828.32383189</v>
      </c>
      <c r="P55" s="27">
        <v>41203191.02709333</v>
      </c>
      <c r="Q55" s="27">
        <v>42409695.71893926</v>
      </c>
      <c r="R55" s="27">
        <v>44531713.20974603</v>
      </c>
      <c r="S55" s="27">
        <v>45926385.11230623</v>
      </c>
      <c r="T55" s="27">
        <v>46309572.95038103</v>
      </c>
      <c r="U55" s="27">
        <v>49021491.06951617</v>
      </c>
      <c r="V55" s="27">
        <v>51388686.535660475</v>
      </c>
      <c r="W55" s="27">
        <v>49780172.17870694</v>
      </c>
      <c r="X55" s="27">
        <v>44772983.495262735</v>
      </c>
      <c r="Y55" s="27">
        <v>46326815.652904965</v>
      </c>
      <c r="Z55" s="27">
        <v>49259160.33327594</v>
      </c>
      <c r="AA55" s="27">
        <v>44462624.28065443</v>
      </c>
      <c r="AB55" s="27">
        <v>45234155.92939137</v>
      </c>
      <c r="AC55" s="27">
        <v>46273004.83824773</v>
      </c>
      <c r="AD55" s="27">
        <v>44906999.37787763</v>
      </c>
      <c r="AE55" s="27">
        <v>45750922.561302565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285686811.81678313</v>
      </c>
      <c r="G56" s="27">
        <v>277562603.49676484</v>
      </c>
      <c r="H56" s="27">
        <v>255468345.23953786</v>
      </c>
      <c r="I56" s="27">
        <v>244021889.67946455</v>
      </c>
      <c r="J56" s="27">
        <v>250999532.89832675</v>
      </c>
      <c r="K56" s="27">
        <v>249651099.92886093</v>
      </c>
      <c r="L56" s="27">
        <v>252699727.93161264</v>
      </c>
      <c r="M56" s="27">
        <v>256033249.6609414</v>
      </c>
      <c r="N56" s="27">
        <v>264120796.35189584</v>
      </c>
      <c r="O56" s="27">
        <v>266799924.3201901</v>
      </c>
      <c r="P56" s="27">
        <v>255753961.04711276</v>
      </c>
      <c r="Q56" s="27">
        <v>253319875.79052886</v>
      </c>
      <c r="R56" s="27">
        <v>258881245.11202124</v>
      </c>
      <c r="S56" s="27">
        <v>263425654.21458992</v>
      </c>
      <c r="T56" s="27">
        <v>260786821.11420113</v>
      </c>
      <c r="U56" s="27">
        <v>262669556.70028624</v>
      </c>
      <c r="V56" s="27">
        <v>276071350.28995866</v>
      </c>
      <c r="W56" s="27">
        <v>273690097.30000436</v>
      </c>
      <c r="X56" s="27">
        <v>272051092.6743247</v>
      </c>
      <c r="Y56" s="27">
        <v>272052142.92641515</v>
      </c>
      <c r="Z56" s="27">
        <v>278368612.02323806</v>
      </c>
      <c r="AA56" s="27">
        <v>266371392.24466714</v>
      </c>
      <c r="AB56" s="27">
        <v>271344421.76264894</v>
      </c>
      <c r="AC56" s="27">
        <v>278321313.16040456</v>
      </c>
      <c r="AD56" s="27">
        <v>274715839.08590335</v>
      </c>
      <c r="AE56" s="27">
        <v>283996884.6335533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143125384.48160163</v>
      </c>
      <c r="G61" s="36">
        <f t="shared" si="2"/>
        <v>143808346.8844053</v>
      </c>
      <c r="H61" s="36">
        <f t="shared" si="2"/>
        <v>130604011.10139982</v>
      </c>
      <c r="I61" s="36">
        <f t="shared" si="2"/>
        <v>123996636.64540604</v>
      </c>
      <c r="J61" s="36">
        <f t="shared" si="2"/>
        <v>127856274.5636096</v>
      </c>
      <c r="K61" s="36">
        <f t="shared" si="2"/>
        <v>130534368.19658762</v>
      </c>
      <c r="L61" s="36">
        <f t="shared" si="2"/>
        <v>134474644.93002516</v>
      </c>
      <c r="M61" s="36">
        <f t="shared" si="2"/>
        <v>134624731.18679637</v>
      </c>
      <c r="N61" s="36">
        <f t="shared" si="2"/>
        <v>138640490.95057562</v>
      </c>
      <c r="O61" s="36">
        <f t="shared" si="2"/>
        <v>138116305.41578823</v>
      </c>
      <c r="P61" s="36">
        <f t="shared" si="2"/>
        <v>134120573.13195877</v>
      </c>
      <c r="Q61" s="36">
        <f t="shared" si="2"/>
        <v>133076701.97710037</v>
      </c>
      <c r="R61" s="36">
        <f t="shared" si="2"/>
        <v>133427389.49677633</v>
      </c>
      <c r="S61" s="36">
        <f t="shared" si="2"/>
        <v>134870183.19201726</v>
      </c>
      <c r="T61" s="36">
        <f t="shared" si="2"/>
        <v>130648167.8524553</v>
      </c>
      <c r="U61" s="36">
        <f t="shared" si="2"/>
        <v>130171330.45855115</v>
      </c>
      <c r="V61" s="36">
        <f t="shared" si="2"/>
        <v>136518333.1965001</v>
      </c>
      <c r="W61" s="36">
        <f t="shared" si="2"/>
        <v>132828110.59109236</v>
      </c>
      <c r="X61" s="36">
        <f t="shared" si="2"/>
        <v>136881896.8973365</v>
      </c>
      <c r="Y61" s="36">
        <f t="shared" si="2"/>
        <v>130470484.4595132</v>
      </c>
      <c r="Z61" s="36">
        <f t="shared" si="2"/>
        <v>134926438.59030432</v>
      </c>
      <c r="AA61" s="36">
        <f t="shared" si="2"/>
        <v>128905253.48162176</v>
      </c>
      <c r="AB61" s="36">
        <f t="shared" si="2"/>
        <v>132149252.72737643</v>
      </c>
      <c r="AC61" s="36">
        <f t="shared" si="2"/>
        <v>136572928.46582934</v>
      </c>
      <c r="AD61" s="36">
        <f t="shared" si="2"/>
        <v>131682029.12579653</v>
      </c>
      <c r="AE61" s="36">
        <f>AE12</f>
        <v>140182164.73977578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84060217.48565285</v>
      </c>
      <c r="G62" s="36">
        <f aca="true" t="shared" si="3" ref="G62:AD62">G49-G63</f>
        <v>77491264.38498603</v>
      </c>
      <c r="H62" s="36">
        <f t="shared" si="3"/>
        <v>71260961.76061407</v>
      </c>
      <c r="I62" s="36">
        <f t="shared" si="3"/>
        <v>69786342.59627941</v>
      </c>
      <c r="J62" s="36">
        <f t="shared" si="3"/>
        <v>73393382.3119702</v>
      </c>
      <c r="K62" s="36">
        <f t="shared" si="3"/>
        <v>72251160.47551827</v>
      </c>
      <c r="L62" s="36">
        <f t="shared" si="3"/>
        <v>75118337.94127002</v>
      </c>
      <c r="M62" s="36">
        <f t="shared" si="3"/>
        <v>78132523.95246963</v>
      </c>
      <c r="N62" s="36">
        <f t="shared" si="3"/>
        <v>78530116.28436878</v>
      </c>
      <c r="O62" s="36">
        <f t="shared" si="3"/>
        <v>80630981.55217731</v>
      </c>
      <c r="P62" s="36">
        <f t="shared" si="3"/>
        <v>77947689.61418101</v>
      </c>
      <c r="Q62" s="36">
        <f t="shared" si="3"/>
        <v>75331305.11411771</v>
      </c>
      <c r="R62" s="36">
        <f t="shared" si="3"/>
        <v>77617256.20232388</v>
      </c>
      <c r="S62" s="36">
        <f t="shared" si="3"/>
        <v>79248177.92521417</v>
      </c>
      <c r="T62" s="36">
        <f t="shared" si="3"/>
        <v>80374935.54411945</v>
      </c>
      <c r="U62" s="36">
        <f t="shared" si="3"/>
        <v>80254001.37396064</v>
      </c>
      <c r="V62" s="36">
        <f t="shared" si="3"/>
        <v>84559208.3539978</v>
      </c>
      <c r="W62" s="36">
        <f t="shared" si="3"/>
        <v>88579801.14464128</v>
      </c>
      <c r="X62" s="36">
        <f t="shared" si="3"/>
        <v>88440192.65372126</v>
      </c>
      <c r="Y62" s="36">
        <f t="shared" si="3"/>
        <v>92341891.68633531</v>
      </c>
      <c r="Z62" s="36">
        <f t="shared" si="3"/>
        <v>91496299.89023659</v>
      </c>
      <c r="AA62" s="36">
        <f t="shared" si="3"/>
        <v>90801744.26480873</v>
      </c>
      <c r="AB62" s="36">
        <f t="shared" si="3"/>
        <v>90947453.90149912</v>
      </c>
      <c r="AC62" s="36">
        <f t="shared" si="3"/>
        <v>90812126.75768603</v>
      </c>
      <c r="AD62" s="36">
        <f t="shared" si="3"/>
        <v>95656094.1736313</v>
      </c>
      <c r="AE62" s="36">
        <f>AE49-AE63</f>
        <v>95063305.98301387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10148822.166891465</v>
      </c>
      <c r="G63" s="36">
        <f aca="true" t="shared" si="4" ref="G63:AD63">G33</f>
        <v>9023531.87565474</v>
      </c>
      <c r="H63" s="36">
        <f t="shared" si="4"/>
        <v>9189076.696679467</v>
      </c>
      <c r="I63" s="36">
        <f t="shared" si="4"/>
        <v>9243345.730625998</v>
      </c>
      <c r="J63" s="36">
        <f t="shared" si="4"/>
        <v>6543013.948807314</v>
      </c>
      <c r="K63" s="36">
        <f t="shared" si="4"/>
        <v>6257411.754405033</v>
      </c>
      <c r="L63" s="36">
        <f t="shared" si="4"/>
        <v>3327526.0247247964</v>
      </c>
      <c r="M63" s="36">
        <f t="shared" si="4"/>
        <v>3637305.110727635</v>
      </c>
      <c r="N63" s="36">
        <f t="shared" si="4"/>
        <v>2514128.669315451</v>
      </c>
      <c r="O63" s="36">
        <f t="shared" si="4"/>
        <v>3043809.0283926837</v>
      </c>
      <c r="P63" s="36">
        <f t="shared" si="4"/>
        <v>2482507.2738796463</v>
      </c>
      <c r="Q63" s="36">
        <f t="shared" si="4"/>
        <v>2502172.9803714827</v>
      </c>
      <c r="R63" s="36">
        <f t="shared" si="4"/>
        <v>3304886.2031750013</v>
      </c>
      <c r="S63" s="36">
        <f t="shared" si="4"/>
        <v>3380907.9850522517</v>
      </c>
      <c r="T63" s="36">
        <f t="shared" si="4"/>
        <v>3454144.767245316</v>
      </c>
      <c r="U63" s="36">
        <f t="shared" si="4"/>
        <v>3222733.7982582515</v>
      </c>
      <c r="V63" s="36">
        <f t="shared" si="4"/>
        <v>3605122.2038002685</v>
      </c>
      <c r="W63" s="36">
        <f t="shared" si="4"/>
        <v>2502013.385563781</v>
      </c>
      <c r="X63" s="36">
        <f t="shared" si="4"/>
        <v>1956019.6280041593</v>
      </c>
      <c r="Y63" s="36">
        <f t="shared" si="4"/>
        <v>2912951.12766165</v>
      </c>
      <c r="Z63" s="36">
        <f t="shared" si="4"/>
        <v>2686713.2094211895</v>
      </c>
      <c r="AA63" s="36">
        <f t="shared" si="4"/>
        <v>2201770.2175821965</v>
      </c>
      <c r="AB63" s="36">
        <f t="shared" si="4"/>
        <v>3013559.2043820242</v>
      </c>
      <c r="AC63" s="36">
        <f t="shared" si="4"/>
        <v>4663253.098641466</v>
      </c>
      <c r="AD63" s="36">
        <f t="shared" si="4"/>
        <v>2470716.4085979117</v>
      </c>
      <c r="AE63" s="36">
        <f>AE33</f>
        <v>3000491.3494611336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48352387.68263714</v>
      </c>
      <c r="G64" s="36">
        <f t="shared" si="5"/>
        <v>47239460.3517188</v>
      </c>
      <c r="H64" s="36">
        <f t="shared" si="5"/>
        <v>44414295.68084447</v>
      </c>
      <c r="I64" s="36">
        <f t="shared" si="5"/>
        <v>40995564.7071531</v>
      </c>
      <c r="J64" s="36">
        <f t="shared" si="5"/>
        <v>43206862.073939666</v>
      </c>
      <c r="K64" s="36">
        <f t="shared" si="5"/>
        <v>40608159.502349995</v>
      </c>
      <c r="L64" s="36">
        <f t="shared" si="5"/>
        <v>39779219.03559266</v>
      </c>
      <c r="M64" s="36">
        <f t="shared" si="5"/>
        <v>39638689.41094773</v>
      </c>
      <c r="N64" s="36">
        <f t="shared" si="5"/>
        <v>44436060.447636</v>
      </c>
      <c r="O64" s="36">
        <f t="shared" si="5"/>
        <v>45008828.32383189</v>
      </c>
      <c r="P64" s="36">
        <f t="shared" si="5"/>
        <v>41203191.02709333</v>
      </c>
      <c r="Q64" s="36">
        <f t="shared" si="5"/>
        <v>42409695.71893926</v>
      </c>
      <c r="R64" s="36">
        <f t="shared" si="5"/>
        <v>44531713.20974603</v>
      </c>
      <c r="S64" s="36">
        <f t="shared" si="5"/>
        <v>45926385.11230623</v>
      </c>
      <c r="T64" s="36">
        <f t="shared" si="5"/>
        <v>46309572.95038103</v>
      </c>
      <c r="U64" s="36">
        <f t="shared" si="5"/>
        <v>49021491.06951617</v>
      </c>
      <c r="V64" s="36">
        <f t="shared" si="5"/>
        <v>51388686.535660475</v>
      </c>
      <c r="W64" s="36">
        <f t="shared" si="5"/>
        <v>49780172.17870694</v>
      </c>
      <c r="X64" s="36">
        <f t="shared" si="5"/>
        <v>44772983.495262735</v>
      </c>
      <c r="Y64" s="36">
        <f t="shared" si="5"/>
        <v>46326815.652904965</v>
      </c>
      <c r="Z64" s="36">
        <f t="shared" si="5"/>
        <v>49259160.33327594</v>
      </c>
      <c r="AA64" s="36">
        <f t="shared" si="5"/>
        <v>44462624.28065443</v>
      </c>
      <c r="AB64" s="36">
        <f t="shared" si="5"/>
        <v>45234155.92939137</v>
      </c>
      <c r="AC64" s="36">
        <f t="shared" si="5"/>
        <v>46273004.83824773</v>
      </c>
      <c r="AD64" s="36">
        <f t="shared" si="5"/>
        <v>44906999.37787763</v>
      </c>
      <c r="AE64" s="36">
        <f>AE55</f>
        <v>45750922.561302565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285686811.8167831</v>
      </c>
      <c r="G65" s="38">
        <f t="shared" si="6"/>
        <v>277562603.49676484</v>
      </c>
      <c r="H65" s="38">
        <f t="shared" si="6"/>
        <v>255468345.23953784</v>
      </c>
      <c r="I65" s="38">
        <f t="shared" si="6"/>
        <v>244021889.67946452</v>
      </c>
      <c r="J65" s="38">
        <f t="shared" si="6"/>
        <v>250999532.8983268</v>
      </c>
      <c r="K65" s="38">
        <f t="shared" si="6"/>
        <v>249651099.92886093</v>
      </c>
      <c r="L65" s="38">
        <f t="shared" si="6"/>
        <v>252699727.93161267</v>
      </c>
      <c r="M65" s="38">
        <f t="shared" si="6"/>
        <v>256033249.6609414</v>
      </c>
      <c r="N65" s="38">
        <f t="shared" si="6"/>
        <v>264120796.35189587</v>
      </c>
      <c r="O65" s="38">
        <f t="shared" si="6"/>
        <v>266799924.3201901</v>
      </c>
      <c r="P65" s="38">
        <f t="shared" si="6"/>
        <v>255753961.04711273</v>
      </c>
      <c r="Q65" s="38">
        <f t="shared" si="6"/>
        <v>253319875.79052883</v>
      </c>
      <c r="R65" s="38">
        <f t="shared" si="6"/>
        <v>258881245.11202124</v>
      </c>
      <c r="S65" s="38">
        <f t="shared" si="6"/>
        <v>263425654.21458992</v>
      </c>
      <c r="T65" s="38">
        <f t="shared" si="6"/>
        <v>260786821.1142011</v>
      </c>
      <c r="U65" s="38">
        <f t="shared" si="6"/>
        <v>262669556.7002862</v>
      </c>
      <c r="V65" s="38">
        <f t="shared" si="6"/>
        <v>276071350.2899586</v>
      </c>
      <c r="W65" s="38">
        <f t="shared" si="6"/>
        <v>273690097.30000436</v>
      </c>
      <c r="X65" s="38">
        <f t="shared" si="6"/>
        <v>272051092.67432463</v>
      </c>
      <c r="Y65" s="38">
        <f t="shared" si="6"/>
        <v>272052142.92641515</v>
      </c>
      <c r="Z65" s="38">
        <f t="shared" si="6"/>
        <v>278368612.023238</v>
      </c>
      <c r="AA65" s="38">
        <f t="shared" si="6"/>
        <v>266371392.2446671</v>
      </c>
      <c r="AB65" s="38">
        <f t="shared" si="6"/>
        <v>271344421.76264894</v>
      </c>
      <c r="AC65" s="38">
        <f t="shared" si="6"/>
        <v>278321313.16040456</v>
      </c>
      <c r="AD65" s="38">
        <f t="shared" si="6"/>
        <v>274715839.08590335</v>
      </c>
      <c r="AE65" s="38">
        <f t="shared" si="6"/>
        <v>283996884.6335533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25654564.625009947</v>
      </c>
      <c r="G69" s="36">
        <f t="shared" si="8"/>
        <v>24231388.366435956</v>
      </c>
      <c r="H69" s="36">
        <f t="shared" si="8"/>
        <v>23325087.271836165</v>
      </c>
      <c r="I69" s="36">
        <f t="shared" si="8"/>
        <v>20785668.781351857</v>
      </c>
      <c r="J69" s="36">
        <f t="shared" si="8"/>
        <v>22557299.907422878</v>
      </c>
      <c r="K69" s="36">
        <f t="shared" si="8"/>
        <v>21687121.790709376</v>
      </c>
      <c r="L69" s="36">
        <f t="shared" si="8"/>
        <v>22037237.166029178</v>
      </c>
      <c r="M69" s="36">
        <f t="shared" si="8"/>
        <v>21849661.504595805</v>
      </c>
      <c r="N69" s="36">
        <f t="shared" si="8"/>
        <v>23228587.1717382</v>
      </c>
      <c r="O69" s="36">
        <f t="shared" si="8"/>
        <v>23786035.430492036</v>
      </c>
      <c r="P69" s="36">
        <f t="shared" si="8"/>
        <v>20539082.74651728</v>
      </c>
      <c r="Q69" s="36">
        <f t="shared" si="8"/>
        <v>21099293.874477196</v>
      </c>
      <c r="R69" s="36">
        <f t="shared" si="8"/>
        <v>22140221.655369803</v>
      </c>
      <c r="S69" s="36">
        <f t="shared" si="8"/>
        <v>23061343.558979698</v>
      </c>
      <c r="T69" s="36">
        <f t="shared" si="8"/>
        <v>22302125.170830145</v>
      </c>
      <c r="U69" s="36">
        <f t="shared" si="8"/>
        <v>22963253.364285745</v>
      </c>
      <c r="V69" s="36">
        <f t="shared" si="8"/>
        <v>24270487.6168929</v>
      </c>
      <c r="W69" s="36">
        <f t="shared" si="8"/>
        <v>22932960.793980014</v>
      </c>
      <c r="X69" s="36">
        <f t="shared" si="8"/>
        <v>19280765.727049757</v>
      </c>
      <c r="Y69" s="36">
        <f t="shared" si="8"/>
        <v>21251049.236072496</v>
      </c>
      <c r="Z69" s="36">
        <f t="shared" si="8"/>
        <v>21975658.0056557</v>
      </c>
      <c r="AA69" s="36">
        <f t="shared" si="8"/>
        <v>19450093.025311887</v>
      </c>
      <c r="AB69" s="36">
        <f t="shared" si="8"/>
        <v>20262940.89383872</v>
      </c>
      <c r="AC69" s="36">
        <f t="shared" si="8"/>
        <v>21723184.196859762</v>
      </c>
      <c r="AD69" s="36">
        <f t="shared" si="8"/>
        <v>20316408.156088293</v>
      </c>
      <c r="AE69" s="36">
        <f>SUM(AE11,AE21,AE27,AE32,AE54)</f>
        <v>20490980.260636408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12130147.49036476</v>
      </c>
      <c r="G70" s="36">
        <f t="shared" si="9"/>
        <v>11708482.664564893</v>
      </c>
      <c r="H70" s="36">
        <f t="shared" si="9"/>
        <v>11344910.100059938</v>
      </c>
      <c r="I70" s="36">
        <f t="shared" si="9"/>
        <v>11548563.656136543</v>
      </c>
      <c r="J70" s="36">
        <f t="shared" si="9"/>
        <v>13197789.556426756</v>
      </c>
      <c r="K70" s="36">
        <f t="shared" si="9"/>
        <v>10906951.871865744</v>
      </c>
      <c r="L70" s="36">
        <f t="shared" si="9"/>
        <v>11475623.218917713</v>
      </c>
      <c r="M70" s="36">
        <f t="shared" si="9"/>
        <v>11567502.914406216</v>
      </c>
      <c r="N70" s="36">
        <f t="shared" si="9"/>
        <v>12480847.136941783</v>
      </c>
      <c r="O70" s="36">
        <f t="shared" si="9"/>
        <v>11787546.889680695</v>
      </c>
      <c r="P70" s="36">
        <f t="shared" si="9"/>
        <v>10570045.285587922</v>
      </c>
      <c r="Q70" s="36">
        <f t="shared" si="9"/>
        <v>10539184.483383555</v>
      </c>
      <c r="R70" s="36">
        <f t="shared" si="9"/>
        <v>11115449.304819232</v>
      </c>
      <c r="S70" s="36">
        <f t="shared" si="9"/>
        <v>11144829.726138346</v>
      </c>
      <c r="T70" s="36">
        <f t="shared" si="9"/>
        <v>11139356.354043545</v>
      </c>
      <c r="U70" s="36">
        <f t="shared" si="9"/>
        <v>11588898.327276148</v>
      </c>
      <c r="V70" s="36">
        <f t="shared" si="9"/>
        <v>12782587.684574494</v>
      </c>
      <c r="W70" s="36">
        <f t="shared" si="9"/>
        <v>12479781.219152644</v>
      </c>
      <c r="X70" s="36">
        <f t="shared" si="9"/>
        <v>10533468.455374327</v>
      </c>
      <c r="Y70" s="36">
        <f t="shared" si="9"/>
        <v>10840258.651577</v>
      </c>
      <c r="Z70" s="36">
        <f t="shared" si="9"/>
        <v>11517618.949938543</v>
      </c>
      <c r="AA70" s="36">
        <f t="shared" si="9"/>
        <v>11118848.337186474</v>
      </c>
      <c r="AB70" s="36">
        <f t="shared" si="9"/>
        <v>10959625.970373012</v>
      </c>
      <c r="AC70" s="36">
        <f t="shared" si="9"/>
        <v>11354758.40404816</v>
      </c>
      <c r="AD70" s="36">
        <f t="shared" si="9"/>
        <v>11319310.506777098</v>
      </c>
      <c r="AE70" s="36">
        <f>SUM(AE8,AE18,AE25,AE30,AE38,AE45,AE51)</f>
        <v>10909116.604782652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86424996.29591781</v>
      </c>
      <c r="G71" s="36">
        <f t="shared" si="10"/>
        <v>83468647.67669336</v>
      </c>
      <c r="H71" s="36">
        <f t="shared" si="10"/>
        <v>68738628.47973308</v>
      </c>
      <c r="I71" s="36">
        <f t="shared" si="10"/>
        <v>61563126.77460033</v>
      </c>
      <c r="J71" s="36">
        <f t="shared" si="10"/>
        <v>62430123.04418259</v>
      </c>
      <c r="K71" s="36">
        <f t="shared" si="10"/>
        <v>59350240.431938395</v>
      </c>
      <c r="L71" s="36">
        <f t="shared" si="10"/>
        <v>56451498.51288958</v>
      </c>
      <c r="M71" s="36">
        <f t="shared" si="10"/>
        <v>58765114.2381185</v>
      </c>
      <c r="N71" s="36">
        <f t="shared" si="10"/>
        <v>60755239.71268125</v>
      </c>
      <c r="O71" s="36">
        <f t="shared" si="10"/>
        <v>59718967.75378445</v>
      </c>
      <c r="P71" s="36">
        <f t="shared" si="10"/>
        <v>58333727.728997335</v>
      </c>
      <c r="Q71" s="36">
        <f t="shared" si="10"/>
        <v>53608475.4562756</v>
      </c>
      <c r="R71" s="36">
        <f t="shared" si="10"/>
        <v>56385606.381258346</v>
      </c>
      <c r="S71" s="36">
        <f t="shared" si="10"/>
        <v>53030041.8403883</v>
      </c>
      <c r="T71" s="36">
        <f t="shared" si="10"/>
        <v>54017755.48345977</v>
      </c>
      <c r="U71" s="36">
        <f t="shared" si="10"/>
        <v>52829387.54289678</v>
      </c>
      <c r="V71" s="36">
        <f t="shared" si="10"/>
        <v>54077036.20833354</v>
      </c>
      <c r="W71" s="36">
        <f t="shared" si="10"/>
        <v>54037472.04156895</v>
      </c>
      <c r="X71" s="36">
        <f t="shared" si="10"/>
        <v>52533846.274334595</v>
      </c>
      <c r="Y71" s="36">
        <f t="shared" si="10"/>
        <v>53126169.862796426</v>
      </c>
      <c r="Z71" s="36">
        <f t="shared" si="10"/>
        <v>49901853.602496296</v>
      </c>
      <c r="AA71" s="36">
        <f t="shared" si="10"/>
        <v>47596756.709473535</v>
      </c>
      <c r="AB71" s="36">
        <f t="shared" si="10"/>
        <v>45286135.64748255</v>
      </c>
      <c r="AC71" s="36">
        <f t="shared" si="10"/>
        <v>46494645.48669258</v>
      </c>
      <c r="AD71" s="36">
        <f t="shared" si="10"/>
        <v>46300098.33479899</v>
      </c>
      <c r="AE71" s="36">
        <f>SUM(AE10,AE13,AE19,AE26,AE31,AE35,AE39,AE42,AE47,AE53)</f>
        <v>47345178.912730746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56104592.217871845</v>
      </c>
      <c r="G72" s="36">
        <f t="shared" si="11"/>
        <v>54362032.57235958</v>
      </c>
      <c r="H72" s="36">
        <f t="shared" si="11"/>
        <v>52286367.37397204</v>
      </c>
      <c r="I72" s="36">
        <f t="shared" si="11"/>
        <v>52279721.79161722</v>
      </c>
      <c r="J72" s="36">
        <f t="shared" si="11"/>
        <v>52991555.87970691</v>
      </c>
      <c r="K72" s="36">
        <f t="shared" si="11"/>
        <v>53639315.05111752</v>
      </c>
      <c r="L72" s="36">
        <f t="shared" si="11"/>
        <v>55470616.39526998</v>
      </c>
      <c r="M72" s="36">
        <f t="shared" si="11"/>
        <v>57157788.25110447</v>
      </c>
      <c r="N72" s="36">
        <f t="shared" si="11"/>
        <v>57705800.9239882</v>
      </c>
      <c r="O72" s="36">
        <f t="shared" si="11"/>
        <v>58082972.75414326</v>
      </c>
      <c r="P72" s="36">
        <f t="shared" si="11"/>
        <v>56624024.01918599</v>
      </c>
      <c r="Q72" s="36">
        <f t="shared" si="11"/>
        <v>55944192.0748862</v>
      </c>
      <c r="R72" s="36">
        <f t="shared" si="11"/>
        <v>55345199.22865072</v>
      </c>
      <c r="S72" s="36">
        <f t="shared" si="11"/>
        <v>58988559.655222654</v>
      </c>
      <c r="T72" s="36">
        <f t="shared" si="11"/>
        <v>59823676.99284025</v>
      </c>
      <c r="U72" s="36">
        <f t="shared" si="11"/>
        <v>60684034.2859616</v>
      </c>
      <c r="V72" s="36">
        <f t="shared" si="11"/>
        <v>62833092.14063589</v>
      </c>
      <c r="W72" s="36">
        <f t="shared" si="11"/>
        <v>64986215.429404646</v>
      </c>
      <c r="X72" s="36">
        <f t="shared" si="11"/>
        <v>66180935.16214885</v>
      </c>
      <c r="Y72" s="36">
        <f t="shared" si="11"/>
        <v>68129752.05867185</v>
      </c>
      <c r="Z72" s="36">
        <f t="shared" si="11"/>
        <v>70057223.7851429</v>
      </c>
      <c r="AA72" s="36">
        <f t="shared" si="11"/>
        <v>69626930.77474816</v>
      </c>
      <c r="AB72" s="36">
        <f t="shared" si="11"/>
        <v>70112722.68389</v>
      </c>
      <c r="AC72" s="36">
        <f t="shared" si="11"/>
        <v>70147633.37769358</v>
      </c>
      <c r="AD72" s="36">
        <f t="shared" si="11"/>
        <v>72337994.19447638</v>
      </c>
      <c r="AE72" s="36">
        <f>SUM(AE7,AE15,AE17,AE23,AE29,AE34,AE37,AE44,AE50)</f>
        <v>72254050.43390569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105372355.38990043</v>
      </c>
      <c r="G73" s="36">
        <f t="shared" si="12"/>
        <v>103792019.77627337</v>
      </c>
      <c r="H73" s="36">
        <f t="shared" si="12"/>
        <v>99773235.44897051</v>
      </c>
      <c r="I73" s="36">
        <f t="shared" si="12"/>
        <v>97844720.02549651</v>
      </c>
      <c r="J73" s="36">
        <f t="shared" si="12"/>
        <v>99822750.0335456</v>
      </c>
      <c r="K73" s="36">
        <f t="shared" si="12"/>
        <v>104067523.5751438</v>
      </c>
      <c r="L73" s="36">
        <f t="shared" si="12"/>
        <v>107264612.47552645</v>
      </c>
      <c r="M73" s="36">
        <f t="shared" si="12"/>
        <v>106693034.14895158</v>
      </c>
      <c r="N73" s="36">
        <f t="shared" si="12"/>
        <v>109950154.05733071</v>
      </c>
      <c r="O73" s="36">
        <f t="shared" si="12"/>
        <v>113424190.46238142</v>
      </c>
      <c r="P73" s="36">
        <f t="shared" si="12"/>
        <v>109687146.19598122</v>
      </c>
      <c r="Q73" s="36">
        <f t="shared" si="12"/>
        <v>112128875.41525084</v>
      </c>
      <c r="R73" s="36">
        <f t="shared" si="12"/>
        <v>113894843.96887219</v>
      </c>
      <c r="S73" s="36">
        <f t="shared" si="12"/>
        <v>117200964.94635168</v>
      </c>
      <c r="T73" s="36">
        <f t="shared" si="12"/>
        <v>113503740.18720384</v>
      </c>
      <c r="U73" s="36">
        <f t="shared" si="12"/>
        <v>114603761.92613801</v>
      </c>
      <c r="V73" s="36">
        <f t="shared" si="12"/>
        <v>122107973.27049667</v>
      </c>
      <c r="W73" s="36">
        <f t="shared" si="12"/>
        <v>119253814.45285228</v>
      </c>
      <c r="X73" s="36">
        <f t="shared" si="12"/>
        <v>123522208.5399179</v>
      </c>
      <c r="Y73" s="36">
        <f t="shared" si="12"/>
        <v>118704892.99502598</v>
      </c>
      <c r="Z73" s="36">
        <f t="shared" si="12"/>
        <v>124916254.92583303</v>
      </c>
      <c r="AA73" s="36">
        <f t="shared" si="12"/>
        <v>118578843.79895858</v>
      </c>
      <c r="AB73" s="36">
        <f t="shared" si="12"/>
        <v>124723199.75128359</v>
      </c>
      <c r="AC73" s="36">
        <f t="shared" si="12"/>
        <v>128601308.01085448</v>
      </c>
      <c r="AD73" s="36">
        <f t="shared" si="12"/>
        <v>124442036.2846744</v>
      </c>
      <c r="AE73" s="36">
        <f>SUM(AE9,AE20,AE41,AE46,AE52)</f>
        <v>132997398.1733864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285686656.0190648</v>
      </c>
      <c r="G74" s="38">
        <f t="shared" si="13"/>
        <v>277562571.05632716</v>
      </c>
      <c r="H74" s="38">
        <f t="shared" si="13"/>
        <v>255468228.67457175</v>
      </c>
      <c r="I74" s="38">
        <f t="shared" si="13"/>
        <v>244021801.02920246</v>
      </c>
      <c r="J74" s="38">
        <f t="shared" si="13"/>
        <v>250999518.42128474</v>
      </c>
      <c r="K74" s="38">
        <f t="shared" si="13"/>
        <v>249651152.72077483</v>
      </c>
      <c r="L74" s="38">
        <f t="shared" si="13"/>
        <v>252699587.76863292</v>
      </c>
      <c r="M74" s="38">
        <f t="shared" si="13"/>
        <v>256033101.0571766</v>
      </c>
      <c r="N74" s="38">
        <f t="shared" si="13"/>
        <v>264120629.00268012</v>
      </c>
      <c r="O74" s="38">
        <f t="shared" si="13"/>
        <v>266799713.29048187</v>
      </c>
      <c r="P74" s="38">
        <f t="shared" si="13"/>
        <v>255754025.97626972</v>
      </c>
      <c r="Q74" s="38">
        <f t="shared" si="13"/>
        <v>253320021.3042734</v>
      </c>
      <c r="R74" s="38">
        <f t="shared" si="13"/>
        <v>258881320.5389703</v>
      </c>
      <c r="S74" s="38">
        <f t="shared" si="13"/>
        <v>263425739.72708067</v>
      </c>
      <c r="T74" s="38">
        <f t="shared" si="13"/>
        <v>260786654.18837756</v>
      </c>
      <c r="U74" s="38">
        <f t="shared" si="13"/>
        <v>262669335.44655827</v>
      </c>
      <c r="V74" s="38">
        <f t="shared" si="13"/>
        <v>276071176.9209335</v>
      </c>
      <c r="W74" s="38">
        <f t="shared" si="13"/>
        <v>273690243.93695855</v>
      </c>
      <c r="X74" s="38">
        <f t="shared" si="13"/>
        <v>272051224.1588254</v>
      </c>
      <c r="Y74" s="38">
        <f t="shared" si="13"/>
        <v>272052122.8041437</v>
      </c>
      <c r="Z74" s="38">
        <f t="shared" si="13"/>
        <v>278368609.26906645</v>
      </c>
      <c r="AA74" s="38">
        <f t="shared" si="13"/>
        <v>266371472.64567864</v>
      </c>
      <c r="AB74" s="38">
        <f t="shared" si="13"/>
        <v>271344624.9468679</v>
      </c>
      <c r="AC74" s="38">
        <f t="shared" si="13"/>
        <v>278321529.47614855</v>
      </c>
      <c r="AD74" s="38">
        <f t="shared" si="13"/>
        <v>274715847.47681516</v>
      </c>
      <c r="AE74" s="38">
        <f t="shared" si="13"/>
        <v>283996724.3854419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142943561.12534487</v>
      </c>
      <c r="G82" s="16">
        <f aca="true" t="shared" si="15" ref="G82:AD82">(G61-G100)</f>
        <v>143650257.0426531</v>
      </c>
      <c r="H82" s="16">
        <f t="shared" si="15"/>
        <v>130498017.78225492</v>
      </c>
      <c r="I82" s="16">
        <f t="shared" si="15"/>
        <v>123901598.4621883</v>
      </c>
      <c r="J82" s="16">
        <f t="shared" si="15"/>
        <v>127741452.27200474</v>
      </c>
      <c r="K82" s="16">
        <f t="shared" si="15"/>
        <v>130453608.1058555</v>
      </c>
      <c r="L82" s="16">
        <f t="shared" si="15"/>
        <v>134418037.56437305</v>
      </c>
      <c r="M82" s="16">
        <f t="shared" si="15"/>
        <v>134561465.33295292</v>
      </c>
      <c r="N82" s="16">
        <f t="shared" si="15"/>
        <v>138586063.33356065</v>
      </c>
      <c r="O82" s="16">
        <f t="shared" si="15"/>
        <v>138067533.9539502</v>
      </c>
      <c r="P82" s="16">
        <f t="shared" si="15"/>
        <v>134071167.22748737</v>
      </c>
      <c r="Q82" s="16">
        <f t="shared" si="15"/>
        <v>133032314.62373494</v>
      </c>
      <c r="R82" s="16">
        <f t="shared" si="15"/>
        <v>133331155.60829605</v>
      </c>
      <c r="S82" s="16">
        <f t="shared" si="15"/>
        <v>134800403.80395696</v>
      </c>
      <c r="T82" s="16">
        <f t="shared" si="15"/>
        <v>130579811.27402489</v>
      </c>
      <c r="U82" s="16">
        <f t="shared" si="15"/>
        <v>130099770.88960361</v>
      </c>
      <c r="V82" s="16">
        <f t="shared" si="15"/>
        <v>136448871.6109468</v>
      </c>
      <c r="W82" s="16">
        <f t="shared" si="15"/>
        <v>132761471.51463257</v>
      </c>
      <c r="X82" s="16">
        <f t="shared" si="15"/>
        <v>136821510.13068202</v>
      </c>
      <c r="Y82" s="16">
        <f t="shared" si="15"/>
        <v>130410173.0218925</v>
      </c>
      <c r="Z82" s="16">
        <f t="shared" si="15"/>
        <v>134863476.85453382</v>
      </c>
      <c r="AA82" s="16">
        <f t="shared" si="15"/>
        <v>128847916.78750819</v>
      </c>
      <c r="AB82" s="16">
        <f t="shared" si="15"/>
        <v>132098485.13785522</v>
      </c>
      <c r="AC82" s="16">
        <f t="shared" si="15"/>
        <v>136520965.66842514</v>
      </c>
      <c r="AD82" s="16">
        <f t="shared" si="15"/>
        <v>131630865.15087615</v>
      </c>
      <c r="AE82" s="16">
        <f>(AE61-AE100)</f>
        <v>140131575.67497632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76470623.11781296</v>
      </c>
      <c r="G83" s="18">
        <f aca="true" t="shared" si="16" ref="G83:AD83">(G62-G101)</f>
        <v>70463297.81652243</v>
      </c>
      <c r="H83" s="18">
        <f t="shared" si="16"/>
        <v>64681716.429533735</v>
      </c>
      <c r="I83" s="18">
        <f t="shared" si="16"/>
        <v>63715497.90131815</v>
      </c>
      <c r="J83" s="18">
        <f t="shared" si="16"/>
        <v>67237748.85277869</v>
      </c>
      <c r="K83" s="18">
        <f t="shared" si="16"/>
        <v>66432888.366255194</v>
      </c>
      <c r="L83" s="18">
        <f t="shared" si="16"/>
        <v>68693145.1350209</v>
      </c>
      <c r="M83" s="18">
        <f t="shared" si="16"/>
        <v>70635078.27588598</v>
      </c>
      <c r="N83" s="18">
        <f t="shared" si="16"/>
        <v>72304306.68327905</v>
      </c>
      <c r="O83" s="18">
        <f t="shared" si="16"/>
        <v>72294979.19147894</v>
      </c>
      <c r="P83" s="18">
        <f t="shared" si="16"/>
        <v>69723741.19265264</v>
      </c>
      <c r="Q83" s="18">
        <f t="shared" si="16"/>
        <v>67615864.36574773</v>
      </c>
      <c r="R83" s="18">
        <f t="shared" si="16"/>
        <v>69323390.24466632</v>
      </c>
      <c r="S83" s="18">
        <f t="shared" si="16"/>
        <v>72235688.91737269</v>
      </c>
      <c r="T83" s="18">
        <f t="shared" si="16"/>
        <v>72631450.86012563</v>
      </c>
      <c r="U83" s="18">
        <f t="shared" si="16"/>
        <v>72545024.3141981</v>
      </c>
      <c r="V83" s="18">
        <f t="shared" si="16"/>
        <v>75676133.70990215</v>
      </c>
      <c r="W83" s="18">
        <f t="shared" si="16"/>
        <v>77860883.26904547</v>
      </c>
      <c r="X83" s="18">
        <f t="shared" si="16"/>
        <v>78307417.7198867</v>
      </c>
      <c r="Y83" s="18">
        <f t="shared" si="16"/>
        <v>81499833.99000676</v>
      </c>
      <c r="Z83" s="18">
        <f t="shared" si="16"/>
        <v>81298830.24961719</v>
      </c>
      <c r="AA83" s="18">
        <f t="shared" si="16"/>
        <v>81460889.37133473</v>
      </c>
      <c r="AB83" s="18">
        <f t="shared" si="16"/>
        <v>82018945.19022442</v>
      </c>
      <c r="AC83" s="18">
        <f t="shared" si="16"/>
        <v>82340068.5382237</v>
      </c>
      <c r="AD83" s="18">
        <f t="shared" si="16"/>
        <v>86409861.99340793</v>
      </c>
      <c r="AE83" s="18">
        <f>(AE62-AE101)</f>
        <v>85769384.47219041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10148822.166891465</v>
      </c>
      <c r="G84" s="18">
        <f aca="true" t="shared" si="17" ref="G84:AD84">(G63-G102)</f>
        <v>9023531.87565474</v>
      </c>
      <c r="H84" s="18">
        <f t="shared" si="17"/>
        <v>9189076.696679467</v>
      </c>
      <c r="I84" s="18">
        <f t="shared" si="17"/>
        <v>9243345.730625998</v>
      </c>
      <c r="J84" s="18">
        <f t="shared" si="17"/>
        <v>6543013.948807314</v>
      </c>
      <c r="K84" s="18">
        <f t="shared" si="17"/>
        <v>6257411.754405033</v>
      </c>
      <c r="L84" s="18">
        <f t="shared" si="17"/>
        <v>3327526.0247247964</v>
      </c>
      <c r="M84" s="18">
        <f t="shared" si="17"/>
        <v>3637305.110727635</v>
      </c>
      <c r="N84" s="18">
        <f t="shared" si="17"/>
        <v>2514128.669315451</v>
      </c>
      <c r="O84" s="18">
        <f t="shared" si="17"/>
        <v>3043809.0283926837</v>
      </c>
      <c r="P84" s="18">
        <f t="shared" si="17"/>
        <v>2482507.2738796463</v>
      </c>
      <c r="Q84" s="18">
        <f t="shared" si="17"/>
        <v>2502172.9803714827</v>
      </c>
      <c r="R84" s="18">
        <f t="shared" si="17"/>
        <v>3304886.2031750013</v>
      </c>
      <c r="S84" s="18">
        <f t="shared" si="17"/>
        <v>3380907.9850522517</v>
      </c>
      <c r="T84" s="18">
        <f t="shared" si="17"/>
        <v>3454144.767245316</v>
      </c>
      <c r="U84" s="18">
        <f t="shared" si="17"/>
        <v>3222733.7982582515</v>
      </c>
      <c r="V84" s="18">
        <f t="shared" si="17"/>
        <v>3605122.2038002685</v>
      </c>
      <c r="W84" s="18">
        <f t="shared" si="17"/>
        <v>2502013.385563781</v>
      </c>
      <c r="X84" s="18">
        <f t="shared" si="17"/>
        <v>1956019.6280041593</v>
      </c>
      <c r="Y84" s="18">
        <f t="shared" si="17"/>
        <v>2912951.12766165</v>
      </c>
      <c r="Z84" s="18">
        <f t="shared" si="17"/>
        <v>2686713.2094211895</v>
      </c>
      <c r="AA84" s="18">
        <f t="shared" si="17"/>
        <v>2201770.2175821965</v>
      </c>
      <c r="AB84" s="18">
        <f t="shared" si="17"/>
        <v>3013559.2043820242</v>
      </c>
      <c r="AC84" s="18">
        <f t="shared" si="17"/>
        <v>4663253.098641466</v>
      </c>
      <c r="AD84" s="18">
        <f t="shared" si="17"/>
        <v>2470716.4085979117</v>
      </c>
      <c r="AE84" s="18">
        <f>(AE63-AE102)</f>
        <v>3000491.3494611336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48012814.89836513</v>
      </c>
      <c r="G85" s="18">
        <f aca="true" t="shared" si="18" ref="G85:AD85">(G64-G103)</f>
        <v>46871938.061786234</v>
      </c>
      <c r="H85" s="18">
        <f t="shared" si="18"/>
        <v>44084100.52847506</v>
      </c>
      <c r="I85" s="18">
        <f t="shared" si="18"/>
        <v>40606833.51563823</v>
      </c>
      <c r="J85" s="18">
        <f t="shared" si="18"/>
        <v>42795741.47920457</v>
      </c>
      <c r="K85" s="18">
        <f t="shared" si="18"/>
        <v>40203394.6472993</v>
      </c>
      <c r="L85" s="18">
        <f t="shared" si="18"/>
        <v>39343441.432533115</v>
      </c>
      <c r="M85" s="18">
        <f t="shared" si="18"/>
        <v>39149869.14238785</v>
      </c>
      <c r="N85" s="18">
        <f t="shared" si="18"/>
        <v>43914252.3960465</v>
      </c>
      <c r="O85" s="18">
        <f t="shared" si="18"/>
        <v>44456156.31131666</v>
      </c>
      <c r="P85" s="18">
        <f t="shared" si="18"/>
        <v>40714733.04304874</v>
      </c>
      <c r="Q85" s="18">
        <f t="shared" si="18"/>
        <v>41921078.777677916</v>
      </c>
      <c r="R85" s="18">
        <f t="shared" si="18"/>
        <v>44097715.33738612</v>
      </c>
      <c r="S85" s="18">
        <f t="shared" si="18"/>
        <v>45418907.60687417</v>
      </c>
      <c r="T85" s="18">
        <f t="shared" si="18"/>
        <v>45681769.06344516</v>
      </c>
      <c r="U85" s="18">
        <f t="shared" si="18"/>
        <v>48390133.749272</v>
      </c>
      <c r="V85" s="18">
        <f t="shared" si="18"/>
        <v>50754103.66934686</v>
      </c>
      <c r="W85" s="18">
        <f t="shared" si="18"/>
        <v>49099809.96999144</v>
      </c>
      <c r="X85" s="18">
        <f t="shared" si="18"/>
        <v>44022692.626637675</v>
      </c>
      <c r="Y85" s="18">
        <f t="shared" si="18"/>
        <v>45556748.64136236</v>
      </c>
      <c r="Z85" s="18">
        <f t="shared" si="18"/>
        <v>48484856.171332665</v>
      </c>
      <c r="AA85" s="18">
        <f t="shared" si="18"/>
        <v>43738392.12954736</v>
      </c>
      <c r="AB85" s="18">
        <f t="shared" si="18"/>
        <v>44628793.58370752</v>
      </c>
      <c r="AC85" s="18">
        <f t="shared" si="18"/>
        <v>45661386.67704095</v>
      </c>
      <c r="AD85" s="18">
        <f t="shared" si="18"/>
        <v>44261716.40565422</v>
      </c>
      <c r="AE85" s="18">
        <f>(AE64-AE103)</f>
        <v>45099549.188844755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277575821.3084144</v>
      </c>
      <c r="G86" s="19">
        <f aca="true" t="shared" si="19" ref="G86:AE86">SUM(G82:G85)</f>
        <v>270009024.79661655</v>
      </c>
      <c r="H86" s="19">
        <f t="shared" si="19"/>
        <v>248452911.43694317</v>
      </c>
      <c r="I86" s="19">
        <f t="shared" si="19"/>
        <v>237467275.60977066</v>
      </c>
      <c r="J86" s="19">
        <f t="shared" si="19"/>
        <v>244317956.55279532</v>
      </c>
      <c r="K86" s="19">
        <f t="shared" si="19"/>
        <v>243347302.873815</v>
      </c>
      <c r="L86" s="19">
        <f t="shared" si="19"/>
        <v>245782150.15665182</v>
      </c>
      <c r="M86" s="19">
        <f t="shared" si="19"/>
        <v>247983717.8619544</v>
      </c>
      <c r="N86" s="19">
        <f t="shared" si="19"/>
        <v>257318751.08220163</v>
      </c>
      <c r="O86" s="19">
        <f t="shared" si="19"/>
        <v>257862478.48513848</v>
      </c>
      <c r="P86" s="19">
        <f t="shared" si="19"/>
        <v>246992148.7370684</v>
      </c>
      <c r="Q86" s="19">
        <f t="shared" si="19"/>
        <v>245071430.74753207</v>
      </c>
      <c r="R86" s="19">
        <f t="shared" si="19"/>
        <v>250057147.3935235</v>
      </c>
      <c r="S86" s="19">
        <f t="shared" si="19"/>
        <v>255835908.31325606</v>
      </c>
      <c r="T86" s="19">
        <f t="shared" si="19"/>
        <v>252347175.96484098</v>
      </c>
      <c r="U86" s="19">
        <f t="shared" si="19"/>
        <v>254257662.75133196</v>
      </c>
      <c r="V86" s="19">
        <f t="shared" si="19"/>
        <v>266484231.19399607</v>
      </c>
      <c r="W86" s="19">
        <f t="shared" si="19"/>
        <v>262224178.1392333</v>
      </c>
      <c r="X86" s="19">
        <f t="shared" si="19"/>
        <v>261107640.10521054</v>
      </c>
      <c r="Y86" s="19">
        <f t="shared" si="19"/>
        <v>260379706.78092328</v>
      </c>
      <c r="Z86" s="19">
        <f t="shared" si="19"/>
        <v>267333876.48490486</v>
      </c>
      <c r="AA86" s="19">
        <f t="shared" si="19"/>
        <v>256248968.50597247</v>
      </c>
      <c r="AB86" s="19">
        <f t="shared" si="19"/>
        <v>261759783.11616918</v>
      </c>
      <c r="AC86" s="19">
        <f t="shared" si="19"/>
        <v>269185673.9823312</v>
      </c>
      <c r="AD86" s="19">
        <f t="shared" si="19"/>
        <v>264773159.9585362</v>
      </c>
      <c r="AE86" s="19">
        <f t="shared" si="19"/>
        <v>274001000.6854726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25654564.625009947</v>
      </c>
      <c r="G90" s="18">
        <f aca="true" t="shared" si="21" ref="G90:AD90">(G69-G108)</f>
        <v>24231388.366435956</v>
      </c>
      <c r="H90" s="18">
        <f t="shared" si="21"/>
        <v>23325087.271836165</v>
      </c>
      <c r="I90" s="18">
        <f t="shared" si="21"/>
        <v>20785668.781351857</v>
      </c>
      <c r="J90" s="18">
        <f t="shared" si="21"/>
        <v>22557299.907422878</v>
      </c>
      <c r="K90" s="18">
        <f t="shared" si="21"/>
        <v>21687121.790709376</v>
      </c>
      <c r="L90" s="18">
        <f t="shared" si="21"/>
        <v>22037237.166029178</v>
      </c>
      <c r="M90" s="18">
        <f t="shared" si="21"/>
        <v>21849661.504595805</v>
      </c>
      <c r="N90" s="18">
        <f t="shared" si="21"/>
        <v>23228587.1717382</v>
      </c>
      <c r="O90" s="18">
        <f t="shared" si="21"/>
        <v>23786035.430492036</v>
      </c>
      <c r="P90" s="18">
        <f t="shared" si="21"/>
        <v>20539082.74651728</v>
      </c>
      <c r="Q90" s="18">
        <f t="shared" si="21"/>
        <v>21099293.874477196</v>
      </c>
      <c r="R90" s="18">
        <f t="shared" si="21"/>
        <v>22140221.655369803</v>
      </c>
      <c r="S90" s="18">
        <f t="shared" si="21"/>
        <v>23061343.558979698</v>
      </c>
      <c r="T90" s="18">
        <f t="shared" si="21"/>
        <v>22302125.170830145</v>
      </c>
      <c r="U90" s="18">
        <f t="shared" si="21"/>
        <v>22963253.364285745</v>
      </c>
      <c r="V90" s="18">
        <f t="shared" si="21"/>
        <v>24270487.6168929</v>
      </c>
      <c r="W90" s="18">
        <f t="shared" si="21"/>
        <v>22932960.793980014</v>
      </c>
      <c r="X90" s="18">
        <f t="shared" si="21"/>
        <v>19280765.727049757</v>
      </c>
      <c r="Y90" s="18">
        <f t="shared" si="21"/>
        <v>21251049.236072496</v>
      </c>
      <c r="Z90" s="18">
        <f t="shared" si="21"/>
        <v>21975658.0056557</v>
      </c>
      <c r="AA90" s="18">
        <f t="shared" si="21"/>
        <v>19450093.025311887</v>
      </c>
      <c r="AB90" s="18">
        <f t="shared" si="21"/>
        <v>20262940.89383872</v>
      </c>
      <c r="AC90" s="18">
        <f t="shared" si="21"/>
        <v>21723184.196859762</v>
      </c>
      <c r="AD90" s="18">
        <f t="shared" si="21"/>
        <v>20316408.156088293</v>
      </c>
      <c r="AE90" s="18">
        <f>(AE69-AE108)</f>
        <v>20490980.260636408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12130147.49036476</v>
      </c>
      <c r="G91" s="18">
        <f aca="true" t="shared" si="22" ref="G91:AD91">(G70-G109)</f>
        <v>11708482.664564893</v>
      </c>
      <c r="H91" s="18">
        <f t="shared" si="22"/>
        <v>11344910.100059938</v>
      </c>
      <c r="I91" s="18">
        <f t="shared" si="22"/>
        <v>11548563.656136543</v>
      </c>
      <c r="J91" s="18">
        <f t="shared" si="22"/>
        <v>13197789.556426756</v>
      </c>
      <c r="K91" s="18">
        <f t="shared" si="22"/>
        <v>10906951.871865744</v>
      </c>
      <c r="L91" s="18">
        <f t="shared" si="22"/>
        <v>11475623.218917713</v>
      </c>
      <c r="M91" s="18">
        <f t="shared" si="22"/>
        <v>11567502.914406216</v>
      </c>
      <c r="N91" s="18">
        <f t="shared" si="22"/>
        <v>12480847.136941783</v>
      </c>
      <c r="O91" s="18">
        <f t="shared" si="22"/>
        <v>11787546.889680695</v>
      </c>
      <c r="P91" s="18">
        <f t="shared" si="22"/>
        <v>10570045.285587922</v>
      </c>
      <c r="Q91" s="18">
        <f t="shared" si="22"/>
        <v>10539184.483383555</v>
      </c>
      <c r="R91" s="18">
        <f t="shared" si="22"/>
        <v>11115449.304819232</v>
      </c>
      <c r="S91" s="18">
        <f t="shared" si="22"/>
        <v>11144829.726138346</v>
      </c>
      <c r="T91" s="18">
        <f t="shared" si="22"/>
        <v>11139356.354043545</v>
      </c>
      <c r="U91" s="18">
        <f t="shared" si="22"/>
        <v>11588898.327276148</v>
      </c>
      <c r="V91" s="18">
        <f t="shared" si="22"/>
        <v>12782587.684574494</v>
      </c>
      <c r="W91" s="18">
        <f t="shared" si="22"/>
        <v>12479781.219152644</v>
      </c>
      <c r="X91" s="18">
        <f t="shared" si="22"/>
        <v>10533468.455374327</v>
      </c>
      <c r="Y91" s="18">
        <f t="shared" si="22"/>
        <v>10840258.651577</v>
      </c>
      <c r="Z91" s="18">
        <f t="shared" si="22"/>
        <v>11517618.949938543</v>
      </c>
      <c r="AA91" s="18">
        <f t="shared" si="22"/>
        <v>11118848.337186474</v>
      </c>
      <c r="AB91" s="18">
        <f t="shared" si="22"/>
        <v>10959625.970373012</v>
      </c>
      <c r="AC91" s="18">
        <f t="shared" si="22"/>
        <v>11354758.40404816</v>
      </c>
      <c r="AD91" s="18">
        <f t="shared" si="22"/>
        <v>11319310.506777098</v>
      </c>
      <c r="AE91" s="18">
        <f>(AE70-AE109)</f>
        <v>10909116.604782652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78634774.18498436</v>
      </c>
      <c r="G92" s="18">
        <f aca="true" t="shared" si="23" ref="G92:AD92">(G71-G110)</f>
        <v>76222698.33820371</v>
      </c>
      <c r="H92" s="18">
        <f t="shared" si="23"/>
        <v>62003726.838319495</v>
      </c>
      <c r="I92" s="18">
        <f t="shared" si="23"/>
        <v>55302222.3859302</v>
      </c>
      <c r="J92" s="18">
        <f t="shared" si="23"/>
        <v>56061750.529164314</v>
      </c>
      <c r="K92" s="18">
        <f t="shared" si="23"/>
        <v>53338338.88070009</v>
      </c>
      <c r="L92" s="18">
        <f t="shared" si="23"/>
        <v>49819329.187106654</v>
      </c>
      <c r="M92" s="18">
        <f t="shared" si="23"/>
        <v>51038252.97328085</v>
      </c>
      <c r="N92" s="18">
        <f t="shared" si="23"/>
        <v>54264358.701856226</v>
      </c>
      <c r="O92" s="18">
        <f t="shared" si="23"/>
        <v>51100679.547679745</v>
      </c>
      <c r="P92" s="18">
        <f t="shared" si="23"/>
        <v>49900352.837092586</v>
      </c>
      <c r="Q92" s="18">
        <f t="shared" si="23"/>
        <v>45653855.54167711</v>
      </c>
      <c r="R92" s="18">
        <f t="shared" si="23"/>
        <v>47861073.18690154</v>
      </c>
      <c r="S92" s="18">
        <f t="shared" si="23"/>
        <v>45745330.47863859</v>
      </c>
      <c r="T92" s="18">
        <f t="shared" si="23"/>
        <v>45896932.61525727</v>
      </c>
      <c r="U92" s="18">
        <f t="shared" si="23"/>
        <v>44730840.361562125</v>
      </c>
      <c r="V92" s="18">
        <f t="shared" si="23"/>
        <v>44794017.07676928</v>
      </c>
      <c r="W92" s="18">
        <f t="shared" si="23"/>
        <v>42892799.56090238</v>
      </c>
      <c r="X92" s="18">
        <f t="shared" si="23"/>
        <v>41926692.55400528</v>
      </c>
      <c r="Y92" s="18">
        <f t="shared" si="23"/>
        <v>41793550.96938658</v>
      </c>
      <c r="Z92" s="18">
        <f t="shared" si="23"/>
        <v>39201839.12783354</v>
      </c>
      <c r="AA92" s="18">
        <f t="shared" si="23"/>
        <v>37781011.2651937</v>
      </c>
      <c r="AB92" s="18">
        <f t="shared" si="23"/>
        <v>36004546.942840666</v>
      </c>
      <c r="AC92" s="18">
        <f t="shared" si="23"/>
        <v>37639175.634505525</v>
      </c>
      <c r="AD92" s="18">
        <f t="shared" si="23"/>
        <v>36641255.3695901</v>
      </c>
      <c r="AE92" s="18">
        <f>(AE71-AE110)</f>
        <v>37631652.299236834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55783823.82043664</v>
      </c>
      <c r="G93" s="18">
        <f aca="true" t="shared" si="24" ref="G93:AD93">(G72-G111)</f>
        <v>54054403.21070091</v>
      </c>
      <c r="H93" s="18">
        <f t="shared" si="24"/>
        <v>52005835.21279097</v>
      </c>
      <c r="I93" s="18">
        <f t="shared" si="24"/>
        <v>51986012.11059349</v>
      </c>
      <c r="J93" s="18">
        <f t="shared" si="24"/>
        <v>52678352.04919371</v>
      </c>
      <c r="K93" s="18">
        <f t="shared" si="24"/>
        <v>53347419.54730992</v>
      </c>
      <c r="L93" s="18">
        <f t="shared" si="24"/>
        <v>55185207.946092114</v>
      </c>
      <c r="M93" s="18">
        <f t="shared" si="24"/>
        <v>56835117.71695513</v>
      </c>
      <c r="N93" s="18">
        <f t="shared" si="24"/>
        <v>57394636.665119</v>
      </c>
      <c r="O93" s="18">
        <f t="shared" si="24"/>
        <v>57763815.12519633</v>
      </c>
      <c r="P93" s="18">
        <f t="shared" si="24"/>
        <v>56295586.60104639</v>
      </c>
      <c r="Q93" s="18">
        <f t="shared" si="24"/>
        <v>55650366.94648793</v>
      </c>
      <c r="R93" s="18">
        <f t="shared" si="24"/>
        <v>55045634.70450979</v>
      </c>
      <c r="S93" s="18">
        <f t="shared" si="24"/>
        <v>58683525.115638524</v>
      </c>
      <c r="T93" s="18">
        <f t="shared" si="24"/>
        <v>59504854.711682655</v>
      </c>
      <c r="U93" s="18">
        <f t="shared" si="24"/>
        <v>60370687.518341996</v>
      </c>
      <c r="V93" s="18">
        <f t="shared" si="24"/>
        <v>62528992.17623763</v>
      </c>
      <c r="W93" s="18">
        <f t="shared" si="24"/>
        <v>64664968.749300115</v>
      </c>
      <c r="X93" s="18">
        <f t="shared" si="24"/>
        <v>65844636.31336405</v>
      </c>
      <c r="Y93" s="18">
        <f t="shared" si="24"/>
        <v>67789934.80658984</v>
      </c>
      <c r="Z93" s="18">
        <f t="shared" si="24"/>
        <v>69722502.7214725</v>
      </c>
      <c r="AA93" s="18">
        <f t="shared" si="24"/>
        <v>69320252.48033336</v>
      </c>
      <c r="AB93" s="18">
        <f t="shared" si="24"/>
        <v>69809672.74205214</v>
      </c>
      <c r="AC93" s="18">
        <f t="shared" si="24"/>
        <v>69867464.05180731</v>
      </c>
      <c r="AD93" s="18">
        <f t="shared" si="24"/>
        <v>72054158.03231812</v>
      </c>
      <c r="AE93" s="18">
        <f>(AE72-AE111)</f>
        <v>71971693.09931889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105372355.38990043</v>
      </c>
      <c r="G94" s="18">
        <f aca="true" t="shared" si="25" ref="G94:AD94">(G73-G112)</f>
        <v>103792019.77627337</v>
      </c>
      <c r="H94" s="18">
        <f t="shared" si="25"/>
        <v>99773235.44897051</v>
      </c>
      <c r="I94" s="18">
        <f t="shared" si="25"/>
        <v>97844720.02549651</v>
      </c>
      <c r="J94" s="18">
        <f t="shared" si="25"/>
        <v>99822750.0335456</v>
      </c>
      <c r="K94" s="18">
        <f t="shared" si="25"/>
        <v>104067523.5751438</v>
      </c>
      <c r="L94" s="18">
        <f t="shared" si="25"/>
        <v>107264612.47552645</v>
      </c>
      <c r="M94" s="18">
        <f t="shared" si="25"/>
        <v>106693034.14895158</v>
      </c>
      <c r="N94" s="18">
        <f t="shared" si="25"/>
        <v>109950154.05733071</v>
      </c>
      <c r="O94" s="18">
        <f t="shared" si="25"/>
        <v>113424190.46238142</v>
      </c>
      <c r="P94" s="18">
        <f t="shared" si="25"/>
        <v>109687146.19598122</v>
      </c>
      <c r="Q94" s="18">
        <f t="shared" si="25"/>
        <v>112128875.41525084</v>
      </c>
      <c r="R94" s="18">
        <f t="shared" si="25"/>
        <v>113894843.96887219</v>
      </c>
      <c r="S94" s="18">
        <f t="shared" si="25"/>
        <v>117200964.94635168</v>
      </c>
      <c r="T94" s="18">
        <f t="shared" si="25"/>
        <v>113503740.18720384</v>
      </c>
      <c r="U94" s="18">
        <f t="shared" si="25"/>
        <v>114603761.92613801</v>
      </c>
      <c r="V94" s="18">
        <f t="shared" si="25"/>
        <v>122107973.27049667</v>
      </c>
      <c r="W94" s="18">
        <f t="shared" si="25"/>
        <v>119253814.45285228</v>
      </c>
      <c r="X94" s="18">
        <f t="shared" si="25"/>
        <v>123522208.5399179</v>
      </c>
      <c r="Y94" s="18">
        <f t="shared" si="25"/>
        <v>118704892.99502598</v>
      </c>
      <c r="Z94" s="18">
        <f t="shared" si="25"/>
        <v>124916254.92583303</v>
      </c>
      <c r="AA94" s="18">
        <f t="shared" si="25"/>
        <v>118578843.79895858</v>
      </c>
      <c r="AB94" s="18">
        <f t="shared" si="25"/>
        <v>124723199.75128359</v>
      </c>
      <c r="AC94" s="18">
        <f t="shared" si="25"/>
        <v>128601308.01085448</v>
      </c>
      <c r="AD94" s="18">
        <f t="shared" si="25"/>
        <v>124442036.2846744</v>
      </c>
      <c r="AE94" s="18">
        <f>(AE73-AE112)</f>
        <v>132997398.1733864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277575665.5106962</v>
      </c>
      <c r="G95" s="19">
        <f aca="true" t="shared" si="26" ref="G95:AE95">SUM(G90:G94)</f>
        <v>270008992.3561789</v>
      </c>
      <c r="H95" s="19">
        <f t="shared" si="26"/>
        <v>248452794.8719771</v>
      </c>
      <c r="I95" s="19">
        <f t="shared" si="26"/>
        <v>237467186.9595086</v>
      </c>
      <c r="J95" s="19">
        <f t="shared" si="26"/>
        <v>244317942.07575327</v>
      </c>
      <c r="K95" s="19">
        <f t="shared" si="26"/>
        <v>243347355.66572893</v>
      </c>
      <c r="L95" s="19">
        <f t="shared" si="26"/>
        <v>245782009.99367213</v>
      </c>
      <c r="M95" s="19">
        <f t="shared" si="26"/>
        <v>247983569.25818956</v>
      </c>
      <c r="N95" s="19">
        <f t="shared" si="26"/>
        <v>257318583.7329859</v>
      </c>
      <c r="O95" s="19">
        <f t="shared" si="26"/>
        <v>257862267.45543024</v>
      </c>
      <c r="P95" s="19">
        <f t="shared" si="26"/>
        <v>246992213.66622537</v>
      </c>
      <c r="Q95" s="19">
        <f t="shared" si="26"/>
        <v>245071576.26127663</v>
      </c>
      <c r="R95" s="19">
        <f t="shared" si="26"/>
        <v>250057222.82047257</v>
      </c>
      <c r="S95" s="19">
        <f t="shared" si="26"/>
        <v>255835993.82574683</v>
      </c>
      <c r="T95" s="19">
        <f t="shared" si="26"/>
        <v>252347009.03901744</v>
      </c>
      <c r="U95" s="19">
        <f t="shared" si="26"/>
        <v>254257441.497604</v>
      </c>
      <c r="V95" s="19">
        <f t="shared" si="26"/>
        <v>266484057.82497096</v>
      </c>
      <c r="W95" s="19">
        <f t="shared" si="26"/>
        <v>262224324.77618745</v>
      </c>
      <c r="X95" s="19">
        <f t="shared" si="26"/>
        <v>261107771.5897113</v>
      </c>
      <c r="Y95" s="19">
        <f t="shared" si="26"/>
        <v>260379686.6586519</v>
      </c>
      <c r="Z95" s="19">
        <f t="shared" si="26"/>
        <v>267333873.73073334</v>
      </c>
      <c r="AA95" s="19">
        <f t="shared" si="26"/>
        <v>256249048.90698403</v>
      </c>
      <c r="AB95" s="19">
        <f t="shared" si="26"/>
        <v>261759986.30038813</v>
      </c>
      <c r="AC95" s="19">
        <f t="shared" si="26"/>
        <v>269185890.29807526</v>
      </c>
      <c r="AD95" s="19">
        <f t="shared" si="26"/>
        <v>264773168.34944803</v>
      </c>
      <c r="AE95" s="19">
        <f t="shared" si="26"/>
        <v>274000840.4373612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181823.35625675065</v>
      </c>
      <c r="G100" s="45">
        <f aca="true" t="shared" si="28" ref="G100:AD100">G117</f>
        <v>158089.84175217245</v>
      </c>
      <c r="H100" s="45">
        <f t="shared" si="28"/>
        <v>105993.31914490393</v>
      </c>
      <c r="I100" s="45">
        <f t="shared" si="28"/>
        <v>95038.18321772778</v>
      </c>
      <c r="J100" s="45">
        <f t="shared" si="28"/>
        <v>114822.29160486159</v>
      </c>
      <c r="K100" s="45">
        <f t="shared" si="28"/>
        <v>80760.0907321236</v>
      </c>
      <c r="L100" s="45">
        <f t="shared" si="28"/>
        <v>56607.36565211434</v>
      </c>
      <c r="M100" s="45">
        <f t="shared" si="28"/>
        <v>63265.85384345719</v>
      </c>
      <c r="N100" s="45">
        <f t="shared" si="28"/>
        <v>54427.617014988806</v>
      </c>
      <c r="O100" s="45">
        <f t="shared" si="28"/>
        <v>48771.461838027375</v>
      </c>
      <c r="P100" s="45">
        <f t="shared" si="28"/>
        <v>49405.90447139081</v>
      </c>
      <c r="Q100" s="45">
        <f t="shared" si="28"/>
        <v>44387.353365432304</v>
      </c>
      <c r="R100" s="45">
        <f t="shared" si="28"/>
        <v>96233.88848026843</v>
      </c>
      <c r="S100" s="45">
        <f t="shared" si="28"/>
        <v>69779.38806029323</v>
      </c>
      <c r="T100" s="45">
        <f t="shared" si="28"/>
        <v>68356.57843041065</v>
      </c>
      <c r="U100" s="45">
        <f t="shared" si="28"/>
        <v>71559.56894753693</v>
      </c>
      <c r="V100" s="45">
        <f t="shared" si="28"/>
        <v>69461.5855532738</v>
      </c>
      <c r="W100" s="45">
        <f t="shared" si="28"/>
        <v>66639.0764597973</v>
      </c>
      <c r="X100" s="45">
        <f t="shared" si="28"/>
        <v>60386.76665449441</v>
      </c>
      <c r="Y100" s="45">
        <f t="shared" si="28"/>
        <v>60311.437620695564</v>
      </c>
      <c r="Z100" s="45">
        <f t="shared" si="28"/>
        <v>62961.73577049002</v>
      </c>
      <c r="AA100" s="45">
        <f t="shared" si="28"/>
        <v>57336.694113562815</v>
      </c>
      <c r="AB100" s="45">
        <f t="shared" si="28"/>
        <v>50767.589521207294</v>
      </c>
      <c r="AC100" s="45">
        <f t="shared" si="28"/>
        <v>51962.7974042015</v>
      </c>
      <c r="AD100" s="45">
        <f t="shared" si="28"/>
        <v>51163.97492037753</v>
      </c>
      <c r="AE100" s="45">
        <f>AE117</f>
        <v>50589.06479944361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7589594.3678398905</v>
      </c>
      <c r="G101" s="45">
        <f aca="true" t="shared" si="29" ref="G101:AD101">G119</f>
        <v>7027966.568463587</v>
      </c>
      <c r="H101" s="45">
        <f t="shared" si="29"/>
        <v>6579245.331080332</v>
      </c>
      <c r="I101" s="45">
        <f t="shared" si="29"/>
        <v>6070844.694961263</v>
      </c>
      <c r="J101" s="45">
        <f t="shared" si="29"/>
        <v>6155633.459191521</v>
      </c>
      <c r="K101" s="45">
        <f t="shared" si="29"/>
        <v>5818272.10926308</v>
      </c>
      <c r="L101" s="45">
        <f t="shared" si="29"/>
        <v>6425192.806249126</v>
      </c>
      <c r="M101" s="45">
        <f t="shared" si="29"/>
        <v>7497445.6765836505</v>
      </c>
      <c r="N101" s="45">
        <f t="shared" si="29"/>
        <v>6225809.601089729</v>
      </c>
      <c r="O101" s="45">
        <f t="shared" si="29"/>
        <v>8336002.360698374</v>
      </c>
      <c r="P101" s="45">
        <f t="shared" si="29"/>
        <v>8223948.421528372</v>
      </c>
      <c r="Q101" s="45">
        <f t="shared" si="29"/>
        <v>7715440.748369981</v>
      </c>
      <c r="R101" s="45">
        <f t="shared" si="29"/>
        <v>8293865.957657554</v>
      </c>
      <c r="S101" s="45">
        <f t="shared" si="29"/>
        <v>7012489.007841481</v>
      </c>
      <c r="T101" s="45">
        <f t="shared" si="29"/>
        <v>7743484.683993813</v>
      </c>
      <c r="U101" s="45">
        <f t="shared" si="29"/>
        <v>7708977.059762545</v>
      </c>
      <c r="V101" s="45">
        <f t="shared" si="29"/>
        <v>8883074.644095642</v>
      </c>
      <c r="W101" s="45">
        <f t="shared" si="29"/>
        <v>10718917.875595808</v>
      </c>
      <c r="X101" s="45">
        <f t="shared" si="29"/>
        <v>10132774.933834555</v>
      </c>
      <c r="Y101" s="45">
        <f t="shared" si="29"/>
        <v>10842057.696328547</v>
      </c>
      <c r="Z101" s="45">
        <f t="shared" si="29"/>
        <v>10197469.640619399</v>
      </c>
      <c r="AA101" s="45">
        <f t="shared" si="29"/>
        <v>9340854.893473996</v>
      </c>
      <c r="AB101" s="45">
        <f t="shared" si="29"/>
        <v>8928508.711274698</v>
      </c>
      <c r="AC101" s="45">
        <f t="shared" si="29"/>
        <v>8472058.219462333</v>
      </c>
      <c r="AD101" s="45">
        <f t="shared" si="29"/>
        <v>9246232.180223368</v>
      </c>
      <c r="AE101" s="45">
        <f>AE119</f>
        <v>9293921.510823455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339572.78427200444</v>
      </c>
      <c r="G103" s="45">
        <f aca="true" t="shared" si="31" ref="G103:AD103">G134</f>
        <v>367522.28993256163</v>
      </c>
      <c r="H103" s="45">
        <f t="shared" si="31"/>
        <v>330195.1523694112</v>
      </c>
      <c r="I103" s="45">
        <f t="shared" si="31"/>
        <v>388731.19151486777</v>
      </c>
      <c r="J103" s="45">
        <f t="shared" si="31"/>
        <v>411120.59473509097</v>
      </c>
      <c r="K103" s="45">
        <f t="shared" si="31"/>
        <v>404764.8550507012</v>
      </c>
      <c r="L103" s="45">
        <f t="shared" si="31"/>
        <v>435777.6030595486</v>
      </c>
      <c r="M103" s="45">
        <f t="shared" si="31"/>
        <v>488820.2685598775</v>
      </c>
      <c r="N103" s="45">
        <f t="shared" si="31"/>
        <v>521808.05158950627</v>
      </c>
      <c r="O103" s="45">
        <f t="shared" si="31"/>
        <v>552672.0125152334</v>
      </c>
      <c r="P103" s="45">
        <f t="shared" si="31"/>
        <v>488457.9840445863</v>
      </c>
      <c r="Q103" s="45">
        <f t="shared" si="31"/>
        <v>488616.9412613418</v>
      </c>
      <c r="R103" s="45">
        <f t="shared" si="31"/>
        <v>433997.87235991855</v>
      </c>
      <c r="S103" s="45">
        <f t="shared" si="31"/>
        <v>507477.50543206336</v>
      </c>
      <c r="T103" s="45">
        <f t="shared" si="31"/>
        <v>627803.8869358745</v>
      </c>
      <c r="U103" s="45">
        <f t="shared" si="31"/>
        <v>631357.3202441672</v>
      </c>
      <c r="V103" s="45">
        <f t="shared" si="31"/>
        <v>634582.8663136119</v>
      </c>
      <c r="W103" s="45">
        <f t="shared" si="31"/>
        <v>680362.2087154961</v>
      </c>
      <c r="X103" s="45">
        <f t="shared" si="31"/>
        <v>750290.8686250616</v>
      </c>
      <c r="Y103" s="45">
        <f t="shared" si="31"/>
        <v>770067.011542602</v>
      </c>
      <c r="Z103" s="45">
        <f t="shared" si="31"/>
        <v>774304.1619432698</v>
      </c>
      <c r="AA103" s="45">
        <f t="shared" si="31"/>
        <v>724232.1511070719</v>
      </c>
      <c r="AB103" s="45">
        <f t="shared" si="31"/>
        <v>605362.3456838484</v>
      </c>
      <c r="AC103" s="45">
        <f t="shared" si="31"/>
        <v>611618.1612067813</v>
      </c>
      <c r="AD103" s="45">
        <f t="shared" si="31"/>
        <v>645282.9722234077</v>
      </c>
      <c r="AE103" s="45">
        <f>AE134</f>
        <v>651373.3724578131</v>
      </c>
    </row>
    <row r="104" spans="3:31" ht="12.75">
      <c r="C104" s="41" t="s">
        <v>79</v>
      </c>
      <c r="D104" s="43"/>
      <c r="E104" s="41"/>
      <c r="F104" s="47">
        <f>SUM(F100:F103)</f>
        <v>8110990.508368646</v>
      </c>
      <c r="G104" s="47">
        <f aca="true" t="shared" si="32" ref="G104:AE104">SUM(G100:G103)</f>
        <v>7553578.700148322</v>
      </c>
      <c r="H104" s="47">
        <f t="shared" si="32"/>
        <v>7015433.802594647</v>
      </c>
      <c r="I104" s="47">
        <f t="shared" si="32"/>
        <v>6554614.069693858</v>
      </c>
      <c r="J104" s="47">
        <f t="shared" si="32"/>
        <v>6681576.345531473</v>
      </c>
      <c r="K104" s="47">
        <f t="shared" si="32"/>
        <v>6303797.055045905</v>
      </c>
      <c r="L104" s="47">
        <f t="shared" si="32"/>
        <v>6917577.774960789</v>
      </c>
      <c r="M104" s="47">
        <f t="shared" si="32"/>
        <v>8049531.798986985</v>
      </c>
      <c r="N104" s="47">
        <f t="shared" si="32"/>
        <v>6802045.269694225</v>
      </c>
      <c r="O104" s="47">
        <f t="shared" si="32"/>
        <v>8937445.835051635</v>
      </c>
      <c r="P104" s="47">
        <f t="shared" si="32"/>
        <v>8761812.310044348</v>
      </c>
      <c r="Q104" s="47">
        <f t="shared" si="32"/>
        <v>8248445.042996755</v>
      </c>
      <c r="R104" s="47">
        <f t="shared" si="32"/>
        <v>8824097.718497742</v>
      </c>
      <c r="S104" s="47">
        <f t="shared" si="32"/>
        <v>7589745.901333838</v>
      </c>
      <c r="T104" s="47">
        <f t="shared" si="32"/>
        <v>8439645.149360098</v>
      </c>
      <c r="U104" s="47">
        <f t="shared" si="32"/>
        <v>8411893.948954249</v>
      </c>
      <c r="V104" s="47">
        <f t="shared" si="32"/>
        <v>9587119.095962528</v>
      </c>
      <c r="W104" s="47">
        <f t="shared" si="32"/>
        <v>11465919.160771102</v>
      </c>
      <c r="X104" s="47">
        <f t="shared" si="32"/>
        <v>10943452.569114111</v>
      </c>
      <c r="Y104" s="47">
        <f t="shared" si="32"/>
        <v>11672436.145491844</v>
      </c>
      <c r="Z104" s="47">
        <f t="shared" si="32"/>
        <v>11034735.538333159</v>
      </c>
      <c r="AA104" s="47">
        <f t="shared" si="32"/>
        <v>10122423.73869463</v>
      </c>
      <c r="AB104" s="47">
        <f t="shared" si="32"/>
        <v>9584638.646479754</v>
      </c>
      <c r="AC104" s="47">
        <f t="shared" si="32"/>
        <v>9135639.178073317</v>
      </c>
      <c r="AD104" s="47">
        <f t="shared" si="32"/>
        <v>9942679.127367154</v>
      </c>
      <c r="AE104" s="47">
        <f t="shared" si="32"/>
        <v>9995883.948080711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7790222.110933445</v>
      </c>
      <c r="G110" s="45">
        <f aca="true" t="shared" si="33" ref="G110:AD110">(G104-G111)</f>
        <v>7245949.338489655</v>
      </c>
      <c r="H110" s="45">
        <f t="shared" si="33"/>
        <v>6734901.641413581</v>
      </c>
      <c r="I110" s="45">
        <f t="shared" si="33"/>
        <v>6260904.388670124</v>
      </c>
      <c r="J110" s="45">
        <f t="shared" si="33"/>
        <v>6368372.515018273</v>
      </c>
      <c r="K110" s="45">
        <f t="shared" si="33"/>
        <v>6011901.551238305</v>
      </c>
      <c r="L110" s="45">
        <f t="shared" si="33"/>
        <v>6632169.325782922</v>
      </c>
      <c r="M110" s="45">
        <f t="shared" si="33"/>
        <v>7726861.264837652</v>
      </c>
      <c r="N110" s="45">
        <f t="shared" si="33"/>
        <v>6490881.010825025</v>
      </c>
      <c r="O110" s="45">
        <f t="shared" si="33"/>
        <v>8618288.206104701</v>
      </c>
      <c r="P110" s="45">
        <f t="shared" si="33"/>
        <v>8433374.891904749</v>
      </c>
      <c r="Q110" s="45">
        <f t="shared" si="33"/>
        <v>7954619.914598488</v>
      </c>
      <c r="R110" s="45">
        <f t="shared" si="33"/>
        <v>8524533.194356808</v>
      </c>
      <c r="S110" s="45">
        <f t="shared" si="33"/>
        <v>7284711.361749705</v>
      </c>
      <c r="T110" s="45">
        <f t="shared" si="33"/>
        <v>8120822.868202498</v>
      </c>
      <c r="U110" s="45">
        <f t="shared" si="33"/>
        <v>8098547.181334649</v>
      </c>
      <c r="V110" s="45">
        <f t="shared" si="33"/>
        <v>9283019.131564261</v>
      </c>
      <c r="W110" s="45">
        <f t="shared" si="33"/>
        <v>11144672.480666569</v>
      </c>
      <c r="X110" s="45">
        <f t="shared" si="33"/>
        <v>10607153.72032931</v>
      </c>
      <c r="Y110" s="45">
        <f t="shared" si="33"/>
        <v>11332618.893409844</v>
      </c>
      <c r="Z110" s="45">
        <f t="shared" si="33"/>
        <v>10700014.474662758</v>
      </c>
      <c r="AA110" s="45">
        <f t="shared" si="33"/>
        <v>9815745.44427983</v>
      </c>
      <c r="AB110" s="45">
        <f t="shared" si="33"/>
        <v>9281588.704641888</v>
      </c>
      <c r="AC110" s="45">
        <f t="shared" si="33"/>
        <v>8855469.85218705</v>
      </c>
      <c r="AD110" s="45">
        <f t="shared" si="33"/>
        <v>9658842.965208888</v>
      </c>
      <c r="AE110" s="45">
        <f>(AE104-AE111)</f>
        <v>9713526.613493912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320768.3974352</v>
      </c>
      <c r="G111" s="45">
        <f aca="true" t="shared" si="34" ref="G111:AD111">G133</f>
        <v>307629.36165866663</v>
      </c>
      <c r="H111" s="45">
        <f t="shared" si="34"/>
        <v>280532.16118106665</v>
      </c>
      <c r="I111" s="45">
        <f t="shared" si="34"/>
        <v>293709.68102373334</v>
      </c>
      <c r="J111" s="45">
        <f t="shared" si="34"/>
        <v>313203.83051319997</v>
      </c>
      <c r="K111" s="45">
        <f t="shared" si="34"/>
        <v>291895.5038076</v>
      </c>
      <c r="L111" s="45">
        <f t="shared" si="34"/>
        <v>285408.4491778666</v>
      </c>
      <c r="M111" s="45">
        <f t="shared" si="34"/>
        <v>322670.5341493333</v>
      </c>
      <c r="N111" s="45">
        <f t="shared" si="34"/>
        <v>311164.25886919996</v>
      </c>
      <c r="O111" s="45">
        <f t="shared" si="34"/>
        <v>319157.6289469333</v>
      </c>
      <c r="P111" s="45">
        <f t="shared" si="34"/>
        <v>328437.41813959996</v>
      </c>
      <c r="Q111" s="45">
        <f t="shared" si="34"/>
        <v>293825.1283982667</v>
      </c>
      <c r="R111" s="45">
        <f t="shared" si="34"/>
        <v>299564.5241409333</v>
      </c>
      <c r="S111" s="45">
        <f t="shared" si="34"/>
        <v>305034.53958413325</v>
      </c>
      <c r="T111" s="45">
        <f t="shared" si="34"/>
        <v>318822.2811576</v>
      </c>
      <c r="U111" s="45">
        <f t="shared" si="34"/>
        <v>313346.7676196</v>
      </c>
      <c r="V111" s="45">
        <f t="shared" si="34"/>
        <v>304099.9643982667</v>
      </c>
      <c r="W111" s="45">
        <f t="shared" si="34"/>
        <v>321246.6801045333</v>
      </c>
      <c r="X111" s="45">
        <f t="shared" si="34"/>
        <v>336298.8487847999</v>
      </c>
      <c r="Y111" s="45">
        <f t="shared" si="34"/>
        <v>339817.25208199996</v>
      </c>
      <c r="Z111" s="45">
        <f t="shared" si="34"/>
        <v>334721.06367039995</v>
      </c>
      <c r="AA111" s="45">
        <f t="shared" si="34"/>
        <v>306678.2944147999</v>
      </c>
      <c r="AB111" s="45">
        <f t="shared" si="34"/>
        <v>303049.9418378666</v>
      </c>
      <c r="AC111" s="45">
        <f t="shared" si="34"/>
        <v>280169.3258862666</v>
      </c>
      <c r="AD111" s="45">
        <f t="shared" si="34"/>
        <v>283836.16215826664</v>
      </c>
      <c r="AE111" s="45">
        <f>AE133</f>
        <v>282357.33458679996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8110990.508368646</v>
      </c>
      <c r="G113" s="47">
        <f aca="true" t="shared" si="35" ref="G113:AD113">(G110+G111)</f>
        <v>7553578.700148322</v>
      </c>
      <c r="H113" s="47">
        <f t="shared" si="35"/>
        <v>7015433.802594647</v>
      </c>
      <c r="I113" s="47">
        <f t="shared" si="35"/>
        <v>6554614.069693858</v>
      </c>
      <c r="J113" s="47">
        <f t="shared" si="35"/>
        <v>6681576.345531473</v>
      </c>
      <c r="K113" s="47">
        <f t="shared" si="35"/>
        <v>6303797.055045905</v>
      </c>
      <c r="L113" s="47">
        <f t="shared" si="35"/>
        <v>6917577.774960789</v>
      </c>
      <c r="M113" s="47">
        <f t="shared" si="35"/>
        <v>8049531.798986985</v>
      </c>
      <c r="N113" s="47">
        <f t="shared" si="35"/>
        <v>6802045.269694225</v>
      </c>
      <c r="O113" s="47">
        <f t="shared" si="35"/>
        <v>8937445.835051635</v>
      </c>
      <c r="P113" s="47">
        <f t="shared" si="35"/>
        <v>8761812.310044348</v>
      </c>
      <c r="Q113" s="47">
        <f t="shared" si="35"/>
        <v>8248445.042996755</v>
      </c>
      <c r="R113" s="47">
        <f t="shared" si="35"/>
        <v>8824097.718497742</v>
      </c>
      <c r="S113" s="47">
        <f t="shared" si="35"/>
        <v>7589745.901333838</v>
      </c>
      <c r="T113" s="47">
        <f t="shared" si="35"/>
        <v>8439645.149360098</v>
      </c>
      <c r="U113" s="47">
        <f t="shared" si="35"/>
        <v>8411893.948954249</v>
      </c>
      <c r="V113" s="47">
        <f t="shared" si="35"/>
        <v>9587119.095962528</v>
      </c>
      <c r="W113" s="47">
        <f t="shared" si="35"/>
        <v>11465919.160771102</v>
      </c>
      <c r="X113" s="47">
        <f t="shared" si="35"/>
        <v>10943452.569114111</v>
      </c>
      <c r="Y113" s="47">
        <f t="shared" si="35"/>
        <v>11672436.145491844</v>
      </c>
      <c r="Z113" s="47">
        <f t="shared" si="35"/>
        <v>11034735.538333159</v>
      </c>
      <c r="AA113" s="47">
        <f t="shared" si="35"/>
        <v>10122423.73869463</v>
      </c>
      <c r="AB113" s="47">
        <f t="shared" si="35"/>
        <v>9584638.646479754</v>
      </c>
      <c r="AC113" s="47">
        <f t="shared" si="35"/>
        <v>9135639.178073317</v>
      </c>
      <c r="AD113" s="47">
        <f t="shared" si="35"/>
        <v>9942679.127367154</v>
      </c>
      <c r="AE113" s="47">
        <f>(AE110+AE111)</f>
        <v>9995883.948080711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0.034223891195304355</v>
      </c>
      <c r="E117" s="52"/>
      <c r="F117" s="55">
        <f aca="true" t="shared" si="37" ref="F117:AD117">(F139*$D117)*10^6</f>
        <v>181823.35625675065</v>
      </c>
      <c r="G117" s="55">
        <f t="shared" si="37"/>
        <v>158089.84175217245</v>
      </c>
      <c r="H117" s="55">
        <f t="shared" si="37"/>
        <v>105993.31914490393</v>
      </c>
      <c r="I117" s="55">
        <f t="shared" si="37"/>
        <v>95038.18321772778</v>
      </c>
      <c r="J117" s="55">
        <f t="shared" si="37"/>
        <v>114822.29160486159</v>
      </c>
      <c r="K117" s="55">
        <f t="shared" si="37"/>
        <v>80760.0907321236</v>
      </c>
      <c r="L117" s="55">
        <f t="shared" si="37"/>
        <v>56607.36565211434</v>
      </c>
      <c r="M117" s="55">
        <f t="shared" si="37"/>
        <v>63265.85384345719</v>
      </c>
      <c r="N117" s="55">
        <f t="shared" si="37"/>
        <v>54427.617014988806</v>
      </c>
      <c r="O117" s="55">
        <f t="shared" si="37"/>
        <v>48771.461838027375</v>
      </c>
      <c r="P117" s="55">
        <f t="shared" si="37"/>
        <v>49405.90447139081</v>
      </c>
      <c r="Q117" s="55">
        <f t="shared" si="37"/>
        <v>44387.353365432304</v>
      </c>
      <c r="R117" s="55">
        <f t="shared" si="37"/>
        <v>96233.88848026843</v>
      </c>
      <c r="S117" s="55">
        <f t="shared" si="37"/>
        <v>69779.38806029323</v>
      </c>
      <c r="T117" s="55">
        <f t="shared" si="37"/>
        <v>68356.57843041065</v>
      </c>
      <c r="U117" s="55">
        <f t="shared" si="37"/>
        <v>71559.56894753693</v>
      </c>
      <c r="V117" s="55">
        <f t="shared" si="37"/>
        <v>69461.5855532738</v>
      </c>
      <c r="W117" s="55">
        <f t="shared" si="37"/>
        <v>66639.0764597973</v>
      </c>
      <c r="X117" s="55">
        <f t="shared" si="37"/>
        <v>60386.76665449441</v>
      </c>
      <c r="Y117" s="55">
        <f t="shared" si="37"/>
        <v>60311.437620695564</v>
      </c>
      <c r="Z117" s="55">
        <f t="shared" si="37"/>
        <v>62961.73577049002</v>
      </c>
      <c r="AA117" s="55">
        <f t="shared" si="37"/>
        <v>57336.694113562815</v>
      </c>
      <c r="AB117" s="55">
        <f t="shared" si="37"/>
        <v>50767.589521207294</v>
      </c>
      <c r="AC117" s="55">
        <f t="shared" si="37"/>
        <v>51962.7974042015</v>
      </c>
      <c r="AD117" s="55">
        <f t="shared" si="37"/>
        <v>51163.97492037753</v>
      </c>
      <c r="AE117" s="55">
        <f>(AE139*$D117)*10^6</f>
        <v>50589.06479944361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7589594.3678398905</v>
      </c>
      <c r="G119" s="55">
        <f aca="true" t="shared" si="38" ref="G119:AD119">SUM(G120,G122,G123,G124,G125,G126,G127,G128,G129,G130,G131,G132,G133)</f>
        <v>7027966.568463587</v>
      </c>
      <c r="H119" s="55">
        <f t="shared" si="38"/>
        <v>6579245.331080332</v>
      </c>
      <c r="I119" s="55">
        <f t="shared" si="38"/>
        <v>6070844.694961263</v>
      </c>
      <c r="J119" s="55">
        <f t="shared" si="38"/>
        <v>6155633.459191521</v>
      </c>
      <c r="K119" s="55">
        <f t="shared" si="38"/>
        <v>5818272.10926308</v>
      </c>
      <c r="L119" s="55">
        <f t="shared" si="38"/>
        <v>6425192.806249126</v>
      </c>
      <c r="M119" s="55">
        <f t="shared" si="38"/>
        <v>7497445.6765836505</v>
      </c>
      <c r="N119" s="55">
        <f t="shared" si="38"/>
        <v>6225809.601089729</v>
      </c>
      <c r="O119" s="55">
        <f t="shared" si="38"/>
        <v>8336002.360698374</v>
      </c>
      <c r="P119" s="55">
        <f t="shared" si="38"/>
        <v>8223948.421528372</v>
      </c>
      <c r="Q119" s="55">
        <f t="shared" si="38"/>
        <v>7715440.748369981</v>
      </c>
      <c r="R119" s="55">
        <f t="shared" si="38"/>
        <v>8293865.957657554</v>
      </c>
      <c r="S119" s="55">
        <f t="shared" si="38"/>
        <v>7012489.007841481</v>
      </c>
      <c r="T119" s="55">
        <f t="shared" si="38"/>
        <v>7743484.683993813</v>
      </c>
      <c r="U119" s="55">
        <f t="shared" si="38"/>
        <v>7708977.059762545</v>
      </c>
      <c r="V119" s="55">
        <f t="shared" si="38"/>
        <v>8883074.644095642</v>
      </c>
      <c r="W119" s="55">
        <f t="shared" si="38"/>
        <v>10718917.875595808</v>
      </c>
      <c r="X119" s="55">
        <f t="shared" si="38"/>
        <v>10132774.933834555</v>
      </c>
      <c r="Y119" s="55">
        <f t="shared" si="38"/>
        <v>10842057.696328547</v>
      </c>
      <c r="Z119" s="55">
        <f t="shared" si="38"/>
        <v>10197469.640619399</v>
      </c>
      <c r="AA119" s="55">
        <f t="shared" si="38"/>
        <v>9340854.893473996</v>
      </c>
      <c r="AB119" s="55">
        <f t="shared" si="38"/>
        <v>8928508.711274698</v>
      </c>
      <c r="AC119" s="55">
        <f t="shared" si="38"/>
        <v>8472058.219462333</v>
      </c>
      <c r="AD119" s="55">
        <f t="shared" si="38"/>
        <v>9246232.180223368</v>
      </c>
      <c r="AE119" s="55">
        <f>SUM(AE120,AE122,AE123,AE124,AE125,AE126,AE127,AE128,AE129,AE130,AE131,AE132,AE133)</f>
        <v>9293921.510823455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3674418.053597133</v>
      </c>
      <c r="G120" s="55">
        <f aca="true" t="shared" si="39" ref="G120:AD120">G13</f>
        <v>3463271.4698347338</v>
      </c>
      <c r="H120" s="55">
        <f t="shared" si="39"/>
        <v>3694543.2803400005</v>
      </c>
      <c r="I120" s="55">
        <f t="shared" si="39"/>
        <v>3383874.489754733</v>
      </c>
      <c r="J120" s="55">
        <f t="shared" si="39"/>
        <v>3452251.122244467</v>
      </c>
      <c r="K120" s="55">
        <f t="shared" si="39"/>
        <v>3180611.0177028</v>
      </c>
      <c r="L120" s="55">
        <f t="shared" si="39"/>
        <v>3683068.5094646667</v>
      </c>
      <c r="M120" s="55">
        <f t="shared" si="39"/>
        <v>4518384.0435074</v>
      </c>
      <c r="N120" s="55">
        <f t="shared" si="39"/>
        <v>3188998.393369067</v>
      </c>
      <c r="O120" s="55">
        <f t="shared" si="39"/>
        <v>5329481.607703</v>
      </c>
      <c r="P120" s="55">
        <f t="shared" si="39"/>
        <v>4957094.944660467</v>
      </c>
      <c r="Q120" s="55">
        <f t="shared" si="39"/>
        <v>4512009.516153333</v>
      </c>
      <c r="R120" s="55">
        <f t="shared" si="39"/>
        <v>4972103.841807667</v>
      </c>
      <c r="S120" s="55">
        <f t="shared" si="39"/>
        <v>3854412.5245618667</v>
      </c>
      <c r="T120" s="55">
        <f t="shared" si="39"/>
        <v>4438754.774041133</v>
      </c>
      <c r="U120" s="55">
        <f t="shared" si="39"/>
        <v>4502159.078148601</v>
      </c>
      <c r="V120" s="55">
        <f t="shared" si="39"/>
        <v>5648659.177091334</v>
      </c>
      <c r="W120" s="55">
        <f t="shared" si="39"/>
        <v>7212814.735161933</v>
      </c>
      <c r="X120" s="55">
        <f t="shared" si="39"/>
        <v>6340698.639005867</v>
      </c>
      <c r="Y120" s="55">
        <f t="shared" si="39"/>
        <v>7069936.094769534</v>
      </c>
      <c r="Z120" s="55">
        <f t="shared" si="39"/>
        <v>6608086.9376258</v>
      </c>
      <c r="AA120" s="55">
        <f t="shared" si="39"/>
        <v>5925060.0073690675</v>
      </c>
      <c r="AB120" s="55">
        <f t="shared" si="39"/>
        <v>5400846.4538204</v>
      </c>
      <c r="AC120" s="55">
        <f t="shared" si="39"/>
        <v>4945666.3770191325</v>
      </c>
      <c r="AD120" s="55">
        <f t="shared" si="39"/>
        <v>5252050.348787733</v>
      </c>
      <c r="AE120" s="55">
        <f>AE13</f>
        <v>5502281.776957533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539052.3011192</v>
      </c>
      <c r="G123" s="55">
        <f aca="true" t="shared" si="40" ref="G123:AD123">(G35*0.5)</f>
        <v>516972.1119610666</v>
      </c>
      <c r="H123" s="55">
        <f t="shared" si="40"/>
        <v>471435.18021013326</v>
      </c>
      <c r="I123" s="55">
        <f t="shared" si="40"/>
        <v>493580.0407222666</v>
      </c>
      <c r="J123" s="55">
        <f t="shared" si="40"/>
        <v>526340.0246631999</v>
      </c>
      <c r="K123" s="55">
        <f t="shared" si="40"/>
        <v>490531.31134773325</v>
      </c>
      <c r="L123" s="55">
        <f t="shared" si="40"/>
        <v>479629.7934706666</v>
      </c>
      <c r="M123" s="55">
        <f t="shared" si="40"/>
        <v>542248.8489821333</v>
      </c>
      <c r="N123" s="55">
        <f t="shared" si="40"/>
        <v>522912.5130327999</v>
      </c>
      <c r="O123" s="55">
        <f t="shared" si="40"/>
        <v>536345.3991001333</v>
      </c>
      <c r="P123" s="55">
        <f t="shared" si="40"/>
        <v>551940.1117750667</v>
      </c>
      <c r="Q123" s="55">
        <f t="shared" si="40"/>
        <v>493774.0510735999</v>
      </c>
      <c r="R123" s="55">
        <f t="shared" si="40"/>
        <v>503419.1220036</v>
      </c>
      <c r="S123" s="55">
        <f t="shared" si="40"/>
        <v>512611.50310333323</v>
      </c>
      <c r="T123" s="55">
        <f t="shared" si="40"/>
        <v>535781.846424</v>
      </c>
      <c r="U123" s="55">
        <f t="shared" si="40"/>
        <v>526580.2268774665</v>
      </c>
      <c r="V123" s="55">
        <f t="shared" si="40"/>
        <v>511040.94673866656</v>
      </c>
      <c r="W123" s="55">
        <f t="shared" si="40"/>
        <v>539856.0586070666</v>
      </c>
      <c r="X123" s="55">
        <f t="shared" si="40"/>
        <v>565151.2725217332</v>
      </c>
      <c r="Y123" s="55">
        <f t="shared" si="40"/>
        <v>571063.9582530666</v>
      </c>
      <c r="Z123" s="55">
        <f t="shared" si="40"/>
        <v>562499.8026677333</v>
      </c>
      <c r="AA123" s="55">
        <f t="shared" si="40"/>
        <v>515373.8358031999</v>
      </c>
      <c r="AB123" s="55">
        <f t="shared" si="40"/>
        <v>509276.37779626664</v>
      </c>
      <c r="AC123" s="55">
        <f t="shared" si="40"/>
        <v>470825.43567106663</v>
      </c>
      <c r="AD123" s="55">
        <f t="shared" si="40"/>
        <v>476987.56243453326</v>
      </c>
      <c r="AE123" s="55">
        <f>(AE35*0.5)</f>
        <v>474502.3857361333</v>
      </c>
    </row>
    <row r="124" spans="1:31" ht="12.75">
      <c r="A124" s="4"/>
      <c r="B124" s="4"/>
      <c r="C124" s="57" t="s">
        <v>95</v>
      </c>
      <c r="D124" s="54">
        <v>0.034223891195304355</v>
      </c>
      <c r="E124" s="56"/>
      <c r="F124" s="55">
        <f aca="true" t="shared" si="41" ref="F124:F132">(F146*$D124)*10^6</f>
        <v>810601.4576775924</v>
      </c>
      <c r="G124" s="55">
        <f aca="true" t="shared" si="42" ref="G124:AD124">(G146*$D124)*10^6</f>
        <v>752076.7350621459</v>
      </c>
      <c r="H124" s="55">
        <f t="shared" si="42"/>
        <v>539714.0619212587</v>
      </c>
      <c r="I124" s="55">
        <f t="shared" si="42"/>
        <v>484423.78892891924</v>
      </c>
      <c r="J124" s="55">
        <f t="shared" si="42"/>
        <v>471387.4338168487</v>
      </c>
      <c r="K124" s="55">
        <f t="shared" si="42"/>
        <v>402568.0220337579</v>
      </c>
      <c r="L124" s="55">
        <f t="shared" si="42"/>
        <v>582828.1109614015</v>
      </c>
      <c r="M124" s="55">
        <f t="shared" si="42"/>
        <v>593956.0508232993</v>
      </c>
      <c r="N124" s="55">
        <f t="shared" si="42"/>
        <v>607073.0432177365</v>
      </c>
      <c r="O124" s="55">
        <f t="shared" si="42"/>
        <v>663411.6007271897</v>
      </c>
      <c r="P124" s="55">
        <f t="shared" si="42"/>
        <v>593785.8168033356</v>
      </c>
      <c r="Q124" s="55">
        <f t="shared" si="42"/>
        <v>510380.023298577</v>
      </c>
      <c r="R124" s="55">
        <f t="shared" si="42"/>
        <v>643852.5882034241</v>
      </c>
      <c r="S124" s="55">
        <f t="shared" si="42"/>
        <v>598552.3740743606</v>
      </c>
      <c r="T124" s="55">
        <f t="shared" si="42"/>
        <v>680067.6721442549</v>
      </c>
      <c r="U124" s="55">
        <f t="shared" si="42"/>
        <v>636747.5509388465</v>
      </c>
      <c r="V124" s="55">
        <f t="shared" si="42"/>
        <v>818306.7948323049</v>
      </c>
      <c r="W124" s="55">
        <f t="shared" si="42"/>
        <v>915734.5103796809</v>
      </c>
      <c r="X124" s="55">
        <f t="shared" si="42"/>
        <v>997025.8160934044</v>
      </c>
      <c r="Y124" s="55">
        <f t="shared" si="42"/>
        <v>857173.9485945775</v>
      </c>
      <c r="Z124" s="55">
        <f t="shared" si="42"/>
        <v>1047459.9350088312</v>
      </c>
      <c r="AA124" s="55">
        <f t="shared" si="42"/>
        <v>842901.1556593715</v>
      </c>
      <c r="AB124" s="55">
        <f t="shared" si="42"/>
        <v>994570.8598697719</v>
      </c>
      <c r="AC124" s="55">
        <f t="shared" si="42"/>
        <v>1046474.3686416793</v>
      </c>
      <c r="AD124" s="55">
        <f t="shared" si="42"/>
        <v>1279471.2175305889</v>
      </c>
      <c r="AE124" s="55">
        <f aca="true" t="shared" si="43" ref="AE124:AE132">(AE146*$D124)*10^6</f>
        <v>1192804.0950809668</v>
      </c>
    </row>
    <row r="125" spans="1:31" ht="12.75">
      <c r="A125" s="4"/>
      <c r="B125" s="4"/>
      <c r="C125" s="57" t="s">
        <v>96</v>
      </c>
      <c r="D125" s="54">
        <v>0.034223891195304355</v>
      </c>
      <c r="E125" s="52"/>
      <c r="F125" s="55">
        <f t="shared" si="41"/>
        <v>1075018.9908823248</v>
      </c>
      <c r="G125" s="55">
        <f aca="true" t="shared" si="44" ref="G125:AD125">(G147*$D125)*10^6</f>
        <v>910846.3096541186</v>
      </c>
      <c r="H125" s="55">
        <f t="shared" si="44"/>
        <v>653198.1543491455</v>
      </c>
      <c r="I125" s="55">
        <f t="shared" si="44"/>
        <v>640540.3212741192</v>
      </c>
      <c r="J125" s="55">
        <f t="shared" si="44"/>
        <v>588334.0503889889</v>
      </c>
      <c r="K125" s="55">
        <f t="shared" si="44"/>
        <v>632454.1822115798</v>
      </c>
      <c r="L125" s="55">
        <f t="shared" si="44"/>
        <v>763793.785735239</v>
      </c>
      <c r="M125" s="55">
        <f t="shared" si="44"/>
        <v>695087.124924545</v>
      </c>
      <c r="N125" s="55">
        <f t="shared" si="44"/>
        <v>729910.7490824924</v>
      </c>
      <c r="O125" s="55">
        <f t="shared" si="44"/>
        <v>682764.6951663241</v>
      </c>
      <c r="P125" s="55">
        <f t="shared" si="44"/>
        <v>943715.844652368</v>
      </c>
      <c r="Q125" s="55">
        <f t="shared" si="44"/>
        <v>1035558.0498410839</v>
      </c>
      <c r="R125" s="55">
        <f t="shared" si="44"/>
        <v>1019560.7651160412</v>
      </c>
      <c r="S125" s="55">
        <f t="shared" si="44"/>
        <v>1056564.5114340584</v>
      </c>
      <c r="T125" s="55">
        <f t="shared" si="44"/>
        <v>1049761.6554734064</v>
      </c>
      <c r="U125" s="55">
        <f t="shared" si="44"/>
        <v>1002659.3495911829</v>
      </c>
      <c r="V125" s="55">
        <f t="shared" si="44"/>
        <v>913325.3785382648</v>
      </c>
      <c r="W125" s="55">
        <f t="shared" si="44"/>
        <v>1078052.2046799832</v>
      </c>
      <c r="X125" s="55">
        <f t="shared" si="44"/>
        <v>1024759.5180661633</v>
      </c>
      <c r="Y125" s="55">
        <f t="shared" si="44"/>
        <v>1015339.056877201</v>
      </c>
      <c r="Z125" s="55">
        <f t="shared" si="44"/>
        <v>903948.665558491</v>
      </c>
      <c r="AA125" s="55">
        <f t="shared" si="44"/>
        <v>829219.3259875374</v>
      </c>
      <c r="AB125" s="55">
        <f t="shared" si="44"/>
        <v>791180.2036788571</v>
      </c>
      <c r="AC125" s="55">
        <f t="shared" si="44"/>
        <v>875439.3751182113</v>
      </c>
      <c r="AD125" s="55">
        <f t="shared" si="44"/>
        <v>975717.7054059784</v>
      </c>
      <c r="AE125" s="55">
        <f t="shared" si="43"/>
        <v>886208.7413535804</v>
      </c>
    </row>
    <row r="126" spans="1:31" ht="12.75">
      <c r="A126" s="4"/>
      <c r="B126" s="4"/>
      <c r="C126" s="57" t="s">
        <v>97</v>
      </c>
      <c r="D126" s="54">
        <v>0.034223891195304355</v>
      </c>
      <c r="E126" s="52"/>
      <c r="F126" s="55">
        <f t="shared" si="41"/>
        <v>161579.76260082304</v>
      </c>
      <c r="G126" s="55">
        <f aca="true" t="shared" si="45" ref="G126:AD126">(G148*$D126)*10^6</f>
        <v>75157.79296954733</v>
      </c>
      <c r="H126" s="55">
        <f t="shared" si="45"/>
        <v>78406.26339259259</v>
      </c>
      <c r="I126" s="55">
        <f t="shared" si="45"/>
        <v>96557.61923045266</v>
      </c>
      <c r="J126" s="55">
        <f t="shared" si="45"/>
        <v>121986.3925744856</v>
      </c>
      <c r="K126" s="55">
        <f t="shared" si="45"/>
        <v>133050.1765802469</v>
      </c>
      <c r="L126" s="55">
        <f t="shared" si="45"/>
        <v>-3628.1969277995745</v>
      </c>
      <c r="M126" s="55">
        <f t="shared" si="45"/>
        <v>92246.42963837738</v>
      </c>
      <c r="N126" s="55">
        <f t="shared" si="45"/>
        <v>59434.05353230328</v>
      </c>
      <c r="O126" s="55">
        <f t="shared" si="45"/>
        <v>44311.11940293317</v>
      </c>
      <c r="P126" s="55">
        <f t="shared" si="45"/>
        <v>37422.163060352876</v>
      </c>
      <c r="Q126" s="55">
        <f t="shared" si="45"/>
        <v>38702.668616321556</v>
      </c>
      <c r="R126" s="55">
        <f t="shared" si="45"/>
        <v>19818.791487216506</v>
      </c>
      <c r="S126" s="55">
        <f t="shared" si="45"/>
        <v>49988.70038236297</v>
      </c>
      <c r="T126" s="55">
        <f t="shared" si="45"/>
        <v>38503.31308024064</v>
      </c>
      <c r="U126" s="55">
        <f t="shared" si="45"/>
        <v>70544.65559068731</v>
      </c>
      <c r="V126" s="55">
        <f t="shared" si="45"/>
        <v>0</v>
      </c>
      <c r="W126" s="55">
        <f t="shared" si="45"/>
        <v>3699.9832022241058</v>
      </c>
      <c r="X126" s="55">
        <f t="shared" si="45"/>
        <v>0</v>
      </c>
      <c r="Y126" s="55">
        <f t="shared" si="45"/>
        <v>28215.166427703352</v>
      </c>
      <c r="Z126" s="55">
        <f t="shared" si="45"/>
        <v>22132.44071715733</v>
      </c>
      <c r="AA126" s="55">
        <f t="shared" si="45"/>
        <v>62887.021145102124</v>
      </c>
      <c r="AB126" s="55">
        <f t="shared" si="45"/>
        <v>101614.05575055924</v>
      </c>
      <c r="AC126" s="55">
        <f t="shared" si="45"/>
        <v>103740.11389958831</v>
      </c>
      <c r="AD126" s="55">
        <f t="shared" si="45"/>
        <v>111692.53824691391</v>
      </c>
      <c r="AE126" s="55">
        <f t="shared" si="43"/>
        <v>118948.86178930063</v>
      </c>
    </row>
    <row r="127" spans="1:31" ht="12.75">
      <c r="A127" s="4"/>
      <c r="B127" s="4"/>
      <c r="C127" s="57" t="s">
        <v>98</v>
      </c>
      <c r="D127" s="54">
        <v>0.034223891195304355</v>
      </c>
      <c r="E127" s="52"/>
      <c r="F127" s="55">
        <f t="shared" si="41"/>
        <v>250038.94160514371</v>
      </c>
      <c r="G127" s="55">
        <f aca="true" t="shared" si="46" ref="G127:AD127">(G149*$D127)*10^6</f>
        <v>302899.7701219777</v>
      </c>
      <c r="H127" s="55">
        <f t="shared" si="46"/>
        <v>244430.65475123952</v>
      </c>
      <c r="I127" s="55">
        <f t="shared" si="46"/>
        <v>101969.16271461759</v>
      </c>
      <c r="J127" s="55">
        <f t="shared" si="46"/>
        <v>163586.95114662292</v>
      </c>
      <c r="K127" s="55">
        <f t="shared" si="46"/>
        <v>162350.31292980115</v>
      </c>
      <c r="L127" s="55">
        <f t="shared" si="46"/>
        <v>145650.05663854454</v>
      </c>
      <c r="M127" s="55">
        <f t="shared" si="46"/>
        <v>252282.8848755967</v>
      </c>
      <c r="N127" s="55">
        <f t="shared" si="46"/>
        <v>260201.1722835913</v>
      </c>
      <c r="O127" s="55">
        <f t="shared" si="46"/>
        <v>237622.57560834117</v>
      </c>
      <c r="P127" s="55">
        <f t="shared" si="46"/>
        <v>311025.31464025425</v>
      </c>
      <c r="Q127" s="55">
        <f t="shared" si="46"/>
        <v>267382.9474127206</v>
      </c>
      <c r="R127" s="55">
        <f t="shared" si="46"/>
        <v>403860.0586180541</v>
      </c>
      <c r="S127" s="55">
        <f t="shared" si="46"/>
        <v>215810.99323030605</v>
      </c>
      <c r="T127" s="55">
        <f t="shared" si="46"/>
        <v>238341.20133322684</v>
      </c>
      <c r="U127" s="55">
        <f t="shared" si="46"/>
        <v>231688.6833152202</v>
      </c>
      <c r="V127" s="55">
        <f t="shared" si="46"/>
        <v>258903.6487731466</v>
      </c>
      <c r="W127" s="55">
        <f t="shared" si="46"/>
        <v>205669.84549471707</v>
      </c>
      <c r="X127" s="55">
        <f t="shared" si="46"/>
        <v>373461.3691750649</v>
      </c>
      <c r="Y127" s="55">
        <f t="shared" si="46"/>
        <v>495871.1119381774</v>
      </c>
      <c r="Z127" s="55">
        <f t="shared" si="46"/>
        <v>245871.4634687076</v>
      </c>
      <c r="AA127" s="55">
        <f t="shared" si="46"/>
        <v>362711.9802118787</v>
      </c>
      <c r="AB127" s="55">
        <f t="shared" si="46"/>
        <v>335702.4031807148</v>
      </c>
      <c r="AC127" s="55">
        <f t="shared" si="46"/>
        <v>281361.2103222892</v>
      </c>
      <c r="AD127" s="55">
        <f t="shared" si="46"/>
        <v>429654.6264737417</v>
      </c>
      <c r="AE127" s="55">
        <f t="shared" si="43"/>
        <v>400077.6694957061</v>
      </c>
    </row>
    <row r="128" spans="1:31" ht="12.75">
      <c r="A128" s="1"/>
      <c r="B128" s="1"/>
      <c r="C128" s="57" t="s">
        <v>99</v>
      </c>
      <c r="D128" s="54">
        <v>0.034223891195304355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0.034223891195304355</v>
      </c>
      <c r="E129" s="56"/>
      <c r="F129" s="55">
        <f t="shared" si="41"/>
        <v>81816.07099518304</v>
      </c>
      <c r="G129" s="55">
        <f aca="true" t="shared" si="48" ref="G129:AD129">(G151*$D129)*10^6</f>
        <v>90584.04392536228</v>
      </c>
      <c r="H129" s="55">
        <f t="shared" si="48"/>
        <v>70832.01543216711</v>
      </c>
      <c r="I129" s="55">
        <f t="shared" si="48"/>
        <v>77012.26655344374</v>
      </c>
      <c r="J129" s="55">
        <f t="shared" si="48"/>
        <v>76268.98462160242</v>
      </c>
      <c r="K129" s="55">
        <f t="shared" si="48"/>
        <v>78044.6031416492</v>
      </c>
      <c r="L129" s="55">
        <f t="shared" si="48"/>
        <v>76048.75288837567</v>
      </c>
      <c r="M129" s="55">
        <f t="shared" si="48"/>
        <v>81361.84270048299</v>
      </c>
      <c r="N129" s="55">
        <f t="shared" si="48"/>
        <v>84390.02844816183</v>
      </c>
      <c r="O129" s="55">
        <f t="shared" si="48"/>
        <v>83178.75389055569</v>
      </c>
      <c r="P129" s="55">
        <f t="shared" si="48"/>
        <v>82779.5843370829</v>
      </c>
      <c r="Q129" s="55">
        <f t="shared" si="48"/>
        <v>87321.86186480103</v>
      </c>
      <c r="R129" s="55">
        <f t="shared" si="48"/>
        <v>92621.18664978899</v>
      </c>
      <c r="S129" s="55">
        <f t="shared" si="48"/>
        <v>99503.4277786538</v>
      </c>
      <c r="T129" s="55">
        <f t="shared" si="48"/>
        <v>100893.64003221058</v>
      </c>
      <c r="U129" s="55">
        <f t="shared" si="48"/>
        <v>100907.40431355707</v>
      </c>
      <c r="V129" s="55">
        <f t="shared" si="48"/>
        <v>120976.01659756858</v>
      </c>
      <c r="W129" s="55">
        <f t="shared" si="48"/>
        <v>108739.39348375237</v>
      </c>
      <c r="X129" s="55">
        <f t="shared" si="48"/>
        <v>105325.80263796091</v>
      </c>
      <c r="Y129" s="55">
        <f t="shared" si="48"/>
        <v>93061.65076257888</v>
      </c>
      <c r="Z129" s="55">
        <f t="shared" si="48"/>
        <v>82242.76931022167</v>
      </c>
      <c r="AA129" s="55">
        <f t="shared" si="48"/>
        <v>90336.28367916065</v>
      </c>
      <c r="AB129" s="55">
        <f t="shared" si="48"/>
        <v>79971.63007403983</v>
      </c>
      <c r="AC129" s="55">
        <f t="shared" si="48"/>
        <v>77163.6761093059</v>
      </c>
      <c r="AD129" s="55">
        <f t="shared" si="48"/>
        <v>76461.68761812242</v>
      </c>
      <c r="AE129" s="55">
        <f t="shared" si="43"/>
        <v>77975.78044224365</v>
      </c>
    </row>
    <row r="130" spans="3:31" ht="12.75">
      <c r="C130" s="57" t="s">
        <v>101</v>
      </c>
      <c r="D130" s="54">
        <v>0.034223891195304355</v>
      </c>
      <c r="E130" s="52"/>
      <c r="F130" s="55">
        <f t="shared" si="41"/>
        <v>587794.7141077612</v>
      </c>
      <c r="G130" s="55">
        <f aca="true" t="shared" si="49" ref="G130:AD130">(G152*$D130)*10^6</f>
        <v>520023.2954564402</v>
      </c>
      <c r="H130" s="55">
        <f t="shared" si="49"/>
        <v>457647.8816831995</v>
      </c>
      <c r="I130" s="55">
        <f t="shared" si="49"/>
        <v>410036.6402749772</v>
      </c>
      <c r="J130" s="55">
        <f t="shared" si="49"/>
        <v>352485.1523801541</v>
      </c>
      <c r="K130" s="55">
        <f t="shared" si="49"/>
        <v>356263.6405972637</v>
      </c>
      <c r="L130" s="55">
        <f t="shared" si="49"/>
        <v>341799.8643599486</v>
      </c>
      <c r="M130" s="55">
        <f t="shared" si="49"/>
        <v>343396.4153997424</v>
      </c>
      <c r="N130" s="55">
        <f t="shared" si="49"/>
        <v>417070.1929509923</v>
      </c>
      <c r="O130" s="55">
        <f t="shared" si="49"/>
        <v>383088.56918393174</v>
      </c>
      <c r="P130" s="55">
        <f t="shared" si="49"/>
        <v>345156.11156082543</v>
      </c>
      <c r="Q130" s="55">
        <f t="shared" si="49"/>
        <v>382662.02578115853</v>
      </c>
      <c r="R130" s="55">
        <f t="shared" si="49"/>
        <v>251351.45897112793</v>
      </c>
      <c r="S130" s="55">
        <f t="shared" si="49"/>
        <v>237981.36171469965</v>
      </c>
      <c r="T130" s="55">
        <f t="shared" si="49"/>
        <v>265817.5599498756</v>
      </c>
      <c r="U130" s="55">
        <f t="shared" si="49"/>
        <v>244068.47486567288</v>
      </c>
      <c r="V130" s="55">
        <f t="shared" si="49"/>
        <v>223953.7204805321</v>
      </c>
      <c r="W130" s="55">
        <f t="shared" si="49"/>
        <v>245761.3396925134</v>
      </c>
      <c r="X130" s="55">
        <f t="shared" si="49"/>
        <v>299176.414616311</v>
      </c>
      <c r="Y130" s="55">
        <f t="shared" si="49"/>
        <v>280702.2036904604</v>
      </c>
      <c r="Z130" s="55">
        <f t="shared" si="49"/>
        <v>299629.3096588059</v>
      </c>
      <c r="AA130" s="55">
        <f t="shared" si="49"/>
        <v>314809.7362706287</v>
      </c>
      <c r="AB130" s="55">
        <f t="shared" si="49"/>
        <v>338373.86470515036</v>
      </c>
      <c r="AC130" s="55">
        <f t="shared" si="49"/>
        <v>317295.41623372113</v>
      </c>
      <c r="AD130" s="55">
        <f t="shared" si="49"/>
        <v>286437.4110064169</v>
      </c>
      <c r="AE130" s="55">
        <f t="shared" si="43"/>
        <v>284841.9448201172</v>
      </c>
    </row>
    <row r="131" spans="3:31" ht="12.75">
      <c r="C131" s="57" t="s">
        <v>102</v>
      </c>
      <c r="D131" s="54">
        <v>0.034223891195304355</v>
      </c>
      <c r="E131" s="52"/>
      <c r="F131" s="55">
        <f t="shared" si="41"/>
        <v>29165.51451691038</v>
      </c>
      <c r="G131" s="55">
        <f aca="true" t="shared" si="50" ref="G131:AD131">(G153*$D131)*10^6</f>
        <v>29165.51451691038</v>
      </c>
      <c r="H131" s="55">
        <f t="shared" si="50"/>
        <v>29165.51451691038</v>
      </c>
      <c r="I131" s="55">
        <f t="shared" si="50"/>
        <v>29800.521181381384</v>
      </c>
      <c r="J131" s="55">
        <f t="shared" si="50"/>
        <v>30449.353539333246</v>
      </c>
      <c r="K131" s="55">
        <f t="shared" si="50"/>
        <v>31112.312610914152</v>
      </c>
      <c r="L131" s="55">
        <f t="shared" si="50"/>
        <v>20361.12668874121</v>
      </c>
      <c r="M131" s="55">
        <f t="shared" si="50"/>
        <v>13325.125818179686</v>
      </c>
      <c r="N131" s="55">
        <f t="shared" si="50"/>
        <v>8720.488840556203</v>
      </c>
      <c r="O131" s="55">
        <f t="shared" si="50"/>
        <v>8768.829566679891</v>
      </c>
      <c r="P131" s="55">
        <f t="shared" si="50"/>
        <v>8817.438262391628</v>
      </c>
      <c r="Q131" s="55">
        <f t="shared" si="50"/>
        <v>8866.316413140756</v>
      </c>
      <c r="R131" s="55">
        <f t="shared" si="50"/>
        <v>8765.526152792472</v>
      </c>
      <c r="S131" s="55">
        <f t="shared" si="50"/>
        <v>8665.881653108227</v>
      </c>
      <c r="T131" s="55">
        <f t="shared" si="50"/>
        <v>8567.369889342424</v>
      </c>
      <c r="U131" s="55">
        <f t="shared" si="50"/>
        <v>10071.216731620618</v>
      </c>
      <c r="V131" s="55">
        <f t="shared" si="50"/>
        <v>11575.063573898808</v>
      </c>
      <c r="W131" s="55">
        <f t="shared" si="50"/>
        <v>13078.910416177001</v>
      </c>
      <c r="X131" s="55">
        <f t="shared" si="50"/>
        <v>14582.75725845519</v>
      </c>
      <c r="Y131" s="55">
        <f t="shared" si="50"/>
        <v>14582.75725845519</v>
      </c>
      <c r="Z131" s="55">
        <f t="shared" si="50"/>
        <v>14582.75725845519</v>
      </c>
      <c r="AA131" s="55">
        <f t="shared" si="50"/>
        <v>14582.75725845519</v>
      </c>
      <c r="AB131" s="55">
        <f t="shared" si="50"/>
        <v>14582.75725845519</v>
      </c>
      <c r="AC131" s="55">
        <f t="shared" si="50"/>
        <v>14582.75725845519</v>
      </c>
      <c r="AD131" s="55">
        <f t="shared" si="50"/>
        <v>14582.75725845519</v>
      </c>
      <c r="AE131" s="55">
        <f t="shared" si="43"/>
        <v>14582.75725845519</v>
      </c>
    </row>
    <row r="132" spans="1:31" ht="12.75">
      <c r="A132" s="4"/>
      <c r="B132" s="4"/>
      <c r="C132" s="57" t="s">
        <v>103</v>
      </c>
      <c r="D132" s="54">
        <v>0.034223891195304355</v>
      </c>
      <c r="E132" s="52"/>
      <c r="F132" s="55">
        <f t="shared" si="41"/>
        <v>59340.16330261813</v>
      </c>
      <c r="G132" s="55">
        <f aca="true" t="shared" si="51" ref="G132:AD132">(G154*$D132)*10^6</f>
        <v>59340.16330261813</v>
      </c>
      <c r="H132" s="55">
        <f t="shared" si="51"/>
        <v>59340.16330261813</v>
      </c>
      <c r="I132" s="55">
        <f t="shared" si="51"/>
        <v>59340.16330261813</v>
      </c>
      <c r="J132" s="55">
        <f t="shared" si="51"/>
        <v>59340.16330261813</v>
      </c>
      <c r="K132" s="55">
        <f t="shared" si="51"/>
        <v>59391.026299734665</v>
      </c>
      <c r="L132" s="55">
        <f t="shared" si="51"/>
        <v>50232.55379147497</v>
      </c>
      <c r="M132" s="55">
        <f t="shared" si="51"/>
        <v>42486.37576456057</v>
      </c>
      <c r="N132" s="55">
        <f t="shared" si="51"/>
        <v>35934.70746282832</v>
      </c>
      <c r="O132" s="55">
        <f t="shared" si="51"/>
        <v>47871.58140235272</v>
      </c>
      <c r="P132" s="55">
        <f t="shared" si="51"/>
        <v>63773.67363662713</v>
      </c>
      <c r="Q132" s="55">
        <f t="shared" si="51"/>
        <v>84958.15951697697</v>
      </c>
      <c r="R132" s="55">
        <f t="shared" si="51"/>
        <v>78948.09450690754</v>
      </c>
      <c r="S132" s="55">
        <f t="shared" si="51"/>
        <v>73363.1903245988</v>
      </c>
      <c r="T132" s="55">
        <f t="shared" si="51"/>
        <v>68173.37046852213</v>
      </c>
      <c r="U132" s="55">
        <f t="shared" si="51"/>
        <v>70203.65177009029</v>
      </c>
      <c r="V132" s="55">
        <f t="shared" si="51"/>
        <v>72233.93307165844</v>
      </c>
      <c r="W132" s="55">
        <f t="shared" si="51"/>
        <v>74264.21437322657</v>
      </c>
      <c r="X132" s="55">
        <f t="shared" si="51"/>
        <v>76294.49567479474</v>
      </c>
      <c r="Y132" s="55">
        <f t="shared" si="51"/>
        <v>76294.49567479474</v>
      </c>
      <c r="Z132" s="55">
        <f t="shared" si="51"/>
        <v>76294.49567479474</v>
      </c>
      <c r="AA132" s="55">
        <f t="shared" si="51"/>
        <v>76294.49567479474</v>
      </c>
      <c r="AB132" s="55">
        <f t="shared" si="51"/>
        <v>59340.16330261813</v>
      </c>
      <c r="AC132" s="55">
        <f t="shared" si="51"/>
        <v>59340.16330261813</v>
      </c>
      <c r="AD132" s="55">
        <f t="shared" si="51"/>
        <v>59340.16330261813</v>
      </c>
      <c r="AE132" s="55">
        <f t="shared" si="43"/>
        <v>59340.16330261813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320768.3974352</v>
      </c>
      <c r="G133" s="55">
        <f aca="true" t="shared" si="52" ref="G133:AD133">(G34*0.5)</f>
        <v>307629.36165866663</v>
      </c>
      <c r="H133" s="55">
        <f t="shared" si="52"/>
        <v>280532.16118106665</v>
      </c>
      <c r="I133" s="55">
        <f t="shared" si="52"/>
        <v>293709.68102373334</v>
      </c>
      <c r="J133" s="55">
        <f t="shared" si="52"/>
        <v>313203.83051319997</v>
      </c>
      <c r="K133" s="55">
        <f t="shared" si="52"/>
        <v>291895.5038076</v>
      </c>
      <c r="L133" s="55">
        <f t="shared" si="52"/>
        <v>285408.4491778666</v>
      </c>
      <c r="M133" s="55">
        <f t="shared" si="52"/>
        <v>322670.5341493333</v>
      </c>
      <c r="N133" s="55">
        <f t="shared" si="52"/>
        <v>311164.25886919996</v>
      </c>
      <c r="O133" s="55">
        <f t="shared" si="52"/>
        <v>319157.6289469333</v>
      </c>
      <c r="P133" s="55">
        <f t="shared" si="52"/>
        <v>328437.41813959996</v>
      </c>
      <c r="Q133" s="55">
        <f t="shared" si="52"/>
        <v>293825.1283982667</v>
      </c>
      <c r="R133" s="55">
        <f t="shared" si="52"/>
        <v>299564.5241409333</v>
      </c>
      <c r="S133" s="55">
        <f t="shared" si="52"/>
        <v>305034.53958413325</v>
      </c>
      <c r="T133" s="55">
        <f t="shared" si="52"/>
        <v>318822.2811576</v>
      </c>
      <c r="U133" s="55">
        <f t="shared" si="52"/>
        <v>313346.7676196</v>
      </c>
      <c r="V133" s="55">
        <f t="shared" si="52"/>
        <v>304099.9643982667</v>
      </c>
      <c r="W133" s="55">
        <f t="shared" si="52"/>
        <v>321246.6801045333</v>
      </c>
      <c r="X133" s="55">
        <f t="shared" si="52"/>
        <v>336298.8487847999</v>
      </c>
      <c r="Y133" s="55">
        <f t="shared" si="52"/>
        <v>339817.25208199996</v>
      </c>
      <c r="Z133" s="55">
        <f t="shared" si="52"/>
        <v>334721.06367039995</v>
      </c>
      <c r="AA133" s="55">
        <f t="shared" si="52"/>
        <v>306678.2944147999</v>
      </c>
      <c r="AB133" s="55">
        <f t="shared" si="52"/>
        <v>303049.9418378666</v>
      </c>
      <c r="AC133" s="55">
        <f t="shared" si="52"/>
        <v>280169.3258862666</v>
      </c>
      <c r="AD133" s="55">
        <f t="shared" si="52"/>
        <v>283836.16215826664</v>
      </c>
      <c r="AE133" s="55">
        <f>(AE34*0.5)</f>
        <v>282357.33458679996</v>
      </c>
    </row>
    <row r="134" spans="1:31" ht="12.75">
      <c r="A134" s="1"/>
      <c r="B134" s="1"/>
      <c r="C134" s="59" t="s">
        <v>69</v>
      </c>
      <c r="D134" s="54">
        <v>0.034223891195304355</v>
      </c>
      <c r="E134" s="51"/>
      <c r="F134" s="55">
        <f>(F156*$D134)*10^6</f>
        <v>339572.78427200444</v>
      </c>
      <c r="G134" s="55">
        <f aca="true" t="shared" si="53" ref="G134:AD134">(G156*$D134)*10^6</f>
        <v>367522.28993256163</v>
      </c>
      <c r="H134" s="55">
        <f t="shared" si="53"/>
        <v>330195.1523694112</v>
      </c>
      <c r="I134" s="55">
        <f t="shared" si="53"/>
        <v>388731.19151486777</v>
      </c>
      <c r="J134" s="55">
        <f t="shared" si="53"/>
        <v>411120.59473509097</v>
      </c>
      <c r="K134" s="55">
        <f t="shared" si="53"/>
        <v>404764.8550507012</v>
      </c>
      <c r="L134" s="55">
        <f t="shared" si="53"/>
        <v>435777.6030595486</v>
      </c>
      <c r="M134" s="55">
        <f t="shared" si="53"/>
        <v>488820.2685598775</v>
      </c>
      <c r="N134" s="55">
        <f t="shared" si="53"/>
        <v>521808.05158950627</v>
      </c>
      <c r="O134" s="55">
        <f t="shared" si="53"/>
        <v>552672.0125152334</v>
      </c>
      <c r="P134" s="55">
        <f t="shared" si="53"/>
        <v>488457.9840445863</v>
      </c>
      <c r="Q134" s="55">
        <f t="shared" si="53"/>
        <v>488616.9412613418</v>
      </c>
      <c r="R134" s="55">
        <f t="shared" si="53"/>
        <v>433997.87235991855</v>
      </c>
      <c r="S134" s="55">
        <f t="shared" si="53"/>
        <v>507477.50543206336</v>
      </c>
      <c r="T134" s="55">
        <f t="shared" si="53"/>
        <v>627803.8869358745</v>
      </c>
      <c r="U134" s="55">
        <f t="shared" si="53"/>
        <v>631357.3202441672</v>
      </c>
      <c r="V134" s="55">
        <f t="shared" si="53"/>
        <v>634582.8663136119</v>
      </c>
      <c r="W134" s="55">
        <f t="shared" si="53"/>
        <v>680362.2087154961</v>
      </c>
      <c r="X134" s="55">
        <f t="shared" si="53"/>
        <v>750290.8686250616</v>
      </c>
      <c r="Y134" s="55">
        <f t="shared" si="53"/>
        <v>770067.011542602</v>
      </c>
      <c r="Z134" s="55">
        <f t="shared" si="53"/>
        <v>774304.1619432698</v>
      </c>
      <c r="AA134" s="55">
        <f t="shared" si="53"/>
        <v>724232.1511070719</v>
      </c>
      <c r="AB134" s="55">
        <f t="shared" si="53"/>
        <v>605362.3456838484</v>
      </c>
      <c r="AC134" s="55">
        <f t="shared" si="53"/>
        <v>611618.1612067813</v>
      </c>
      <c r="AD134" s="55">
        <f t="shared" si="53"/>
        <v>645282.9722234077</v>
      </c>
      <c r="AE134" s="55">
        <f>(AE156*$D134)*10^6</f>
        <v>651373.3724578131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2007-08-01T18:22:08Z</cp:lastPrinted>
  <dcterms:created xsi:type="dcterms:W3CDTF">2007-07-31T16:32:37Z</dcterms:created>
  <dcterms:modified xsi:type="dcterms:W3CDTF">2008-06-05T13:23:54Z</dcterms:modified>
  <cp:category/>
  <cp:version/>
  <cp:contentType/>
  <cp:contentStatus/>
</cp:coreProperties>
</file>