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400" windowHeight="5565" activeTab="0"/>
  </bookViews>
  <sheets>
    <sheet name="Beginning" sheetId="1" r:id="rId1"/>
  </sheets>
  <definedNames>
    <definedName name="_xlnm.Print_Titles" localSheetId="0">'Beginning'!$1:$1</definedName>
  </definedNames>
  <calcPr fullCalcOnLoad="1"/>
</workbook>
</file>

<file path=xl/comments1.xml><?xml version="1.0" encoding="utf-8"?>
<comments xmlns="http://schemas.openxmlformats.org/spreadsheetml/2006/main">
  <authors>
    <author>GWA-FSR</author>
  </authors>
  <commentList>
    <comment ref="C215" authorId="0">
      <text>
        <r>
          <rPr>
            <sz val="8"/>
            <rFont val="Tahoma"/>
            <family val="0"/>
          </rPr>
          <t xml:space="preserve">4081E    250,000
4082E      50,000
4083E    </t>
        </r>
        <r>
          <rPr>
            <u val="single"/>
            <sz val="8"/>
            <rFont val="Tahoma"/>
            <family val="2"/>
          </rPr>
          <t>100,000</t>
        </r>
        <r>
          <rPr>
            <sz val="8"/>
            <rFont val="Tahoma"/>
            <family val="0"/>
          </rPr>
          <t xml:space="preserve">
              400,000 
</t>
        </r>
      </text>
    </comment>
    <comment ref="H250" authorId="0">
      <text>
        <r>
          <rPr>
            <sz val="8"/>
            <rFont val="Tahoma"/>
            <family val="0"/>
          </rPr>
          <t xml:space="preserve">See SF 133, line 13
</t>
        </r>
      </text>
    </comment>
    <comment ref="H251" authorId="0">
      <text>
        <r>
          <rPr>
            <sz val="8"/>
            <rFont val="Tahoma"/>
            <family val="0"/>
          </rPr>
          <t xml:space="preserve">4831E     50,000
4931E   </t>
        </r>
        <r>
          <rPr>
            <u val="single"/>
            <sz val="8"/>
            <rFont val="Tahoma"/>
            <family val="2"/>
          </rPr>
          <t>235,000</t>
        </r>
        <r>
          <rPr>
            <sz val="8"/>
            <rFont val="Tahoma"/>
            <family val="0"/>
          </rPr>
          <t xml:space="preserve">
             285,000
</t>
        </r>
      </text>
    </comment>
    <comment ref="H337" authorId="0">
      <text>
        <r>
          <rPr>
            <sz val="8"/>
            <rFont val="Tahoma"/>
            <family val="0"/>
          </rPr>
          <t xml:space="preserve">Agrees with SF 133, line 8a1
</t>
        </r>
      </text>
    </comment>
    <comment ref="H338" authorId="0">
      <text>
        <r>
          <rPr>
            <sz val="8"/>
            <rFont val="Tahoma"/>
            <family val="0"/>
          </rPr>
          <t xml:space="preserve">Agrees with SF 133, line 3
</t>
        </r>
      </text>
    </comment>
    <comment ref="H342" authorId="0">
      <text>
        <r>
          <rPr>
            <sz val="8"/>
            <rFont val="Tahoma"/>
            <family val="0"/>
          </rPr>
          <t>Agrees with Changes in Net Position, line 13</t>
        </r>
      </text>
    </comment>
  </commentList>
</comments>
</file>

<file path=xl/sharedStrings.xml><?xml version="1.0" encoding="utf-8"?>
<sst xmlns="http://schemas.openxmlformats.org/spreadsheetml/2006/main" count="324" uniqueCount="270">
  <si>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</si>
  <si>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</si>
  <si>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</si>
  <si>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</si>
  <si>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</si>
  <si>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</si>
  <si>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</si>
  <si>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</si>
  <si>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8. Obligations incurred</t>
  </si>
  <si>
    <t>a. Direct obligations</t>
  </si>
  <si>
    <t>11. Total Status of Budgetary Resources</t>
  </si>
  <si>
    <t>15. Outlays:</t>
  </si>
  <si>
    <t>b. Collections(-)</t>
  </si>
  <si>
    <t>Consolidated Balance Sheet</t>
  </si>
  <si>
    <t xml:space="preserve">Assets </t>
  </si>
  <si>
    <t>Intragovernmental:</t>
  </si>
  <si>
    <t>Fund balance with Treasury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</si>
  <si>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</si>
  <si>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</si>
  <si>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</si>
  <si>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</si>
  <si>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</si>
  <si>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</si>
  <si>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</si>
  <si>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</si>
  <si>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</si>
  <si>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</si>
  <si>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</si>
  <si>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</si>
  <si>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</si>
  <si>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Intragovernmental gross costs</t>
  </si>
  <si>
    <t>2. Prior period adjustments(+ or -)</t>
  </si>
  <si>
    <t>Less: Intragovernmental earned revenue</t>
  </si>
  <si>
    <t>3. Beginning balances, as adjusted</t>
  </si>
  <si>
    <t>Intragovernmental net Cost</t>
  </si>
  <si>
    <t>Budgetary Financing Sources:</t>
  </si>
  <si>
    <t>Gross costs with the public</t>
  </si>
  <si>
    <t>Less: Earned revenues from the public</t>
  </si>
  <si>
    <t>Net cost with the public</t>
  </si>
  <si>
    <t>Total net costs</t>
  </si>
  <si>
    <t>Cost not assigned to programs</t>
  </si>
  <si>
    <t>Less: Earned revenues not attributed to programs</t>
  </si>
  <si>
    <t>Other Financing Sources</t>
  </si>
  <si>
    <t>17. Net Cost of Operations</t>
  </si>
  <si>
    <t>18. Ending Balances</t>
  </si>
  <si>
    <t xml:space="preserve">Statement of Financing </t>
  </si>
  <si>
    <t>Obligations Incurred</t>
  </si>
  <si>
    <t>Less: Spending Authority from offsetting collections and recoveries</t>
  </si>
  <si>
    <t>Obligations net of offsetting collections and recoveries</t>
  </si>
  <si>
    <t>Less: Offsetting receipts</t>
  </si>
  <si>
    <t>Net obligations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</si>
  <si>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</si>
  <si>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</si>
  <si>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</si>
  <si>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</si>
  <si>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</si>
  <si>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FMS 2108 Yearend Closing Statement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</si>
  <si>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</si>
  <si>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</si>
  <si>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</si>
  <si>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</si>
  <si>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</si>
  <si>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</si>
  <si>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</si>
  <si>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</si>
  <si>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</si>
  <si>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</si>
  <si>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</si>
  <si>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Financial Management Service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</si>
  <si>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</si>
  <si>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</si>
  <si>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</si>
  <si>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</si>
  <si>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</si>
  <si>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</si>
  <si>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</si>
  <si>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</si>
  <si>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</si>
  <si>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</si>
  <si>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</si>
  <si>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</si>
  <si>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</si>
  <si>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</si>
  <si>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</si>
  <si>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</si>
  <si>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</si>
  <si>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</si>
  <si>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</si>
  <si>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</si>
  <si>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>Transferred Operations:</t>
  </si>
  <si>
    <t>Net Cost of Transferred Operations</t>
  </si>
  <si>
    <t xml:space="preserve">Net Cost </t>
  </si>
  <si>
    <t>Less Exchange Revenue from Transferred Operations</t>
  </si>
  <si>
    <t>OUTLAYS (GROSS), DETAIL</t>
  </si>
  <si>
    <t>NET BUDGET AUTHORITY AND OUTLAYS</t>
  </si>
  <si>
    <t>Obligations by Program Activity</t>
  </si>
  <si>
    <t>Budgetary Resources Available for Obligation</t>
  </si>
  <si>
    <t>New budget authority (gross) (sum 4000 to 6990)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</si>
  <si>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</si>
  <si>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</si>
  <si>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</si>
  <si>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</si>
  <si>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</si>
  <si>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869x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</si>
  <si>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</si>
  <si>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</si>
  <si>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</si>
  <si>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</si>
  <si>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</si>
  <si>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</si>
  <si>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</si>
  <si>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</si>
  <si>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CR 1010</t>
  </si>
  <si>
    <t>Fund Balance With Treasury</t>
  </si>
  <si>
    <t>DR 4931</t>
  </si>
  <si>
    <t>Delivered Orders - Obligations Transferred, Unpaid</t>
  </si>
  <si>
    <t>CR 4170</t>
  </si>
  <si>
    <t>Transfers - Current-Year Authority</t>
  </si>
  <si>
    <t>DR 1010</t>
  </si>
  <si>
    <t>Closing Entries</t>
  </si>
  <si>
    <t>Cumulative Results of Operations</t>
  </si>
  <si>
    <t>DR 4170</t>
  </si>
  <si>
    <t>DR 4201</t>
  </si>
  <si>
    <t>Total Actual Resources - Collected</t>
  </si>
  <si>
    <t>CR 4201</t>
  </si>
  <si>
    <t>Delivered Orders - Obligations, Unpaid</t>
  </si>
  <si>
    <t>CR 4931</t>
  </si>
  <si>
    <t>Undelivered Orders - Obligations, Unpaid</t>
  </si>
  <si>
    <t>C2.  To record the consolidation of actual net-funded resources (TC F204).</t>
  </si>
  <si>
    <t>CR 4831</t>
  </si>
  <si>
    <t>CR 4450</t>
  </si>
  <si>
    <t>Unapportioned Authority</t>
  </si>
  <si>
    <t>CR 4801</t>
  </si>
  <si>
    <t>CR 4901</t>
  </si>
  <si>
    <t>CR 2110</t>
  </si>
  <si>
    <t>TAFS - appropriation transfer</t>
  </si>
  <si>
    <t>TAFS - balance transfer</t>
  </si>
  <si>
    <t/>
  </si>
  <si>
    <t>Appropriation (total discretionary) (+) (sum 4000..4200)</t>
  </si>
  <si>
    <t>Debit</t>
  </si>
  <si>
    <t>Credit</t>
  </si>
  <si>
    <t>Budgetary</t>
  </si>
  <si>
    <t>Proprietary</t>
  </si>
  <si>
    <t>Total</t>
  </si>
  <si>
    <t>Budgetary Entry</t>
  </si>
  <si>
    <t>Proprietary Entry</t>
  </si>
  <si>
    <t>None</t>
  </si>
  <si>
    <t>Transfer Transactions</t>
  </si>
  <si>
    <t xml:space="preserve">       of operations (TC F228).</t>
  </si>
  <si>
    <t xml:space="preserve">C1.  To record the closing of revenue, expense, and other financing source accounts to cumulative results of </t>
  </si>
  <si>
    <t xml:space="preserve">       Authority - Unpaid (TC F218).</t>
  </si>
  <si>
    <t xml:space="preserve">       unexpended obligations (TC F226).</t>
  </si>
  <si>
    <t>Reimbursement</t>
  </si>
  <si>
    <t>Unpaid</t>
  </si>
  <si>
    <t xml:space="preserve">Delivered Orders - Obligations Transferred, </t>
  </si>
  <si>
    <t xml:space="preserve">Undelivered Orders - Obligations Transferred, </t>
  </si>
  <si>
    <t xml:space="preserve">Post-Closing Trial Balance </t>
  </si>
  <si>
    <t>T2.  To record the transfer of Delivered Orders - Obligations, Unpaid. (TC A255)  (Accomplished via SF 1151)</t>
  </si>
  <si>
    <t>Pre-Closing (Adjusted) Trial Balances</t>
  </si>
  <si>
    <t>DR 1330</t>
  </si>
  <si>
    <t>CR 5755</t>
  </si>
  <si>
    <t>DR 5755</t>
  </si>
  <si>
    <t>CR 3310</t>
  </si>
  <si>
    <t>1010E</t>
  </si>
  <si>
    <t>4831E</t>
  </si>
  <si>
    <t>Program and Financing Schedule (P&amp;F)</t>
  </si>
  <si>
    <t>Cost of Transferred Operations (6100E)</t>
  </si>
  <si>
    <t>4170 = 115,000</t>
  </si>
  <si>
    <t>Transfer In Entity</t>
  </si>
  <si>
    <t>Beginning Trial Balance Before Transfer</t>
  </si>
  <si>
    <t>DR 4195</t>
  </si>
  <si>
    <t>Nonexpenditure Financing Sources - Transfers-In</t>
  </si>
  <si>
    <t>CR 5720</t>
  </si>
  <si>
    <t>Financing Sources Transferred In Without Reimbursement</t>
  </si>
  <si>
    <t>DR 5720</t>
  </si>
  <si>
    <t xml:space="preserve">Financing Sources Transferred In Without </t>
  </si>
  <si>
    <t>C3.  To record the closing of Delivered Orders - Obligations Transferred - Unpaid to Expended Authority -</t>
  </si>
  <si>
    <t xml:space="preserve">C4.  To record the closing of Undelivered Orders - Obligations Transferred - Unpaid to unpaid </t>
  </si>
  <si>
    <t>C5.  To record the closing of budgetary resources transferred back to the appropriate corresponding USSGL</t>
  </si>
  <si>
    <t>14. Obligated balance, net, end of period</t>
  </si>
  <si>
    <t>10. Unobligated balance not available</t>
  </si>
  <si>
    <t xml:space="preserve">    d.  Other  4450E</t>
  </si>
  <si>
    <t>12. Obligated balance, net, beginning of period</t>
  </si>
  <si>
    <t>a. Appropriations</t>
  </si>
  <si>
    <t>1. Category A</t>
  </si>
  <si>
    <t>4931E</t>
  </si>
  <si>
    <t>4450E</t>
  </si>
  <si>
    <t>Total new obligations (+)</t>
  </si>
  <si>
    <t>Unob bal CF, end of yr (+) (4450E)</t>
  </si>
  <si>
    <t>Transferred to other accounts (-) (4170E)</t>
  </si>
  <si>
    <t>Obligated bal transferred from other accounts (+) (4831E, 4931E)</t>
  </si>
  <si>
    <t>Obligated bal, end of year (+) (4831E, 4931E)</t>
  </si>
  <si>
    <t xml:space="preserve"> Accounts Receivable  1330E</t>
  </si>
  <si>
    <t>Accounts Payable  2110E</t>
  </si>
  <si>
    <t>Cumulative results of operations  3310E</t>
  </si>
  <si>
    <t xml:space="preserve">       10. Transfers in/out without reimbursements(+ or -) (5755E)</t>
  </si>
  <si>
    <t xml:space="preserve">       13. Transfers in/out without reimbursements(+ or -) (5720E)</t>
  </si>
  <si>
    <t xml:space="preserve">       16. Total Financing Sources</t>
  </si>
  <si>
    <t>Transfers in/out without reimbursement (+/-) (5720E)</t>
  </si>
  <si>
    <t>This scenario illustrates a Transfer In Entity with the following budgetary receivables: 4126, 4166, 4171.</t>
  </si>
  <si>
    <t>Amounts Appropriated From Specific Treasury-Managed Trust</t>
  </si>
  <si>
    <t>Allocations of Realized Authority - To Be Transferred From</t>
  </si>
  <si>
    <t>Invested Balances</t>
  </si>
  <si>
    <r>
      <t>T</t>
    </r>
    <r>
      <rPr>
        <sz val="10"/>
        <rFont val="Arial"/>
        <family val="2"/>
      </rPr>
      <t>ransfers - Current-Year Authority - Receivable</t>
    </r>
  </si>
  <si>
    <t>Receivable for Transfers of Currently Invested Balances</t>
  </si>
  <si>
    <t>Amounts Appropriated From Specific Treasury-Managed</t>
  </si>
  <si>
    <t>Trust Fund TAFS - Receivable</t>
  </si>
  <si>
    <t>4831 = 50,000</t>
  </si>
  <si>
    <t>4931 = 235,000</t>
  </si>
  <si>
    <t>a. Disbursements(+)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</si>
  <si>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</si>
  <si>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13. Obligated balance, transferred, net (+ or -) 4831E, 4931E (50,000 + 235,000)</t>
  </si>
  <si>
    <t xml:space="preserve">  c.  Undelivered orders (+) 4831E</t>
  </si>
  <si>
    <t xml:space="preserve">  d.  Accounts payable (+) 4931E</t>
  </si>
  <si>
    <t>Othr res or Adj to Net Oblig Res That Do Not Affect Net Cost of Ops (5720E)</t>
  </si>
  <si>
    <t>d. Net transfers (+ or -)  4170E</t>
  </si>
  <si>
    <t>Relationship of Obligation to Outlays</t>
  </si>
  <si>
    <t xml:space="preserve">Unob bal CF, SOY (+) </t>
  </si>
  <si>
    <t xml:space="preserve">Unobligated balance transferred to other accounts (-) </t>
  </si>
  <si>
    <t xml:space="preserve">Appropriation (trust fund ) (+) </t>
  </si>
  <si>
    <t xml:space="preserve">Total outlays (gross) (-) </t>
  </si>
  <si>
    <t xml:space="preserve">Obligated balance, start of year (+) </t>
  </si>
  <si>
    <t xml:space="preserve">Outlays from discretionary/mandatory authority/balances (+) </t>
  </si>
  <si>
    <t>Resources Used to Finance Activities</t>
  </si>
  <si>
    <t>Resources Used to Finance Activities Not Part of Net Cost</t>
  </si>
  <si>
    <t>Total Liabilities</t>
  </si>
  <si>
    <t>Total Net Position and Liabilities</t>
  </si>
  <si>
    <t xml:space="preserve">Change in budgetary resources obligated for good services and benefits 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</si>
  <si>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</si>
  <si>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</si>
  <si>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</si>
  <si>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</si>
  <si>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>T1.  To record the transfer of Undelivered Orders - Obligations, Unpaid.  (Accomplished via SF 1151) (TC A263)</t>
  </si>
  <si>
    <t xml:space="preserve">T3.  To record the transfer of unobligated balances.  (Accomplished via SF 1151). (TC A250)  For USSGL Account 4170 in this scenario the authority type attribute is 'P'  Appropriation.  </t>
  </si>
  <si>
    <t>DR 4081</t>
  </si>
  <si>
    <t>DR 4082</t>
  </si>
  <si>
    <t>DR 4083</t>
  </si>
  <si>
    <t>Fund TAFS - Receivable - Transferred</t>
  </si>
  <si>
    <t>Invested Balances - Transferred</t>
  </si>
  <si>
    <r>
      <t>T</t>
    </r>
    <r>
      <rPr>
        <b/>
        <sz val="10"/>
        <rFont val="Arial"/>
        <family val="2"/>
      </rPr>
      <t>ransfers - Current-Year Authority - Receivable - Transferred</t>
    </r>
  </si>
  <si>
    <t>T4.  To record the transfer of other budgetary resources receivable. (TC A285)  (Accomplished via SF 1151)</t>
  </si>
  <si>
    <t>T5.  To record the transfer of assets. (TC D852) (No SF 1151)</t>
  </si>
  <si>
    <t xml:space="preserve">       account.  (TC F260R, F261R, F262R)</t>
  </si>
  <si>
    <t>DR 4126</t>
  </si>
  <si>
    <t>DR 4166</t>
  </si>
  <si>
    <t>DR 4171</t>
  </si>
  <si>
    <t>CR 4081</t>
  </si>
  <si>
    <t>CR 4082</t>
  </si>
  <si>
    <t>CR 4083</t>
  </si>
  <si>
    <t>Transferred</t>
  </si>
  <si>
    <r>
      <t>T</t>
    </r>
    <r>
      <rPr>
        <b/>
        <sz val="10"/>
        <rFont val="Arial"/>
        <family val="2"/>
      </rPr>
      <t>ransfers - Current-Year Authority - Receivable -</t>
    </r>
  </si>
  <si>
    <t>Amounts Appropriated From Specific Treasury-</t>
  </si>
  <si>
    <t>Allocations of Realized Authority - To Be Transferred</t>
  </si>
  <si>
    <t>Managed Trust Fund TAFS - Receivable - Transferred</t>
  </si>
  <si>
    <t>From Invested Balances - Transferred</t>
  </si>
  <si>
    <t>4081E</t>
  </si>
  <si>
    <t>4082E</t>
  </si>
  <si>
    <t>4083E</t>
  </si>
  <si>
    <t>4081 = (250,000)</t>
  </si>
  <si>
    <t>4082 = (50,000)</t>
  </si>
  <si>
    <t>4083 = (100,000)</t>
  </si>
  <si>
    <t>3. Spending authority from offsetting collections (gross):</t>
  </si>
  <si>
    <t>15A + 15B = Lines 8 - (3A+3B+3D+4A) + 12 +/- 13 - (-14A-14B+14C+14D)</t>
  </si>
  <si>
    <t>0 + 0 = 0 - 0 + 0 + 285,000 - (50,000 + 235,000)</t>
  </si>
  <si>
    <t>0 = 285,000 - 285,000</t>
  </si>
  <si>
    <t xml:space="preserve">0 = 0 </t>
  </si>
  <si>
    <t>0 + 400,000 - 50,000 - 235,000 = 115,000</t>
  </si>
  <si>
    <t>Treasury Approp. Fund Symbol</t>
  </si>
  <si>
    <t>Reimburs. Earned</t>
  </si>
  <si>
    <t>Calc:  5 + 6 + 7 + 8 - 9 - 10 = 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</si>
</sst>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43" fontId="3" fillId="0" borderId="1" xfId="15" applyFont="1" applyBorder="1" applyAlignment="1">
      <alignment/>
    </xf>
    <xf numFmtId="43" fontId="2" fillId="0" borderId="3" xfId="15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15" applyFont="1" applyBorder="1" applyAlignment="1">
      <alignment/>
    </xf>
    <xf numFmtId="43" fontId="3" fillId="0" borderId="4" xfId="15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 applyProtection="1">
      <alignment horizontal="centerContinuous"/>
      <protection/>
    </xf>
    <xf numFmtId="0" fontId="7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15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19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/>
    </xf>
    <xf numFmtId="0" fontId="1" fillId="3" borderId="16" xfId="0" applyFont="1" applyFill="1" applyBorder="1" applyAlignment="1">
      <alignment/>
    </xf>
    <xf numFmtId="0" fontId="0" fillId="0" borderId="0" xfId="19" applyFont="1" applyAlignment="1">
      <alignment/>
    </xf>
    <xf numFmtId="0" fontId="0" fillId="0" borderId="17" xfId="0" applyBorder="1" applyAlignment="1">
      <alignment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43" fontId="0" fillId="3" borderId="1" xfId="15" applyFill="1" applyBorder="1" applyAlignment="1">
      <alignment/>
    </xf>
    <xf numFmtId="0" fontId="1" fillId="3" borderId="1" xfId="0" applyFont="1" applyFill="1" applyBorder="1" applyAlignment="1">
      <alignment/>
    </xf>
    <xf numFmtId="43" fontId="0" fillId="3" borderId="3" xfId="15" applyFill="1" applyBorder="1" applyAlignment="1">
      <alignment/>
    </xf>
    <xf numFmtId="0" fontId="1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4" xfId="0" applyBorder="1" applyAlignment="1">
      <alignment/>
    </xf>
    <xf numFmtId="0" fontId="0" fillId="0" borderId="24" xfId="0" applyBorder="1" applyAlignment="1">
      <alignment/>
    </xf>
    <xf numFmtId="0" fontId="0" fillId="0" borderId="22" xfId="0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65" fontId="0" fillId="3" borderId="1" xfId="15" applyNumberFormat="1" applyFill="1" applyBorder="1" applyAlignment="1">
      <alignment/>
    </xf>
    <xf numFmtId="165" fontId="0" fillId="3" borderId="3" xfId="15" applyNumberFormat="1" applyFill="1" applyBorder="1" applyAlignment="1">
      <alignment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 indent="1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left" indent="2"/>
    </xf>
    <xf numFmtId="0" fontId="3" fillId="0" borderId="23" xfId="0" applyFont="1" applyBorder="1" applyAlignment="1">
      <alignment horizontal="left" indent="1"/>
    </xf>
    <xf numFmtId="43" fontId="3" fillId="0" borderId="16" xfId="15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3" fontId="3" fillId="0" borderId="17" xfId="15" applyFont="1" applyBorder="1" applyAlignment="1">
      <alignment/>
    </xf>
    <xf numFmtId="43" fontId="3" fillId="0" borderId="24" xfId="15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43" fontId="2" fillId="0" borderId="24" xfId="15" applyFont="1" applyBorder="1" applyAlignment="1">
      <alignment/>
    </xf>
    <xf numFmtId="43" fontId="2" fillId="0" borderId="17" xfId="15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 horizontal="left"/>
    </xf>
    <xf numFmtId="43" fontId="3" fillId="0" borderId="21" xfId="15" applyFont="1" applyBorder="1" applyAlignment="1">
      <alignment/>
    </xf>
    <xf numFmtId="43" fontId="2" fillId="0" borderId="25" xfId="15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3" fillId="0" borderId="26" xfId="15" applyFont="1" applyBorder="1" applyAlignment="1">
      <alignment/>
    </xf>
    <xf numFmtId="0" fontId="2" fillId="0" borderId="22" xfId="0" applyFon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3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3" fontId="0" fillId="3" borderId="17" xfId="0" applyNumberFormat="1" applyFill="1" applyBorder="1" applyAlignment="1">
      <alignment horizontal="right"/>
    </xf>
    <xf numFmtId="3" fontId="0" fillId="3" borderId="1" xfId="15" applyNumberFormat="1" applyFill="1" applyBorder="1" applyAlignment="1">
      <alignment horizontal="right"/>
    </xf>
    <xf numFmtId="3" fontId="0" fillId="3" borderId="17" xfId="15" applyNumberForma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15" applyNumberFormat="1" applyFont="1" applyFill="1" applyBorder="1" applyAlignment="1">
      <alignment horizontal="right"/>
    </xf>
    <xf numFmtId="3" fontId="0" fillId="3" borderId="17" xfId="15" applyNumberFormat="1" applyFont="1" applyFill="1" applyBorder="1" applyAlignment="1">
      <alignment horizontal="right"/>
    </xf>
    <xf numFmtId="3" fontId="0" fillId="3" borderId="3" xfId="15" applyNumberFormat="1" applyFill="1" applyBorder="1" applyAlignment="1">
      <alignment horizontal="right"/>
    </xf>
    <xf numFmtId="3" fontId="0" fillId="3" borderId="25" xfId="15" applyNumberFormat="1" applyFill="1" applyBorder="1" applyAlignment="1">
      <alignment horizontal="right"/>
    </xf>
    <xf numFmtId="0" fontId="0" fillId="3" borderId="17" xfId="0" applyFill="1" applyBorder="1" applyAlignment="1">
      <alignment/>
    </xf>
    <xf numFmtId="0" fontId="0" fillId="3" borderId="1" xfId="0" applyFont="1" applyFill="1" applyBorder="1" applyAlignment="1">
      <alignment/>
    </xf>
    <xf numFmtId="3" fontId="0" fillId="3" borderId="17" xfId="0" applyNumberFormat="1" applyFill="1" applyBorder="1" applyAlignment="1">
      <alignment/>
    </xf>
    <xf numFmtId="165" fontId="0" fillId="3" borderId="17" xfId="15" applyNumberFormat="1" applyFill="1" applyBorder="1" applyAlignment="1">
      <alignment/>
    </xf>
    <xf numFmtId="165" fontId="0" fillId="3" borderId="25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 horizontal="right"/>
    </xf>
    <xf numFmtId="3" fontId="5" fillId="0" borderId="12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7" fillId="0" borderId="11" xfId="15" applyNumberFormat="1" applyFont="1" applyBorder="1" applyAlignment="1" applyProtection="1">
      <alignment/>
      <protection/>
    </xf>
    <xf numFmtId="0" fontId="11" fillId="0" borderId="23" xfId="0" applyFont="1" applyBorder="1" applyAlignment="1">
      <alignment/>
    </xf>
    <xf numFmtId="0" fontId="0" fillId="0" borderId="4" xfId="0" applyFill="1" applyBorder="1" applyAlignment="1">
      <alignment/>
    </xf>
    <xf numFmtId="3" fontId="12" fillId="0" borderId="17" xfId="0" applyNumberFormat="1" applyFont="1" applyBorder="1" applyAlignment="1">
      <alignment/>
    </xf>
    <xf numFmtId="0" fontId="12" fillId="0" borderId="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37" fontId="3" fillId="0" borderId="17" xfId="0" applyNumberFormat="1" applyFont="1" applyBorder="1" applyAlignment="1">
      <alignment/>
    </xf>
    <xf numFmtId="37" fontId="3" fillId="0" borderId="21" xfId="0" applyNumberFormat="1" applyFont="1" applyBorder="1" applyAlignment="1">
      <alignment/>
    </xf>
    <xf numFmtId="37" fontId="2" fillId="0" borderId="25" xfId="0" applyNumberFormat="1" applyFont="1" applyBorder="1" applyAlignment="1">
      <alignment/>
    </xf>
    <xf numFmtId="37" fontId="3" fillId="0" borderId="17" xfId="15" applyNumberFormat="1" applyFont="1" applyBorder="1" applyAlignment="1">
      <alignment/>
    </xf>
    <xf numFmtId="37" fontId="3" fillId="0" borderId="24" xfId="15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3" fontId="1" fillId="0" borderId="24" xfId="0" applyNumberFormat="1" applyFont="1" applyBorder="1" applyAlignment="1">
      <alignment/>
    </xf>
    <xf numFmtId="0" fontId="10" fillId="0" borderId="4" xfId="0" applyFont="1" applyBorder="1" applyAlignment="1">
      <alignment/>
    </xf>
    <xf numFmtId="43" fontId="2" fillId="0" borderId="25" xfId="15" applyFont="1" applyFill="1" applyBorder="1" applyAlignment="1">
      <alignment/>
    </xf>
    <xf numFmtId="43" fontId="3" fillId="0" borderId="17" xfId="15" applyFont="1" applyFill="1" applyBorder="1" applyAlignment="1">
      <alignment/>
    </xf>
    <xf numFmtId="37" fontId="7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7" fillId="0" borderId="12" xfId="15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165" fontId="3" fillId="0" borderId="20" xfId="15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Font="1" applyAlignment="1">
      <alignment/>
    </xf>
    <xf numFmtId="43" fontId="0" fillId="0" borderId="0" xfId="15" applyFont="1" applyAlignment="1">
      <alignment horizontal="right"/>
    </xf>
    <xf numFmtId="165" fontId="3" fillId="0" borderId="0" xfId="15" applyNumberFormat="1" applyFont="1" applyBorder="1" applyAlignment="1">
      <alignment/>
    </xf>
    <xf numFmtId="165" fontId="2" fillId="0" borderId="27" xfId="15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0" fontId="1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workbookViewId="0" topLeftCell="A319">
      <selection activeCell="H325" sqref="H325"/>
    </sheetView>
  </sheetViews>
  <sheetFormatPr defaultColWidth="9.140625" defaultRowHeight="12.75"/>
  <cols>
    <col min="2" max="2" width="11.421875" style="0" customWidth="1"/>
    <col min="3" max="3" width="10.7109375" style="0" customWidth="1"/>
    <col min="4" max="4" width="12.8515625" style="0" customWidth="1"/>
    <col min="5" max="5" width="10.7109375" style="0" customWidth="1"/>
    <col min="6" max="6" width="19.140625" style="0" customWidth="1"/>
    <col min="7" max="7" width="12.421875" style="0" customWidth="1"/>
    <col min="8" max="8" width="11.8515625" style="0" customWidth="1"/>
  </cols>
  <sheetData>
    <row r="1" spans="1:8" ht="18">
      <c r="A1" s="170" t="s">
        <v>168</v>
      </c>
      <c r="B1" s="170"/>
      <c r="C1" s="170"/>
      <c r="D1" s="170"/>
      <c r="E1" s="170"/>
      <c r="F1" s="170"/>
      <c r="G1" s="170"/>
      <c r="H1" s="170"/>
    </row>
    <row r="3" spans="1:8" ht="12.75">
      <c r="A3" s="174" t="s">
        <v>210</v>
      </c>
      <c r="B3" s="175"/>
      <c r="C3" s="175"/>
      <c r="D3" s="175"/>
      <c r="E3" s="175"/>
      <c r="F3" s="175"/>
      <c r="G3" s="175"/>
      <c r="H3" s="175"/>
    </row>
    <row r="4" spans="1:8" ht="12.75">
      <c r="A4" s="175"/>
      <c r="B4" s="175"/>
      <c r="C4" s="175"/>
      <c r="D4" s="175"/>
      <c r="E4" s="175"/>
      <c r="F4" s="175"/>
      <c r="G4" s="175"/>
      <c r="H4" s="175"/>
    </row>
    <row r="5" spans="1:8" ht="12.75">
      <c r="A5" s="175"/>
      <c r="B5" s="175"/>
      <c r="C5" s="175"/>
      <c r="D5" s="175"/>
      <c r="E5" s="175"/>
      <c r="F5" s="175"/>
      <c r="G5" s="175"/>
      <c r="H5" s="175"/>
    </row>
    <row r="6" spans="1:8" ht="12.75">
      <c r="A6" s="175"/>
      <c r="B6" s="175"/>
      <c r="C6" s="175"/>
      <c r="D6" s="175"/>
      <c r="E6" s="175"/>
      <c r="F6" s="175"/>
      <c r="G6" s="175"/>
      <c r="H6" s="175"/>
    </row>
    <row r="7" spans="1:8" ht="12.75">
      <c r="A7" s="175"/>
      <c r="B7" s="175"/>
      <c r="C7" s="175"/>
      <c r="D7" s="175"/>
      <c r="E7" s="175"/>
      <c r="F7" s="175"/>
      <c r="G7" s="175"/>
      <c r="H7" s="175"/>
    </row>
    <row r="9" ht="12.75">
      <c r="A9" t="s">
        <v>199</v>
      </c>
    </row>
    <row r="11" spans="3:5" ht="12.75">
      <c r="C11" s="171" t="s">
        <v>169</v>
      </c>
      <c r="D11" s="171"/>
      <c r="E11" s="171"/>
    </row>
    <row r="13" spans="3:5" ht="12.75">
      <c r="C13" s="54"/>
      <c r="D13" s="54" t="s">
        <v>139</v>
      </c>
      <c r="E13" s="54" t="s">
        <v>140</v>
      </c>
    </row>
    <row r="14" spans="3:5" ht="12.75">
      <c r="C14" s="55" t="s">
        <v>141</v>
      </c>
      <c r="D14" s="56"/>
      <c r="E14" s="56"/>
    </row>
    <row r="15" spans="3:5" ht="12.75">
      <c r="C15" s="57">
        <v>4201</v>
      </c>
      <c r="D15" s="57"/>
      <c r="E15" s="58"/>
    </row>
    <row r="16" spans="3:5" ht="12.75">
      <c r="C16" s="57">
        <v>4450</v>
      </c>
      <c r="D16" s="57"/>
      <c r="E16" s="58"/>
    </row>
    <row r="17" spans="3:5" ht="13.5" thickBot="1">
      <c r="C17" s="59" t="s">
        <v>143</v>
      </c>
      <c r="D17" s="60">
        <f>SUM(D15:D15)</f>
        <v>0</v>
      </c>
      <c r="E17" s="60">
        <f>SUM(E15:E15)</f>
        <v>0</v>
      </c>
    </row>
    <row r="18" spans="3:5" ht="13.5" thickTop="1">
      <c r="C18" s="57"/>
      <c r="D18" s="57"/>
      <c r="E18" s="57"/>
    </row>
    <row r="19" spans="3:5" ht="12.75">
      <c r="C19" s="59" t="s">
        <v>142</v>
      </c>
      <c r="D19" s="57"/>
      <c r="E19" s="57"/>
    </row>
    <row r="20" spans="3:11" ht="12.75">
      <c r="C20" s="57">
        <v>1010</v>
      </c>
      <c r="D20" s="57"/>
      <c r="E20" s="58"/>
      <c r="F20" s="1"/>
      <c r="G20" s="1"/>
      <c r="H20" s="1"/>
      <c r="I20" s="1"/>
      <c r="J20" s="1"/>
      <c r="K20" s="1"/>
    </row>
    <row r="21" spans="3:11" ht="12.75">
      <c r="C21" s="57">
        <v>3310</v>
      </c>
      <c r="D21" s="57"/>
      <c r="E21" s="58"/>
      <c r="F21" s="1"/>
      <c r="G21" s="1"/>
      <c r="H21" s="1"/>
      <c r="I21" s="1"/>
      <c r="J21" s="1"/>
      <c r="K21" s="1"/>
    </row>
    <row r="22" spans="3:11" ht="13.5" thickBot="1">
      <c r="C22" s="51" t="s">
        <v>143</v>
      </c>
      <c r="D22" s="60">
        <f>SUM(D20:D20)</f>
        <v>0</v>
      </c>
      <c r="E22" s="60">
        <f>SUM(E20:E20)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5" ht="12.75">
      <c r="A25" s="49" t="s">
        <v>147</v>
      </c>
    </row>
    <row r="27" spans="1:12" ht="12.75">
      <c r="A27" s="36" t="s">
        <v>232</v>
      </c>
      <c r="K27" s="48"/>
      <c r="L27" s="48"/>
    </row>
    <row r="28" spans="1:12" ht="12.75">
      <c r="A28" s="36"/>
      <c r="K28" s="48"/>
      <c r="L28" s="48"/>
    </row>
    <row r="29" spans="1:12" ht="12.75">
      <c r="A29" s="36"/>
      <c r="B29" s="61" t="s">
        <v>144</v>
      </c>
      <c r="C29" s="62"/>
      <c r="D29" s="62"/>
      <c r="E29" s="62"/>
      <c r="F29" s="62"/>
      <c r="G29" s="62"/>
      <c r="H29" s="63"/>
      <c r="K29" s="48"/>
      <c r="L29" s="48"/>
    </row>
    <row r="30" spans="2:8" ht="12.75">
      <c r="B30" s="64" t="s">
        <v>170</v>
      </c>
      <c r="C30" s="65" t="s">
        <v>111</v>
      </c>
      <c r="D30" s="65"/>
      <c r="E30" s="65"/>
      <c r="F30" s="66"/>
      <c r="G30" s="66">
        <v>50000</v>
      </c>
      <c r="H30" s="67"/>
    </row>
    <row r="31" spans="2:8" ht="12.75">
      <c r="B31" s="64"/>
      <c r="C31" s="65" t="s">
        <v>129</v>
      </c>
      <c r="D31" s="65" t="s">
        <v>109</v>
      </c>
      <c r="E31" s="65"/>
      <c r="F31" s="65"/>
      <c r="G31" s="65"/>
      <c r="H31" s="67">
        <v>50000</v>
      </c>
    </row>
    <row r="32" spans="2:12" ht="12.75">
      <c r="B32" s="64"/>
      <c r="C32" s="65"/>
      <c r="D32" s="65"/>
      <c r="E32" s="65"/>
      <c r="F32" s="65"/>
      <c r="G32" s="65"/>
      <c r="H32" s="53"/>
      <c r="K32" s="48"/>
      <c r="L32" s="48"/>
    </row>
    <row r="33" spans="2:12" ht="12.75">
      <c r="B33" s="68" t="s">
        <v>145</v>
      </c>
      <c r="C33" s="65"/>
      <c r="D33" s="65"/>
      <c r="E33" s="65"/>
      <c r="F33" s="65"/>
      <c r="G33" s="65"/>
      <c r="H33" s="53"/>
      <c r="K33" s="48"/>
      <c r="L33" s="48"/>
    </row>
    <row r="34" spans="2:8" ht="12.75">
      <c r="B34" s="64" t="s">
        <v>118</v>
      </c>
      <c r="C34" s="65" t="s">
        <v>113</v>
      </c>
      <c r="D34" s="65"/>
      <c r="E34" s="65"/>
      <c r="F34" s="66"/>
      <c r="G34" s="66">
        <v>50000</v>
      </c>
      <c r="H34" s="67"/>
    </row>
    <row r="35" spans="2:8" ht="12.75">
      <c r="B35" s="69"/>
      <c r="C35" s="70" t="s">
        <v>160</v>
      </c>
      <c r="D35" s="70" t="s">
        <v>171</v>
      </c>
      <c r="E35" s="70"/>
      <c r="F35" s="70"/>
      <c r="G35" s="70"/>
      <c r="H35" s="74">
        <v>50000</v>
      </c>
    </row>
    <row r="36" spans="7:8" ht="12.75">
      <c r="G36" s="48"/>
      <c r="H36" s="48"/>
    </row>
    <row r="37" spans="1:8" ht="13.5" customHeight="1">
      <c r="A37" s="173" t="s">
        <v>157</v>
      </c>
      <c r="B37" s="173"/>
      <c r="C37" s="173"/>
      <c r="D37" s="173"/>
      <c r="E37" s="173"/>
      <c r="F37" s="173"/>
      <c r="G37" s="173"/>
      <c r="H37" s="173"/>
    </row>
    <row r="38" spans="1:8" ht="12.75">
      <c r="A38" s="36"/>
      <c r="G38" s="48"/>
      <c r="H38" s="48"/>
    </row>
    <row r="39" spans="1:8" ht="12.75">
      <c r="A39" s="36"/>
      <c r="B39" s="61" t="s">
        <v>144</v>
      </c>
      <c r="C39" s="62"/>
      <c r="D39" s="62"/>
      <c r="E39" s="62"/>
      <c r="F39" s="62"/>
      <c r="G39" s="75"/>
      <c r="H39" s="76"/>
    </row>
    <row r="40" spans="2:8" ht="12.75">
      <c r="B40" s="64" t="s">
        <v>170</v>
      </c>
      <c r="C40" s="65" t="s">
        <v>111</v>
      </c>
      <c r="D40" s="65"/>
      <c r="E40" s="65"/>
      <c r="F40" s="66"/>
      <c r="G40" s="66">
        <v>235000</v>
      </c>
      <c r="H40" s="67"/>
    </row>
    <row r="41" spans="2:8" ht="12.75">
      <c r="B41" s="64"/>
      <c r="C41" s="65" t="s">
        <v>126</v>
      </c>
      <c r="D41" s="65" t="s">
        <v>115</v>
      </c>
      <c r="E41" s="65"/>
      <c r="F41" s="65"/>
      <c r="G41" s="65"/>
      <c r="H41" s="67">
        <v>235000</v>
      </c>
    </row>
    <row r="42" spans="2:8" ht="12.75">
      <c r="B42" s="64"/>
      <c r="C42" s="65"/>
      <c r="D42" s="65"/>
      <c r="E42" s="65"/>
      <c r="F42" s="65"/>
      <c r="G42" s="66"/>
      <c r="H42" s="67"/>
    </row>
    <row r="43" spans="2:8" ht="12.75">
      <c r="B43" s="68" t="s">
        <v>145</v>
      </c>
      <c r="C43" s="65"/>
      <c r="D43" s="65"/>
      <c r="E43" s="65"/>
      <c r="F43" s="65"/>
      <c r="G43" s="66"/>
      <c r="H43" s="67"/>
    </row>
    <row r="44" spans="2:8" ht="12.75">
      <c r="B44" s="64" t="s">
        <v>118</v>
      </c>
      <c r="C44" s="65" t="s">
        <v>113</v>
      </c>
      <c r="D44" s="65"/>
      <c r="E44" s="65"/>
      <c r="F44" s="66"/>
      <c r="G44" s="66">
        <v>235000</v>
      </c>
      <c r="H44" s="67"/>
    </row>
    <row r="45" spans="2:8" ht="12.75">
      <c r="B45" s="69"/>
      <c r="C45" s="70" t="s">
        <v>134</v>
      </c>
      <c r="D45" s="70" t="s">
        <v>20</v>
      </c>
      <c r="E45" s="70"/>
      <c r="F45" s="70"/>
      <c r="G45" s="70"/>
      <c r="H45" s="74">
        <v>235000</v>
      </c>
    </row>
    <row r="46" spans="7:8" ht="12.75">
      <c r="G46" s="48"/>
      <c r="H46" s="48"/>
    </row>
    <row r="47" spans="1:8" ht="25.5" customHeight="1">
      <c r="A47" s="173" t="s">
        <v>233</v>
      </c>
      <c r="B47" s="173"/>
      <c r="C47" s="173"/>
      <c r="D47" s="173"/>
      <c r="E47" s="173"/>
      <c r="F47" s="173"/>
      <c r="G47" s="173"/>
      <c r="H47" s="173"/>
    </row>
    <row r="48" spans="1:8" ht="12.75">
      <c r="A48" s="36"/>
      <c r="G48" s="48"/>
      <c r="H48" s="48"/>
    </row>
    <row r="49" spans="1:8" ht="12.75">
      <c r="A49" s="36"/>
      <c r="B49" s="61" t="s">
        <v>144</v>
      </c>
      <c r="C49" s="62"/>
      <c r="D49" s="62"/>
      <c r="E49" s="62"/>
      <c r="F49" s="62"/>
      <c r="G49" s="75"/>
      <c r="H49" s="76"/>
    </row>
    <row r="50" spans="2:8" ht="12.75">
      <c r="B50" s="64" t="s">
        <v>121</v>
      </c>
      <c r="C50" s="65" t="s">
        <v>117</v>
      </c>
      <c r="D50" s="65"/>
      <c r="E50" s="65"/>
      <c r="F50" s="66"/>
      <c r="G50" s="66">
        <v>115000</v>
      </c>
      <c r="H50" s="67"/>
    </row>
    <row r="51" spans="2:8" ht="12.75">
      <c r="B51" s="64"/>
      <c r="C51" s="65" t="s">
        <v>130</v>
      </c>
      <c r="D51" s="65" t="s">
        <v>131</v>
      </c>
      <c r="E51" s="65"/>
      <c r="F51" s="65"/>
      <c r="G51" s="65"/>
      <c r="H51" s="67">
        <v>115000</v>
      </c>
    </row>
    <row r="52" spans="2:12" ht="12.75">
      <c r="B52" s="64"/>
      <c r="C52" s="65"/>
      <c r="D52" s="65"/>
      <c r="E52" s="65"/>
      <c r="F52" s="65"/>
      <c r="G52" s="65"/>
      <c r="H52" s="53"/>
      <c r="K52" s="48"/>
      <c r="L52" s="48"/>
    </row>
    <row r="53" spans="2:12" ht="12.75">
      <c r="B53" s="68" t="s">
        <v>145</v>
      </c>
      <c r="C53" s="65"/>
      <c r="D53" s="65"/>
      <c r="E53" s="65"/>
      <c r="F53" s="65"/>
      <c r="G53" s="65"/>
      <c r="H53" s="53"/>
      <c r="K53" s="48"/>
      <c r="L53" s="48"/>
    </row>
    <row r="54" spans="2:8" ht="12.75">
      <c r="B54" s="64" t="s">
        <v>118</v>
      </c>
      <c r="C54" s="65" t="s">
        <v>113</v>
      </c>
      <c r="D54" s="65"/>
      <c r="E54" s="65"/>
      <c r="F54" s="66"/>
      <c r="G54" s="66">
        <v>115000</v>
      </c>
      <c r="H54" s="67"/>
    </row>
    <row r="55" spans="2:8" ht="12.75">
      <c r="B55" s="69"/>
      <c r="C55" s="70" t="s">
        <v>160</v>
      </c>
      <c r="D55" s="70" t="s">
        <v>171</v>
      </c>
      <c r="E55" s="70"/>
      <c r="F55" s="70"/>
      <c r="G55" s="70"/>
      <c r="H55" s="74">
        <v>115000</v>
      </c>
    </row>
    <row r="56" spans="7:8" ht="12.75">
      <c r="G56" s="48"/>
      <c r="H56" s="48"/>
    </row>
    <row r="57" spans="1:8" ht="13.5" customHeight="1">
      <c r="A57" s="173" t="s">
        <v>240</v>
      </c>
      <c r="B57" s="173"/>
      <c r="C57" s="173"/>
      <c r="D57" s="173"/>
      <c r="E57" s="173"/>
      <c r="F57" s="173"/>
      <c r="G57" s="173"/>
      <c r="H57" s="173"/>
    </row>
    <row r="58" spans="1:8" ht="12.75">
      <c r="A58" s="36"/>
      <c r="G58" s="48"/>
      <c r="H58" s="48"/>
    </row>
    <row r="59" spans="1:8" ht="12.75">
      <c r="A59" s="36"/>
      <c r="B59" s="61" t="s">
        <v>144</v>
      </c>
      <c r="C59" s="62"/>
      <c r="D59" s="62"/>
      <c r="E59" s="62"/>
      <c r="F59" s="62"/>
      <c r="G59" s="75"/>
      <c r="H59" s="76"/>
    </row>
    <row r="60" spans="2:8" ht="12.75">
      <c r="B60" s="126" t="s">
        <v>234</v>
      </c>
      <c r="C60" s="125" t="s">
        <v>200</v>
      </c>
      <c r="D60" s="125"/>
      <c r="E60" s="125"/>
      <c r="F60" s="127"/>
      <c r="G60" s="127"/>
      <c r="H60" s="67"/>
    </row>
    <row r="61" spans="2:8" ht="12.75">
      <c r="B61" s="126"/>
      <c r="C61" s="125" t="s">
        <v>237</v>
      </c>
      <c r="D61" s="125"/>
      <c r="E61" s="125"/>
      <c r="F61" s="127"/>
      <c r="G61" s="127">
        <v>250000</v>
      </c>
      <c r="H61" s="67"/>
    </row>
    <row r="62" spans="2:8" ht="12.75">
      <c r="B62" s="126" t="s">
        <v>235</v>
      </c>
      <c r="C62" s="2" t="s">
        <v>201</v>
      </c>
      <c r="D62" s="125"/>
      <c r="E62" s="125"/>
      <c r="F62" s="127"/>
      <c r="G62" s="127"/>
      <c r="H62" s="67"/>
    </row>
    <row r="63" spans="2:8" ht="12.75">
      <c r="B63" s="126"/>
      <c r="C63" s="2" t="s">
        <v>238</v>
      </c>
      <c r="D63" s="125"/>
      <c r="E63" s="125"/>
      <c r="F63" s="127"/>
      <c r="G63" s="127">
        <v>50000</v>
      </c>
      <c r="H63" s="67"/>
    </row>
    <row r="64" spans="2:8" ht="12.75">
      <c r="B64" s="161" t="s">
        <v>236</v>
      </c>
      <c r="C64" s="43" t="s">
        <v>239</v>
      </c>
      <c r="D64" s="125"/>
      <c r="E64" s="125"/>
      <c r="F64" s="127"/>
      <c r="G64" s="127">
        <v>100000</v>
      </c>
      <c r="H64" s="67"/>
    </row>
    <row r="65" spans="2:8" ht="12.75">
      <c r="B65" s="64"/>
      <c r="C65" s="65" t="s">
        <v>110</v>
      </c>
      <c r="D65" s="65" t="s">
        <v>111</v>
      </c>
      <c r="E65" s="65"/>
      <c r="F65" s="65"/>
      <c r="G65" s="65"/>
      <c r="H65" s="67">
        <v>400000</v>
      </c>
    </row>
    <row r="66" spans="2:8" ht="12.75">
      <c r="B66" s="64"/>
      <c r="C66" s="65"/>
      <c r="D66" s="65"/>
      <c r="E66" s="65"/>
      <c r="F66" s="65"/>
      <c r="G66" s="66"/>
      <c r="H66" s="67"/>
    </row>
    <row r="67" spans="2:8" ht="12.75">
      <c r="B67" s="68" t="s">
        <v>145</v>
      </c>
      <c r="C67" s="65"/>
      <c r="D67" s="65"/>
      <c r="E67" s="65"/>
      <c r="F67" s="65"/>
      <c r="G67" s="66"/>
      <c r="H67" s="67"/>
    </row>
    <row r="68" spans="2:8" ht="12.75">
      <c r="B68" s="64" t="s">
        <v>161</v>
      </c>
      <c r="C68" s="65" t="s">
        <v>171</v>
      </c>
      <c r="D68" s="65"/>
      <c r="E68" s="65"/>
      <c r="F68" s="66"/>
      <c r="G68" s="66">
        <v>400000</v>
      </c>
      <c r="H68" s="67"/>
    </row>
    <row r="69" spans="2:8" ht="12.75">
      <c r="B69" s="69"/>
      <c r="C69" s="70" t="s">
        <v>112</v>
      </c>
      <c r="D69" s="70" t="s">
        <v>113</v>
      </c>
      <c r="E69" s="70"/>
      <c r="F69" s="70"/>
      <c r="G69" s="70"/>
      <c r="H69" s="74">
        <v>400000</v>
      </c>
    </row>
    <row r="70" spans="7:8" ht="12.75">
      <c r="G70" s="48"/>
      <c r="H70" s="48"/>
    </row>
    <row r="71" spans="1:8" ht="13.5" customHeight="1">
      <c r="A71" s="173" t="s">
        <v>241</v>
      </c>
      <c r="B71" s="173"/>
      <c r="C71" s="173"/>
      <c r="D71" s="173"/>
      <c r="E71" s="173"/>
      <c r="F71" s="173"/>
      <c r="G71" s="173"/>
      <c r="H71" s="173"/>
    </row>
    <row r="72" spans="1:8" ht="12.75">
      <c r="A72" s="36"/>
      <c r="G72" s="48"/>
      <c r="H72" s="48"/>
    </row>
    <row r="73" spans="1:8" ht="12.75">
      <c r="A73" s="36"/>
      <c r="B73" s="61" t="s">
        <v>144</v>
      </c>
      <c r="C73" s="62"/>
      <c r="D73" s="62"/>
      <c r="E73" s="62"/>
      <c r="F73" s="62"/>
      <c r="G73" s="75"/>
      <c r="H73" s="76"/>
    </row>
    <row r="74" spans="1:8" ht="12.75">
      <c r="A74" s="36"/>
      <c r="B74" s="64" t="s">
        <v>146</v>
      </c>
      <c r="C74" s="65"/>
      <c r="D74" s="65"/>
      <c r="E74" s="65"/>
      <c r="F74" s="65"/>
      <c r="G74" s="66"/>
      <c r="H74" s="67"/>
    </row>
    <row r="75" spans="1:8" ht="12.75">
      <c r="A75" s="36"/>
      <c r="B75" s="64"/>
      <c r="C75" s="65"/>
      <c r="D75" s="65"/>
      <c r="E75" s="65"/>
      <c r="F75" s="65"/>
      <c r="G75" s="66"/>
      <c r="H75" s="67"/>
    </row>
    <row r="76" spans="1:8" ht="12.75">
      <c r="A76" s="36"/>
      <c r="B76" s="68" t="s">
        <v>145</v>
      </c>
      <c r="C76" s="65"/>
      <c r="D76" s="65"/>
      <c r="E76" s="65"/>
      <c r="F76" s="65"/>
      <c r="G76" s="66"/>
      <c r="H76" s="67"/>
    </row>
    <row r="77" spans="2:8" ht="12.75">
      <c r="B77" s="64" t="s">
        <v>159</v>
      </c>
      <c r="C77" s="38" t="s">
        <v>204</v>
      </c>
      <c r="D77" s="65"/>
      <c r="E77" s="65"/>
      <c r="F77" s="66"/>
      <c r="G77" s="66">
        <v>400000</v>
      </c>
      <c r="H77" s="67"/>
    </row>
    <row r="78" spans="2:8" ht="12.75">
      <c r="B78" s="69"/>
      <c r="C78" s="70" t="s">
        <v>172</v>
      </c>
      <c r="D78" s="70" t="s">
        <v>173</v>
      </c>
      <c r="E78" s="70"/>
      <c r="F78" s="70"/>
      <c r="G78" s="70"/>
      <c r="H78" s="74">
        <v>400000</v>
      </c>
    </row>
    <row r="79" spans="4:12" ht="12.75">
      <c r="D79" s="50" t="s">
        <v>137</v>
      </c>
      <c r="K79" s="48"/>
      <c r="L79" s="48"/>
    </row>
    <row r="81" spans="3:5" ht="12.75">
      <c r="C81" s="172" t="s">
        <v>158</v>
      </c>
      <c r="D81" s="172"/>
      <c r="E81" s="172"/>
    </row>
    <row r="83" spans="3:5" ht="12.75">
      <c r="C83" s="105"/>
      <c r="D83" s="54" t="s">
        <v>139</v>
      </c>
      <c r="E83" s="106" t="s">
        <v>140</v>
      </c>
    </row>
    <row r="84" spans="3:5" ht="12.75">
      <c r="C84" s="59" t="s">
        <v>141</v>
      </c>
      <c r="D84" s="107"/>
      <c r="E84" s="108"/>
    </row>
    <row r="85" spans="3:5" ht="12.75">
      <c r="C85" s="109">
        <v>4081</v>
      </c>
      <c r="D85" s="110">
        <v>250000</v>
      </c>
      <c r="E85" s="111"/>
    </row>
    <row r="86" spans="3:5" ht="12.75">
      <c r="C86" s="109">
        <v>4082</v>
      </c>
      <c r="D86" s="112">
        <v>50000</v>
      </c>
      <c r="E86" s="113"/>
    </row>
    <row r="87" spans="3:5" ht="12.75">
      <c r="C87" s="109">
        <v>4083</v>
      </c>
      <c r="D87" s="112">
        <v>100000</v>
      </c>
      <c r="E87" s="113"/>
    </row>
    <row r="88" spans="3:5" ht="12.75">
      <c r="C88" s="57">
        <v>4170</v>
      </c>
      <c r="D88" s="112">
        <v>115000</v>
      </c>
      <c r="E88" s="113"/>
    </row>
    <row r="89" spans="3:5" ht="12.75">
      <c r="C89" s="57">
        <v>4195</v>
      </c>
      <c r="D89" s="112"/>
      <c r="E89" s="113">
        <v>115000</v>
      </c>
    </row>
    <row r="90" spans="3:5" ht="12.75">
      <c r="C90" s="57">
        <v>4450</v>
      </c>
      <c r="D90" s="112"/>
      <c r="E90" s="113">
        <v>115000</v>
      </c>
    </row>
    <row r="91" spans="3:5" ht="12.75">
      <c r="C91" s="114">
        <v>4831</v>
      </c>
      <c r="D91" s="115"/>
      <c r="E91" s="116">
        <v>50000</v>
      </c>
    </row>
    <row r="92" spans="3:5" ht="12.75">
      <c r="C92" s="57">
        <v>4931</v>
      </c>
      <c r="D92" s="112"/>
      <c r="E92" s="113">
        <v>235000</v>
      </c>
    </row>
    <row r="93" spans="3:5" ht="13.5" thickBot="1">
      <c r="C93" s="59" t="s">
        <v>143</v>
      </c>
      <c r="D93" s="117">
        <f>SUM(D85:D92)</f>
        <v>515000</v>
      </c>
      <c r="E93" s="118">
        <f>SUM(E89:E92)</f>
        <v>515000</v>
      </c>
    </row>
    <row r="94" spans="3:5" ht="13.5" thickTop="1">
      <c r="C94" s="57"/>
      <c r="D94" s="57"/>
      <c r="E94" s="119"/>
    </row>
    <row r="95" spans="3:5" ht="12.75">
      <c r="C95" s="57"/>
      <c r="D95" s="57"/>
      <c r="E95" s="119"/>
    </row>
    <row r="96" spans="3:5" ht="12.75">
      <c r="C96" s="59" t="s">
        <v>142</v>
      </c>
      <c r="D96" s="57"/>
      <c r="E96" s="119"/>
    </row>
    <row r="97" spans="3:5" ht="12.75">
      <c r="C97" s="120">
        <v>1330</v>
      </c>
      <c r="D97" s="103">
        <v>400000</v>
      </c>
      <c r="E97" s="121"/>
    </row>
    <row r="98" spans="3:5" ht="12.75">
      <c r="C98" s="120">
        <v>2110</v>
      </c>
      <c r="D98" s="103"/>
      <c r="E98" s="121">
        <v>235000</v>
      </c>
    </row>
    <row r="99" spans="3:5" ht="12.75">
      <c r="C99" s="120">
        <v>5720</v>
      </c>
      <c r="D99" s="103"/>
      <c r="E99" s="121">
        <v>400000</v>
      </c>
    </row>
    <row r="100" spans="3:12" ht="12.75">
      <c r="C100" s="57">
        <v>5755</v>
      </c>
      <c r="D100" s="77">
        <v>235000</v>
      </c>
      <c r="E100" s="122"/>
      <c r="K100" s="48"/>
      <c r="L100" s="48"/>
    </row>
    <row r="101" spans="3:12" ht="13.5" thickBot="1">
      <c r="C101" s="51" t="s">
        <v>143</v>
      </c>
      <c r="D101" s="78">
        <f>SUM(D97:D100)</f>
        <v>635000</v>
      </c>
      <c r="E101" s="123">
        <f>SUM(E97:E100)</f>
        <v>635000</v>
      </c>
      <c r="K101" s="48"/>
      <c r="L101" s="48"/>
    </row>
    <row r="102" spans="1:12" ht="13.5" thickTop="1">
      <c r="A102" s="36"/>
      <c r="C102" s="124"/>
      <c r="D102" s="124"/>
      <c r="E102" s="124"/>
      <c r="K102" s="48"/>
      <c r="L102" s="48"/>
    </row>
    <row r="103" spans="1:12" ht="12.75">
      <c r="A103" s="49" t="s">
        <v>119</v>
      </c>
      <c r="C103" s="124"/>
      <c r="D103" s="124"/>
      <c r="E103" s="124"/>
      <c r="K103" s="48"/>
      <c r="L103" s="48"/>
    </row>
    <row r="104" spans="1:12" ht="12.75">
      <c r="A104" s="36"/>
      <c r="C104" s="124"/>
      <c r="D104" s="124"/>
      <c r="E104" s="124"/>
      <c r="K104" s="48"/>
      <c r="L104" s="48"/>
    </row>
    <row r="105" spans="1:12" ht="12.75">
      <c r="A105" s="36" t="s">
        <v>149</v>
      </c>
      <c r="C105" s="124"/>
      <c r="D105" s="124"/>
      <c r="E105" s="124"/>
      <c r="K105" s="48"/>
      <c r="L105" s="48"/>
    </row>
    <row r="106" spans="1:12" ht="12.75">
      <c r="A106" s="36" t="s">
        <v>148</v>
      </c>
      <c r="K106" s="48"/>
      <c r="L106" s="48"/>
    </row>
    <row r="107" spans="1:12" ht="12.75">
      <c r="A107" s="36"/>
      <c r="K107" s="48"/>
      <c r="L107" s="48"/>
    </row>
    <row r="108" spans="1:12" ht="12.75">
      <c r="A108" s="36"/>
      <c r="B108" s="61" t="s">
        <v>145</v>
      </c>
      <c r="C108" s="62"/>
      <c r="D108" s="62"/>
      <c r="E108" s="62"/>
      <c r="F108" s="62"/>
      <c r="G108" s="62"/>
      <c r="H108" s="63"/>
      <c r="K108" s="48"/>
      <c r="L108" s="48"/>
    </row>
    <row r="109" spans="1:12" ht="12.75">
      <c r="A109" s="36"/>
      <c r="B109" s="64" t="s">
        <v>174</v>
      </c>
      <c r="C109" s="65" t="s">
        <v>175</v>
      </c>
      <c r="D109" s="65"/>
      <c r="E109" s="65"/>
      <c r="F109" s="65"/>
      <c r="G109" s="65"/>
      <c r="H109" s="53"/>
      <c r="K109" s="48"/>
      <c r="L109" s="48"/>
    </row>
    <row r="110" spans="1:12" ht="12.75">
      <c r="A110" s="36"/>
      <c r="B110" s="64"/>
      <c r="C110" s="65" t="s">
        <v>152</v>
      </c>
      <c r="D110" s="65"/>
      <c r="E110" s="65"/>
      <c r="F110" s="65"/>
      <c r="G110" s="66">
        <v>400000</v>
      </c>
      <c r="H110" s="67"/>
      <c r="K110" s="48"/>
      <c r="L110" s="48"/>
    </row>
    <row r="111" spans="1:12" ht="12.75">
      <c r="A111" s="36"/>
      <c r="B111" s="68"/>
      <c r="C111" s="80" t="s">
        <v>162</v>
      </c>
      <c r="D111" s="80" t="s">
        <v>120</v>
      </c>
      <c r="E111" s="65"/>
      <c r="F111" s="65"/>
      <c r="G111" s="66"/>
      <c r="H111" s="138">
        <v>165000</v>
      </c>
      <c r="K111" s="48"/>
      <c r="L111" s="48"/>
    </row>
    <row r="112" spans="1:12" ht="12.75">
      <c r="A112" s="36"/>
      <c r="B112" s="136"/>
      <c r="C112" s="137" t="s">
        <v>160</v>
      </c>
      <c r="D112" s="70" t="s">
        <v>171</v>
      </c>
      <c r="E112" s="70"/>
      <c r="F112" s="70"/>
      <c r="G112" s="73"/>
      <c r="H112" s="74">
        <v>235000</v>
      </c>
      <c r="K112" s="48"/>
      <c r="L112" s="48"/>
    </row>
    <row r="113" spans="7:8" ht="12.75">
      <c r="G113" s="48"/>
      <c r="H113" s="48"/>
    </row>
    <row r="114" spans="1:8" ht="12.75">
      <c r="A114" s="36" t="s">
        <v>128</v>
      </c>
      <c r="G114" s="48"/>
      <c r="H114" s="48"/>
    </row>
    <row r="115" spans="1:8" ht="12.75">
      <c r="A115" s="2"/>
      <c r="G115" s="48"/>
      <c r="H115" s="48"/>
    </row>
    <row r="116" spans="1:8" ht="12.75">
      <c r="A116" s="2"/>
      <c r="B116" s="61" t="s">
        <v>144</v>
      </c>
      <c r="C116" s="62"/>
      <c r="D116" s="62"/>
      <c r="E116" s="62"/>
      <c r="F116" s="62"/>
      <c r="G116" s="75"/>
      <c r="H116" s="76"/>
    </row>
    <row r="117" spans="1:8" ht="12.75">
      <c r="A117" s="2"/>
      <c r="B117" s="79" t="s">
        <v>122</v>
      </c>
      <c r="C117" s="80" t="s">
        <v>123</v>
      </c>
      <c r="D117" s="65"/>
      <c r="E117" s="65"/>
      <c r="F117" s="65"/>
      <c r="G117" s="81">
        <v>115000</v>
      </c>
      <c r="H117" s="67"/>
    </row>
    <row r="118" spans="1:8" ht="12.75">
      <c r="A118" s="2"/>
      <c r="B118" s="68"/>
      <c r="C118" s="65" t="s">
        <v>116</v>
      </c>
      <c r="D118" s="65" t="s">
        <v>117</v>
      </c>
      <c r="E118" s="65"/>
      <c r="F118" s="65"/>
      <c r="G118" s="65"/>
      <c r="H118" s="67">
        <v>115000</v>
      </c>
    </row>
    <row r="119" spans="1:8" ht="12.75">
      <c r="A119" s="2"/>
      <c r="B119" s="68"/>
      <c r="C119" s="65"/>
      <c r="D119" s="65"/>
      <c r="E119" s="65"/>
      <c r="F119" s="65"/>
      <c r="G119" s="66"/>
      <c r="H119" s="67"/>
    </row>
    <row r="120" spans="1:8" ht="12.75">
      <c r="A120" s="2"/>
      <c r="B120" s="72" t="s">
        <v>170</v>
      </c>
      <c r="C120" s="65" t="s">
        <v>111</v>
      </c>
      <c r="D120" s="65"/>
      <c r="E120" s="65"/>
      <c r="F120" s="65"/>
      <c r="G120" s="66">
        <v>115000</v>
      </c>
      <c r="H120" s="67"/>
    </row>
    <row r="121" spans="1:8" ht="12.75">
      <c r="A121" s="2"/>
      <c r="B121" s="136"/>
      <c r="C121" s="139" t="s">
        <v>124</v>
      </c>
      <c r="D121" s="139" t="s">
        <v>123</v>
      </c>
      <c r="E121" s="70"/>
      <c r="F121" s="70"/>
      <c r="G121" s="73"/>
      <c r="H121" s="140">
        <v>115000</v>
      </c>
    </row>
    <row r="122" spans="7:8" ht="12.75">
      <c r="G122" s="48"/>
      <c r="H122" s="48"/>
    </row>
    <row r="123" spans="1:8" ht="12.75">
      <c r="A123" s="36" t="s">
        <v>176</v>
      </c>
      <c r="G123" s="48"/>
      <c r="H123" s="48"/>
    </row>
    <row r="124" spans="1:8" ht="12.75">
      <c r="A124" s="36" t="s">
        <v>150</v>
      </c>
      <c r="G124" s="48"/>
      <c r="H124" s="48"/>
    </row>
    <row r="125" spans="1:8" ht="12.75">
      <c r="A125" s="36"/>
      <c r="G125" s="48"/>
      <c r="H125" s="48"/>
    </row>
    <row r="126" spans="1:8" ht="12.75">
      <c r="A126" s="36"/>
      <c r="B126" s="61" t="s">
        <v>144</v>
      </c>
      <c r="C126" s="62"/>
      <c r="D126" s="62"/>
      <c r="E126" s="62"/>
      <c r="F126" s="62"/>
      <c r="G126" s="75"/>
      <c r="H126" s="76"/>
    </row>
    <row r="127" spans="2:8" ht="12.75">
      <c r="B127" s="64" t="s">
        <v>114</v>
      </c>
      <c r="C127" s="65" t="s">
        <v>154</v>
      </c>
      <c r="D127" s="65"/>
      <c r="E127" s="65"/>
      <c r="F127" s="66"/>
      <c r="G127" s="66"/>
      <c r="H127" s="67"/>
    </row>
    <row r="128" spans="2:8" ht="12.75">
      <c r="B128" s="64"/>
      <c r="C128" s="65" t="s">
        <v>153</v>
      </c>
      <c r="D128" s="65"/>
      <c r="E128" s="65"/>
      <c r="F128" s="66"/>
      <c r="G128" s="66">
        <v>235000</v>
      </c>
      <c r="H128" s="67"/>
    </row>
    <row r="129" spans="2:8" ht="12.75">
      <c r="B129" s="69"/>
      <c r="C129" s="70" t="s">
        <v>133</v>
      </c>
      <c r="D129" s="70" t="s">
        <v>125</v>
      </c>
      <c r="E129" s="70"/>
      <c r="F129" s="70"/>
      <c r="G129" s="70"/>
      <c r="H129" s="74">
        <v>235000</v>
      </c>
    </row>
    <row r="130" spans="7:8" ht="12.75">
      <c r="G130" s="48"/>
      <c r="H130" s="48"/>
    </row>
    <row r="131" spans="1:8" ht="12.75">
      <c r="A131" s="36" t="s">
        <v>177</v>
      </c>
      <c r="G131" s="48"/>
      <c r="H131" s="48"/>
    </row>
    <row r="132" spans="1:8" ht="12.75">
      <c r="A132" s="36" t="s">
        <v>151</v>
      </c>
      <c r="G132" s="48"/>
      <c r="H132" s="48"/>
    </row>
    <row r="133" spans="1:8" ht="12.75">
      <c r="A133" s="36"/>
      <c r="G133" s="48"/>
      <c r="H133" s="48"/>
    </row>
    <row r="134" spans="1:8" ht="12.75">
      <c r="A134" s="36"/>
      <c r="B134" s="61" t="s">
        <v>144</v>
      </c>
      <c r="C134" s="62"/>
      <c r="D134" s="62"/>
      <c r="E134" s="62"/>
      <c r="F134" s="62"/>
      <c r="G134" s="75"/>
      <c r="H134" s="76"/>
    </row>
    <row r="135" spans="1:10" ht="12.75">
      <c r="A135" s="2"/>
      <c r="B135" s="64" t="s">
        <v>108</v>
      </c>
      <c r="C135" s="65" t="s">
        <v>155</v>
      </c>
      <c r="D135" s="65"/>
      <c r="E135" s="65"/>
      <c r="F135" s="65"/>
      <c r="G135" s="66"/>
      <c r="H135" s="67"/>
      <c r="J135" s="48"/>
    </row>
    <row r="136" spans="1:10" ht="12.75">
      <c r="A136" s="2"/>
      <c r="B136" s="64"/>
      <c r="C136" s="65" t="s">
        <v>153</v>
      </c>
      <c r="D136" s="65"/>
      <c r="E136" s="65"/>
      <c r="F136" s="65"/>
      <c r="G136" s="66">
        <v>50000</v>
      </c>
      <c r="H136" s="67"/>
      <c r="J136" s="48"/>
    </row>
    <row r="137" spans="1:10" ht="12.75">
      <c r="A137" s="2"/>
      <c r="B137" s="69"/>
      <c r="C137" s="70" t="s">
        <v>132</v>
      </c>
      <c r="D137" s="70" t="s">
        <v>127</v>
      </c>
      <c r="E137" s="70"/>
      <c r="F137" s="70"/>
      <c r="G137" s="70"/>
      <c r="H137" s="74">
        <v>50000</v>
      </c>
      <c r="J137" s="48"/>
    </row>
    <row r="138" spans="7:8" ht="12.75">
      <c r="G138" s="48"/>
      <c r="H138" s="48"/>
    </row>
    <row r="139" spans="1:8" ht="12.75">
      <c r="A139" t="s">
        <v>178</v>
      </c>
      <c r="G139" s="48"/>
      <c r="H139" s="48"/>
    </row>
    <row r="140" spans="1:8" ht="12.75">
      <c r="A140" t="s">
        <v>242</v>
      </c>
      <c r="G140" s="48"/>
      <c r="H140" s="48"/>
    </row>
    <row r="141" spans="7:8" ht="12.75">
      <c r="G141" s="48"/>
      <c r="H141" s="48"/>
    </row>
    <row r="142" spans="2:8" ht="12.75">
      <c r="B142" s="61" t="s">
        <v>144</v>
      </c>
      <c r="C142" s="62"/>
      <c r="D142" s="62"/>
      <c r="E142" s="62"/>
      <c r="F142" s="62"/>
      <c r="G142" s="75"/>
      <c r="H142" s="76"/>
    </row>
    <row r="143" spans="2:8" ht="12.75">
      <c r="B143" s="72" t="s">
        <v>243</v>
      </c>
      <c r="C143" s="38" t="s">
        <v>205</v>
      </c>
      <c r="D143" s="38"/>
      <c r="E143" s="38"/>
      <c r="F143" s="38"/>
      <c r="G143" s="162"/>
      <c r="H143" s="128"/>
    </row>
    <row r="144" spans="2:8" ht="12.75">
      <c r="B144" s="72"/>
      <c r="C144" s="38" t="s">
        <v>206</v>
      </c>
      <c r="D144" s="38"/>
      <c r="E144" s="38"/>
      <c r="F144" s="38"/>
      <c r="G144" s="162">
        <v>250000</v>
      </c>
      <c r="H144" s="128"/>
    </row>
    <row r="145" spans="2:8" ht="12.75">
      <c r="B145" s="72" t="s">
        <v>244</v>
      </c>
      <c r="C145" s="38" t="s">
        <v>201</v>
      </c>
      <c r="D145" s="38"/>
      <c r="E145" s="38"/>
      <c r="F145" s="38"/>
      <c r="G145" s="162"/>
      <c r="H145" s="128"/>
    </row>
    <row r="146" spans="2:8" ht="12.75">
      <c r="B146" s="72"/>
      <c r="C146" s="38" t="s">
        <v>202</v>
      </c>
      <c r="D146" s="38"/>
      <c r="E146" s="38"/>
      <c r="F146" s="38"/>
      <c r="G146" s="162">
        <v>50000</v>
      </c>
      <c r="H146" s="128"/>
    </row>
    <row r="147" spans="2:8" ht="12.75">
      <c r="B147" s="72" t="s">
        <v>245</v>
      </c>
      <c r="C147" s="42" t="s">
        <v>203</v>
      </c>
      <c r="D147" s="38"/>
      <c r="E147" s="38"/>
      <c r="F147" s="38"/>
      <c r="G147" s="162">
        <v>100000</v>
      </c>
      <c r="H147" s="128"/>
    </row>
    <row r="148" spans="2:8" ht="12.75">
      <c r="B148" s="126"/>
      <c r="C148" s="125" t="s">
        <v>246</v>
      </c>
      <c r="D148" s="125" t="s">
        <v>251</v>
      </c>
      <c r="E148" s="125"/>
      <c r="F148" s="125"/>
      <c r="G148" s="127"/>
      <c r="H148" s="128"/>
    </row>
    <row r="149" spans="2:8" ht="12.75">
      <c r="B149" s="126"/>
      <c r="C149" s="125"/>
      <c r="D149" s="125" t="s">
        <v>253</v>
      </c>
      <c r="E149" s="125"/>
      <c r="F149" s="125"/>
      <c r="G149" s="127"/>
      <c r="H149" s="128">
        <v>250000</v>
      </c>
    </row>
    <row r="150" spans="2:8" ht="12.75">
      <c r="B150" s="126"/>
      <c r="C150" s="125" t="s">
        <v>247</v>
      </c>
      <c r="D150" s="125" t="s">
        <v>252</v>
      </c>
      <c r="E150" s="125"/>
      <c r="F150" s="125"/>
      <c r="G150" s="127"/>
      <c r="H150" s="128"/>
    </row>
    <row r="151" spans="2:8" ht="12.75">
      <c r="B151" s="126"/>
      <c r="C151" s="125"/>
      <c r="D151" s="125" t="s">
        <v>254</v>
      </c>
      <c r="E151" s="125"/>
      <c r="F151" s="125"/>
      <c r="G151" s="127"/>
      <c r="H151" s="128">
        <v>50000</v>
      </c>
    </row>
    <row r="152" spans="2:8" ht="12.75">
      <c r="B152" s="126"/>
      <c r="C152" s="125" t="s">
        <v>248</v>
      </c>
      <c r="D152" s="150" t="s">
        <v>250</v>
      </c>
      <c r="E152" s="125"/>
      <c r="F152" s="125"/>
      <c r="G152" s="125"/>
      <c r="H152" s="127" t="s">
        <v>0</v>
      </c>
    </row>
    <row r="153" spans="2:8" ht="12.75">
      <c r="B153" s="129"/>
      <c r="C153" s="130" t="s">
        <v>0</v>
      </c>
      <c r="D153" s="152" t="s">
        <v>249</v>
      </c>
      <c r="E153" s="130"/>
      <c r="F153" s="130"/>
      <c r="G153" s="130"/>
      <c r="H153" s="151">
        <v>100000</v>
      </c>
    </row>
    <row r="156" spans="3:5" ht="12.75">
      <c r="C156" s="171" t="s">
        <v>156</v>
      </c>
      <c r="D156" s="171"/>
      <c r="E156" s="171"/>
    </row>
    <row r="158" spans="3:5" ht="12.75">
      <c r="C158" s="54"/>
      <c r="D158" s="54" t="s">
        <v>139</v>
      </c>
      <c r="E158" s="54" t="s">
        <v>140</v>
      </c>
    </row>
    <row r="159" spans="3:5" ht="12.75">
      <c r="C159" s="55" t="s">
        <v>141</v>
      </c>
      <c r="D159" s="56"/>
      <c r="E159" s="56"/>
    </row>
    <row r="160" spans="3:5" ht="12.75">
      <c r="C160" s="114">
        <v>4126</v>
      </c>
      <c r="D160" s="103">
        <v>250000</v>
      </c>
      <c r="E160" s="103"/>
    </row>
    <row r="161" spans="3:5" ht="12.75">
      <c r="C161" s="114">
        <v>4166</v>
      </c>
      <c r="D161" s="103">
        <v>50000</v>
      </c>
      <c r="E161" s="103"/>
    </row>
    <row r="162" spans="3:5" ht="12.75">
      <c r="C162" s="114">
        <v>4171</v>
      </c>
      <c r="D162" s="103">
        <v>100000</v>
      </c>
      <c r="E162" s="103"/>
    </row>
    <row r="163" spans="3:5" ht="12.75">
      <c r="C163" s="120">
        <v>4450</v>
      </c>
      <c r="D163" s="103"/>
      <c r="E163" s="103">
        <v>115000</v>
      </c>
    </row>
    <row r="164" spans="3:5" ht="12.75">
      <c r="C164" s="120">
        <v>4801</v>
      </c>
      <c r="D164" s="103"/>
      <c r="E164" s="103">
        <v>50000</v>
      </c>
    </row>
    <row r="165" spans="3:5" ht="12.75">
      <c r="C165" s="120">
        <v>4901</v>
      </c>
      <c r="D165" s="103"/>
      <c r="E165" s="103">
        <v>235000</v>
      </c>
    </row>
    <row r="166" spans="3:5" ht="13.5" thickBot="1">
      <c r="C166" s="59" t="s">
        <v>143</v>
      </c>
      <c r="D166" s="104">
        <f>SUM(D160:D165)</f>
        <v>400000</v>
      </c>
      <c r="E166" s="104">
        <f>SUM(E163:E165)</f>
        <v>400000</v>
      </c>
    </row>
    <row r="167" spans="3:5" ht="13.5" thickTop="1">
      <c r="C167" s="57"/>
      <c r="D167" s="103"/>
      <c r="E167" s="103"/>
    </row>
    <row r="168" spans="3:5" ht="12.75">
      <c r="C168" s="59" t="s">
        <v>142</v>
      </c>
      <c r="D168" s="103"/>
      <c r="E168" s="103"/>
    </row>
    <row r="169" spans="3:5" ht="12.75">
      <c r="C169" s="120">
        <v>1330</v>
      </c>
      <c r="D169" s="103">
        <v>400000</v>
      </c>
      <c r="E169" s="103"/>
    </row>
    <row r="170" spans="3:5" ht="12.75">
      <c r="C170" s="120">
        <v>2110</v>
      </c>
      <c r="D170" s="103"/>
      <c r="E170" s="103">
        <v>235000</v>
      </c>
    </row>
    <row r="171" spans="3:5" ht="12.75">
      <c r="C171" s="120">
        <v>3310</v>
      </c>
      <c r="D171" s="103"/>
      <c r="E171" s="103">
        <v>165000</v>
      </c>
    </row>
    <row r="172" spans="3:5" ht="13.5" thickBot="1">
      <c r="C172" s="51" t="s">
        <v>143</v>
      </c>
      <c r="D172" s="104">
        <f>SUM(D169:D171)</f>
        <v>400000</v>
      </c>
      <c r="E172" s="104">
        <f>SUM(E170:E171)</f>
        <v>400000</v>
      </c>
    </row>
    <row r="173" ht="13.5" thickTop="1"/>
    <row r="174" spans="1:8" ht="12.75">
      <c r="A174" s="70"/>
      <c r="B174" s="70"/>
      <c r="C174" s="70"/>
      <c r="D174" s="70"/>
      <c r="E174" s="70"/>
      <c r="F174" s="70"/>
      <c r="G174" s="70"/>
      <c r="H174" s="70"/>
    </row>
    <row r="175" spans="1:8" ht="12.75">
      <c r="A175" s="178" t="s">
        <v>1</v>
      </c>
      <c r="B175" s="179"/>
      <c r="C175" s="179"/>
      <c r="D175" s="179"/>
      <c r="E175" s="179"/>
      <c r="F175" s="179"/>
      <c r="G175" s="179"/>
      <c r="H175" s="180"/>
    </row>
    <row r="176" spans="1:8" ht="12.75">
      <c r="A176" s="64"/>
      <c r="B176" s="65"/>
      <c r="C176" s="65"/>
      <c r="D176" s="65"/>
      <c r="E176" s="65"/>
      <c r="F176" s="65"/>
      <c r="G176" s="5" t="s">
        <v>2</v>
      </c>
      <c r="H176" s="53"/>
    </row>
    <row r="177" spans="1:8" ht="12.75">
      <c r="A177" s="64"/>
      <c r="B177" s="65"/>
      <c r="C177" s="65"/>
      <c r="D177" s="65"/>
      <c r="E177" s="65"/>
      <c r="F177" s="65"/>
      <c r="G177" s="5" t="s">
        <v>3</v>
      </c>
      <c r="H177" s="53"/>
    </row>
    <row r="178" spans="1:8" ht="12.75">
      <c r="A178" s="84" t="s">
        <v>4</v>
      </c>
      <c r="B178" s="65"/>
      <c r="C178" s="65"/>
      <c r="D178" s="65"/>
      <c r="E178" s="65"/>
      <c r="F178" s="65"/>
      <c r="G178" s="6"/>
      <c r="H178" s="53"/>
    </row>
    <row r="179" spans="1:8" ht="12.75">
      <c r="A179" s="82" t="s">
        <v>5</v>
      </c>
      <c r="B179" s="65"/>
      <c r="C179" s="65"/>
      <c r="D179" s="65"/>
      <c r="E179" s="65"/>
      <c r="F179" s="65"/>
      <c r="G179" s="7"/>
      <c r="H179" s="53"/>
    </row>
    <row r="180" spans="1:8" ht="12.75">
      <c r="A180" s="83" t="s">
        <v>183</v>
      </c>
      <c r="B180" s="65"/>
      <c r="C180" s="65"/>
      <c r="D180" s="65"/>
      <c r="E180" s="65"/>
      <c r="F180" s="65"/>
      <c r="G180" s="7"/>
      <c r="H180" s="53"/>
    </row>
    <row r="181" spans="1:8" ht="12.75">
      <c r="A181" s="83" t="s">
        <v>215</v>
      </c>
      <c r="B181" s="65"/>
      <c r="C181" s="65"/>
      <c r="D181" s="65"/>
      <c r="E181" s="65"/>
      <c r="F181" s="65"/>
      <c r="G181" s="7">
        <v>115000</v>
      </c>
      <c r="H181" s="53"/>
    </row>
    <row r="182" spans="1:8" ht="12.75">
      <c r="A182" s="82" t="s">
        <v>261</v>
      </c>
      <c r="B182" s="65"/>
      <c r="C182" s="65"/>
      <c r="D182" s="65"/>
      <c r="E182" s="65"/>
      <c r="F182" s="65"/>
      <c r="G182" s="7"/>
      <c r="H182" s="53"/>
    </row>
    <row r="183" spans="1:8" ht="13.5" thickBot="1">
      <c r="A183" s="84" t="s">
        <v>6</v>
      </c>
      <c r="B183" s="65"/>
      <c r="C183" s="65"/>
      <c r="D183" s="65"/>
      <c r="E183" s="65"/>
      <c r="F183" s="65"/>
      <c r="G183" s="8">
        <f>SUM(G179:G181)</f>
        <v>115000</v>
      </c>
      <c r="H183" s="53"/>
    </row>
    <row r="184" spans="1:8" ht="13.5" thickTop="1">
      <c r="A184" s="82"/>
      <c r="B184" s="65"/>
      <c r="C184" s="65"/>
      <c r="D184" s="65"/>
      <c r="E184" s="65"/>
      <c r="F184" s="65"/>
      <c r="G184" s="7"/>
      <c r="H184" s="53"/>
    </row>
    <row r="185" spans="1:8" ht="12.75">
      <c r="A185" s="84" t="s">
        <v>7</v>
      </c>
      <c r="B185" s="65"/>
      <c r="C185" s="65"/>
      <c r="D185" s="65"/>
      <c r="E185" s="65"/>
      <c r="F185" s="65"/>
      <c r="G185" s="7"/>
      <c r="H185" s="53"/>
    </row>
    <row r="186" spans="1:8" ht="12.75">
      <c r="A186" s="82" t="s">
        <v>8</v>
      </c>
      <c r="B186" s="65"/>
      <c r="C186" s="65"/>
      <c r="D186" s="65"/>
      <c r="E186" s="65"/>
      <c r="F186" s="65"/>
      <c r="G186" s="7"/>
      <c r="H186" s="53"/>
    </row>
    <row r="187" spans="1:8" ht="12.75">
      <c r="A187" s="83" t="s">
        <v>9</v>
      </c>
      <c r="B187" s="65"/>
      <c r="C187" s="65"/>
      <c r="D187" s="65"/>
      <c r="E187" s="65"/>
      <c r="F187" s="65"/>
      <c r="G187" s="7"/>
      <c r="H187" s="53"/>
    </row>
    <row r="188" spans="1:8" ht="12.75">
      <c r="A188" s="85" t="s">
        <v>184</v>
      </c>
      <c r="B188" s="65"/>
      <c r="C188" s="65"/>
      <c r="D188" s="65"/>
      <c r="E188" s="65"/>
      <c r="F188" s="65"/>
      <c r="G188" s="7"/>
      <c r="H188" s="53"/>
    </row>
    <row r="189" spans="1:8" ht="12.75">
      <c r="A189" s="141" t="s">
        <v>180</v>
      </c>
      <c r="B189" s="65"/>
      <c r="C189" s="65"/>
      <c r="D189" s="65"/>
      <c r="E189" s="65"/>
      <c r="F189" s="65"/>
      <c r="G189" s="7"/>
      <c r="H189" s="53"/>
    </row>
    <row r="190" spans="1:8" ht="12.75">
      <c r="A190" s="141" t="s">
        <v>181</v>
      </c>
      <c r="B190" s="65"/>
      <c r="C190" s="65"/>
      <c r="D190" s="65"/>
      <c r="E190" s="65"/>
      <c r="F190" s="65"/>
      <c r="G190" s="7">
        <v>115000</v>
      </c>
      <c r="H190" s="53"/>
    </row>
    <row r="191" spans="1:8" ht="13.5" thickBot="1">
      <c r="A191" s="84" t="s">
        <v>10</v>
      </c>
      <c r="B191" s="65"/>
      <c r="C191" s="65"/>
      <c r="D191" s="65"/>
      <c r="E191" s="65"/>
      <c r="F191" s="65"/>
      <c r="G191" s="8">
        <f>SUM(G190)</f>
        <v>115000</v>
      </c>
      <c r="H191" s="53"/>
    </row>
    <row r="192" spans="1:8" ht="13.5" thickTop="1">
      <c r="A192" s="82"/>
      <c r="B192" s="65"/>
      <c r="C192" s="65"/>
      <c r="D192" s="65"/>
      <c r="E192" s="65"/>
      <c r="F192" s="65"/>
      <c r="G192" s="7"/>
      <c r="H192" s="53"/>
    </row>
    <row r="193" spans="1:8" ht="12.75">
      <c r="A193" s="84" t="s">
        <v>216</v>
      </c>
      <c r="B193" s="65"/>
      <c r="C193" s="65"/>
      <c r="D193" s="65"/>
      <c r="E193" s="65"/>
      <c r="F193" s="65"/>
      <c r="G193" s="7"/>
      <c r="H193" s="53"/>
    </row>
    <row r="194" spans="1:8" ht="12.75">
      <c r="A194" s="97" t="s">
        <v>182</v>
      </c>
      <c r="B194" s="65"/>
      <c r="C194" s="65"/>
      <c r="D194" s="65"/>
      <c r="E194" s="65"/>
      <c r="F194" s="65"/>
      <c r="G194" s="7"/>
      <c r="H194" s="53"/>
    </row>
    <row r="195" spans="1:8" ht="12.75">
      <c r="A195" s="82" t="s">
        <v>211</v>
      </c>
      <c r="B195" s="65"/>
      <c r="C195" s="65"/>
      <c r="D195" s="65"/>
      <c r="E195" s="65"/>
      <c r="F195" s="65"/>
      <c r="G195" s="7">
        <v>285000</v>
      </c>
      <c r="H195" s="53"/>
    </row>
    <row r="196" spans="1:8" ht="12.75">
      <c r="A196" s="97" t="s">
        <v>179</v>
      </c>
      <c r="B196" s="65"/>
      <c r="C196" s="65"/>
      <c r="D196" s="65"/>
      <c r="E196" s="65"/>
      <c r="F196" s="65"/>
      <c r="G196" s="7"/>
      <c r="H196" s="53"/>
    </row>
    <row r="197" spans="1:8" ht="12.75">
      <c r="A197" s="82" t="s">
        <v>212</v>
      </c>
      <c r="B197" s="65"/>
      <c r="C197" s="65"/>
      <c r="D197" s="65"/>
      <c r="E197" s="65"/>
      <c r="F197" s="65"/>
      <c r="G197" s="7">
        <v>50000</v>
      </c>
      <c r="H197" s="53"/>
    </row>
    <row r="198" spans="1:8" ht="12.75">
      <c r="A198" s="82" t="s">
        <v>213</v>
      </c>
      <c r="B198" s="65"/>
      <c r="C198" s="65"/>
      <c r="D198" s="65"/>
      <c r="E198" s="65"/>
      <c r="F198" s="65"/>
      <c r="G198" s="7">
        <v>235000</v>
      </c>
      <c r="H198" s="53"/>
    </row>
    <row r="199" spans="1:8" ht="12.75">
      <c r="A199" s="82" t="s">
        <v>11</v>
      </c>
      <c r="B199" s="65"/>
      <c r="C199" s="65"/>
      <c r="D199" s="65"/>
      <c r="E199" s="65"/>
      <c r="F199" s="65"/>
      <c r="G199" s="7"/>
      <c r="H199" s="53"/>
    </row>
    <row r="200" spans="1:8" ht="12.75">
      <c r="A200" s="83" t="s">
        <v>209</v>
      </c>
      <c r="B200" s="65"/>
      <c r="C200" s="65"/>
      <c r="D200" s="65"/>
      <c r="E200" s="65"/>
      <c r="F200" s="65"/>
      <c r="G200" s="7"/>
      <c r="H200" s="53"/>
    </row>
    <row r="201" spans="1:8" ht="12.75">
      <c r="A201" s="83" t="s">
        <v>12</v>
      </c>
      <c r="B201" s="65"/>
      <c r="C201" s="65"/>
      <c r="D201" s="65"/>
      <c r="E201" s="65"/>
      <c r="F201" s="65"/>
      <c r="G201" s="7"/>
      <c r="H201" s="53"/>
    </row>
    <row r="202" spans="1:8" ht="12.75">
      <c r="A202" s="83"/>
      <c r="B202" s="65"/>
      <c r="C202" s="65"/>
      <c r="D202" s="65"/>
      <c r="E202" s="65"/>
      <c r="F202" s="65"/>
      <c r="G202" s="7"/>
      <c r="H202" s="53"/>
    </row>
    <row r="203" spans="1:8" ht="12.75">
      <c r="A203" s="64" t="s">
        <v>262</v>
      </c>
      <c r="B203" s="65"/>
      <c r="C203" s="65"/>
      <c r="D203" s="65"/>
      <c r="E203" s="65"/>
      <c r="F203" s="65"/>
      <c r="G203" s="7"/>
      <c r="H203" s="53"/>
    </row>
    <row r="204" spans="1:8" ht="12.75">
      <c r="A204" s="83" t="s">
        <v>263</v>
      </c>
      <c r="B204" s="65"/>
      <c r="C204" s="65"/>
      <c r="D204" s="65"/>
      <c r="E204" s="65"/>
      <c r="F204" s="65"/>
      <c r="G204" s="7"/>
      <c r="H204" s="53"/>
    </row>
    <row r="205" spans="1:8" ht="12.75">
      <c r="A205" s="83" t="s">
        <v>264</v>
      </c>
      <c r="B205" s="65"/>
      <c r="C205" s="65"/>
      <c r="D205" s="65"/>
      <c r="E205" s="65"/>
      <c r="F205" s="65"/>
      <c r="G205" s="7"/>
      <c r="H205" s="53"/>
    </row>
    <row r="206" spans="1:8" ht="12.75">
      <c r="A206" s="86" t="s">
        <v>265</v>
      </c>
      <c r="B206" s="70"/>
      <c r="C206" s="70"/>
      <c r="D206" s="70"/>
      <c r="E206" s="70"/>
      <c r="F206" s="70"/>
      <c r="G206" s="87"/>
      <c r="H206" s="71"/>
    </row>
    <row r="210" ht="12.75">
      <c r="A210" s="2" t="s">
        <v>56</v>
      </c>
    </row>
    <row r="212" spans="1:6" ht="12.75">
      <c r="A212" s="3">
        <v>1</v>
      </c>
      <c r="B212" s="3">
        <v>5</v>
      </c>
      <c r="C212" s="3">
        <v>7</v>
      </c>
      <c r="D212" s="3">
        <v>9</v>
      </c>
      <c r="E212" s="3">
        <v>10</v>
      </c>
      <c r="F212" s="3">
        <v>11</v>
      </c>
    </row>
    <row r="213" spans="1:6" ht="51">
      <c r="A213" s="4" t="s">
        <v>267</v>
      </c>
      <c r="B213" s="4" t="s">
        <v>57</v>
      </c>
      <c r="C213" s="4" t="s">
        <v>268</v>
      </c>
      <c r="D213" s="4" t="s">
        <v>58</v>
      </c>
      <c r="E213" s="4" t="s">
        <v>59</v>
      </c>
      <c r="F213" s="4" t="s">
        <v>60</v>
      </c>
    </row>
    <row r="215" spans="1:6" ht="12.75">
      <c r="A215" t="s">
        <v>61</v>
      </c>
      <c r="B215" s="1">
        <v>0</v>
      </c>
      <c r="C215" s="48">
        <v>400000</v>
      </c>
      <c r="D215" s="48">
        <v>50000</v>
      </c>
      <c r="E215" s="48">
        <v>235000</v>
      </c>
      <c r="F215" s="48">
        <v>115000</v>
      </c>
    </row>
    <row r="217" spans="2:6" ht="12.75">
      <c r="B217" s="131" t="s">
        <v>163</v>
      </c>
      <c r="C217" s="142" t="s">
        <v>255</v>
      </c>
      <c r="D217" s="131" t="s">
        <v>164</v>
      </c>
      <c r="E217" s="131" t="s">
        <v>185</v>
      </c>
      <c r="F217" s="131" t="s">
        <v>186</v>
      </c>
    </row>
    <row r="218" spans="2:3" ht="12.75">
      <c r="B218" s="131"/>
      <c r="C218" s="142" t="s">
        <v>256</v>
      </c>
    </row>
    <row r="219" spans="2:5" ht="12.75">
      <c r="B219" s="131"/>
      <c r="C219" s="142" t="s">
        <v>257</v>
      </c>
      <c r="D219" s="131"/>
      <c r="E219" s="131"/>
    </row>
    <row r="220" spans="2:5" ht="12.75">
      <c r="B220" s="131"/>
      <c r="D220" s="131"/>
      <c r="E220" s="131"/>
    </row>
    <row r="221" spans="2:5" ht="12.75">
      <c r="B221" s="131"/>
      <c r="C221" s="163"/>
      <c r="D221" s="131"/>
      <c r="E221" s="131"/>
    </row>
    <row r="222" spans="2:5" ht="12.75">
      <c r="B222" s="131"/>
      <c r="C222" s="163"/>
      <c r="D222" s="131"/>
      <c r="E222" s="131"/>
    </row>
    <row r="223" spans="2:5" ht="12.75">
      <c r="B223" s="131"/>
      <c r="C223" s="163"/>
      <c r="D223" s="131"/>
      <c r="E223" s="131"/>
    </row>
    <row r="224" spans="2:5" ht="12.75">
      <c r="B224" s="131"/>
      <c r="C224" s="163"/>
      <c r="D224" s="131"/>
      <c r="E224" s="131"/>
    </row>
    <row r="225" spans="1:3" ht="12.75">
      <c r="A225" t="s">
        <v>269</v>
      </c>
      <c r="C225" s="65"/>
    </row>
    <row r="226" spans="1:3" ht="12.75">
      <c r="A226" t="s">
        <v>266</v>
      </c>
      <c r="C226" s="65"/>
    </row>
    <row r="229" spans="1:8" ht="12.75">
      <c r="A229" s="172" t="s">
        <v>165</v>
      </c>
      <c r="B229" s="172"/>
      <c r="C229" s="172"/>
      <c r="D229" s="172"/>
      <c r="E229" s="172"/>
      <c r="F229" s="172"/>
      <c r="G229" s="172"/>
      <c r="H229" s="172"/>
    </row>
    <row r="230" spans="1:10" ht="12.75">
      <c r="A230" s="2" t="s">
        <v>95</v>
      </c>
      <c r="B230" s="36"/>
      <c r="C230" s="36"/>
      <c r="D230" s="36"/>
      <c r="E230" s="36"/>
      <c r="F230" s="36"/>
      <c r="G230" s="36"/>
      <c r="H230" s="36"/>
      <c r="J230" s="37"/>
    </row>
    <row r="231" spans="1:8" ht="12.75">
      <c r="A231" s="36">
        <v>1000</v>
      </c>
      <c r="B231" s="36" t="s">
        <v>187</v>
      </c>
      <c r="C231" s="36"/>
      <c r="D231" s="36"/>
      <c r="E231" s="36"/>
      <c r="F231" s="36"/>
      <c r="G231" s="36"/>
      <c r="H231" s="164">
        <v>0</v>
      </c>
    </row>
    <row r="232" spans="1:8" ht="12.75">
      <c r="A232" s="36"/>
      <c r="B232" s="36"/>
      <c r="C232" s="36"/>
      <c r="D232" s="36"/>
      <c r="E232" s="36"/>
      <c r="F232" s="36"/>
      <c r="G232" s="36"/>
      <c r="H232" s="37"/>
    </row>
    <row r="233" spans="1:8" ht="12.75">
      <c r="A233" s="2" t="s">
        <v>96</v>
      </c>
      <c r="B233" s="36"/>
      <c r="C233" s="36"/>
      <c r="D233" s="36"/>
      <c r="E233" s="36"/>
      <c r="F233" s="36"/>
      <c r="G233" s="36"/>
      <c r="H233" s="37"/>
    </row>
    <row r="234" spans="1:8" ht="12.75">
      <c r="A234" s="36">
        <v>2140</v>
      </c>
      <c r="B234" s="36" t="s">
        <v>217</v>
      </c>
      <c r="C234" s="36"/>
      <c r="D234" s="36"/>
      <c r="E234" s="36"/>
      <c r="F234" s="36"/>
      <c r="G234" s="36"/>
      <c r="H234" s="164">
        <v>0</v>
      </c>
    </row>
    <row r="235" spans="1:8" ht="12.75">
      <c r="A235" s="36">
        <v>2200</v>
      </c>
      <c r="B235" s="36" t="s">
        <v>97</v>
      </c>
      <c r="C235" s="36"/>
      <c r="D235" s="36"/>
      <c r="E235" s="36"/>
      <c r="F235" s="36"/>
      <c r="G235" s="36"/>
      <c r="H235" s="37">
        <v>115000</v>
      </c>
    </row>
    <row r="236" spans="1:9" ht="12.75">
      <c r="A236" s="36">
        <v>2221</v>
      </c>
      <c r="B236" s="38" t="s">
        <v>218</v>
      </c>
      <c r="C236" s="36"/>
      <c r="D236" s="36"/>
      <c r="E236" s="36"/>
      <c r="F236" s="36"/>
      <c r="G236" s="36"/>
      <c r="H236" s="164">
        <v>0</v>
      </c>
      <c r="I236" s="36"/>
    </row>
    <row r="237" spans="1:9" ht="12.75">
      <c r="A237" s="39">
        <v>2390</v>
      </c>
      <c r="B237" s="38" t="s">
        <v>98</v>
      </c>
      <c r="C237" s="36"/>
      <c r="D237" s="36"/>
      <c r="E237" s="36"/>
      <c r="F237" s="36"/>
      <c r="G237" s="36"/>
      <c r="H237" s="37">
        <v>115000</v>
      </c>
      <c r="I237" s="36"/>
    </row>
    <row r="238" spans="1:9" ht="12.75">
      <c r="A238" s="36">
        <v>2395</v>
      </c>
      <c r="B238" s="36" t="s">
        <v>99</v>
      </c>
      <c r="C238" s="36"/>
      <c r="D238" s="36"/>
      <c r="E238" s="36"/>
      <c r="F238" s="36"/>
      <c r="G238" s="36"/>
      <c r="H238" s="164">
        <v>0</v>
      </c>
      <c r="I238" s="36"/>
    </row>
    <row r="239" spans="1:9" ht="12.75">
      <c r="A239" s="36">
        <v>2440</v>
      </c>
      <c r="B239" s="36" t="s">
        <v>188</v>
      </c>
      <c r="C239" s="36"/>
      <c r="D239" s="36"/>
      <c r="E239" s="36"/>
      <c r="F239" s="36"/>
      <c r="G239" s="36"/>
      <c r="H239" s="37">
        <v>115000</v>
      </c>
      <c r="I239" s="36"/>
    </row>
    <row r="240" spans="1:8" ht="12.75">
      <c r="A240" s="36"/>
      <c r="B240" s="36"/>
      <c r="C240" s="36"/>
      <c r="D240" s="36"/>
      <c r="E240" s="36"/>
      <c r="F240" s="36"/>
      <c r="G240" s="36"/>
      <c r="H240" s="37"/>
    </row>
    <row r="241" spans="1:9" ht="12.75">
      <c r="A241" s="40" t="s">
        <v>100</v>
      </c>
      <c r="B241" s="36"/>
      <c r="C241" s="36"/>
      <c r="D241" s="36"/>
      <c r="E241" s="36"/>
      <c r="F241" s="36"/>
      <c r="G241" s="36"/>
      <c r="H241" s="37"/>
      <c r="I241" s="36"/>
    </row>
    <row r="242" spans="1:9" ht="12.75">
      <c r="A242" s="52">
        <v>4026</v>
      </c>
      <c r="B242" s="38" t="s">
        <v>219</v>
      </c>
      <c r="C242" s="36"/>
      <c r="D242" s="36"/>
      <c r="E242" s="36"/>
      <c r="F242" s="36"/>
      <c r="G242" s="36"/>
      <c r="H242" s="164">
        <v>0</v>
      </c>
      <c r="I242" s="36"/>
    </row>
    <row r="243" spans="1:9" ht="12.75">
      <c r="A243" s="52">
        <v>4100</v>
      </c>
      <c r="B243" s="38" t="s">
        <v>189</v>
      </c>
      <c r="C243" s="36"/>
      <c r="D243" s="36"/>
      <c r="E243" s="36"/>
      <c r="F243" s="36"/>
      <c r="G243" s="36"/>
      <c r="H243" s="37">
        <v>115000</v>
      </c>
      <c r="I243" s="36"/>
    </row>
    <row r="244" spans="1:9" ht="12.75">
      <c r="A244" s="52">
        <v>4300</v>
      </c>
      <c r="B244" s="38" t="s">
        <v>138</v>
      </c>
      <c r="C244" s="36"/>
      <c r="D244" s="36"/>
      <c r="E244" s="36"/>
      <c r="F244" s="36"/>
      <c r="G244" s="36"/>
      <c r="H244" s="37">
        <v>115000</v>
      </c>
      <c r="I244" s="36"/>
    </row>
    <row r="245" spans="1:8" ht="12.75">
      <c r="A245" s="36"/>
      <c r="B245" s="36"/>
      <c r="C245" s="36"/>
      <c r="D245" s="36"/>
      <c r="E245" s="36"/>
      <c r="F245" s="36"/>
      <c r="G245" s="36"/>
      <c r="H245" s="37"/>
    </row>
    <row r="246" spans="1:9" ht="12.75">
      <c r="A246" s="43" t="s">
        <v>101</v>
      </c>
      <c r="B246" s="36"/>
      <c r="C246" s="36"/>
      <c r="D246" s="36"/>
      <c r="E246" s="36"/>
      <c r="F246" s="36"/>
      <c r="G246" s="36"/>
      <c r="H246" s="37"/>
      <c r="I246" s="36"/>
    </row>
    <row r="247" spans="1:9" ht="12.75">
      <c r="A247" s="41">
        <v>7240</v>
      </c>
      <c r="B247" s="41" t="s">
        <v>221</v>
      </c>
      <c r="C247" s="36"/>
      <c r="D247" s="36"/>
      <c r="E247" s="36"/>
      <c r="F247" s="36"/>
      <c r="G247" s="36"/>
      <c r="H247" s="164">
        <v>0</v>
      </c>
      <c r="I247" s="36"/>
    </row>
    <row r="248" spans="1:9" ht="12.75">
      <c r="A248" s="41">
        <v>7310</v>
      </c>
      <c r="B248" s="41" t="s">
        <v>102</v>
      </c>
      <c r="C248" s="36"/>
      <c r="D248" s="36"/>
      <c r="E248" s="36"/>
      <c r="F248" s="36"/>
      <c r="G248" s="36"/>
      <c r="H248" s="164">
        <v>0</v>
      </c>
      <c r="I248" s="36"/>
    </row>
    <row r="249" spans="1:9" ht="12.75">
      <c r="A249" s="41">
        <v>7320</v>
      </c>
      <c r="B249" s="38" t="s">
        <v>220</v>
      </c>
      <c r="C249" s="36"/>
      <c r="D249" s="36"/>
      <c r="E249" s="36"/>
      <c r="F249" s="36"/>
      <c r="G249" s="36"/>
      <c r="H249" s="164">
        <v>0</v>
      </c>
      <c r="I249" s="36"/>
    </row>
    <row r="250" spans="1:9" ht="12.75">
      <c r="A250" s="41">
        <v>7332</v>
      </c>
      <c r="B250" s="38" t="s">
        <v>190</v>
      </c>
      <c r="C250" s="36"/>
      <c r="D250" s="36"/>
      <c r="E250" s="36"/>
      <c r="F250" s="36"/>
      <c r="G250" s="36"/>
      <c r="H250" s="37">
        <v>285000</v>
      </c>
      <c r="I250" s="36"/>
    </row>
    <row r="251" spans="1:9" ht="12.75">
      <c r="A251" s="41">
        <v>7440</v>
      </c>
      <c r="B251" s="41" t="s">
        <v>191</v>
      </c>
      <c r="C251" s="36"/>
      <c r="D251" s="36"/>
      <c r="E251" s="36"/>
      <c r="F251" s="36"/>
      <c r="G251" s="36"/>
      <c r="H251" s="37">
        <v>285000</v>
      </c>
      <c r="I251" s="36"/>
    </row>
    <row r="252" spans="1:9" ht="12.75">
      <c r="A252" s="41"/>
      <c r="B252" s="41"/>
      <c r="C252" s="36"/>
      <c r="D252" s="36"/>
      <c r="E252" s="36"/>
      <c r="F252" s="36"/>
      <c r="G252" s="36"/>
      <c r="H252" s="37"/>
      <c r="I252" s="36"/>
    </row>
    <row r="253" spans="1:9" ht="12.75">
      <c r="A253" s="44" t="s">
        <v>93</v>
      </c>
      <c r="B253" s="42"/>
      <c r="C253" s="36"/>
      <c r="D253" s="36"/>
      <c r="E253" s="36"/>
      <c r="F253" s="36"/>
      <c r="G253" s="36"/>
      <c r="H253" s="37"/>
      <c r="I253" s="36"/>
    </row>
    <row r="254" spans="1:9" ht="12.75">
      <c r="A254" s="45" t="s">
        <v>103</v>
      </c>
      <c r="B254" s="38" t="s">
        <v>222</v>
      </c>
      <c r="C254" s="36"/>
      <c r="D254" s="36"/>
      <c r="E254" s="36"/>
      <c r="F254" s="36"/>
      <c r="G254" s="36"/>
      <c r="H254" s="164">
        <v>0</v>
      </c>
      <c r="I254" s="36"/>
    </row>
    <row r="255" spans="1:9" ht="12.75">
      <c r="A255" s="46">
        <v>8700</v>
      </c>
      <c r="B255" s="38" t="s">
        <v>104</v>
      </c>
      <c r="C255" s="36"/>
      <c r="D255" s="36"/>
      <c r="E255" s="36"/>
      <c r="F255" s="36"/>
      <c r="G255" s="36"/>
      <c r="H255" s="164">
        <v>0</v>
      </c>
      <c r="I255" s="36"/>
    </row>
    <row r="256" spans="1:9" ht="12.75">
      <c r="A256" s="2"/>
      <c r="B256" s="36"/>
      <c r="C256" s="36"/>
      <c r="D256" s="36"/>
      <c r="E256" s="36"/>
      <c r="F256" s="36"/>
      <c r="G256" s="36"/>
      <c r="H256" s="37"/>
      <c r="I256" s="36"/>
    </row>
    <row r="257" spans="1:9" ht="12.75">
      <c r="A257" s="2" t="s">
        <v>94</v>
      </c>
      <c r="B257" s="36"/>
      <c r="C257" s="36"/>
      <c r="D257" s="36"/>
      <c r="E257" s="36"/>
      <c r="F257" s="36"/>
      <c r="G257" s="36"/>
      <c r="H257" s="37"/>
      <c r="I257" s="36"/>
    </row>
    <row r="258" spans="1:9" ht="12.75">
      <c r="A258" s="36">
        <v>8900</v>
      </c>
      <c r="B258" s="36" t="s">
        <v>105</v>
      </c>
      <c r="C258" s="36"/>
      <c r="D258" s="36"/>
      <c r="E258" s="36"/>
      <c r="F258" s="36"/>
      <c r="G258" s="36"/>
      <c r="H258" s="47">
        <v>115000</v>
      </c>
      <c r="I258" s="36"/>
    </row>
    <row r="259" spans="1:9" ht="12.75">
      <c r="A259" s="36">
        <v>9000</v>
      </c>
      <c r="B259" s="36" t="s">
        <v>106</v>
      </c>
      <c r="C259" s="36"/>
      <c r="D259" s="36"/>
      <c r="E259" s="36"/>
      <c r="F259" s="36"/>
      <c r="G259" s="36"/>
      <c r="H259" s="165">
        <v>0</v>
      </c>
      <c r="I259" s="36"/>
    </row>
    <row r="260" spans="1:10" ht="12.75">
      <c r="A260" s="36"/>
      <c r="B260" s="36"/>
      <c r="C260" s="36"/>
      <c r="D260" s="36"/>
      <c r="E260" s="36"/>
      <c r="F260" s="36"/>
      <c r="G260" s="36"/>
      <c r="H260" s="36"/>
      <c r="J260" s="37"/>
    </row>
    <row r="261" spans="1:10" ht="12.75">
      <c r="A261" s="36"/>
      <c r="B261" s="36"/>
      <c r="C261" s="36"/>
      <c r="D261" s="36"/>
      <c r="E261" s="36"/>
      <c r="F261" s="36"/>
      <c r="G261" s="36"/>
      <c r="H261" s="36"/>
      <c r="J261" s="37"/>
    </row>
    <row r="262" spans="1:10" ht="12.75">
      <c r="A262" s="40" t="s">
        <v>107</v>
      </c>
      <c r="B262" s="36"/>
      <c r="C262" s="36"/>
      <c r="D262" s="36"/>
      <c r="E262" s="36"/>
      <c r="F262" s="36"/>
      <c r="G262" s="36"/>
      <c r="H262" s="36"/>
      <c r="I262" s="36"/>
      <c r="J262" s="37"/>
    </row>
    <row r="265" spans="1:8" ht="12.75">
      <c r="A265" s="178" t="s">
        <v>13</v>
      </c>
      <c r="B265" s="179"/>
      <c r="C265" s="179"/>
      <c r="D265" s="179"/>
      <c r="E265" s="179"/>
      <c r="F265" s="179"/>
      <c r="G265" s="179"/>
      <c r="H265" s="180"/>
    </row>
    <row r="266" spans="1:8" ht="12.75">
      <c r="A266" s="64"/>
      <c r="B266" s="65"/>
      <c r="C266" s="65"/>
      <c r="D266" s="65"/>
      <c r="E266" s="65"/>
      <c r="F266" s="65"/>
      <c r="G266" s="65"/>
      <c r="H266" s="53"/>
    </row>
    <row r="267" spans="1:8" ht="12.75">
      <c r="A267" s="64"/>
      <c r="B267" s="65"/>
      <c r="C267" s="65"/>
      <c r="D267" s="65"/>
      <c r="E267" s="65"/>
      <c r="F267" s="65"/>
      <c r="G267" s="65"/>
      <c r="H267" s="53"/>
    </row>
    <row r="268" spans="1:8" ht="12.75">
      <c r="A268" s="176" t="s">
        <v>14</v>
      </c>
      <c r="B268" s="177"/>
      <c r="C268" s="65"/>
      <c r="D268" s="65"/>
      <c r="E268" s="65"/>
      <c r="F268" s="65"/>
      <c r="G268" s="65"/>
      <c r="H268" s="88" t="s">
        <v>0</v>
      </c>
    </row>
    <row r="269" spans="1:8" ht="12.75">
      <c r="A269" s="82"/>
      <c r="B269" s="9" t="s">
        <v>15</v>
      </c>
      <c r="C269" s="65"/>
      <c r="D269" s="65"/>
      <c r="E269" s="65"/>
      <c r="F269" s="65"/>
      <c r="G269" s="65"/>
      <c r="H269" s="89"/>
    </row>
    <row r="270" spans="1:8" ht="12.75">
      <c r="A270" s="82">
        <v>1</v>
      </c>
      <c r="B270" s="10" t="s">
        <v>16</v>
      </c>
      <c r="C270" s="65"/>
      <c r="D270" s="65"/>
      <c r="E270" s="65"/>
      <c r="F270" s="65"/>
      <c r="G270" s="65"/>
      <c r="H270" s="89"/>
    </row>
    <row r="271" spans="1:8" ht="12.75">
      <c r="A271" s="82">
        <v>3</v>
      </c>
      <c r="B271" s="10" t="s">
        <v>192</v>
      </c>
      <c r="C271" s="65"/>
      <c r="D271" s="65"/>
      <c r="E271" s="65"/>
      <c r="F271" s="65"/>
      <c r="G271" s="65"/>
      <c r="H271" s="143">
        <v>400000</v>
      </c>
    </row>
    <row r="272" spans="1:8" ht="12.75">
      <c r="A272" s="82">
        <v>6</v>
      </c>
      <c r="B272" s="9" t="s">
        <v>17</v>
      </c>
      <c r="C272" s="65"/>
      <c r="D272" s="65"/>
      <c r="E272" s="65"/>
      <c r="F272" s="65"/>
      <c r="G272" s="65"/>
      <c r="H272" s="144">
        <f>SUM(H271)</f>
        <v>400000</v>
      </c>
    </row>
    <row r="273" spans="1:8" ht="13.5" thickBot="1">
      <c r="A273" s="84">
        <v>15</v>
      </c>
      <c r="B273" s="11" t="s">
        <v>18</v>
      </c>
      <c r="C273" s="65"/>
      <c r="D273" s="65"/>
      <c r="E273" s="65"/>
      <c r="F273" s="65"/>
      <c r="G273" s="65"/>
      <c r="H273" s="145">
        <f>SUM(H272)</f>
        <v>400000</v>
      </c>
    </row>
    <row r="274" spans="1:8" ht="13.5" thickTop="1">
      <c r="A274" s="82"/>
      <c r="B274" s="9"/>
      <c r="C274" s="65"/>
      <c r="D274" s="65"/>
      <c r="E274" s="65"/>
      <c r="F274" s="65"/>
      <c r="G274" s="65"/>
      <c r="H274" s="143"/>
    </row>
    <row r="275" spans="1:8" ht="12.75">
      <c r="A275" s="176" t="s">
        <v>19</v>
      </c>
      <c r="B275" s="177"/>
      <c r="C275" s="65"/>
      <c r="D275" s="65"/>
      <c r="E275" s="65"/>
      <c r="F275" s="65"/>
      <c r="G275" s="65"/>
      <c r="H275" s="143"/>
    </row>
    <row r="276" spans="1:8" ht="12.75">
      <c r="A276" s="148">
        <v>20</v>
      </c>
      <c r="B276" s="149" t="s">
        <v>193</v>
      </c>
      <c r="C276" s="65"/>
      <c r="D276" s="65"/>
      <c r="E276" s="65"/>
      <c r="F276" s="65"/>
      <c r="G276" s="65"/>
      <c r="H276" s="143">
        <v>235000</v>
      </c>
    </row>
    <row r="277" spans="1:8" ht="12.75">
      <c r="A277" s="82">
        <v>27</v>
      </c>
      <c r="B277" s="9" t="s">
        <v>225</v>
      </c>
      <c r="C277" s="65"/>
      <c r="D277" s="65"/>
      <c r="E277" s="65"/>
      <c r="F277" s="65"/>
      <c r="G277" s="65"/>
      <c r="H277" s="143">
        <f>SUM(H276)</f>
        <v>235000</v>
      </c>
    </row>
    <row r="278" spans="1:8" ht="12.75">
      <c r="A278" s="176" t="s">
        <v>21</v>
      </c>
      <c r="B278" s="177"/>
      <c r="C278" s="65"/>
      <c r="D278" s="65"/>
      <c r="E278" s="65"/>
      <c r="F278" s="65"/>
      <c r="G278" s="65"/>
      <c r="H278" s="143"/>
    </row>
    <row r="279" spans="1:8" ht="12.75">
      <c r="A279" s="82">
        <v>29</v>
      </c>
      <c r="B279" s="9" t="s">
        <v>22</v>
      </c>
      <c r="C279" s="65"/>
      <c r="D279" s="65"/>
      <c r="E279" s="65"/>
      <c r="F279" s="65"/>
      <c r="G279" s="65"/>
      <c r="H279" s="146">
        <v>0</v>
      </c>
    </row>
    <row r="280" spans="1:8" ht="12.75">
      <c r="A280" s="82">
        <v>30</v>
      </c>
      <c r="B280" s="9" t="s">
        <v>194</v>
      </c>
      <c r="C280" s="65"/>
      <c r="D280" s="65"/>
      <c r="E280" s="65"/>
      <c r="F280" s="65"/>
      <c r="G280" s="65"/>
      <c r="H280" s="147">
        <v>165000</v>
      </c>
    </row>
    <row r="281" spans="1:8" ht="12.75">
      <c r="A281" s="82">
        <v>31</v>
      </c>
      <c r="B281" s="9" t="s">
        <v>23</v>
      </c>
      <c r="C281" s="65"/>
      <c r="D281" s="65"/>
      <c r="E281" s="65"/>
      <c r="F281" s="65"/>
      <c r="G281" s="65"/>
      <c r="H281" s="143">
        <f>SUM(H279:H280)</f>
        <v>165000</v>
      </c>
    </row>
    <row r="282" spans="1:8" ht="12.75">
      <c r="A282" s="82"/>
      <c r="B282" s="9"/>
      <c r="C282" s="65"/>
      <c r="D282" s="65"/>
      <c r="E282" s="65"/>
      <c r="F282" s="65"/>
      <c r="G282" s="65"/>
      <c r="H282" s="143"/>
    </row>
    <row r="283" spans="1:8" ht="13.5" thickBot="1">
      <c r="A283" s="84">
        <v>32</v>
      </c>
      <c r="B283" s="11" t="s">
        <v>226</v>
      </c>
      <c r="C283" s="65"/>
      <c r="D283" s="65"/>
      <c r="E283" s="65"/>
      <c r="F283" s="65"/>
      <c r="G283" s="65"/>
      <c r="H283" s="145">
        <f>H277+H281</f>
        <v>400000</v>
      </c>
    </row>
    <row r="284" spans="1:8" ht="13.5" thickTop="1">
      <c r="A284" s="92"/>
      <c r="B284" s="12"/>
      <c r="C284" s="70"/>
      <c r="D284" s="70"/>
      <c r="E284" s="70"/>
      <c r="F284" s="70"/>
      <c r="G284" s="70"/>
      <c r="H284" s="93"/>
    </row>
    <row r="287" spans="1:8" ht="12.75">
      <c r="A287" s="178" t="s">
        <v>24</v>
      </c>
      <c r="B287" s="179"/>
      <c r="C287" s="179"/>
      <c r="D287" s="179"/>
      <c r="E287" s="179"/>
      <c r="F287" s="179"/>
      <c r="G287" s="179"/>
      <c r="H287" s="180"/>
    </row>
    <row r="288" spans="1:8" ht="12.75">
      <c r="A288" s="64"/>
      <c r="B288" s="65"/>
      <c r="C288" s="65"/>
      <c r="D288" s="65"/>
      <c r="E288" s="65"/>
      <c r="F288" s="65"/>
      <c r="G288" s="65"/>
      <c r="H288" s="53"/>
    </row>
    <row r="289" spans="1:8" ht="12.75">
      <c r="A289" s="176" t="s">
        <v>28</v>
      </c>
      <c r="B289" s="177"/>
      <c r="C289" s="65"/>
      <c r="D289" s="65"/>
      <c r="E289" s="65"/>
      <c r="F289" s="65"/>
      <c r="G289" s="65"/>
      <c r="H289" s="89"/>
    </row>
    <row r="290" spans="1:8" ht="12.75">
      <c r="A290" s="82">
        <v>1</v>
      </c>
      <c r="B290" s="9" t="s">
        <v>30</v>
      </c>
      <c r="C290" s="65"/>
      <c r="D290" s="65"/>
      <c r="E290" s="65"/>
      <c r="F290" s="65"/>
      <c r="G290" s="65"/>
      <c r="H290" s="90"/>
    </row>
    <row r="291" spans="1:8" ht="12.75">
      <c r="A291" s="82">
        <v>2</v>
      </c>
      <c r="B291" s="9" t="s">
        <v>32</v>
      </c>
      <c r="C291" s="65"/>
      <c r="D291" s="65"/>
      <c r="E291" s="65"/>
      <c r="F291" s="65"/>
      <c r="G291" s="65"/>
      <c r="H291" s="91"/>
    </row>
    <row r="292" spans="1:8" ht="12.75">
      <c r="A292" s="82">
        <v>3</v>
      </c>
      <c r="B292" s="9" t="s">
        <v>34</v>
      </c>
      <c r="C292" s="65"/>
      <c r="D292" s="65"/>
      <c r="E292" s="65"/>
      <c r="F292" s="65"/>
      <c r="G292" s="65"/>
      <c r="H292" s="90">
        <f>H290-H291</f>
        <v>0</v>
      </c>
    </row>
    <row r="293" spans="1:8" ht="12.75">
      <c r="A293" s="82"/>
      <c r="B293" s="9"/>
      <c r="C293" s="65"/>
      <c r="D293" s="65"/>
      <c r="E293" s="65"/>
      <c r="F293" s="65"/>
      <c r="G293" s="65"/>
      <c r="H293" s="90"/>
    </row>
    <row r="294" spans="1:8" ht="12.75">
      <c r="A294" s="82">
        <v>4</v>
      </c>
      <c r="B294" s="9" t="s">
        <v>36</v>
      </c>
      <c r="C294" s="65"/>
      <c r="D294" s="65"/>
      <c r="E294" s="65"/>
      <c r="F294" s="65"/>
      <c r="G294" s="65"/>
      <c r="H294" s="90">
        <v>0</v>
      </c>
    </row>
    <row r="295" spans="1:8" ht="12.75">
      <c r="A295" s="82">
        <v>5</v>
      </c>
      <c r="B295" s="9" t="s">
        <v>37</v>
      </c>
      <c r="C295" s="65"/>
      <c r="D295" s="65"/>
      <c r="E295" s="65"/>
      <c r="F295" s="65"/>
      <c r="G295" s="65"/>
      <c r="H295" s="90">
        <v>0</v>
      </c>
    </row>
    <row r="296" spans="1:8" ht="12.75">
      <c r="A296" s="82">
        <v>6</v>
      </c>
      <c r="B296" s="9" t="s">
        <v>38</v>
      </c>
      <c r="C296" s="65"/>
      <c r="D296" s="65"/>
      <c r="E296" s="65"/>
      <c r="F296" s="65"/>
      <c r="G296" s="65"/>
      <c r="H296" s="91">
        <f>H294-H295</f>
        <v>0</v>
      </c>
    </row>
    <row r="297" spans="1:8" ht="12.75">
      <c r="A297" s="82">
        <v>7</v>
      </c>
      <c r="B297" s="10" t="s">
        <v>39</v>
      </c>
      <c r="C297" s="65"/>
      <c r="D297" s="65"/>
      <c r="E297" s="65"/>
      <c r="F297" s="65"/>
      <c r="G297" s="65"/>
      <c r="H297" s="90">
        <f>H296+H292</f>
        <v>0</v>
      </c>
    </row>
    <row r="298" spans="1:8" ht="12.75">
      <c r="A298" s="82"/>
      <c r="B298" s="9"/>
      <c r="C298" s="65"/>
      <c r="D298" s="65"/>
      <c r="E298" s="65"/>
      <c r="F298" s="65"/>
      <c r="G298" s="65"/>
      <c r="H298" s="90"/>
    </row>
    <row r="299" spans="1:8" ht="12.75">
      <c r="A299" s="82">
        <v>8</v>
      </c>
      <c r="B299" s="9" t="s">
        <v>40</v>
      </c>
      <c r="C299" s="65"/>
      <c r="D299" s="65"/>
      <c r="E299" s="65"/>
      <c r="F299" s="65"/>
      <c r="G299" s="65"/>
      <c r="H299" s="90"/>
    </row>
    <row r="300" spans="1:8" ht="12.75">
      <c r="A300" s="82">
        <v>9</v>
      </c>
      <c r="B300" s="9" t="s">
        <v>41</v>
      </c>
      <c r="C300" s="65"/>
      <c r="D300" s="65"/>
      <c r="E300" s="65"/>
      <c r="F300" s="65"/>
      <c r="G300" s="65"/>
      <c r="H300" s="90"/>
    </row>
    <row r="301" spans="1:8" ht="12.75">
      <c r="A301" s="82"/>
      <c r="B301" s="9"/>
      <c r="C301" s="65"/>
      <c r="D301" s="65"/>
      <c r="E301" s="65"/>
      <c r="F301" s="65"/>
      <c r="G301" s="65"/>
      <c r="H301" s="90"/>
    </row>
    <row r="302" spans="1:8" ht="12.75">
      <c r="A302" s="84">
        <v>10</v>
      </c>
      <c r="B302" s="11" t="s">
        <v>88</v>
      </c>
      <c r="C302" s="65"/>
      <c r="D302" s="65"/>
      <c r="E302" s="65"/>
      <c r="F302" s="65"/>
      <c r="G302" s="65"/>
      <c r="H302" s="94">
        <f>(H297+H299)-H300</f>
        <v>0</v>
      </c>
    </row>
    <row r="303" spans="1:8" ht="12.75">
      <c r="A303" s="82"/>
      <c r="B303" s="9"/>
      <c r="C303" s="65"/>
      <c r="D303" s="65"/>
      <c r="E303" s="65"/>
      <c r="F303" s="65"/>
      <c r="G303" s="65"/>
      <c r="H303" s="90"/>
    </row>
    <row r="304" spans="1:8" ht="12.75">
      <c r="A304" s="84">
        <v>11</v>
      </c>
      <c r="B304" s="11" t="s">
        <v>89</v>
      </c>
      <c r="C304" s="65"/>
      <c r="D304" s="65"/>
      <c r="E304" s="65"/>
      <c r="F304" s="65"/>
      <c r="G304" s="65"/>
      <c r="H304" s="95" t="s">
        <v>0</v>
      </c>
    </row>
    <row r="305" spans="1:8" ht="12.75">
      <c r="A305" s="84">
        <v>12</v>
      </c>
      <c r="B305" s="11" t="s">
        <v>166</v>
      </c>
      <c r="C305" s="65"/>
      <c r="D305" s="65"/>
      <c r="E305" s="65"/>
      <c r="F305" s="65"/>
      <c r="G305" s="65"/>
      <c r="H305" s="95"/>
    </row>
    <row r="306" spans="1:8" ht="12.75">
      <c r="A306" s="84">
        <v>13</v>
      </c>
      <c r="B306" s="11" t="s">
        <v>92</v>
      </c>
      <c r="C306" s="65"/>
      <c r="D306" s="65"/>
      <c r="E306" s="65"/>
      <c r="F306" s="65"/>
      <c r="G306" s="65"/>
      <c r="H306" s="95">
        <v>0</v>
      </c>
    </row>
    <row r="307" spans="1:8" ht="12.75">
      <c r="A307" s="84">
        <v>14</v>
      </c>
      <c r="B307" s="11" t="s">
        <v>90</v>
      </c>
      <c r="C307" s="65"/>
      <c r="D307" s="65"/>
      <c r="E307" s="65"/>
      <c r="F307" s="65"/>
      <c r="G307" s="65"/>
      <c r="H307" s="95">
        <f>H305-H306</f>
        <v>0</v>
      </c>
    </row>
    <row r="308" spans="1:8" ht="12.75">
      <c r="A308" s="82"/>
      <c r="B308" s="11"/>
      <c r="C308" s="65"/>
      <c r="D308" s="65"/>
      <c r="E308" s="65"/>
      <c r="F308" s="65"/>
      <c r="G308" s="65"/>
      <c r="H308" s="95"/>
    </row>
    <row r="309" spans="1:8" ht="12.75">
      <c r="A309" s="84">
        <v>15</v>
      </c>
      <c r="B309" s="11" t="s">
        <v>91</v>
      </c>
      <c r="C309" s="65"/>
      <c r="D309" s="65"/>
      <c r="E309" s="65"/>
      <c r="F309" s="65"/>
      <c r="G309" s="65"/>
      <c r="H309" s="95">
        <f>H297+H307</f>
        <v>0</v>
      </c>
    </row>
    <row r="310" spans="1:8" ht="12.75">
      <c r="A310" s="82"/>
      <c r="B310" s="65"/>
      <c r="C310" s="65"/>
      <c r="D310" s="65"/>
      <c r="E310" s="65"/>
      <c r="F310" s="65"/>
      <c r="G310" s="65"/>
      <c r="H310" s="90"/>
    </row>
    <row r="311" spans="1:8" ht="12.75">
      <c r="A311" s="92"/>
      <c r="B311" s="12"/>
      <c r="C311" s="70"/>
      <c r="D311" s="70"/>
      <c r="E311" s="70"/>
      <c r="F311" s="70"/>
      <c r="G311" s="70"/>
      <c r="H311" s="93"/>
    </row>
    <row r="314" spans="1:8" ht="12.75">
      <c r="A314" s="178" t="s">
        <v>25</v>
      </c>
      <c r="B314" s="179"/>
      <c r="C314" s="179"/>
      <c r="D314" s="179"/>
      <c r="E314" s="179"/>
      <c r="F314" s="179"/>
      <c r="G314" s="179"/>
      <c r="H314" s="180"/>
    </row>
    <row r="315" spans="1:8" ht="12.75">
      <c r="A315" s="64"/>
      <c r="B315" s="65"/>
      <c r="C315" s="65"/>
      <c r="D315" s="65"/>
      <c r="E315" s="65"/>
      <c r="F315" s="65"/>
      <c r="G315" s="65"/>
      <c r="H315" s="53"/>
    </row>
    <row r="316" spans="1:8" ht="36">
      <c r="A316" s="64"/>
      <c r="B316" s="65"/>
      <c r="C316" s="65"/>
      <c r="D316" s="65"/>
      <c r="E316" s="65"/>
      <c r="F316" s="65"/>
      <c r="G316" s="13" t="s">
        <v>26</v>
      </c>
      <c r="H316" s="96" t="s">
        <v>27</v>
      </c>
    </row>
    <row r="317" spans="1:8" ht="12.75">
      <c r="A317" s="82" t="s">
        <v>29</v>
      </c>
      <c r="B317" s="65"/>
      <c r="C317" s="65"/>
      <c r="D317" s="65"/>
      <c r="E317" s="65"/>
      <c r="F317" s="65"/>
      <c r="G317" s="14">
        <v>0</v>
      </c>
      <c r="H317" s="90"/>
    </row>
    <row r="318" spans="1:8" ht="12.75">
      <c r="A318" s="82" t="s">
        <v>31</v>
      </c>
      <c r="B318" s="65"/>
      <c r="C318" s="65"/>
      <c r="D318" s="65"/>
      <c r="E318" s="65"/>
      <c r="F318" s="65"/>
      <c r="G318" s="15"/>
      <c r="H318" s="91"/>
    </row>
    <row r="319" spans="1:8" ht="12.75">
      <c r="A319" s="82" t="s">
        <v>33</v>
      </c>
      <c r="B319" s="65"/>
      <c r="C319" s="65"/>
      <c r="D319" s="65"/>
      <c r="E319" s="65"/>
      <c r="F319" s="65"/>
      <c r="G319" s="14">
        <f>SUM(G317:G318)</f>
        <v>0</v>
      </c>
      <c r="H319" s="90">
        <f>SUM(H317:H318)</f>
        <v>0</v>
      </c>
    </row>
    <row r="320" spans="1:8" ht="12.75">
      <c r="A320" s="82"/>
      <c r="B320" s="65"/>
      <c r="C320" s="65"/>
      <c r="D320" s="65"/>
      <c r="E320" s="65"/>
      <c r="F320" s="65"/>
      <c r="G320" s="14"/>
      <c r="H320" s="90"/>
    </row>
    <row r="321" spans="1:8" ht="12.75">
      <c r="A321" s="84" t="s">
        <v>35</v>
      </c>
      <c r="B321" s="65"/>
      <c r="C321" s="65"/>
      <c r="D321" s="65"/>
      <c r="E321" s="65"/>
      <c r="F321" s="65"/>
      <c r="G321" s="166"/>
      <c r="H321" s="90"/>
    </row>
    <row r="322" spans="1:8" ht="12.75">
      <c r="A322" s="97" t="s">
        <v>195</v>
      </c>
      <c r="B322" s="65"/>
      <c r="C322" s="65"/>
      <c r="D322" s="65"/>
      <c r="E322" s="65"/>
      <c r="F322" s="65"/>
      <c r="G322" s="166">
        <v>-235000</v>
      </c>
      <c r="H322" s="90"/>
    </row>
    <row r="323" spans="1:8" ht="12.75">
      <c r="A323" s="84" t="s">
        <v>42</v>
      </c>
      <c r="B323" s="65"/>
      <c r="C323" s="65"/>
      <c r="D323" s="65"/>
      <c r="E323" s="65"/>
      <c r="F323" s="65"/>
      <c r="G323" s="166"/>
      <c r="H323" s="154"/>
    </row>
    <row r="324" spans="1:8" ht="12.75">
      <c r="A324" s="97" t="s">
        <v>196</v>
      </c>
      <c r="B324" s="65"/>
      <c r="C324" s="65"/>
      <c r="D324" s="65"/>
      <c r="E324" s="65"/>
      <c r="F324" s="65"/>
      <c r="G324" s="166">
        <v>400000</v>
      </c>
      <c r="H324" s="154"/>
    </row>
    <row r="325" spans="1:8" ht="12.75">
      <c r="A325" s="82" t="s">
        <v>197</v>
      </c>
      <c r="B325" s="65"/>
      <c r="C325" s="65"/>
      <c r="D325" s="65"/>
      <c r="E325" s="65"/>
      <c r="F325" s="65"/>
      <c r="G325" s="160">
        <f>SUM(G322:G324)</f>
        <v>165000</v>
      </c>
      <c r="H325" s="160">
        <f>SUM(H322:H324)</f>
        <v>0</v>
      </c>
    </row>
    <row r="326" spans="1:8" ht="12.75">
      <c r="A326" s="82"/>
      <c r="B326" s="65"/>
      <c r="C326" s="65"/>
      <c r="D326" s="65"/>
      <c r="E326" s="65"/>
      <c r="F326" s="65"/>
      <c r="G326" s="166"/>
      <c r="H326" s="90"/>
    </row>
    <row r="327" spans="1:8" ht="12.75">
      <c r="A327" s="82" t="s">
        <v>43</v>
      </c>
      <c r="B327" s="65"/>
      <c r="C327" s="65"/>
      <c r="D327" s="65"/>
      <c r="E327" s="65"/>
      <c r="F327" s="65"/>
      <c r="G327" s="166">
        <v>0</v>
      </c>
      <c r="H327" s="90"/>
    </row>
    <row r="328" spans="1:8" ht="12.75">
      <c r="A328" s="82"/>
      <c r="B328" s="65"/>
      <c r="C328" s="65"/>
      <c r="D328" s="65"/>
      <c r="E328" s="65"/>
      <c r="F328" s="65"/>
      <c r="G328" s="166"/>
      <c r="H328" s="90"/>
    </row>
    <row r="329" spans="1:8" ht="13.5" thickBot="1">
      <c r="A329" s="84" t="s">
        <v>44</v>
      </c>
      <c r="B329" s="65"/>
      <c r="C329" s="65"/>
      <c r="D329" s="65"/>
      <c r="E329" s="65"/>
      <c r="F329" s="65"/>
      <c r="G329" s="167">
        <f>(G319+G325)-G327</f>
        <v>165000</v>
      </c>
      <c r="H329" s="99">
        <f>H319+H325</f>
        <v>0</v>
      </c>
    </row>
    <row r="330" spans="1:8" ht="13.5" thickTop="1">
      <c r="A330" s="92"/>
      <c r="B330" s="70"/>
      <c r="C330" s="70"/>
      <c r="D330" s="70"/>
      <c r="E330" s="70"/>
      <c r="F330" s="70"/>
      <c r="G330" s="168"/>
      <c r="H330" s="93"/>
    </row>
    <row r="334" spans="1:8" ht="12.75">
      <c r="A334" s="178" t="s">
        <v>45</v>
      </c>
      <c r="B334" s="179"/>
      <c r="C334" s="179"/>
      <c r="D334" s="179"/>
      <c r="E334" s="179"/>
      <c r="F334" s="179"/>
      <c r="G334" s="179"/>
      <c r="H334" s="180"/>
    </row>
    <row r="335" spans="1:8" ht="12.75">
      <c r="A335" s="64"/>
      <c r="B335" s="65"/>
      <c r="C335" s="65"/>
      <c r="D335" s="65"/>
      <c r="E335" s="65"/>
      <c r="F335" s="65"/>
      <c r="G335" s="65"/>
      <c r="H335" s="53"/>
    </row>
    <row r="336" spans="1:8" ht="12.75">
      <c r="A336" s="125" t="s">
        <v>223</v>
      </c>
      <c r="C336" s="65"/>
      <c r="D336" s="65"/>
      <c r="E336" s="65"/>
      <c r="F336" s="65"/>
      <c r="G336" s="65"/>
      <c r="H336" s="53"/>
    </row>
    <row r="337" spans="1:8" ht="12.75">
      <c r="A337" s="82">
        <v>1</v>
      </c>
      <c r="B337" s="16" t="s">
        <v>46</v>
      </c>
      <c r="C337" s="65"/>
      <c r="D337" s="65"/>
      <c r="E337" s="65"/>
      <c r="F337" s="65"/>
      <c r="G337" s="65"/>
      <c r="H337" s="90">
        <v>0</v>
      </c>
    </row>
    <row r="338" spans="1:8" ht="12.75">
      <c r="A338" s="82">
        <v>2</v>
      </c>
      <c r="B338" s="16" t="s">
        <v>47</v>
      </c>
      <c r="C338" s="65"/>
      <c r="D338" s="65"/>
      <c r="E338" s="65"/>
      <c r="F338" s="65"/>
      <c r="G338" s="65"/>
      <c r="H338" s="91">
        <v>0</v>
      </c>
    </row>
    <row r="339" spans="1:8" ht="12.75">
      <c r="A339" s="82">
        <v>3</v>
      </c>
      <c r="B339" s="16" t="s">
        <v>48</v>
      </c>
      <c r="C339" s="65"/>
      <c r="D339" s="65"/>
      <c r="E339" s="65"/>
      <c r="F339" s="65"/>
      <c r="G339" s="65"/>
      <c r="H339" s="90">
        <f>H337-H338</f>
        <v>0</v>
      </c>
    </row>
    <row r="340" spans="1:8" ht="12.75">
      <c r="A340" s="82">
        <v>4</v>
      </c>
      <c r="B340" s="16" t="s">
        <v>49</v>
      </c>
      <c r="C340" s="65"/>
      <c r="D340" s="65"/>
      <c r="E340" s="65"/>
      <c r="F340" s="65"/>
      <c r="G340" s="65"/>
      <c r="H340" s="91"/>
    </row>
    <row r="341" spans="1:8" ht="12.75">
      <c r="A341" s="82">
        <v>5</v>
      </c>
      <c r="B341" s="16" t="s">
        <v>50</v>
      </c>
      <c r="C341" s="65"/>
      <c r="D341" s="65"/>
      <c r="E341" s="65"/>
      <c r="F341" s="65"/>
      <c r="G341" s="65"/>
      <c r="H341" s="90">
        <f>SUM(H339:H340)</f>
        <v>0</v>
      </c>
    </row>
    <row r="342" spans="1:8" ht="12.75">
      <c r="A342" s="82">
        <v>7</v>
      </c>
      <c r="B342" s="16" t="s">
        <v>198</v>
      </c>
      <c r="C342" s="65"/>
      <c r="D342" s="65"/>
      <c r="E342" s="65"/>
      <c r="F342" s="65"/>
      <c r="G342" s="65"/>
      <c r="H342" s="90">
        <v>400000</v>
      </c>
    </row>
    <row r="343" spans="1:8" ht="12.75">
      <c r="A343" s="82">
        <v>10</v>
      </c>
      <c r="B343" s="16" t="s">
        <v>51</v>
      </c>
      <c r="C343" s="65"/>
      <c r="D343" s="65"/>
      <c r="E343" s="65"/>
      <c r="F343" s="65"/>
      <c r="G343" s="65"/>
      <c r="H343" s="90">
        <f>SUM(H342:H342)</f>
        <v>400000</v>
      </c>
    </row>
    <row r="344" spans="1:8" ht="12.75">
      <c r="A344" s="82">
        <v>11</v>
      </c>
      <c r="B344" s="16" t="s">
        <v>52</v>
      </c>
      <c r="C344" s="65"/>
      <c r="D344" s="65"/>
      <c r="E344" s="65"/>
      <c r="F344" s="65"/>
      <c r="G344" s="65"/>
      <c r="H344" s="101">
        <f>SUM(H341+H343)</f>
        <v>400000</v>
      </c>
    </row>
    <row r="345" spans="1:8" ht="12.75">
      <c r="A345" s="169" t="s">
        <v>224</v>
      </c>
      <c r="C345" s="65"/>
      <c r="D345" s="65"/>
      <c r="E345" s="65"/>
      <c r="F345" s="65"/>
      <c r="G345" s="65"/>
      <c r="H345" s="90"/>
    </row>
    <row r="346" spans="1:8" ht="12.75">
      <c r="A346" s="82">
        <v>12</v>
      </c>
      <c r="B346" s="16" t="s">
        <v>227</v>
      </c>
      <c r="C346" s="65"/>
      <c r="D346" s="65"/>
      <c r="E346" s="65"/>
      <c r="F346" s="65"/>
      <c r="G346" s="65"/>
      <c r="H346" s="90"/>
    </row>
    <row r="347" spans="1:8" ht="12.75">
      <c r="A347" s="82">
        <v>16</v>
      </c>
      <c r="B347" s="16" t="s">
        <v>214</v>
      </c>
      <c r="C347" s="65"/>
      <c r="D347" s="65"/>
      <c r="E347" s="65"/>
      <c r="F347" s="65"/>
      <c r="G347" s="65"/>
      <c r="H347" s="90">
        <v>400000</v>
      </c>
    </row>
    <row r="348" spans="1:8" ht="12.75">
      <c r="A348" s="82">
        <v>17</v>
      </c>
      <c r="B348" s="16" t="s">
        <v>53</v>
      </c>
      <c r="C348" s="65"/>
      <c r="D348" s="65"/>
      <c r="E348" s="65"/>
      <c r="F348" s="65"/>
      <c r="G348" s="65"/>
      <c r="H348" s="98">
        <f>SUM(H346:H347)</f>
        <v>400000</v>
      </c>
    </row>
    <row r="349" spans="1:8" ht="12.75">
      <c r="A349" s="82">
        <v>18</v>
      </c>
      <c r="B349" s="16" t="s">
        <v>54</v>
      </c>
      <c r="C349" s="65"/>
      <c r="D349" s="65"/>
      <c r="E349" s="65"/>
      <c r="F349" s="65"/>
      <c r="G349" s="65"/>
      <c r="H349" s="90">
        <f>SUM(H344-H348)</f>
        <v>0</v>
      </c>
    </row>
    <row r="350" spans="1:8" ht="13.5" thickBot="1">
      <c r="A350" s="102">
        <v>30</v>
      </c>
      <c r="B350" s="100" t="s">
        <v>55</v>
      </c>
      <c r="C350" s="65"/>
      <c r="D350" s="65"/>
      <c r="E350" s="65"/>
      <c r="F350" s="65"/>
      <c r="G350" s="65"/>
      <c r="H350" s="153">
        <f>SUM(H349)</f>
        <v>0</v>
      </c>
    </row>
    <row r="351" spans="1:8" ht="13.5" thickTop="1">
      <c r="A351" s="92"/>
      <c r="B351" s="12"/>
      <c r="C351" s="70"/>
      <c r="D351" s="70"/>
      <c r="E351" s="70"/>
      <c r="F351" s="70"/>
      <c r="G351" s="70"/>
      <c r="H351" s="93"/>
    </row>
    <row r="353" spans="1:8" ht="15">
      <c r="A353" s="17" t="s">
        <v>62</v>
      </c>
      <c r="B353" s="18"/>
      <c r="C353" s="18"/>
      <c r="D353" s="18"/>
      <c r="E353" s="18"/>
      <c r="F353" s="19" t="s">
        <v>63</v>
      </c>
      <c r="G353" s="18"/>
      <c r="H353" s="18"/>
    </row>
    <row r="354" spans="1:8" ht="15">
      <c r="A354" s="17" t="s">
        <v>64</v>
      </c>
      <c r="B354" s="18"/>
      <c r="C354" s="18"/>
      <c r="D354" s="18"/>
      <c r="E354" s="18"/>
      <c r="F354" s="18"/>
      <c r="G354" s="18"/>
      <c r="H354" s="18"/>
    </row>
    <row r="355" spans="1:8" ht="15">
      <c r="A355" s="17" t="s">
        <v>65</v>
      </c>
      <c r="B355" s="18"/>
      <c r="C355" s="18"/>
      <c r="D355" s="18"/>
      <c r="E355" s="18"/>
      <c r="F355" s="18"/>
      <c r="G355" s="18"/>
      <c r="H355" s="18"/>
    </row>
    <row r="356" spans="1:8" ht="15.75">
      <c r="A356" s="20" t="s">
        <v>66</v>
      </c>
      <c r="B356" s="21"/>
      <c r="C356" s="21"/>
      <c r="D356" s="21"/>
      <c r="E356" s="21"/>
      <c r="F356" s="21"/>
      <c r="G356" s="21"/>
      <c r="H356" s="21"/>
    </row>
    <row r="357" spans="1:8" ht="15">
      <c r="A357" s="18"/>
      <c r="B357" s="18"/>
      <c r="C357" s="18"/>
      <c r="D357" s="18"/>
      <c r="E357" s="18"/>
      <c r="F357" s="18"/>
      <c r="G357" s="18"/>
      <c r="H357" s="18"/>
    </row>
    <row r="358" spans="1:8" ht="15">
      <c r="A358" s="18" t="s">
        <v>67</v>
      </c>
      <c r="B358" s="18"/>
      <c r="C358" s="18"/>
      <c r="D358" s="18"/>
      <c r="E358" s="18"/>
      <c r="F358" s="18"/>
      <c r="G358" s="18"/>
      <c r="H358" s="18"/>
    </row>
    <row r="359" spans="1:8" ht="15">
      <c r="A359" s="18"/>
      <c r="B359" s="18"/>
      <c r="C359" s="18"/>
      <c r="D359" s="18"/>
      <c r="E359" s="18"/>
      <c r="F359" s="18"/>
      <c r="G359" s="18"/>
      <c r="H359" s="18"/>
    </row>
    <row r="360" spans="1:8" ht="15">
      <c r="A360" s="18"/>
      <c r="B360" s="18" t="s">
        <v>68</v>
      </c>
      <c r="C360" s="18"/>
      <c r="D360" s="18"/>
      <c r="E360" s="18"/>
      <c r="F360" s="18"/>
      <c r="G360" s="18"/>
      <c r="H360" s="18"/>
    </row>
    <row r="361" spans="1:8" ht="15">
      <c r="A361" s="18"/>
      <c r="B361" s="18" t="s">
        <v>69</v>
      </c>
      <c r="C361" s="18"/>
      <c r="D361" s="18"/>
      <c r="E361" s="18"/>
      <c r="F361" s="18"/>
      <c r="G361" s="18"/>
      <c r="H361" s="18"/>
    </row>
    <row r="362" spans="1:8" ht="15">
      <c r="A362" s="18"/>
      <c r="B362" s="18" t="s">
        <v>70</v>
      </c>
      <c r="C362" s="18"/>
      <c r="D362" s="18"/>
      <c r="E362" s="18"/>
      <c r="F362" s="18"/>
      <c r="G362" s="18"/>
      <c r="H362" s="18"/>
    </row>
    <row r="363" spans="1:8" ht="15">
      <c r="A363" s="18"/>
      <c r="B363" s="18" t="s">
        <v>71</v>
      </c>
      <c r="C363" s="18"/>
      <c r="D363" s="18"/>
      <c r="E363" s="18"/>
      <c r="F363" s="18"/>
      <c r="G363" s="18"/>
      <c r="H363" s="18"/>
    </row>
    <row r="364" spans="1:8" ht="15">
      <c r="A364" s="18"/>
      <c r="B364" s="18"/>
      <c r="C364" s="18"/>
      <c r="D364" s="18"/>
      <c r="E364" s="18"/>
      <c r="F364" s="18"/>
      <c r="G364" s="18"/>
      <c r="H364" s="18"/>
    </row>
    <row r="365" spans="1:8" ht="15">
      <c r="A365" s="19" t="s">
        <v>72</v>
      </c>
      <c r="B365" s="18"/>
      <c r="C365" s="18"/>
      <c r="D365" s="18"/>
      <c r="E365" s="18"/>
      <c r="F365" s="18"/>
      <c r="G365" s="18"/>
      <c r="H365" s="18"/>
    </row>
    <row r="366" spans="1:8" ht="15.75" thickBot="1">
      <c r="A366" s="18"/>
      <c r="B366" s="18"/>
      <c r="C366" s="18"/>
      <c r="D366" s="18"/>
      <c r="E366" s="18"/>
      <c r="F366" s="18"/>
      <c r="G366" s="18"/>
      <c r="H366" s="18"/>
    </row>
    <row r="367" spans="1:8" ht="15.75" thickTop="1">
      <c r="A367" s="22"/>
      <c r="B367" s="22"/>
      <c r="C367" s="22"/>
      <c r="D367" s="23"/>
      <c r="E367" s="22"/>
      <c r="F367" s="22"/>
      <c r="G367" s="22"/>
      <c r="H367" s="22"/>
    </row>
    <row r="368" spans="1:8" ht="15.75">
      <c r="A368" s="24" t="s">
        <v>73</v>
      </c>
      <c r="B368" s="18"/>
      <c r="C368" s="18"/>
      <c r="D368" s="25"/>
      <c r="E368" s="24" t="s">
        <v>74</v>
      </c>
      <c r="F368" s="18"/>
      <c r="G368" s="18"/>
      <c r="H368" s="18"/>
    </row>
    <row r="369" spans="1:8" ht="15">
      <c r="A369" s="17" t="s">
        <v>75</v>
      </c>
      <c r="B369" s="19" t="s">
        <v>87</v>
      </c>
      <c r="C369" s="18"/>
      <c r="D369" s="25"/>
      <c r="E369" s="17" t="s">
        <v>76</v>
      </c>
      <c r="F369" s="19" t="s">
        <v>0</v>
      </c>
      <c r="G369" s="18"/>
      <c r="H369" s="18"/>
    </row>
    <row r="370" spans="1:8" ht="15">
      <c r="A370" s="17" t="s">
        <v>77</v>
      </c>
      <c r="B370" s="19"/>
      <c r="C370" s="18"/>
      <c r="D370" s="25"/>
      <c r="E370" s="17" t="s">
        <v>78</v>
      </c>
      <c r="F370" s="19"/>
      <c r="G370" s="18"/>
      <c r="H370" s="18"/>
    </row>
    <row r="371" spans="1:8" ht="15">
      <c r="A371" s="17" t="s">
        <v>79</v>
      </c>
      <c r="B371" s="19"/>
      <c r="C371" s="18"/>
      <c r="D371" s="25"/>
      <c r="E371" s="17" t="s">
        <v>80</v>
      </c>
      <c r="F371" s="19"/>
      <c r="G371" s="18"/>
      <c r="H371" s="18"/>
    </row>
    <row r="372" spans="1:8" ht="15">
      <c r="A372" s="18"/>
      <c r="B372" s="18"/>
      <c r="C372" s="18"/>
      <c r="D372" s="25"/>
      <c r="E372" s="18"/>
      <c r="F372" s="18"/>
      <c r="G372" s="18"/>
      <c r="H372" s="18"/>
    </row>
    <row r="373" spans="1:8" ht="12.75">
      <c r="A373" s="26" t="s">
        <v>81</v>
      </c>
      <c r="B373" s="26"/>
      <c r="C373" s="26"/>
      <c r="D373" s="27" t="s">
        <v>82</v>
      </c>
      <c r="E373" s="26" t="s">
        <v>81</v>
      </c>
      <c r="F373" s="26"/>
      <c r="G373" s="26"/>
      <c r="H373" s="28" t="s">
        <v>82</v>
      </c>
    </row>
    <row r="374" spans="1:8" ht="15">
      <c r="A374" s="18"/>
      <c r="B374" s="18"/>
      <c r="C374" s="18"/>
      <c r="D374" s="29"/>
      <c r="E374" s="18"/>
      <c r="F374" s="18"/>
      <c r="G374" s="18"/>
      <c r="H374" s="30"/>
    </row>
    <row r="375" spans="1:9" ht="15.75">
      <c r="A375" s="18" t="s">
        <v>135</v>
      </c>
      <c r="B375" s="24"/>
      <c r="C375" s="18"/>
      <c r="D375" s="133">
        <v>115000</v>
      </c>
      <c r="E375" s="18" t="s">
        <v>135</v>
      </c>
      <c r="F375" s="24"/>
      <c r="G375" s="18"/>
      <c r="H375" s="155">
        <v>115000</v>
      </c>
      <c r="I375" s="65"/>
    </row>
    <row r="376" spans="1:9" ht="15">
      <c r="A376" s="18"/>
      <c r="B376" s="18"/>
      <c r="C376" s="18"/>
      <c r="D376" s="134"/>
      <c r="E376" s="18"/>
      <c r="F376" s="18" t="s">
        <v>167</v>
      </c>
      <c r="G376" s="18"/>
      <c r="H376" s="156"/>
      <c r="I376" s="65"/>
    </row>
    <row r="377" spans="1:9" ht="15">
      <c r="A377" s="18"/>
      <c r="B377" s="18"/>
      <c r="C377" s="18"/>
      <c r="D377" s="134"/>
      <c r="E377" s="18"/>
      <c r="F377" s="18"/>
      <c r="G377" s="18"/>
      <c r="H377" s="156"/>
      <c r="I377" s="65"/>
    </row>
    <row r="378" spans="1:9" ht="15.75">
      <c r="A378" s="18" t="s">
        <v>136</v>
      </c>
      <c r="B378" s="18"/>
      <c r="C378" s="18"/>
      <c r="D378" s="135">
        <f>40000+25000-50000-40000-90000</f>
        <v>-115000</v>
      </c>
      <c r="E378" s="18" t="s">
        <v>136</v>
      </c>
      <c r="F378" s="18"/>
      <c r="G378" s="18"/>
      <c r="H378" s="157">
        <f>40000+25000-50000-40000-90000</f>
        <v>-115000</v>
      </c>
      <c r="I378" s="65"/>
    </row>
    <row r="379" spans="1:8" ht="15">
      <c r="A379" s="18"/>
      <c r="B379" s="18" t="s">
        <v>0</v>
      </c>
      <c r="C379" s="18"/>
      <c r="D379" s="29"/>
      <c r="E379" s="18"/>
      <c r="F379" s="18"/>
      <c r="G379" s="18"/>
      <c r="H379" s="132"/>
    </row>
    <row r="380" spans="1:8" ht="15">
      <c r="A380" s="18"/>
      <c r="B380" s="18"/>
      <c r="C380" s="18"/>
      <c r="D380" s="29"/>
      <c r="E380" s="18" t="s">
        <v>207</v>
      </c>
      <c r="F380" s="18"/>
      <c r="G380" s="18"/>
      <c r="H380" s="30"/>
    </row>
    <row r="381" spans="1:8" ht="15">
      <c r="A381" s="18"/>
      <c r="B381" s="18"/>
      <c r="C381" s="18"/>
      <c r="D381" s="29"/>
      <c r="E381" s="18" t="s">
        <v>208</v>
      </c>
      <c r="F381" s="18"/>
      <c r="G381" s="18"/>
      <c r="H381" s="30"/>
    </row>
    <row r="382" spans="1:8" ht="15.75">
      <c r="A382" s="18"/>
      <c r="B382" s="24"/>
      <c r="C382" s="18"/>
      <c r="D382" s="29"/>
      <c r="E382" s="24" t="s">
        <v>258</v>
      </c>
      <c r="F382" s="18"/>
      <c r="G382" s="18"/>
      <c r="H382" s="30"/>
    </row>
    <row r="383" spans="1:8" ht="15.75">
      <c r="A383" s="18"/>
      <c r="B383" s="24"/>
      <c r="C383" s="18"/>
      <c r="D383" s="29"/>
      <c r="E383" s="24" t="s">
        <v>259</v>
      </c>
      <c r="F383" s="18"/>
      <c r="G383" s="18"/>
      <c r="H383" s="30"/>
    </row>
    <row r="384" spans="1:8" ht="15.75">
      <c r="A384" s="18"/>
      <c r="B384" s="24"/>
      <c r="C384" s="18"/>
      <c r="D384" s="29"/>
      <c r="E384" s="24" t="s">
        <v>260</v>
      </c>
      <c r="F384" s="18"/>
      <c r="G384" s="18"/>
      <c r="H384" s="30"/>
    </row>
    <row r="385" spans="1:8" ht="15.75">
      <c r="A385" s="18"/>
      <c r="B385" s="24"/>
      <c r="C385" s="18"/>
      <c r="D385" s="29"/>
      <c r="E385" s="18"/>
      <c r="F385" s="18"/>
      <c r="G385" s="18"/>
      <c r="H385" s="30"/>
    </row>
    <row r="386" spans="1:8" ht="16.5" thickBot="1">
      <c r="A386" s="18"/>
      <c r="B386" s="24"/>
      <c r="C386" s="18"/>
      <c r="D386" s="29"/>
      <c r="E386" s="18"/>
      <c r="F386" s="18"/>
      <c r="G386" s="18"/>
      <c r="H386" s="30"/>
    </row>
    <row r="387" spans="1:8" ht="16.5" thickTop="1">
      <c r="A387" s="31" t="s">
        <v>83</v>
      </c>
      <c r="B387" s="32"/>
      <c r="C387" s="32"/>
      <c r="D387" s="32"/>
      <c r="E387" s="32"/>
      <c r="F387" s="32"/>
      <c r="G387" s="32"/>
      <c r="H387" s="32"/>
    </row>
    <row r="388" spans="1:8" ht="15.75">
      <c r="A388" s="24" t="s">
        <v>228</v>
      </c>
      <c r="B388" s="24"/>
      <c r="C388" s="24"/>
      <c r="D388" s="24"/>
      <c r="E388" s="24"/>
      <c r="F388" s="24"/>
      <c r="G388" s="24"/>
      <c r="H388" s="24"/>
    </row>
    <row r="389" spans="1:8" ht="15.75">
      <c r="A389" s="19" t="s">
        <v>84</v>
      </c>
      <c r="B389" s="24"/>
      <c r="C389" s="24"/>
      <c r="D389" s="24"/>
      <c r="E389" s="24"/>
      <c r="F389" s="24"/>
      <c r="G389" s="24"/>
      <c r="H389" s="24"/>
    </row>
    <row r="390" spans="2:8" ht="15.75">
      <c r="B390" s="24"/>
      <c r="C390" s="24"/>
      <c r="D390" s="24"/>
      <c r="E390" s="24"/>
      <c r="F390" s="24"/>
      <c r="G390" s="24"/>
      <c r="H390" s="24"/>
    </row>
    <row r="391" spans="1:8" ht="15.75">
      <c r="A391" s="24" t="s">
        <v>229</v>
      </c>
      <c r="B391" s="159"/>
      <c r="C391" s="159"/>
      <c r="D391" s="159"/>
      <c r="E391" s="159"/>
      <c r="F391" s="159"/>
      <c r="G391" s="159"/>
      <c r="H391" s="159"/>
    </row>
    <row r="392" spans="1:8" ht="15.75">
      <c r="A392" s="158" t="s">
        <v>230</v>
      </c>
      <c r="B392" s="18"/>
      <c r="C392" s="18"/>
      <c r="D392" s="18"/>
      <c r="E392" s="18"/>
      <c r="F392" s="18"/>
      <c r="G392" s="18"/>
      <c r="H392" s="18"/>
    </row>
    <row r="393" spans="1:8" ht="15.75">
      <c r="A393" s="24" t="s">
        <v>231</v>
      </c>
      <c r="B393" s="18"/>
      <c r="C393" s="18"/>
      <c r="D393" s="18"/>
      <c r="E393" s="18"/>
      <c r="F393" s="18"/>
      <c r="G393" s="18"/>
      <c r="H393" s="18"/>
    </row>
    <row r="394" spans="1:8" ht="15">
      <c r="A394" s="18"/>
      <c r="B394" s="18"/>
      <c r="C394" s="18"/>
      <c r="D394" s="18"/>
      <c r="E394" s="18"/>
      <c r="F394" s="18"/>
      <c r="G394" s="18"/>
      <c r="H394" s="18"/>
    </row>
    <row r="395" spans="1:8" ht="15">
      <c r="A395" s="18"/>
      <c r="B395" s="18"/>
      <c r="C395" s="18"/>
      <c r="D395" s="18"/>
      <c r="E395" s="18"/>
      <c r="F395" s="18"/>
      <c r="G395" s="18"/>
      <c r="H395" s="18"/>
    </row>
    <row r="396" spans="1:8" ht="15.75">
      <c r="A396" s="18"/>
      <c r="B396" s="33"/>
      <c r="C396" s="33"/>
      <c r="D396" s="18"/>
      <c r="E396" s="33"/>
      <c r="F396" s="33"/>
      <c r="G396" s="33"/>
      <c r="H396" s="33"/>
    </row>
    <row r="397" spans="1:8" ht="15.75">
      <c r="A397" s="18"/>
      <c r="B397" s="34" t="s">
        <v>85</v>
      </c>
      <c r="C397" s="20"/>
      <c r="D397" s="18"/>
      <c r="E397" s="34" t="s">
        <v>86</v>
      </c>
      <c r="F397" s="20"/>
      <c r="G397" s="20"/>
      <c r="H397" s="20"/>
    </row>
    <row r="398" spans="1:8" ht="15.75" thickBot="1">
      <c r="A398" s="35"/>
      <c r="B398" s="35"/>
      <c r="C398" s="35"/>
      <c r="D398" s="35"/>
      <c r="E398" s="35"/>
      <c r="F398" s="35"/>
      <c r="G398" s="35"/>
      <c r="H398" s="35"/>
    </row>
  </sheetData>
  <mergeCells count="19">
    <mergeCell ref="A334:H334"/>
    <mergeCell ref="A289:B289"/>
    <mergeCell ref="A287:H287"/>
    <mergeCell ref="A314:H314"/>
    <mergeCell ref="A275:B275"/>
    <mergeCell ref="A278:B278"/>
    <mergeCell ref="A265:H265"/>
    <mergeCell ref="C156:E156"/>
    <mergeCell ref="A175:H175"/>
    <mergeCell ref="A229:H229"/>
    <mergeCell ref="A268:B268"/>
    <mergeCell ref="A1:H1"/>
    <mergeCell ref="C11:E11"/>
    <mergeCell ref="C81:E81"/>
    <mergeCell ref="A37:H37"/>
    <mergeCell ref="A47:H47"/>
    <mergeCell ref="A57:H57"/>
    <mergeCell ref="A71:H71"/>
    <mergeCell ref="A3:H7"/>
  </mergeCells>
  <hyperlinks>
    <hyperlink ref="A241" r:id="rId1" display="_ftn1"/>
    <hyperlink ref="A262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Receivables of Invested Balances</oddHeader>
    <oddFooter>&amp;LDate 08/11/03&amp;C&amp;P of &amp;N</oddFooter>
  </headerFooter>
  <rowBreaks count="6" manualBreakCount="6">
    <brk id="56" max="255" man="1"/>
    <brk id="102" max="255" man="1"/>
    <brk id="155" max="255" man="1"/>
    <brk id="208" max="255" man="1"/>
    <brk id="312" max="255" man="1"/>
    <brk id="351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GWA-FSR</cp:lastModifiedBy>
  <cp:lastPrinted>2003-09-03T12:24:51Z</cp:lastPrinted>
  <dcterms:created xsi:type="dcterms:W3CDTF">2003-03-19T11:54:43Z</dcterms:created>
  <dcterms:modified xsi:type="dcterms:W3CDTF">2003-09-03T12:24:54Z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