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00" windowWidth="15360" windowHeight="8985" activeTab="1"/>
  </bookViews>
  <sheets>
    <sheet name="calc" sheetId="1" r:id="rId1"/>
    <sheet name="3-15b" sheetId="2" r:id="rId2"/>
  </sheets>
  <definedNames/>
  <calcPr fullCalcOnLoad="1"/>
</workbook>
</file>

<file path=xl/sharedStrings.xml><?xml version="1.0" encoding="utf-8"?>
<sst xmlns="http://schemas.openxmlformats.org/spreadsheetml/2006/main" count="44" uniqueCount="33">
  <si>
    <t>Air carrier, domestic, scheduled service</t>
  </si>
  <si>
    <t>Commuter rail</t>
  </si>
  <si>
    <t>Air carrier, domestic, scheduled service:</t>
  </si>
  <si>
    <t>Transit and commuter rail:</t>
  </si>
  <si>
    <t>1975-80: Amtrak, State and Local Affairs Department and Public Affairs Department, personal communication.</t>
  </si>
  <si>
    <t>Class I bus, intercity:</t>
  </si>
  <si>
    <r>
      <t xml:space="preserve">1960: Civil Aeronautics Board, </t>
    </r>
    <r>
      <rPr>
        <i/>
        <sz val="9"/>
        <rFont val="Arial"/>
        <family val="2"/>
      </rPr>
      <t>Handbook of Airline Statistics, 1969</t>
    </r>
    <r>
      <rPr>
        <sz val="9"/>
        <rFont val="Arial"/>
        <family val="2"/>
      </rPr>
      <t xml:space="preserve"> (Washington, DC: February 1970), part III, table 2 (enplanements); part IV, table 2 (passenger revenue).</t>
    </r>
  </si>
  <si>
    <r>
      <t xml:space="preserve">1960-93: Interstate Commerce Commission, </t>
    </r>
    <r>
      <rPr>
        <i/>
        <sz val="9"/>
        <rFont val="Arial"/>
        <family val="2"/>
      </rPr>
      <t>Transport Statistics in the United States, Motor Carriers</t>
    </r>
    <r>
      <rPr>
        <sz val="9"/>
        <rFont val="Arial"/>
        <family val="2"/>
      </rPr>
      <t xml:space="preserve"> (Washington, DC:  Annual issues), part 2.</t>
    </r>
  </si>
  <si>
    <r>
      <t xml:space="preserve">1960-70: Association of American Railroads, </t>
    </r>
    <r>
      <rPr>
        <i/>
        <sz val="9"/>
        <rFont val="Arial"/>
        <family val="2"/>
      </rPr>
      <t xml:space="preserve">Railroad Facts </t>
    </r>
    <r>
      <rPr>
        <sz val="9"/>
        <rFont val="Arial"/>
        <family val="2"/>
      </rPr>
      <t>(Washington, DC: Annual issues).</t>
    </r>
  </si>
  <si>
    <r>
      <t xml:space="preserve">1965-70: Ibid., </t>
    </r>
    <r>
      <rPr>
        <i/>
        <sz val="9"/>
        <rFont val="Arial"/>
        <family val="2"/>
      </rPr>
      <t>Handbook of Airline Statistics, 1973</t>
    </r>
    <r>
      <rPr>
        <sz val="9"/>
        <rFont val="Arial"/>
        <family val="2"/>
      </rPr>
      <t xml:space="preserve"> (Washington, DC:  March 1974), part III, table 2 (enplanements); part IV, table 2 (passenger revenue).</t>
    </r>
  </si>
  <si>
    <t>SOURCES</t>
  </si>
  <si>
    <r>
      <t xml:space="preserve">1975-80: Ibid., </t>
    </r>
    <r>
      <rPr>
        <i/>
        <sz val="9"/>
        <rFont val="Arial"/>
        <family val="2"/>
      </rPr>
      <t>Air Carrier Financial Statistics</t>
    </r>
    <r>
      <rPr>
        <sz val="9"/>
        <rFont val="Arial"/>
        <family val="2"/>
      </rPr>
      <t xml:space="preserve"> (Washington, DC: Annual December issues), p. 1, line 3; and  </t>
    </r>
    <r>
      <rPr>
        <i/>
        <sz val="9"/>
        <rFont val="Arial"/>
        <family val="2"/>
      </rPr>
      <t xml:space="preserve">Air Carrier Traffic Statistics </t>
    </r>
    <r>
      <rPr>
        <sz val="9"/>
        <rFont val="Arial"/>
        <family val="2"/>
      </rPr>
      <t xml:space="preserve">(Washington, DC: Annual December issues), p. 2, line 16 (passenger revenue / revenue passenger enplanements). </t>
    </r>
  </si>
  <si>
    <r>
      <t>1985: Amtrak,</t>
    </r>
    <r>
      <rPr>
        <i/>
        <sz val="9"/>
        <rFont val="Arial"/>
        <family val="2"/>
      </rPr>
      <t xml:space="preserve"> Amtrak Annual Report, </t>
    </r>
    <r>
      <rPr>
        <sz val="9"/>
        <rFont val="Arial"/>
        <family val="2"/>
      </rPr>
      <t>Statistical Appendix</t>
    </r>
    <r>
      <rPr>
        <i/>
        <sz val="9"/>
        <rFont val="Arial"/>
        <family val="2"/>
      </rPr>
      <t xml:space="preserve"> </t>
    </r>
    <r>
      <rPr>
        <sz val="9"/>
        <rFont val="Arial"/>
        <family val="2"/>
      </rPr>
      <t>(Washington, DC: Annual issues) (transportation revenues / Amtrak system passenger trips).</t>
    </r>
  </si>
  <si>
    <r>
      <t>1990-2002: Amtrak,</t>
    </r>
    <r>
      <rPr>
        <i/>
        <sz val="9"/>
        <rFont val="Arial"/>
        <family val="2"/>
      </rPr>
      <t xml:space="preserve"> Amtrak Annual Report, </t>
    </r>
    <r>
      <rPr>
        <sz val="9"/>
        <rFont val="Arial"/>
        <family val="2"/>
      </rPr>
      <t>Statistical Appendix</t>
    </r>
    <r>
      <rPr>
        <i/>
        <sz val="9"/>
        <rFont val="Arial"/>
        <family val="2"/>
      </rPr>
      <t xml:space="preserve"> </t>
    </r>
    <r>
      <rPr>
        <sz val="9"/>
        <rFont val="Arial"/>
        <family val="2"/>
      </rPr>
      <t>(Washington, DC: Annual issues) (ticket revenue per passenger mile x average trip length of passengers).</t>
    </r>
  </si>
  <si>
    <t>Intercity rail / Amtrak:</t>
  </si>
  <si>
    <t>Table 3-15b:  Average Passenger Fares (Chained 2000 $)</t>
  </si>
  <si>
    <r>
      <t>b</t>
    </r>
    <r>
      <rPr>
        <sz val="9"/>
        <rFont val="Arial"/>
        <family val="2"/>
      </rPr>
      <t xml:space="preserve"> Prior to 1984, excludes commuter railroad, automated guideway, urban ferryboat, demand responsive, and most rural and smaller systems.</t>
    </r>
  </si>
  <si>
    <r>
      <t>a</t>
    </r>
    <r>
      <rPr>
        <sz val="9"/>
        <rFont val="Arial"/>
        <family val="2"/>
      </rPr>
      <t xml:space="preserve"> Regular route intercity service.</t>
    </r>
  </si>
  <si>
    <r>
      <t>Class I bus, intercity</t>
    </r>
    <r>
      <rPr>
        <vertAlign val="superscript"/>
        <sz val="11"/>
        <rFont val="Arial Narrow"/>
        <family val="2"/>
      </rPr>
      <t>a</t>
    </r>
  </si>
  <si>
    <r>
      <t>Transit, all modes</t>
    </r>
    <r>
      <rPr>
        <vertAlign val="superscript"/>
        <sz val="11"/>
        <rFont val="Arial Narrow"/>
        <family val="2"/>
      </rPr>
      <t>b</t>
    </r>
    <r>
      <rPr>
        <sz val="11"/>
        <rFont val="Arial Narrow"/>
        <family val="2"/>
      </rPr>
      <t xml:space="preserve"> (unlinked)</t>
    </r>
  </si>
  <si>
    <r>
      <t>Intercity rail / Amtrak</t>
    </r>
    <r>
      <rPr>
        <vertAlign val="superscript"/>
        <sz val="11"/>
        <rFont val="Arial Narrow"/>
        <family val="2"/>
      </rPr>
      <t>c</t>
    </r>
  </si>
  <si>
    <r>
      <t xml:space="preserve">KEY: </t>
    </r>
    <r>
      <rPr>
        <sz val="9"/>
        <rFont val="Arial"/>
        <family val="2"/>
      </rPr>
      <t>R = revised; U = data are not available.</t>
    </r>
  </si>
  <si>
    <t>U</t>
  </si>
  <si>
    <t>1994-2002: U.S. Department of Transportation, Bureau of Transportation Statistics, Selected Earnings Data, Class I Motor Carriers of Passengers (Washington, DC:  Annual issues) (operating revenue / revenue passengers).</t>
  </si>
  <si>
    <t xml:space="preserve">1985-2006: U.S. Department of Transportation, Bureau of Transportation Statistics, Office of Airline Information, Air Carrier Financial Statistics (Washington, DC: Annual December issues); and Air Carrier Traffic Statistics (Washington, DC: Annual December issues) (passenger revenue / revenue passenger enplanements). </t>
  </si>
  <si>
    <t>1960-2005: American Public Transportation Association, Public Transportation Fact Book 2006 (Washington, DC: 2006), table 7 and table 51, and similar tables in earlier editions (passenger fares / passenger trips).</t>
  </si>
  <si>
    <r>
      <t xml:space="preserve">2003-06: Association of American Railroads, </t>
    </r>
    <r>
      <rPr>
        <i/>
        <sz val="9"/>
        <rFont val="Arial"/>
        <family val="2"/>
      </rPr>
      <t>Railroad Facts</t>
    </r>
    <r>
      <rPr>
        <sz val="9"/>
        <rFont val="Arial"/>
        <family val="2"/>
      </rPr>
      <t xml:space="preserve"> (Washington, DC: Annual issues).</t>
    </r>
  </si>
  <si>
    <r>
      <t>Intercity rail / Amtrak</t>
    </r>
    <r>
      <rPr>
        <vertAlign val="superscript"/>
        <sz val="11"/>
        <rFont val="Arial Narrow"/>
        <family val="2"/>
      </rPr>
      <t>d</t>
    </r>
  </si>
  <si>
    <r>
      <t>d</t>
    </r>
    <r>
      <rPr>
        <sz val="9"/>
        <rFont val="Arial"/>
        <family val="2"/>
      </rPr>
      <t xml:space="preserve"> Amtrak began operations in 1971.</t>
    </r>
  </si>
  <si>
    <r>
      <t>Commuter rail</t>
    </r>
    <r>
      <rPr>
        <vertAlign val="superscript"/>
        <sz val="11"/>
        <rFont val="Arial Narrow"/>
        <family val="2"/>
      </rPr>
      <t>c</t>
    </r>
  </si>
  <si>
    <t>NOTE</t>
  </si>
  <si>
    <t>This table is deflated using data from the Department of Commerce, Bureau of Economic Analysis, National Income and Product Acounts tables, Table 2.5.4 .  Lines 84, 83, 79, 79 and 82 are used respectively to delfate their corresponding rows.</t>
  </si>
  <si>
    <r>
      <t xml:space="preserve">c </t>
    </r>
    <r>
      <rPr>
        <sz val="9"/>
        <rFont val="Arial"/>
        <family val="2"/>
      </rPr>
      <t>This category is now deflated using the mass transit deflator instead of the intercity rail deflator used in previous editions.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</si>
</sst>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&quot;$&quot;#,##0\ ;\(&quot;$&quot;#,##0\)"/>
    <numFmt numFmtId="166" formatCode="&quot;(R)&quot;\ #,##0.00;&quot;(R) -&quot;#,##0.00;&quot;(R) &quot;\ 0.00"/>
    <numFmt numFmtId="167" formatCode="&quot;(R)&quot;\ #,##0;&quot;(R) -&quot;#,##0;&quot;(R) &quot;\ 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2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Helv"/>
      <family val="0"/>
    </font>
    <font>
      <sz val="9"/>
      <name val="Helv"/>
      <family val="0"/>
    </font>
    <font>
      <sz val="8"/>
      <name val="Helv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Helv"/>
      <family val="0"/>
    </font>
    <font>
      <b/>
      <sz val="9"/>
      <name val="Helv"/>
      <family val="0"/>
    </font>
    <font>
      <vertAlign val="superscript"/>
      <sz val="12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vertAlign val="superscript"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vertAlign val="superscript"/>
      <sz val="11"/>
      <name val="Arial Narrow"/>
      <family val="2"/>
    </font>
    <font>
      <sz val="8"/>
      <name val="Arial"/>
      <family val="0"/>
    </font>
    <font>
      <sz val="8"/>
      <color indexed="8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4" fillId="0" borderId="1" applyNumberFormat="0">
      <alignment horizontal="right"/>
      <protection/>
    </xf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>
      <alignment horizontal="left"/>
      <protection/>
    </xf>
    <xf numFmtId="0" fontId="10" fillId="0" borderId="2">
      <alignment horizontal="right" vertical="center"/>
      <protection/>
    </xf>
    <xf numFmtId="0" fontId="4" fillId="0" borderId="1">
      <alignment horizontal="left" vertical="center"/>
      <protection/>
    </xf>
    <xf numFmtId="0" fontId="9" fillId="0" borderId="2">
      <alignment horizontal="left" vertical="center"/>
      <protection/>
    </xf>
    <xf numFmtId="0" fontId="9" fillId="2" borderId="0">
      <alignment horizontal="centerContinuous" wrapText="1"/>
      <protection/>
    </xf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>
      <alignment horizontal="right"/>
      <protection/>
    </xf>
    <xf numFmtId="0" fontId="11" fillId="0" borderId="0">
      <alignment horizontal="right"/>
      <protection/>
    </xf>
    <xf numFmtId="0" fontId="6" fillId="0" borderId="0">
      <alignment horizontal="left"/>
      <protection/>
    </xf>
    <xf numFmtId="49" fontId="11" fillId="0" borderId="2">
      <alignment horizontal="left" vertical="center"/>
      <protection/>
    </xf>
    <xf numFmtId="164" fontId="5" fillId="0" borderId="0" applyNumberFormat="0">
      <alignment horizontal="right"/>
      <protection/>
    </xf>
    <xf numFmtId="0" fontId="10" fillId="3" borderId="0">
      <alignment horizontal="centerContinuous" vertical="center" wrapText="1"/>
      <protection/>
    </xf>
    <xf numFmtId="0" fontId="10" fillId="0" borderId="3">
      <alignment horizontal="left" vertical="center"/>
      <protection/>
    </xf>
    <xf numFmtId="0" fontId="12" fillId="0" borderId="0">
      <alignment horizontal="left" vertical="top"/>
      <protection/>
    </xf>
    <xf numFmtId="0" fontId="9" fillId="0" borderId="0">
      <alignment horizontal="left"/>
      <protection/>
    </xf>
    <xf numFmtId="0" fontId="13" fillId="0" borderId="0">
      <alignment horizontal="left"/>
      <protection/>
    </xf>
    <xf numFmtId="0" fontId="4" fillId="0" borderId="0">
      <alignment horizontal="left"/>
      <protection/>
    </xf>
    <xf numFmtId="0" fontId="12" fillId="0" borderId="0">
      <alignment horizontal="left" vertical="top"/>
      <protection/>
    </xf>
    <xf numFmtId="0" fontId="13" fillId="0" borderId="0">
      <alignment horizontal="left"/>
      <protection/>
    </xf>
    <xf numFmtId="0" fontId="4" fillId="0" borderId="0">
      <alignment horizontal="left"/>
      <protection/>
    </xf>
    <xf numFmtId="0" fontId="0" fillId="0" borderId="4" applyNumberFormat="0" applyFont="0" applyFill="0" applyAlignment="0" applyProtection="0"/>
    <xf numFmtId="49" fontId="5" fillId="0" borderId="1">
      <alignment horizontal="left"/>
      <protection/>
    </xf>
    <xf numFmtId="0" fontId="10" fillId="0" borderId="2">
      <alignment horizontal="left"/>
      <protection/>
    </xf>
    <xf numFmtId="0" fontId="9" fillId="0" borderId="0">
      <alignment horizontal="left" vertical="center"/>
      <protection/>
    </xf>
  </cellStyleXfs>
  <cellXfs count="53">
    <xf numFmtId="0" fontId="0" fillId="0" borderId="0" xfId="0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5" fillId="0" borderId="0" xfId="0" applyFont="1" applyFill="1" applyAlignment="1">
      <alignment horizontal="left"/>
    </xf>
    <xf numFmtId="49" fontId="16" fillId="0" borderId="0" xfId="0" applyNumberFormat="1" applyFont="1" applyFill="1" applyAlignment="1">
      <alignment horizontal="left"/>
    </xf>
    <xf numFmtId="49" fontId="15" fillId="0" borderId="0" xfId="0" applyNumberFormat="1" applyFont="1" applyFill="1" applyAlignment="1">
      <alignment horizontal="left"/>
    </xf>
    <xf numFmtId="0" fontId="18" fillId="0" borderId="0" xfId="31" applyFont="1" applyFill="1" applyBorder="1" applyAlignment="1">
      <alignment horizontal="left"/>
      <protection/>
    </xf>
    <xf numFmtId="4" fontId="18" fillId="0" borderId="0" xfId="21" applyNumberFormat="1" applyFont="1" applyFill="1" applyBorder="1" applyAlignment="1">
      <alignment horizontal="right"/>
      <protection/>
    </xf>
    <xf numFmtId="2" fontId="18" fillId="0" borderId="0" xfId="0" applyNumberFormat="1" applyFont="1" applyFill="1" applyBorder="1" applyAlignment="1">
      <alignment/>
    </xf>
    <xf numFmtId="2" fontId="18" fillId="0" borderId="0" xfId="0" applyNumberFormat="1" applyFont="1" applyFill="1" applyBorder="1" applyAlignment="1">
      <alignment horizontal="right"/>
    </xf>
    <xf numFmtId="0" fontId="16" fillId="0" borderId="0" xfId="0" applyFont="1" applyFill="1" applyAlignment="1">
      <alignment horizontal="left"/>
    </xf>
    <xf numFmtId="0" fontId="18" fillId="0" borderId="5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4" fontId="18" fillId="0" borderId="0" xfId="21" applyNumberFormat="1" applyFont="1" applyFill="1" applyBorder="1" applyAlignment="1">
      <alignment horizontal="left"/>
      <protection/>
    </xf>
    <xf numFmtId="4" fontId="18" fillId="0" borderId="6" xfId="21" applyNumberFormat="1" applyFont="1" applyFill="1" applyBorder="1" applyAlignment="1">
      <alignment horizontal="right"/>
      <protection/>
    </xf>
    <xf numFmtId="0" fontId="16" fillId="0" borderId="0" xfId="31" applyFont="1" applyFill="1" applyBorder="1" applyAlignment="1">
      <alignment horizontal="left" vertical="top"/>
      <protection/>
    </xf>
    <xf numFmtId="0" fontId="19" fillId="0" borderId="5" xfId="0" applyFont="1" applyFill="1" applyBorder="1" applyAlignment="1">
      <alignment horizontal="center"/>
    </xf>
    <xf numFmtId="2" fontId="18" fillId="0" borderId="0" xfId="0" applyNumberFormat="1" applyFont="1" applyFill="1" applyAlignment="1">
      <alignment/>
    </xf>
    <xf numFmtId="0" fontId="18" fillId="0" borderId="6" xfId="31" applyFont="1" applyFill="1" applyBorder="1" applyAlignment="1">
      <alignment horizontal="left" vertical="top"/>
      <protection/>
    </xf>
    <xf numFmtId="2" fontId="18" fillId="0" borderId="6" xfId="0" applyNumberFormat="1" applyFont="1" applyFill="1" applyBorder="1" applyAlignment="1">
      <alignment/>
    </xf>
    <xf numFmtId="2" fontId="18" fillId="0" borderId="0" xfId="0" applyNumberFormat="1" applyFont="1" applyFill="1" applyAlignment="1">
      <alignment horizontal="right"/>
    </xf>
    <xf numFmtId="0" fontId="19" fillId="0" borderId="5" xfId="27" applyNumberFormat="1" applyFont="1" applyFill="1" applyBorder="1" applyAlignment="1">
      <alignment horizontal="center"/>
      <protection/>
    </xf>
    <xf numFmtId="4" fontId="18" fillId="0" borderId="0" xfId="0" applyNumberFormat="1" applyFont="1" applyFill="1" applyAlignment="1">
      <alignment/>
    </xf>
    <xf numFmtId="0" fontId="14" fillId="0" borderId="0" xfId="0" applyFont="1" applyFill="1" applyAlignment="1">
      <alignment horizontal="left"/>
    </xf>
    <xf numFmtId="0" fontId="19" fillId="0" borderId="5" xfId="0" applyNumberFormat="1" applyFont="1" applyFill="1" applyBorder="1" applyAlignment="1">
      <alignment horizontal="center"/>
    </xf>
    <xf numFmtId="49" fontId="19" fillId="0" borderId="5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Fill="1" applyAlignment="1">
      <alignment/>
    </xf>
    <xf numFmtId="2" fontId="18" fillId="0" borderId="6" xfId="0" applyNumberFormat="1" applyFont="1" applyFill="1" applyBorder="1" applyAlignment="1">
      <alignment horizontal="right"/>
    </xf>
    <xf numFmtId="4" fontId="18" fillId="0" borderId="0" xfId="0" applyNumberFormat="1" applyFont="1" applyFill="1" applyAlignment="1">
      <alignment horizontal="right"/>
    </xf>
    <xf numFmtId="166" fontId="18" fillId="4" borderId="0" xfId="0" applyNumberFormat="1" applyFont="1" applyFill="1" applyBorder="1" applyAlignment="1">
      <alignment horizontal="right"/>
    </xf>
    <xf numFmtId="2" fontId="18" fillId="4" borderId="0" xfId="0" applyNumberFormat="1" applyFont="1" applyFill="1" applyAlignment="1">
      <alignment horizontal="right"/>
    </xf>
    <xf numFmtId="0" fontId="18" fillId="0" borderId="0" xfId="21" applyNumberFormat="1" applyFont="1" applyFill="1" applyBorder="1" applyAlignment="1">
      <alignment horizontal="right"/>
      <protection/>
    </xf>
    <xf numFmtId="0" fontId="18" fillId="0" borderId="0" xfId="0" applyFont="1" applyFill="1" applyAlignment="1">
      <alignment horizontal="right"/>
    </xf>
    <xf numFmtId="0" fontId="18" fillId="4" borderId="0" xfId="0" applyFont="1" applyFill="1" applyAlignment="1">
      <alignment horizontal="right"/>
    </xf>
    <xf numFmtId="0" fontId="22" fillId="5" borderId="7" xfId="0" applyFont="1" applyFill="1" applyBorder="1" applyAlignment="1">
      <alignment horizontal="right" vertical="top"/>
    </xf>
    <xf numFmtId="4" fontId="0" fillId="0" borderId="0" xfId="0" applyNumberFormat="1" applyAlignment="1">
      <alignment/>
    </xf>
    <xf numFmtId="166" fontId="18" fillId="0" borderId="0" xfId="0" applyNumberFormat="1" applyFont="1" applyFill="1" applyAlignment="1">
      <alignment/>
    </xf>
    <xf numFmtId="49" fontId="15" fillId="0" borderId="0" xfId="0" applyNumberFormat="1" applyFont="1" applyFill="1" applyAlignment="1">
      <alignment horizontal="left" wrapText="1"/>
    </xf>
    <xf numFmtId="0" fontId="0" fillId="0" borderId="0" xfId="0" applyFill="1" applyAlignment="1">
      <alignment horizontal="left"/>
    </xf>
    <xf numFmtId="46" fontId="15" fillId="0" borderId="0" xfId="0" applyNumberFormat="1" applyFont="1" applyFill="1" applyAlignment="1">
      <alignment/>
    </xf>
    <xf numFmtId="49" fontId="16" fillId="0" borderId="0" xfId="0" applyNumberFormat="1" applyFont="1" applyFill="1" applyAlignment="1">
      <alignment horizontal="left"/>
    </xf>
    <xf numFmtId="0" fontId="15" fillId="0" borderId="0" xfId="0" applyNumberFormat="1" applyFont="1" applyFill="1" applyAlignment="1">
      <alignment horizontal="left" wrapText="1"/>
    </xf>
    <xf numFmtId="0" fontId="0" fillId="0" borderId="0" xfId="0" applyFill="1" applyAlignment="1">
      <alignment horizontal="left" wrapText="1"/>
    </xf>
    <xf numFmtId="0" fontId="14" fillId="0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15" fillId="0" borderId="0" xfId="0" applyFont="1" applyFill="1" applyAlignment="1">
      <alignment horizontal="left" wrapText="1"/>
    </xf>
    <xf numFmtId="0" fontId="8" fillId="0" borderId="6" xfId="0" applyFont="1" applyFill="1" applyBorder="1" applyAlignment="1">
      <alignment wrapText="1"/>
    </xf>
    <xf numFmtId="0" fontId="0" fillId="0" borderId="6" xfId="0" applyFill="1" applyBorder="1" applyAlignment="1">
      <alignment wrapText="1"/>
    </xf>
  </cellXfs>
  <cellStyles count="38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a" xfId="21"/>
    <cellStyle name="Date" xfId="22"/>
    <cellStyle name="Fixed" xfId="23"/>
    <cellStyle name="Followed Hyperlink" xfId="24"/>
    <cellStyle name="Heading 1" xfId="25"/>
    <cellStyle name="Heading 2" xfId="26"/>
    <cellStyle name="Hed Side" xfId="27"/>
    <cellStyle name="Hed Side bold" xfId="28"/>
    <cellStyle name="Hed Side Regular" xfId="29"/>
    <cellStyle name="Hed Side_1-43A" xfId="30"/>
    <cellStyle name="Hed Top" xfId="31"/>
    <cellStyle name="Hyperlink" xfId="32"/>
    <cellStyle name="Percent" xfId="33"/>
    <cellStyle name="Source Hed" xfId="34"/>
    <cellStyle name="Source Superscript" xfId="35"/>
    <cellStyle name="Source Text" xfId="36"/>
    <cellStyle name="Superscript" xfId="37"/>
    <cellStyle name="Table Data" xfId="38"/>
    <cellStyle name="Table Head Top" xfId="39"/>
    <cellStyle name="Table Hed Side" xfId="40"/>
    <cellStyle name="Table Title" xfId="41"/>
    <cellStyle name="Title Text" xfId="42"/>
    <cellStyle name="Title Text 1" xfId="43"/>
    <cellStyle name="Title Text 2" xfId="44"/>
    <cellStyle name="Title-1" xfId="45"/>
    <cellStyle name="Title-2" xfId="46"/>
    <cellStyle name="Title-3" xfId="47"/>
    <cellStyle name="Total" xfId="48"/>
    <cellStyle name="Wrap" xfId="49"/>
    <cellStyle name="Wrap Bold" xfId="50"/>
    <cellStyle name="Wrap Title" xfId="5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4"/>
  <sheetViews>
    <sheetView workbookViewId="0" topLeftCell="I1">
      <selection activeCell="N20" sqref="N20"/>
    </sheetView>
  </sheetViews>
  <sheetFormatPr defaultColWidth="9.140625" defaultRowHeight="12.75"/>
  <cols>
    <col min="1" max="1" width="23.7109375" style="0" customWidth="1"/>
  </cols>
  <sheetData>
    <row r="1" spans="2:7" ht="12.75">
      <c r="B1" s="27"/>
      <c r="C1" s="27"/>
      <c r="D1" s="27"/>
      <c r="E1" s="27"/>
      <c r="F1" s="27"/>
      <c r="G1" s="27"/>
    </row>
    <row r="2" spans="1:7" ht="12.75">
      <c r="A2" s="27"/>
      <c r="B2" s="28"/>
      <c r="C2" s="28"/>
      <c r="D2" s="28"/>
      <c r="E2" s="28"/>
      <c r="F2" s="28"/>
      <c r="G2" s="28"/>
    </row>
    <row r="3" spans="1:18" ht="16.5">
      <c r="A3" s="27"/>
      <c r="B3" s="22">
        <v>1990</v>
      </c>
      <c r="C3" s="22">
        <v>1991</v>
      </c>
      <c r="D3" s="22">
        <v>1992</v>
      </c>
      <c r="E3" s="22">
        <v>1993</v>
      </c>
      <c r="F3" s="22">
        <v>1994</v>
      </c>
      <c r="G3" s="22">
        <v>1995</v>
      </c>
      <c r="H3" s="22">
        <v>1996</v>
      </c>
      <c r="I3" s="22">
        <v>1997</v>
      </c>
      <c r="J3" s="22">
        <v>1998</v>
      </c>
      <c r="K3" s="22">
        <v>1999</v>
      </c>
      <c r="L3" s="25">
        <v>2000</v>
      </c>
      <c r="M3" s="26">
        <v>2001</v>
      </c>
      <c r="N3" s="17">
        <v>2002</v>
      </c>
      <c r="O3" s="17">
        <v>2003</v>
      </c>
      <c r="P3" s="17">
        <v>2004</v>
      </c>
      <c r="Q3" s="17">
        <v>2005</v>
      </c>
      <c r="R3" s="17">
        <v>2006</v>
      </c>
    </row>
    <row r="4" spans="1:18" ht="16.5">
      <c r="A4" s="7" t="s">
        <v>0</v>
      </c>
      <c r="B4" s="8">
        <v>107.86</v>
      </c>
      <c r="C4" s="8">
        <v>106.78</v>
      </c>
      <c r="D4" s="8">
        <v>103.6</v>
      </c>
      <c r="E4" s="8">
        <v>109.8</v>
      </c>
      <c r="F4" s="8">
        <v>103.21</v>
      </c>
      <c r="G4" s="8">
        <v>106.66</v>
      </c>
      <c r="H4" s="8">
        <v>110.37</v>
      </c>
      <c r="I4" s="8">
        <v>114.1</v>
      </c>
      <c r="J4" s="8">
        <v>114.34</v>
      </c>
      <c r="K4" s="21">
        <v>114.98</v>
      </c>
      <c r="L4" s="21">
        <v>121.27</v>
      </c>
      <c r="M4" s="21">
        <v>111.6</v>
      </c>
      <c r="N4" s="21">
        <v>101.94</v>
      </c>
      <c r="O4" s="21">
        <v>103.75</v>
      </c>
      <c r="P4" s="21">
        <v>103.59</v>
      </c>
      <c r="Q4" s="21">
        <v>106.27468683716727</v>
      </c>
      <c r="R4" s="21">
        <v>113.24968030738128</v>
      </c>
    </row>
    <row r="5" spans="1:18" ht="18">
      <c r="A5" s="7" t="s">
        <v>18</v>
      </c>
      <c r="B5" s="8">
        <v>20.22</v>
      </c>
      <c r="C5" s="8">
        <v>21.86</v>
      </c>
      <c r="D5" s="8">
        <v>21.15</v>
      </c>
      <c r="E5" s="8">
        <v>21.32</v>
      </c>
      <c r="F5" s="8">
        <v>19.77</v>
      </c>
      <c r="G5" s="8">
        <v>20.1</v>
      </c>
      <c r="H5" s="8">
        <v>22.85</v>
      </c>
      <c r="I5" s="8">
        <v>20.83</v>
      </c>
      <c r="J5" s="8">
        <v>23.14</v>
      </c>
      <c r="K5" s="33">
        <v>26.16</v>
      </c>
      <c r="L5" s="33">
        <v>29.458089</v>
      </c>
      <c r="M5" s="21">
        <v>30.2688</v>
      </c>
      <c r="N5" s="21">
        <v>30.1114</v>
      </c>
      <c r="O5" s="21" t="s">
        <v>22</v>
      </c>
      <c r="P5" s="21" t="s">
        <v>22</v>
      </c>
      <c r="Q5" s="21" t="s">
        <v>22</v>
      </c>
      <c r="R5" s="21" t="s">
        <v>22</v>
      </c>
    </row>
    <row r="6" spans="1:18" ht="18">
      <c r="A6" s="7" t="s">
        <v>19</v>
      </c>
      <c r="B6" s="8">
        <v>0.669</v>
      </c>
      <c r="C6" s="8">
        <v>0.704</v>
      </c>
      <c r="D6" s="8">
        <v>0.724</v>
      </c>
      <c r="E6" s="8">
        <v>0.773</v>
      </c>
      <c r="F6" s="8">
        <v>0.85</v>
      </c>
      <c r="G6" s="8">
        <v>0.88</v>
      </c>
      <c r="H6" s="8">
        <v>0.933</v>
      </c>
      <c r="I6" s="8">
        <v>0.9</v>
      </c>
      <c r="J6" s="8">
        <v>0.91</v>
      </c>
      <c r="K6" s="21">
        <v>0.9</v>
      </c>
      <c r="L6" s="21">
        <v>0.93</v>
      </c>
      <c r="M6" s="21">
        <v>0.92</v>
      </c>
      <c r="N6" s="34">
        <v>0.9</v>
      </c>
      <c r="O6" s="21">
        <v>0.97</v>
      </c>
      <c r="P6" s="21">
        <v>1.02</v>
      </c>
      <c r="Q6" s="34">
        <v>1.05</v>
      </c>
      <c r="R6" s="35">
        <v>1.12</v>
      </c>
    </row>
    <row r="7" spans="1:18" ht="16.5">
      <c r="A7" s="7" t="s">
        <v>1</v>
      </c>
      <c r="B7" s="8">
        <v>2.9</v>
      </c>
      <c r="C7" s="8">
        <v>3.01</v>
      </c>
      <c r="D7" s="8">
        <v>3.09</v>
      </c>
      <c r="E7" s="8">
        <v>3.09</v>
      </c>
      <c r="F7" s="8">
        <v>3.19</v>
      </c>
      <c r="G7" s="36">
        <v>3.13</v>
      </c>
      <c r="H7" s="8">
        <v>3.25</v>
      </c>
      <c r="I7" s="8">
        <v>3.3</v>
      </c>
      <c r="J7" s="8">
        <v>3.29</v>
      </c>
      <c r="K7" s="21">
        <v>3.3</v>
      </c>
      <c r="L7" s="34">
        <v>3.33</v>
      </c>
      <c r="M7" s="37">
        <v>3.43</v>
      </c>
      <c r="N7" s="34">
        <v>3.5</v>
      </c>
      <c r="O7" s="37">
        <v>3.79</v>
      </c>
      <c r="P7" s="21">
        <f>1614.7/414</f>
        <v>3.90024154589372</v>
      </c>
      <c r="Q7" s="21">
        <f>1727.9/423</f>
        <v>4.084869976359339</v>
      </c>
      <c r="R7" s="38">
        <v>4.22</v>
      </c>
    </row>
    <row r="8" spans="1:18" ht="18.75" thickBot="1">
      <c r="A8" s="19" t="s">
        <v>20</v>
      </c>
      <c r="B8" s="15">
        <v>39.59</v>
      </c>
      <c r="C8" s="15">
        <v>41.19</v>
      </c>
      <c r="D8" s="15">
        <v>40.78</v>
      </c>
      <c r="E8" s="15">
        <v>40.11</v>
      </c>
      <c r="F8" s="15">
        <v>39.1</v>
      </c>
      <c r="G8" s="15">
        <v>39.92</v>
      </c>
      <c r="H8" s="15">
        <v>43.31</v>
      </c>
      <c r="I8" s="15">
        <v>45.26</v>
      </c>
      <c r="J8" s="15">
        <v>44.75</v>
      </c>
      <c r="K8" s="32">
        <v>46.85</v>
      </c>
      <c r="L8" s="32">
        <v>49.6132</v>
      </c>
      <c r="M8" s="32">
        <v>51.5788</v>
      </c>
      <c r="N8" s="32">
        <v>55.1532</v>
      </c>
      <c r="O8" s="32">
        <v>50.68</v>
      </c>
      <c r="P8" s="32">
        <v>50.71</v>
      </c>
      <c r="Q8" s="32">
        <v>51.17</v>
      </c>
      <c r="R8" s="32">
        <v>56.45</v>
      </c>
    </row>
    <row r="9" spans="1:7" ht="12.75">
      <c r="A9" s="27"/>
      <c r="B9" s="28"/>
      <c r="C9" s="28"/>
      <c r="D9" s="28"/>
      <c r="E9" s="28"/>
      <c r="F9" s="28"/>
      <c r="G9" s="29"/>
    </row>
    <row r="10" spans="1:7" ht="12.75">
      <c r="A10" s="30"/>
      <c r="B10" s="28"/>
      <c r="C10" s="28"/>
      <c r="D10" s="28"/>
      <c r="E10" s="28"/>
      <c r="F10" s="28"/>
      <c r="G10" s="28"/>
    </row>
    <row r="11" spans="1:18" ht="12.75">
      <c r="A11" s="31">
        <v>84</v>
      </c>
      <c r="B11" s="39">
        <v>91.455</v>
      </c>
      <c r="C11" s="39">
        <v>89.592</v>
      </c>
      <c r="D11" s="39">
        <v>90.766</v>
      </c>
      <c r="E11" s="39">
        <v>96.539</v>
      </c>
      <c r="F11" s="39">
        <v>91.66</v>
      </c>
      <c r="G11" s="39">
        <v>92.967</v>
      </c>
      <c r="H11" s="39">
        <v>88.631</v>
      </c>
      <c r="I11" s="39">
        <v>93.999</v>
      </c>
      <c r="J11" s="39">
        <v>95.391</v>
      </c>
      <c r="K11" s="39">
        <v>95.505</v>
      </c>
      <c r="L11" s="39">
        <v>100</v>
      </c>
      <c r="M11" s="39">
        <v>92.179</v>
      </c>
      <c r="N11" s="39">
        <v>82.86</v>
      </c>
      <c r="O11" s="39">
        <v>84.817</v>
      </c>
      <c r="P11" s="39">
        <v>83.262</v>
      </c>
      <c r="Q11" s="39">
        <v>84.392</v>
      </c>
      <c r="R11" s="39">
        <v>90.153</v>
      </c>
    </row>
    <row r="12" spans="1:18" ht="12.75">
      <c r="A12" s="2">
        <v>83</v>
      </c>
      <c r="B12" s="39">
        <v>86.761</v>
      </c>
      <c r="C12" s="39">
        <v>90.774</v>
      </c>
      <c r="D12" s="39">
        <v>92.246</v>
      </c>
      <c r="E12" s="39">
        <v>89.307</v>
      </c>
      <c r="F12" s="39">
        <v>89.228</v>
      </c>
      <c r="G12" s="39">
        <v>86.567</v>
      </c>
      <c r="H12" s="39">
        <v>88.183</v>
      </c>
      <c r="I12" s="39">
        <v>88.609</v>
      </c>
      <c r="J12" s="39">
        <v>93.356</v>
      </c>
      <c r="K12" s="39">
        <v>95.631</v>
      </c>
      <c r="L12" s="39">
        <v>100</v>
      </c>
      <c r="M12" s="39">
        <v>103.27</v>
      </c>
      <c r="N12" s="39">
        <v>106.558</v>
      </c>
      <c r="O12" s="39">
        <v>110.511</v>
      </c>
      <c r="P12" s="39">
        <v>114.801</v>
      </c>
      <c r="Q12" s="39">
        <v>118.882</v>
      </c>
      <c r="R12" s="39">
        <v>127.473</v>
      </c>
    </row>
    <row r="13" spans="1:18" ht="12.75">
      <c r="A13" s="27">
        <v>79</v>
      </c>
      <c r="B13" s="39">
        <v>77.905</v>
      </c>
      <c r="C13" s="39">
        <v>80.852</v>
      </c>
      <c r="D13" s="39">
        <v>85.358</v>
      </c>
      <c r="E13" s="39">
        <v>87.491</v>
      </c>
      <c r="F13" s="39">
        <v>88.518</v>
      </c>
      <c r="G13" s="39">
        <v>90.885</v>
      </c>
      <c r="H13" s="39">
        <v>99.444</v>
      </c>
      <c r="I13" s="39">
        <v>100.962</v>
      </c>
      <c r="J13" s="39">
        <v>99.866</v>
      </c>
      <c r="K13" s="39">
        <v>98.604</v>
      </c>
      <c r="L13" s="39">
        <v>100</v>
      </c>
      <c r="M13" s="39">
        <v>102.993</v>
      </c>
      <c r="N13" s="39">
        <v>105.283</v>
      </c>
      <c r="O13" s="39">
        <v>112.809</v>
      </c>
      <c r="P13" s="39">
        <v>119.456</v>
      </c>
      <c r="Q13" s="39">
        <v>124.966</v>
      </c>
      <c r="R13" s="39">
        <v>129.198</v>
      </c>
    </row>
    <row r="14" spans="1:18" ht="12.75">
      <c r="A14" s="27">
        <v>79</v>
      </c>
      <c r="B14" s="39">
        <v>77.905</v>
      </c>
      <c r="C14" s="39">
        <v>80.852</v>
      </c>
      <c r="D14" s="39">
        <v>85.358</v>
      </c>
      <c r="E14" s="39">
        <v>87.491</v>
      </c>
      <c r="F14" s="39">
        <v>88.518</v>
      </c>
      <c r="G14" s="39">
        <v>90.885</v>
      </c>
      <c r="H14" s="39">
        <v>99.444</v>
      </c>
      <c r="I14" s="39">
        <v>100.962</v>
      </c>
      <c r="J14" s="39">
        <v>99.866</v>
      </c>
      <c r="K14" s="39">
        <v>98.604</v>
      </c>
      <c r="L14" s="39">
        <v>100</v>
      </c>
      <c r="M14" s="39">
        <v>102.993</v>
      </c>
      <c r="N14" s="39">
        <v>105.283</v>
      </c>
      <c r="O14" s="39">
        <v>112.809</v>
      </c>
      <c r="P14" s="39">
        <v>119.456</v>
      </c>
      <c r="Q14" s="39">
        <v>124.966</v>
      </c>
      <c r="R14" s="39">
        <v>129.198</v>
      </c>
    </row>
    <row r="15" spans="1:18" ht="12.75">
      <c r="A15" s="27">
        <v>82</v>
      </c>
      <c r="B15" s="39">
        <v>76.15</v>
      </c>
      <c r="C15" s="39">
        <v>78.232</v>
      </c>
      <c r="D15" s="39">
        <v>79.351</v>
      </c>
      <c r="E15" s="39">
        <v>80.581</v>
      </c>
      <c r="F15" s="39">
        <v>81.387</v>
      </c>
      <c r="G15" s="39">
        <v>85.731</v>
      </c>
      <c r="H15" s="39">
        <v>91.381</v>
      </c>
      <c r="I15" s="39">
        <v>91.272</v>
      </c>
      <c r="J15" s="39">
        <v>93.49</v>
      </c>
      <c r="K15" s="39">
        <v>96.951</v>
      </c>
      <c r="L15" s="39">
        <v>100</v>
      </c>
      <c r="M15" s="39">
        <v>104.871</v>
      </c>
      <c r="N15" s="39">
        <v>108.735</v>
      </c>
      <c r="O15" s="39">
        <v>107.612</v>
      </c>
      <c r="P15" s="39">
        <v>98.44</v>
      </c>
      <c r="Q15" s="39">
        <v>99.229</v>
      </c>
      <c r="R15" s="39">
        <v>107.814</v>
      </c>
    </row>
    <row r="16" spans="1:7" ht="12.75">
      <c r="A16" s="27"/>
      <c r="B16" s="28"/>
      <c r="C16" s="28"/>
      <c r="D16" s="28"/>
      <c r="E16" s="28"/>
      <c r="F16" s="28"/>
      <c r="G16" s="29"/>
    </row>
    <row r="18" spans="2:18" ht="12.75">
      <c r="B18">
        <f>B4/B11*100</f>
        <v>117.9377836094254</v>
      </c>
      <c r="C18">
        <f aca="true" t="shared" si="0" ref="C18:R22">C4/C11*100</f>
        <v>119.18474863827129</v>
      </c>
      <c r="D18">
        <f t="shared" si="0"/>
        <v>114.13965581825794</v>
      </c>
      <c r="E18">
        <f t="shared" si="0"/>
        <v>113.73641740643676</v>
      </c>
      <c r="F18">
        <f t="shared" si="0"/>
        <v>112.60091643028585</v>
      </c>
      <c r="G18">
        <f t="shared" si="0"/>
        <v>114.72888229156581</v>
      </c>
      <c r="H18">
        <f t="shared" si="0"/>
        <v>124.52753551240536</v>
      </c>
      <c r="I18">
        <f t="shared" si="0"/>
        <v>121.38427004542602</v>
      </c>
      <c r="J18">
        <f t="shared" si="0"/>
        <v>119.86455745300918</v>
      </c>
      <c r="K18">
        <f t="shared" si="0"/>
        <v>120.39160253389876</v>
      </c>
      <c r="L18">
        <f t="shared" si="0"/>
        <v>121.26999999999998</v>
      </c>
      <c r="M18">
        <f t="shared" si="0"/>
        <v>121.06879007149134</v>
      </c>
      <c r="N18">
        <f t="shared" si="0"/>
        <v>123.02679217958001</v>
      </c>
      <c r="O18">
        <f t="shared" si="0"/>
        <v>122.32217597887217</v>
      </c>
      <c r="P18">
        <f t="shared" si="0"/>
        <v>124.41449881098221</v>
      </c>
      <c r="Q18">
        <f t="shared" si="0"/>
        <v>125.92981187454649</v>
      </c>
      <c r="R18">
        <f t="shared" si="0"/>
        <v>125.61942509664823</v>
      </c>
    </row>
    <row r="19" spans="2:14" ht="12.75">
      <c r="B19">
        <f>B5/B12*100</f>
        <v>23.305402196839594</v>
      </c>
      <c r="C19">
        <f aca="true" t="shared" si="1" ref="C19:N19">C5/C12*100</f>
        <v>24.081785533302487</v>
      </c>
      <c r="D19">
        <f t="shared" si="1"/>
        <v>22.927823428658154</v>
      </c>
      <c r="E19">
        <f t="shared" si="1"/>
        <v>23.872708746234895</v>
      </c>
      <c r="F19">
        <f t="shared" si="1"/>
        <v>22.156722105168782</v>
      </c>
      <c r="G19">
        <f t="shared" si="1"/>
        <v>23.219009553293983</v>
      </c>
      <c r="H19">
        <f t="shared" si="1"/>
        <v>25.912023859474047</v>
      </c>
      <c r="I19">
        <f t="shared" si="1"/>
        <v>23.50777009107427</v>
      </c>
      <c r="J19">
        <f t="shared" si="1"/>
        <v>24.786837482325723</v>
      </c>
      <c r="K19">
        <f t="shared" si="1"/>
        <v>27.355146343758825</v>
      </c>
      <c r="L19">
        <f t="shared" si="1"/>
        <v>29.458088999999998</v>
      </c>
      <c r="M19">
        <f t="shared" si="1"/>
        <v>29.310351505761595</v>
      </c>
      <c r="N19">
        <f t="shared" si="1"/>
        <v>28.25822556729668</v>
      </c>
    </row>
    <row r="20" spans="2:18" ht="12.75">
      <c r="B20">
        <f>B6/B13*100</f>
        <v>0.8587382067903215</v>
      </c>
      <c r="C20">
        <f t="shared" si="0"/>
        <v>0.8707267600059366</v>
      </c>
      <c r="D20">
        <f t="shared" si="0"/>
        <v>0.8481923194076711</v>
      </c>
      <c r="E20">
        <f t="shared" si="0"/>
        <v>0.8835194477146221</v>
      </c>
      <c r="F20">
        <f t="shared" si="0"/>
        <v>0.9602566709595788</v>
      </c>
      <c r="G20">
        <f t="shared" si="0"/>
        <v>0.9682565879958188</v>
      </c>
      <c r="H20">
        <f t="shared" si="0"/>
        <v>0.9382164836490889</v>
      </c>
      <c r="I20">
        <f t="shared" si="0"/>
        <v>0.8914244963451596</v>
      </c>
      <c r="J20">
        <f t="shared" si="0"/>
        <v>0.9112210361884926</v>
      </c>
      <c r="K20">
        <f t="shared" si="0"/>
        <v>0.9127418765972983</v>
      </c>
      <c r="L20">
        <f t="shared" si="0"/>
        <v>0.93</v>
      </c>
      <c r="M20">
        <f t="shared" si="0"/>
        <v>0.8932645907974329</v>
      </c>
      <c r="N20">
        <f t="shared" si="0"/>
        <v>0.8548388628743482</v>
      </c>
      <c r="O20">
        <f t="shared" si="0"/>
        <v>0.859860472125451</v>
      </c>
      <c r="P20">
        <f t="shared" si="0"/>
        <v>0.85387088132869</v>
      </c>
      <c r="Q20">
        <f t="shared" si="0"/>
        <v>0.8402285421634687</v>
      </c>
      <c r="R20">
        <f t="shared" si="0"/>
        <v>0.8668864843109028</v>
      </c>
    </row>
    <row r="21" spans="2:18" ht="12.75">
      <c r="B21">
        <f>B7/B14*100</f>
        <v>3.7224825107502726</v>
      </c>
      <c r="C21">
        <f t="shared" si="0"/>
        <v>3.7228516301390187</v>
      </c>
      <c r="D21">
        <f t="shared" si="0"/>
        <v>3.6200473300686515</v>
      </c>
      <c r="E21">
        <f t="shared" si="0"/>
        <v>3.5317918414465486</v>
      </c>
      <c r="F21">
        <f t="shared" si="0"/>
        <v>3.603786800424772</v>
      </c>
      <c r="G21">
        <f t="shared" si="0"/>
        <v>3.4439126368487645</v>
      </c>
      <c r="H21">
        <f t="shared" si="0"/>
        <v>3.2681710309319816</v>
      </c>
      <c r="I21">
        <f t="shared" si="0"/>
        <v>3.2685564865989183</v>
      </c>
      <c r="J21">
        <f t="shared" si="0"/>
        <v>3.294414515450704</v>
      </c>
      <c r="K21">
        <f t="shared" si="0"/>
        <v>3.3467202141900936</v>
      </c>
      <c r="L21">
        <f t="shared" si="0"/>
        <v>3.3300000000000005</v>
      </c>
      <c r="M21">
        <f t="shared" si="0"/>
        <v>3.330323420038255</v>
      </c>
      <c r="N21">
        <f t="shared" si="0"/>
        <v>3.3243733556224653</v>
      </c>
      <c r="O21">
        <f t="shared" si="0"/>
        <v>3.359661019954082</v>
      </c>
      <c r="P21">
        <f t="shared" si="0"/>
        <v>3.265002633516709</v>
      </c>
      <c r="Q21">
        <f t="shared" si="0"/>
        <v>3.268785090632123</v>
      </c>
      <c r="R21">
        <f t="shared" si="0"/>
        <v>3.2663044319571504</v>
      </c>
    </row>
    <row r="22" spans="2:18" ht="12.75">
      <c r="B22">
        <f>B8/B15*100</f>
        <v>51.98949441891004</v>
      </c>
      <c r="C22">
        <f t="shared" si="0"/>
        <v>52.651089068411906</v>
      </c>
      <c r="D22">
        <f t="shared" si="0"/>
        <v>51.391916926062684</v>
      </c>
      <c r="E22">
        <f t="shared" si="0"/>
        <v>49.77600178702175</v>
      </c>
      <c r="F22">
        <f t="shared" si="0"/>
        <v>48.042070600955924</v>
      </c>
      <c r="G22">
        <f t="shared" si="0"/>
        <v>46.56425330393907</v>
      </c>
      <c r="H22">
        <f t="shared" si="0"/>
        <v>47.394972696731266</v>
      </c>
      <c r="I22">
        <f t="shared" si="0"/>
        <v>49.5880445262512</v>
      </c>
      <c r="J22">
        <f t="shared" si="0"/>
        <v>47.86608193389667</v>
      </c>
      <c r="K22">
        <f t="shared" si="0"/>
        <v>48.32337985167766</v>
      </c>
      <c r="L22">
        <f t="shared" si="0"/>
        <v>49.6132</v>
      </c>
      <c r="M22">
        <f t="shared" si="0"/>
        <v>49.18309160778481</v>
      </c>
      <c r="N22">
        <f t="shared" si="0"/>
        <v>50.72258242516209</v>
      </c>
      <c r="O22">
        <f t="shared" si="0"/>
        <v>47.095119503401115</v>
      </c>
      <c r="P22">
        <f t="shared" si="0"/>
        <v>51.513612352702154</v>
      </c>
      <c r="Q22">
        <f t="shared" si="0"/>
        <v>51.56758608874422</v>
      </c>
      <c r="R22">
        <f t="shared" si="0"/>
        <v>52.3586918210993</v>
      </c>
    </row>
    <row r="24" spans="2:18" ht="12.75">
      <c r="B24" s="40">
        <f>B18-'3-15b'!H3</f>
        <v>0</v>
      </c>
      <c r="C24" s="40">
        <f>C18-'3-15b'!I3</f>
        <v>0</v>
      </c>
      <c r="D24" s="40">
        <f>D18-'3-15b'!J3</f>
        <v>0</v>
      </c>
      <c r="E24" s="40">
        <f>E18-'3-15b'!K3</f>
        <v>0</v>
      </c>
      <c r="F24" s="40">
        <f>F18-'3-15b'!L3</f>
        <v>0</v>
      </c>
      <c r="G24" s="40">
        <f>G18-'3-15b'!M3</f>
        <v>0</v>
      </c>
      <c r="H24" s="40">
        <f>H18-'3-15b'!N3</f>
        <v>0</v>
      </c>
      <c r="I24" s="40">
        <f>I18-'3-15b'!O3</f>
        <v>0</v>
      </c>
      <c r="J24" s="40">
        <f>J18-'3-15b'!P3</f>
        <v>0</v>
      </c>
      <c r="K24" s="40">
        <f>K18-'3-15b'!Q3</f>
        <v>0</v>
      </c>
      <c r="L24" s="40">
        <f>L18-'3-15b'!R3</f>
        <v>0</v>
      </c>
      <c r="M24" s="40">
        <f>M18-'3-15b'!S3</f>
        <v>0.0016250090838951792</v>
      </c>
      <c r="N24" s="40">
        <f>N18-'3-15b'!T3</f>
        <v>0</v>
      </c>
      <c r="O24" s="40">
        <f>O18-'3-15b'!U3</f>
        <v>0</v>
      </c>
      <c r="P24" s="40">
        <f>P18-'3-15b'!V3</f>
        <v>0</v>
      </c>
      <c r="Q24" s="40">
        <f>Q18-'3-15b'!W3</f>
        <v>0</v>
      </c>
      <c r="R24" s="40">
        <f>R18-'3-15b'!X3</f>
        <v>0</v>
      </c>
    </row>
    <row r="25" spans="2:18" ht="12.75">
      <c r="B25" s="40">
        <f>B19-'3-15b'!H4</f>
        <v>0</v>
      </c>
      <c r="C25" s="40">
        <f>C19-'3-15b'!I4</f>
        <v>0</v>
      </c>
      <c r="D25" s="40">
        <f>D19-'3-15b'!J4</f>
        <v>0</v>
      </c>
      <c r="E25" s="40">
        <f>E19-'3-15b'!K4</f>
        <v>0</v>
      </c>
      <c r="F25" s="40">
        <f>F19-'3-15b'!L4</f>
        <v>0</v>
      </c>
      <c r="G25" s="40">
        <f>G19-'3-15b'!M4</f>
        <v>0</v>
      </c>
      <c r="H25" s="40">
        <f>H19-'3-15b'!N4</f>
        <v>0</v>
      </c>
      <c r="I25" s="40">
        <f>I19-'3-15b'!O4</f>
        <v>0</v>
      </c>
      <c r="J25" s="40">
        <f>J19-'3-15b'!P4</f>
        <v>0</v>
      </c>
      <c r="K25" s="40">
        <f>K19-'3-15b'!Q4</f>
        <v>0</v>
      </c>
      <c r="L25" s="40">
        <f>L19-'3-15b'!R4</f>
        <v>0</v>
      </c>
      <c r="M25" s="40">
        <f>M19-'3-15b'!S4</f>
        <v>0</v>
      </c>
      <c r="N25" s="40">
        <f>N19-'3-15b'!T4</f>
        <v>0</v>
      </c>
      <c r="O25" s="40"/>
      <c r="P25" s="40"/>
      <c r="Q25" s="40"/>
      <c r="R25" s="40"/>
    </row>
    <row r="26" spans="2:18" ht="12.75">
      <c r="B26" s="40">
        <f>B20-'3-15b'!H5</f>
        <v>0</v>
      </c>
      <c r="C26" s="40">
        <f>C20-'3-15b'!I5</f>
        <v>0</v>
      </c>
      <c r="D26" s="40">
        <f>D20-'3-15b'!J5</f>
        <v>0</v>
      </c>
      <c r="E26" s="40">
        <f>E20-'3-15b'!K5</f>
        <v>0</v>
      </c>
      <c r="F26" s="40">
        <f>F20-'3-15b'!L5</f>
        <v>0</v>
      </c>
      <c r="G26" s="40">
        <f>G20-'3-15b'!M5</f>
        <v>0</v>
      </c>
      <c r="H26" s="40">
        <f>H20-'3-15b'!N5</f>
        <v>0</v>
      </c>
      <c r="I26" s="40">
        <f>I20-'3-15b'!O5</f>
        <v>0</v>
      </c>
      <c r="J26" s="40">
        <f>J20-'3-15b'!P5</f>
        <v>0</v>
      </c>
      <c r="K26" s="40">
        <f>K20-'3-15b'!Q5</f>
        <v>0</v>
      </c>
      <c r="L26" s="40">
        <f>L20-'3-15b'!R5</f>
        <v>0</v>
      </c>
      <c r="M26" s="40">
        <f>M20-'3-15b'!S5</f>
        <v>0</v>
      </c>
      <c r="N26" s="40">
        <f>N20-'3-15b'!T5</f>
        <v>0</v>
      </c>
      <c r="O26" s="40">
        <f>O20-'3-15b'!U5</f>
        <v>0</v>
      </c>
      <c r="P26" s="40">
        <f>P20-'3-15b'!V5</f>
        <v>0</v>
      </c>
      <c r="Q26" s="40">
        <f>Q20-'3-15b'!W5</f>
        <v>0</v>
      </c>
      <c r="R26" s="40"/>
    </row>
    <row r="27" spans="2:18" ht="12.75">
      <c r="B27" s="40">
        <f>B21-'3-15b'!H6</f>
        <v>0</v>
      </c>
      <c r="C27" s="40">
        <f>C21-'3-15b'!I6</f>
        <v>0</v>
      </c>
      <c r="D27" s="40">
        <f>D21-'3-15b'!J6</f>
        <v>0</v>
      </c>
      <c r="E27" s="40">
        <f>E21-'3-15b'!K6</f>
        <v>0</v>
      </c>
      <c r="F27" s="40">
        <f>F21-'3-15b'!L6</f>
        <v>0</v>
      </c>
      <c r="G27" s="40">
        <f>G21-'3-15b'!M6</f>
        <v>0</v>
      </c>
      <c r="H27" s="40">
        <f>H21-'3-15b'!N6</f>
        <v>0</v>
      </c>
      <c r="I27" s="40">
        <f>I21-'3-15b'!O6</f>
        <v>0</v>
      </c>
      <c r="J27" s="40">
        <f>J21-'3-15b'!P6</f>
        <v>0</v>
      </c>
      <c r="K27" s="40">
        <f>K21-'3-15b'!Q6</f>
        <v>0</v>
      </c>
      <c r="L27" s="40">
        <f>L21-'3-15b'!R6</f>
        <v>0</v>
      </c>
      <c r="M27" s="40">
        <f>M21-'3-15b'!S6</f>
        <v>0</v>
      </c>
      <c r="N27" s="40">
        <f>N21-'3-15b'!T6</f>
        <v>0</v>
      </c>
      <c r="O27" s="40">
        <f>O21-'3-15b'!U6</f>
        <v>0</v>
      </c>
      <c r="P27" s="40">
        <f>P21-'3-15b'!V6</f>
        <v>0</v>
      </c>
      <c r="Q27" s="40">
        <f>Q21-'3-15b'!W6</f>
        <v>0</v>
      </c>
      <c r="R27" s="40"/>
    </row>
    <row r="28" spans="2:18" ht="12.75">
      <c r="B28" s="40">
        <f>B22-'3-15b'!H7</f>
        <v>0</v>
      </c>
      <c r="C28" s="40">
        <f>C22-'3-15b'!I7</f>
        <v>0</v>
      </c>
      <c r="D28" s="40">
        <f>D22-'3-15b'!J7</f>
        <v>0</v>
      </c>
      <c r="E28" s="40">
        <f>E22-'3-15b'!K7</f>
        <v>0</v>
      </c>
      <c r="F28" s="40">
        <f>F22-'3-15b'!L7</f>
        <v>0</v>
      </c>
      <c r="G28" s="40">
        <f>G22-'3-15b'!M7</f>
        <v>0</v>
      </c>
      <c r="H28" s="40">
        <f>H22-'3-15b'!N7</f>
        <v>0</v>
      </c>
      <c r="I28" s="40">
        <f>I22-'3-15b'!O7</f>
        <v>0</v>
      </c>
      <c r="J28" s="40">
        <f>J22-'3-15b'!P7</f>
        <v>0</v>
      </c>
      <c r="K28" s="40">
        <f>K22-'3-15b'!Q7</f>
        <v>0</v>
      </c>
      <c r="L28" s="40">
        <f>L22-'3-15b'!R7</f>
        <v>0</v>
      </c>
      <c r="M28" s="40">
        <f>M22-'3-15b'!S7</f>
        <v>0</v>
      </c>
      <c r="N28" s="40">
        <f>N22-'3-15b'!T7</f>
        <v>0</v>
      </c>
      <c r="O28" s="40">
        <f>O22-'3-15b'!U7</f>
        <v>0</v>
      </c>
      <c r="P28" s="40">
        <f>P22-'3-15b'!V7</f>
        <v>0</v>
      </c>
      <c r="Q28" s="40">
        <f>Q22-'3-15b'!W7</f>
        <v>0</v>
      </c>
      <c r="R28" s="40">
        <f>R22-'3-15b'!X7</f>
        <v>0</v>
      </c>
    </row>
    <row r="32" spans="2:24" ht="16.5">
      <c r="B32" s="22">
        <v>1960</v>
      </c>
      <c r="C32" s="22">
        <v>1965</v>
      </c>
      <c r="D32" s="22">
        <v>1970</v>
      </c>
      <c r="E32" s="22">
        <v>1975</v>
      </c>
      <c r="F32" s="22">
        <v>1980</v>
      </c>
      <c r="G32" s="22">
        <v>1985</v>
      </c>
      <c r="H32" s="22">
        <v>1990</v>
      </c>
      <c r="I32" s="22">
        <v>1991</v>
      </c>
      <c r="J32" s="22">
        <v>1992</v>
      </c>
      <c r="K32" s="22">
        <v>1993</v>
      </c>
      <c r="L32" s="22">
        <v>1994</v>
      </c>
      <c r="M32" s="22">
        <v>1995</v>
      </c>
      <c r="N32" s="22">
        <v>1996</v>
      </c>
      <c r="O32" s="22">
        <v>1997</v>
      </c>
      <c r="P32" s="22">
        <v>1998</v>
      </c>
      <c r="Q32" s="22">
        <v>1999</v>
      </c>
      <c r="R32" s="22">
        <v>2000</v>
      </c>
      <c r="S32" s="22">
        <v>2001</v>
      </c>
      <c r="T32" s="22">
        <v>2002</v>
      </c>
      <c r="U32" s="22">
        <v>2003</v>
      </c>
      <c r="V32" s="22">
        <v>2004</v>
      </c>
      <c r="W32" s="22">
        <v>2005</v>
      </c>
      <c r="X32" s="22">
        <v>2006</v>
      </c>
    </row>
    <row r="33" spans="1:24" s="2" customFormat="1" ht="16.5">
      <c r="A33" s="7" t="s">
        <v>1</v>
      </c>
      <c r="B33" s="8">
        <v>0.64</v>
      </c>
      <c r="C33" s="8">
        <v>0.71</v>
      </c>
      <c r="D33" s="8">
        <v>0.84</v>
      </c>
      <c r="E33" s="8">
        <v>1.04</v>
      </c>
      <c r="F33" s="8">
        <v>1.41</v>
      </c>
      <c r="G33" s="8">
        <v>2.85</v>
      </c>
      <c r="H33" s="8">
        <v>2.9</v>
      </c>
      <c r="I33" s="8">
        <v>3.01</v>
      </c>
      <c r="J33" s="8">
        <v>3.09</v>
      </c>
      <c r="K33" s="8">
        <v>3.09</v>
      </c>
      <c r="L33" s="8">
        <v>3.19</v>
      </c>
      <c r="M33" s="36">
        <v>3.13</v>
      </c>
      <c r="N33" s="8">
        <v>3.25</v>
      </c>
      <c r="O33" s="8">
        <v>3.3</v>
      </c>
      <c r="P33" s="8">
        <v>3.29</v>
      </c>
      <c r="Q33" s="21">
        <v>3.3</v>
      </c>
      <c r="R33" s="34">
        <v>3.33</v>
      </c>
      <c r="S33" s="37">
        <v>3.43</v>
      </c>
      <c r="T33" s="34">
        <v>3.5</v>
      </c>
      <c r="U33" s="37">
        <v>3.79</v>
      </c>
      <c r="V33" s="21">
        <f>1614.7/414</f>
        <v>3.90024154589372</v>
      </c>
      <c r="W33" s="21">
        <f>1727.9/423</f>
        <v>4.084869976359339</v>
      </c>
      <c r="X33" s="38">
        <v>4.22</v>
      </c>
    </row>
    <row r="34" spans="2:24" ht="12.75">
      <c r="B34" s="39">
        <v>13.744</v>
      </c>
      <c r="C34" s="39">
        <v>15.914</v>
      </c>
      <c r="D34" s="39">
        <v>24.006</v>
      </c>
      <c r="E34" s="39">
        <v>27.774</v>
      </c>
      <c r="F34" s="39">
        <v>39.885</v>
      </c>
      <c r="G34" s="39">
        <v>63.093</v>
      </c>
      <c r="H34" s="39">
        <v>77.905</v>
      </c>
      <c r="I34" s="39">
        <v>80.852</v>
      </c>
      <c r="J34" s="39">
        <v>85.358</v>
      </c>
      <c r="K34" s="39">
        <v>87.491</v>
      </c>
      <c r="L34" s="39">
        <v>88.518</v>
      </c>
      <c r="M34" s="39">
        <v>90.885</v>
      </c>
      <c r="N34" s="39">
        <v>99.444</v>
      </c>
      <c r="O34" s="39">
        <v>100.962</v>
      </c>
      <c r="P34" s="39">
        <v>99.866</v>
      </c>
      <c r="Q34" s="39">
        <v>98.604</v>
      </c>
      <c r="R34" s="39">
        <v>100</v>
      </c>
      <c r="S34" s="39">
        <v>102.993</v>
      </c>
      <c r="T34" s="39">
        <v>105.283</v>
      </c>
      <c r="U34" s="39">
        <v>112.809</v>
      </c>
      <c r="V34" s="39">
        <v>119.456</v>
      </c>
      <c r="W34" s="39">
        <v>124.966</v>
      </c>
      <c r="X34" s="39">
        <v>129.198</v>
      </c>
    </row>
    <row r="35" spans="2:24" ht="12.75">
      <c r="B35">
        <f>B33/B34*100</f>
        <v>4.656577415599535</v>
      </c>
      <c r="C35">
        <f aca="true" t="shared" si="2" ref="C35:X35">C33/C34*100</f>
        <v>4.461480457458841</v>
      </c>
      <c r="D35">
        <f t="shared" si="2"/>
        <v>3.499125218695326</v>
      </c>
      <c r="E35">
        <f t="shared" si="2"/>
        <v>3.7445092532584434</v>
      </c>
      <c r="F35">
        <f t="shared" si="2"/>
        <v>3.5351635953365927</v>
      </c>
      <c r="G35">
        <f t="shared" si="2"/>
        <v>4.517141362750226</v>
      </c>
      <c r="H35">
        <f t="shared" si="2"/>
        <v>3.7224825107502726</v>
      </c>
      <c r="I35">
        <f t="shared" si="2"/>
        <v>3.7228516301390187</v>
      </c>
      <c r="J35">
        <f t="shared" si="2"/>
        <v>3.6200473300686515</v>
      </c>
      <c r="K35">
        <f t="shared" si="2"/>
        <v>3.5317918414465486</v>
      </c>
      <c r="L35">
        <f t="shared" si="2"/>
        <v>3.603786800424772</v>
      </c>
      <c r="M35">
        <f t="shared" si="2"/>
        <v>3.4439126368487645</v>
      </c>
      <c r="N35">
        <f t="shared" si="2"/>
        <v>3.2681710309319816</v>
      </c>
      <c r="O35">
        <f t="shared" si="2"/>
        <v>3.2685564865989183</v>
      </c>
      <c r="P35">
        <f t="shared" si="2"/>
        <v>3.294414515450704</v>
      </c>
      <c r="Q35">
        <f t="shared" si="2"/>
        <v>3.3467202141900936</v>
      </c>
      <c r="R35">
        <f t="shared" si="2"/>
        <v>3.3300000000000005</v>
      </c>
      <c r="S35">
        <f t="shared" si="2"/>
        <v>3.330323420038255</v>
      </c>
      <c r="T35">
        <f t="shared" si="2"/>
        <v>3.3243733556224653</v>
      </c>
      <c r="U35">
        <f t="shared" si="2"/>
        <v>3.359661019954082</v>
      </c>
      <c r="V35">
        <f t="shared" si="2"/>
        <v>3.265002633516709</v>
      </c>
      <c r="W35">
        <f t="shared" si="2"/>
        <v>3.268785090632123</v>
      </c>
      <c r="X35">
        <f t="shared" si="2"/>
        <v>3.2663044319571504</v>
      </c>
    </row>
    <row r="43" spans="2:27" ht="12.75">
      <c r="B43">
        <v>1960</v>
      </c>
      <c r="C43">
        <f>B43+1</f>
        <v>1961</v>
      </c>
      <c r="D43">
        <f aca="true" t="shared" si="3" ref="D43:AA43">C43+1</f>
        <v>1962</v>
      </c>
      <c r="E43">
        <f t="shared" si="3"/>
        <v>1963</v>
      </c>
      <c r="F43">
        <f t="shared" si="3"/>
        <v>1964</v>
      </c>
      <c r="G43">
        <f t="shared" si="3"/>
        <v>1965</v>
      </c>
      <c r="H43">
        <f t="shared" si="3"/>
        <v>1966</v>
      </c>
      <c r="I43">
        <f t="shared" si="3"/>
        <v>1967</v>
      </c>
      <c r="J43">
        <f t="shared" si="3"/>
        <v>1968</v>
      </c>
      <c r="K43">
        <f t="shared" si="3"/>
        <v>1969</v>
      </c>
      <c r="L43">
        <f t="shared" si="3"/>
        <v>1970</v>
      </c>
      <c r="M43">
        <f t="shared" si="3"/>
        <v>1971</v>
      </c>
      <c r="N43">
        <f t="shared" si="3"/>
        <v>1972</v>
      </c>
      <c r="O43">
        <f t="shared" si="3"/>
        <v>1973</v>
      </c>
      <c r="P43">
        <f t="shared" si="3"/>
        <v>1974</v>
      </c>
      <c r="Q43">
        <f t="shared" si="3"/>
        <v>1975</v>
      </c>
      <c r="R43">
        <f t="shared" si="3"/>
        <v>1976</v>
      </c>
      <c r="S43">
        <f t="shared" si="3"/>
        <v>1977</v>
      </c>
      <c r="T43">
        <f t="shared" si="3"/>
        <v>1978</v>
      </c>
      <c r="U43">
        <f t="shared" si="3"/>
        <v>1979</v>
      </c>
      <c r="V43">
        <f t="shared" si="3"/>
        <v>1980</v>
      </c>
      <c r="W43">
        <f t="shared" si="3"/>
        <v>1981</v>
      </c>
      <c r="X43">
        <f t="shared" si="3"/>
        <v>1982</v>
      </c>
      <c r="Y43">
        <f t="shared" si="3"/>
        <v>1983</v>
      </c>
      <c r="Z43">
        <f t="shared" si="3"/>
        <v>1984</v>
      </c>
      <c r="AA43">
        <f t="shared" si="3"/>
        <v>1985</v>
      </c>
    </row>
    <row r="44" spans="2:27" ht="12.75">
      <c r="B44" s="39">
        <v>13.744</v>
      </c>
      <c r="C44" s="39">
        <v>14.377</v>
      </c>
      <c r="D44" s="39">
        <v>14.934</v>
      </c>
      <c r="E44" s="39">
        <v>15.281</v>
      </c>
      <c r="F44" s="39">
        <v>15.628</v>
      </c>
      <c r="G44" s="39">
        <v>15.914</v>
      </c>
      <c r="H44" s="39">
        <v>16.678</v>
      </c>
      <c r="I44" s="39">
        <v>17.869</v>
      </c>
      <c r="J44" s="39">
        <v>18.978</v>
      </c>
      <c r="K44" s="39">
        <v>20.516</v>
      </c>
      <c r="L44" s="39">
        <v>24.006</v>
      </c>
      <c r="M44" s="39">
        <v>25.612</v>
      </c>
      <c r="N44" s="39">
        <v>26.722</v>
      </c>
      <c r="O44" s="39">
        <v>26.653</v>
      </c>
      <c r="P44" s="39">
        <v>26.305</v>
      </c>
      <c r="Q44" s="39">
        <v>27.774</v>
      </c>
      <c r="R44" s="39">
        <v>30.987</v>
      </c>
      <c r="S44" s="39">
        <v>31.977</v>
      </c>
      <c r="T44" s="39">
        <v>32.67</v>
      </c>
      <c r="U44" s="39">
        <v>34.53</v>
      </c>
      <c r="V44" s="39">
        <v>39.885</v>
      </c>
      <c r="W44" s="39">
        <v>49.316</v>
      </c>
      <c r="X44" s="39">
        <v>55.418</v>
      </c>
      <c r="Y44" s="39">
        <v>57.482</v>
      </c>
      <c r="Z44" s="39">
        <v>61.343</v>
      </c>
      <c r="AA44" s="39">
        <v>63.093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4"/>
  <sheetViews>
    <sheetView tabSelected="1" workbookViewId="0" topLeftCell="A1">
      <selection activeCell="A1" sqref="A1:X1"/>
    </sheetView>
  </sheetViews>
  <sheetFormatPr defaultColWidth="9.140625" defaultRowHeight="12.75"/>
  <cols>
    <col min="1" max="1" width="32.7109375" style="2" customWidth="1"/>
    <col min="2" max="19" width="8.28125" style="2" customWidth="1"/>
    <col min="20" max="20" width="9.140625" style="2" customWidth="1"/>
    <col min="21" max="21" width="8.28125" style="2" customWidth="1"/>
    <col min="22" max="22" width="9.00390625" style="2" customWidth="1"/>
    <col min="23" max="23" width="9.28125" style="2" customWidth="1"/>
    <col min="24" max="24" width="9.00390625" style="2" customWidth="1"/>
    <col min="25" max="16384" width="9.140625" style="2" customWidth="1"/>
  </cols>
  <sheetData>
    <row r="1" spans="1:24" ht="18" customHeight="1" thickBot="1">
      <c r="A1" s="51" t="s">
        <v>15</v>
      </c>
      <c r="B1" s="51"/>
      <c r="C1" s="51"/>
      <c r="D1" s="51"/>
      <c r="E1" s="51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</row>
    <row r="2" spans="1:24" s="13" customFormat="1" ht="16.5">
      <c r="A2" s="12"/>
      <c r="B2" s="22">
        <v>1960</v>
      </c>
      <c r="C2" s="22">
        <v>1965</v>
      </c>
      <c r="D2" s="22">
        <v>1970</v>
      </c>
      <c r="E2" s="22">
        <v>1975</v>
      </c>
      <c r="F2" s="22">
        <v>1980</v>
      </c>
      <c r="G2" s="22">
        <v>1985</v>
      </c>
      <c r="H2" s="22">
        <v>1990</v>
      </c>
      <c r="I2" s="22">
        <v>1991</v>
      </c>
      <c r="J2" s="22">
        <v>1992</v>
      </c>
      <c r="K2" s="22">
        <v>1993</v>
      </c>
      <c r="L2" s="22">
        <v>1994</v>
      </c>
      <c r="M2" s="22">
        <v>1995</v>
      </c>
      <c r="N2" s="22">
        <v>1996</v>
      </c>
      <c r="O2" s="22">
        <v>1997</v>
      </c>
      <c r="P2" s="22">
        <v>1998</v>
      </c>
      <c r="Q2" s="22">
        <v>1999</v>
      </c>
      <c r="R2" s="25">
        <v>2000</v>
      </c>
      <c r="S2" s="26">
        <v>2001</v>
      </c>
      <c r="T2" s="17">
        <v>2002</v>
      </c>
      <c r="U2" s="17">
        <v>2003</v>
      </c>
      <c r="V2" s="17">
        <v>2004</v>
      </c>
      <c r="W2" s="17">
        <v>2005</v>
      </c>
      <c r="X2" s="17">
        <v>2006</v>
      </c>
    </row>
    <row r="3" spans="1:24" ht="18" customHeight="1">
      <c r="A3" s="7" t="s">
        <v>0</v>
      </c>
      <c r="B3" s="8">
        <v>138.96021890128395</v>
      </c>
      <c r="C3" s="8">
        <v>138.26770377572518</v>
      </c>
      <c r="D3" s="8">
        <v>138.64729356390052</v>
      </c>
      <c r="E3" s="8">
        <v>135.44770466138075</v>
      </c>
      <c r="F3" s="8">
        <v>123.17637809032934</v>
      </c>
      <c r="G3" s="8">
        <v>112.42466951788492</v>
      </c>
      <c r="H3" s="18">
        <v>117.9377836094254</v>
      </c>
      <c r="I3" s="18">
        <v>119.18474863827129</v>
      </c>
      <c r="J3" s="18">
        <v>114.13965581825794</v>
      </c>
      <c r="K3" s="18">
        <v>113.73641740643676</v>
      </c>
      <c r="L3" s="18">
        <v>112.60091643028585</v>
      </c>
      <c r="M3" s="18">
        <v>114.72888229156581</v>
      </c>
      <c r="N3" s="18">
        <v>124.52753551240536</v>
      </c>
      <c r="O3" s="18">
        <v>121.38427004542602</v>
      </c>
      <c r="P3" s="18">
        <v>119.86455745300918</v>
      </c>
      <c r="Q3" s="18">
        <v>120.39160253389876</v>
      </c>
      <c r="R3" s="18">
        <v>121.27</v>
      </c>
      <c r="S3" s="23">
        <v>121.06716506240744</v>
      </c>
      <c r="T3" s="23">
        <v>123.02679217958001</v>
      </c>
      <c r="U3" s="23">
        <v>122.32217597887217</v>
      </c>
      <c r="V3" s="23">
        <v>124.41449881098221</v>
      </c>
      <c r="W3" s="41">
        <v>125.92981187454649</v>
      </c>
      <c r="X3" s="41">
        <v>125.61942509664823</v>
      </c>
    </row>
    <row r="4" spans="1:24" ht="18" customHeight="1">
      <c r="A4" s="7" t="s">
        <v>18</v>
      </c>
      <c r="B4" s="8">
        <v>17.706758799395377</v>
      </c>
      <c r="C4" s="8">
        <v>18.56511390683441</v>
      </c>
      <c r="D4" s="8">
        <v>20.459671356460102</v>
      </c>
      <c r="E4" s="8">
        <v>18.69927052296311</v>
      </c>
      <c r="F4" s="8">
        <v>22.629956324398393</v>
      </c>
      <c r="G4" s="8">
        <v>16.36187328425682</v>
      </c>
      <c r="H4" s="18">
        <v>23.305402196839594</v>
      </c>
      <c r="I4" s="18">
        <v>24.081785533302487</v>
      </c>
      <c r="J4" s="18">
        <v>22.927823428658154</v>
      </c>
      <c r="K4" s="18">
        <v>23.872708746234895</v>
      </c>
      <c r="L4" s="18">
        <v>22.156722105168782</v>
      </c>
      <c r="M4" s="18">
        <v>23.219009553293983</v>
      </c>
      <c r="N4" s="18">
        <v>25.912023859474047</v>
      </c>
      <c r="O4" s="18">
        <v>23.50777009107427</v>
      </c>
      <c r="P4" s="18">
        <v>24.786837482325723</v>
      </c>
      <c r="Q4" s="18">
        <v>27.355146343758825</v>
      </c>
      <c r="R4" s="18">
        <v>29.458088999999998</v>
      </c>
      <c r="S4" s="18">
        <v>29.310351505761595</v>
      </c>
      <c r="T4" s="21">
        <v>28.25822556729668</v>
      </c>
      <c r="U4" s="21" t="s">
        <v>22</v>
      </c>
      <c r="V4" s="21" t="s">
        <v>22</v>
      </c>
      <c r="W4" s="21" t="s">
        <v>22</v>
      </c>
      <c r="X4" s="21" t="s">
        <v>22</v>
      </c>
    </row>
    <row r="5" spans="1:24" ht="18" customHeight="1">
      <c r="A5" s="7" t="s">
        <v>19</v>
      </c>
      <c r="B5" s="8">
        <v>1.0186263096623982</v>
      </c>
      <c r="C5" s="8">
        <v>1.0054040467512884</v>
      </c>
      <c r="D5" s="8">
        <v>0.9164375572773473</v>
      </c>
      <c r="E5" s="8">
        <v>0.9721322099805575</v>
      </c>
      <c r="F5" s="8">
        <v>0.7521624670928921</v>
      </c>
      <c r="G5" s="8">
        <v>0.8400297972833753</v>
      </c>
      <c r="H5" s="18">
        <v>0.8587382067903215</v>
      </c>
      <c r="I5" s="18">
        <v>0.8707267600059366</v>
      </c>
      <c r="J5" s="18">
        <v>0.8481923194076711</v>
      </c>
      <c r="K5" s="18">
        <v>0.8835194477146221</v>
      </c>
      <c r="L5" s="18">
        <v>0.9602566709595788</v>
      </c>
      <c r="M5" s="18">
        <v>0.9682565879958188</v>
      </c>
      <c r="N5" s="18">
        <v>0.9382164836490889</v>
      </c>
      <c r="O5" s="18">
        <v>0.8914244963451596</v>
      </c>
      <c r="P5" s="18">
        <v>0.9112210361884926</v>
      </c>
      <c r="Q5" s="18">
        <v>0.9127418765972983</v>
      </c>
      <c r="R5" s="18">
        <v>0.93</v>
      </c>
      <c r="S5" s="18">
        <v>0.8932645907974329</v>
      </c>
      <c r="T5" s="41">
        <v>0.8548388628743482</v>
      </c>
      <c r="U5" s="21">
        <v>0.859860472125451</v>
      </c>
      <c r="V5" s="21">
        <v>0.85387088132869</v>
      </c>
      <c r="W5" s="41">
        <v>0.8402285421634687</v>
      </c>
      <c r="X5" s="21">
        <v>0.8668864843109028</v>
      </c>
    </row>
    <row r="6" spans="1:24" ht="18" customHeight="1">
      <c r="A6" s="7" t="s">
        <v>29</v>
      </c>
      <c r="B6" s="8">
        <v>4.656577415599535</v>
      </c>
      <c r="C6" s="8">
        <v>4.461480457458841</v>
      </c>
      <c r="D6" s="8">
        <v>3.499125218695326</v>
      </c>
      <c r="E6" s="8">
        <v>3.7445092532584434</v>
      </c>
      <c r="F6" s="8">
        <v>3.5351635953365927</v>
      </c>
      <c r="G6" s="8">
        <v>4.517141362750226</v>
      </c>
      <c r="H6" s="18">
        <v>3.7224825107502726</v>
      </c>
      <c r="I6" s="18">
        <v>3.7228516301390187</v>
      </c>
      <c r="J6" s="18">
        <v>3.6200473300686515</v>
      </c>
      <c r="K6" s="18">
        <v>3.5317918414465486</v>
      </c>
      <c r="L6" s="18">
        <v>3.603786800424772</v>
      </c>
      <c r="M6" s="18">
        <v>3.4439126368487645</v>
      </c>
      <c r="N6" s="18">
        <v>3.2681710309319816</v>
      </c>
      <c r="O6" s="18">
        <v>3.2685564865989183</v>
      </c>
      <c r="P6" s="18">
        <v>3.294414515450704</v>
      </c>
      <c r="Q6" s="18">
        <v>3.3467202141900936</v>
      </c>
      <c r="R6" s="18">
        <v>3.33</v>
      </c>
      <c r="S6" s="18">
        <v>3.330323420038255</v>
      </c>
      <c r="T6" s="18">
        <v>3.3243733556224653</v>
      </c>
      <c r="U6" s="21">
        <v>3.359661019954082</v>
      </c>
      <c r="V6" s="21">
        <v>3.265002633516709</v>
      </c>
      <c r="W6" s="21">
        <v>3.268785090632123</v>
      </c>
      <c r="X6" s="21">
        <v>3.2663044319571504</v>
      </c>
    </row>
    <row r="7" spans="1:24" ht="18" customHeight="1" thickBot="1">
      <c r="A7" s="19" t="s">
        <v>27</v>
      </c>
      <c r="B7" s="15">
        <v>30.303030303030297</v>
      </c>
      <c r="C7" s="15">
        <v>27.72669401612675</v>
      </c>
      <c r="D7" s="15">
        <v>19.15340738516962</v>
      </c>
      <c r="E7" s="15">
        <v>60.28748197422896</v>
      </c>
      <c r="F7" s="15">
        <v>49.864925709140024</v>
      </c>
      <c r="G7" s="15">
        <v>46.854737909755016</v>
      </c>
      <c r="H7" s="20">
        <v>51.98949441891004</v>
      </c>
      <c r="I7" s="20">
        <v>52.651089068411906</v>
      </c>
      <c r="J7" s="20">
        <v>51.391916926062684</v>
      </c>
      <c r="K7" s="20">
        <v>49.77600178702175</v>
      </c>
      <c r="L7" s="20">
        <v>48.042070600955924</v>
      </c>
      <c r="M7" s="20">
        <v>46.56425330393907</v>
      </c>
      <c r="N7" s="20">
        <v>47.394972696731266</v>
      </c>
      <c r="O7" s="20">
        <v>49.5880445262512</v>
      </c>
      <c r="P7" s="20">
        <v>47.86608193389667</v>
      </c>
      <c r="Q7" s="20">
        <v>48.32337985167766</v>
      </c>
      <c r="R7" s="20">
        <v>49.6132</v>
      </c>
      <c r="S7" s="20">
        <v>49.18309160778481</v>
      </c>
      <c r="T7" s="20">
        <v>50.72258242516209</v>
      </c>
      <c r="U7" s="20">
        <v>47.095119503401115</v>
      </c>
      <c r="V7" s="20">
        <v>51.513612352702154</v>
      </c>
      <c r="W7" s="32">
        <v>51.56758608874422</v>
      </c>
      <c r="X7" s="32">
        <v>52.3586918210993</v>
      </c>
    </row>
    <row r="8" spans="1:18" ht="13.5" customHeight="1">
      <c r="A8" s="16" t="s">
        <v>21</v>
      </c>
      <c r="B8" s="14"/>
      <c r="C8" s="14"/>
      <c r="D8" s="14"/>
      <c r="E8" s="14"/>
      <c r="F8" s="14"/>
      <c r="G8" s="14"/>
      <c r="H8" s="14"/>
      <c r="I8" s="14"/>
      <c r="J8" s="14"/>
      <c r="K8" s="8"/>
      <c r="L8" s="8"/>
      <c r="M8" s="8"/>
      <c r="N8" s="8"/>
      <c r="O8" s="9"/>
      <c r="P8" s="9"/>
      <c r="Q8" s="9"/>
      <c r="R8" s="10"/>
    </row>
    <row r="9" spans="1:18" ht="12" customHeight="1">
      <c r="A9" s="16"/>
      <c r="B9" s="14"/>
      <c r="C9" s="14"/>
      <c r="D9" s="14"/>
      <c r="E9" s="14"/>
      <c r="F9" s="14"/>
      <c r="G9" s="14"/>
      <c r="H9" s="14"/>
      <c r="I9" s="14"/>
      <c r="J9" s="14"/>
      <c r="K9" s="8"/>
      <c r="L9" s="8"/>
      <c r="M9" s="8"/>
      <c r="N9" s="8"/>
      <c r="O9" s="9"/>
      <c r="P9" s="9"/>
      <c r="Q9" s="9"/>
      <c r="R9" s="10"/>
    </row>
    <row r="10" spans="1:16" s="1" customFormat="1" ht="12" customHeight="1">
      <c r="A10" s="24" t="s">
        <v>17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 s="1" customFormat="1" ht="12" customHeight="1">
      <c r="A11" s="24" t="s">
        <v>16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</row>
    <row r="12" spans="1:16" s="1" customFormat="1" ht="15" customHeight="1">
      <c r="A12" s="48" t="s">
        <v>32</v>
      </c>
      <c r="B12" s="49"/>
      <c r="C12" s="49"/>
      <c r="D12" s="49"/>
      <c r="E12" s="49"/>
      <c r="F12" s="49"/>
      <c r="G12" s="49"/>
      <c r="H12" s="49"/>
      <c r="I12" s="49"/>
      <c r="J12" s="49"/>
      <c r="K12" s="4"/>
      <c r="L12" s="4"/>
      <c r="M12" s="4"/>
      <c r="N12" s="4"/>
      <c r="O12" s="4"/>
      <c r="P12" s="4"/>
    </row>
    <row r="13" spans="1:16" s="1" customFormat="1" ht="12" customHeight="1">
      <c r="A13" s="24" t="s">
        <v>28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1:16" s="1" customFormat="1" ht="12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</row>
    <row r="15" spans="1:16" s="1" customFormat="1" ht="12" customHeight="1">
      <c r="A15" s="11" t="s">
        <v>30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</row>
    <row r="16" spans="1:16" s="1" customFormat="1" ht="25.5" customHeight="1">
      <c r="A16" s="50" t="s">
        <v>31</v>
      </c>
      <c r="B16" s="50"/>
      <c r="C16" s="50"/>
      <c r="D16" s="50"/>
      <c r="E16" s="50"/>
      <c r="F16" s="50"/>
      <c r="G16" s="50"/>
      <c r="H16" s="50"/>
      <c r="I16" s="50"/>
      <c r="J16" s="50"/>
      <c r="K16" s="4"/>
      <c r="L16" s="4"/>
      <c r="M16" s="4"/>
      <c r="N16" s="4"/>
      <c r="O16" s="4"/>
      <c r="P16" s="4"/>
    </row>
    <row r="17" spans="1:16" s="1" customFormat="1" ht="12" customHeight="1">
      <c r="A17" s="50"/>
      <c r="B17" s="50"/>
      <c r="C17" s="50"/>
      <c r="D17" s="50"/>
      <c r="E17" s="50"/>
      <c r="F17" s="50"/>
      <c r="G17" s="50"/>
      <c r="H17" s="50"/>
      <c r="I17" s="50"/>
      <c r="J17" s="50"/>
      <c r="K17" s="4"/>
      <c r="L17" s="4"/>
      <c r="M17" s="4"/>
      <c r="N17" s="4"/>
      <c r="O17" s="4"/>
      <c r="P17" s="4"/>
    </row>
    <row r="18" spans="1:16" ht="12" customHeight="1">
      <c r="A18" s="11" t="s">
        <v>10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</row>
    <row r="19" spans="1:16" ht="12" customHeight="1">
      <c r="A19" s="45" t="s">
        <v>2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</row>
    <row r="20" spans="1:16" ht="24" customHeight="1">
      <c r="A20" s="42" t="s">
        <v>6</v>
      </c>
      <c r="B20" s="42"/>
      <c r="C20" s="42"/>
      <c r="D20" s="42"/>
      <c r="E20" s="42"/>
      <c r="F20" s="42"/>
      <c r="G20" s="42"/>
      <c r="H20" s="42"/>
      <c r="I20" s="42"/>
      <c r="J20" s="43"/>
      <c r="K20" s="6"/>
      <c r="L20" s="6"/>
      <c r="M20" s="6"/>
      <c r="N20" s="6"/>
      <c r="O20" s="6"/>
      <c r="P20" s="6"/>
    </row>
    <row r="21" spans="1:16" ht="24" customHeight="1">
      <c r="A21" s="42" t="s">
        <v>9</v>
      </c>
      <c r="B21" s="42"/>
      <c r="C21" s="42"/>
      <c r="D21" s="42"/>
      <c r="E21" s="42"/>
      <c r="F21" s="42"/>
      <c r="G21" s="42"/>
      <c r="H21" s="42"/>
      <c r="I21" s="42"/>
      <c r="J21" s="43"/>
      <c r="K21" s="6"/>
      <c r="L21" s="6"/>
      <c r="M21" s="6"/>
      <c r="N21" s="6"/>
      <c r="O21" s="6"/>
      <c r="P21" s="6"/>
    </row>
    <row r="22" spans="1:16" ht="24" customHeight="1">
      <c r="A22" s="46" t="s">
        <v>11</v>
      </c>
      <c r="B22" s="46"/>
      <c r="C22" s="46"/>
      <c r="D22" s="46"/>
      <c r="E22" s="46"/>
      <c r="F22" s="47"/>
      <c r="G22" s="47"/>
      <c r="H22" s="47"/>
      <c r="I22" s="47"/>
      <c r="J22" s="43"/>
      <c r="K22" s="6"/>
      <c r="L22" s="6"/>
      <c r="M22" s="6"/>
      <c r="N22" s="6"/>
      <c r="O22" s="6"/>
      <c r="P22" s="6"/>
    </row>
    <row r="23" spans="1:16" ht="36" customHeight="1">
      <c r="A23" s="46" t="s">
        <v>24</v>
      </c>
      <c r="B23" s="46"/>
      <c r="C23" s="46"/>
      <c r="D23" s="46"/>
      <c r="E23" s="46"/>
      <c r="F23" s="47"/>
      <c r="G23" s="47"/>
      <c r="H23" s="47"/>
      <c r="I23" s="47"/>
      <c r="J23" s="43"/>
      <c r="K23" s="6"/>
      <c r="L23" s="6"/>
      <c r="M23" s="6"/>
      <c r="N23" s="6"/>
      <c r="O23" s="6"/>
      <c r="P23" s="6"/>
    </row>
    <row r="24" spans="1:16" s="3" customFormat="1" ht="12" customHeight="1">
      <c r="A24" s="45" t="s">
        <v>5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</row>
    <row r="25" spans="1:16" s="3" customFormat="1" ht="12" customHeight="1">
      <c r="A25" s="42" t="s">
        <v>7</v>
      </c>
      <c r="B25" s="42"/>
      <c r="C25" s="42"/>
      <c r="D25" s="42"/>
      <c r="E25" s="42"/>
      <c r="F25" s="42"/>
      <c r="G25" s="42"/>
      <c r="H25" s="42"/>
      <c r="I25" s="42"/>
      <c r="J25" s="42"/>
      <c r="K25" s="6"/>
      <c r="L25" s="6"/>
      <c r="M25" s="6"/>
      <c r="N25" s="6"/>
      <c r="O25" s="6"/>
      <c r="P25" s="6"/>
    </row>
    <row r="26" spans="1:16" ht="24.75" customHeight="1">
      <c r="A26" s="42" t="s">
        <v>23</v>
      </c>
      <c r="B26" s="42"/>
      <c r="C26" s="42"/>
      <c r="D26" s="42"/>
      <c r="E26" s="42"/>
      <c r="F26" s="42"/>
      <c r="G26" s="42"/>
      <c r="H26" s="42"/>
      <c r="I26" s="42"/>
      <c r="J26" s="43"/>
      <c r="K26" s="6"/>
      <c r="L26" s="6"/>
      <c r="M26" s="6"/>
      <c r="N26" s="6"/>
      <c r="O26" s="6"/>
      <c r="P26" s="6"/>
    </row>
    <row r="27" spans="1:16" ht="12.75">
      <c r="A27" s="5" t="s">
        <v>3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</row>
    <row r="28" spans="1:16" ht="24.75" customHeight="1">
      <c r="A28" s="42" t="s">
        <v>25</v>
      </c>
      <c r="B28" s="42"/>
      <c r="C28" s="42"/>
      <c r="D28" s="42"/>
      <c r="E28" s="42"/>
      <c r="F28" s="42"/>
      <c r="G28" s="42"/>
      <c r="H28" s="42"/>
      <c r="I28" s="42"/>
      <c r="J28" s="43"/>
      <c r="K28" s="6"/>
      <c r="L28" s="6"/>
      <c r="M28" s="6"/>
      <c r="N28" s="6"/>
      <c r="O28" s="6"/>
      <c r="P28" s="6"/>
    </row>
    <row r="29" spans="1:16" ht="12" customHeight="1">
      <c r="A29" s="5" t="s">
        <v>14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</row>
    <row r="30" spans="1:16" ht="12" customHeight="1">
      <c r="A30" s="42" t="s">
        <v>8</v>
      </c>
      <c r="B30" s="42"/>
      <c r="C30" s="42"/>
      <c r="D30" s="42"/>
      <c r="E30" s="42"/>
      <c r="F30" s="42"/>
      <c r="G30" s="42"/>
      <c r="H30" s="42"/>
      <c r="I30" s="42"/>
      <c r="J30" s="43"/>
      <c r="K30" s="6"/>
      <c r="L30" s="6"/>
      <c r="M30" s="6"/>
      <c r="N30" s="6"/>
      <c r="O30" s="6"/>
      <c r="P30" s="6"/>
    </row>
    <row r="31" spans="1:16" ht="12" customHeight="1">
      <c r="A31" s="42" t="s">
        <v>4</v>
      </c>
      <c r="B31" s="42"/>
      <c r="C31" s="42"/>
      <c r="D31" s="42"/>
      <c r="E31" s="42"/>
      <c r="F31" s="42"/>
      <c r="G31" s="42"/>
      <c r="H31" s="42"/>
      <c r="I31" s="42"/>
      <c r="J31" s="43"/>
      <c r="K31" s="6"/>
      <c r="L31" s="6"/>
      <c r="M31" s="6"/>
      <c r="N31" s="6"/>
      <c r="O31" s="6"/>
      <c r="P31" s="6"/>
    </row>
    <row r="32" spans="1:16" ht="24" customHeight="1">
      <c r="A32" s="42" t="s">
        <v>12</v>
      </c>
      <c r="B32" s="42"/>
      <c r="C32" s="42"/>
      <c r="D32" s="42"/>
      <c r="E32" s="42"/>
      <c r="F32" s="42"/>
      <c r="G32" s="42"/>
      <c r="H32" s="42"/>
      <c r="I32" s="42"/>
      <c r="J32" s="43"/>
      <c r="K32" s="6"/>
      <c r="L32" s="6"/>
      <c r="M32" s="6"/>
      <c r="N32" s="6"/>
      <c r="O32" s="6"/>
      <c r="P32" s="6"/>
    </row>
    <row r="33" spans="1:10" ht="24" customHeight="1">
      <c r="A33" s="42" t="s">
        <v>13</v>
      </c>
      <c r="B33" s="42"/>
      <c r="C33" s="42"/>
      <c r="D33" s="42"/>
      <c r="E33" s="42"/>
      <c r="F33" s="42"/>
      <c r="G33" s="42"/>
      <c r="H33" s="42"/>
      <c r="I33" s="42"/>
      <c r="J33" s="43"/>
    </row>
    <row r="34" spans="1:10" ht="12.75">
      <c r="A34" s="44" t="s">
        <v>26</v>
      </c>
      <c r="B34" s="44"/>
      <c r="C34" s="44"/>
      <c r="D34" s="44"/>
      <c r="E34" s="44"/>
      <c r="F34" s="44"/>
      <c r="G34" s="44"/>
      <c r="H34" s="44"/>
      <c r="I34" s="44"/>
      <c r="J34" s="44"/>
    </row>
  </sheetData>
  <mergeCells count="18">
    <mergeCell ref="A12:J12"/>
    <mergeCell ref="A17:J17"/>
    <mergeCell ref="A16:J16"/>
    <mergeCell ref="A1:X1"/>
    <mergeCell ref="A20:J20"/>
    <mergeCell ref="A21:J21"/>
    <mergeCell ref="A34:J34"/>
    <mergeCell ref="A19:P19"/>
    <mergeCell ref="A22:J22"/>
    <mergeCell ref="A23:J23"/>
    <mergeCell ref="A24:P24"/>
    <mergeCell ref="A25:J25"/>
    <mergeCell ref="A33:J33"/>
    <mergeCell ref="A32:J32"/>
    <mergeCell ref="A26:J26"/>
    <mergeCell ref="A28:J28"/>
    <mergeCell ref="A30:J30"/>
    <mergeCell ref="A31:J31"/>
  </mergeCells>
  <printOptions/>
  <pageMargins left="0.68" right="0.67" top="1" bottom="1" header="0.5" footer="0.5"/>
  <pageSetup fitToHeight="1" fitToWidth="1" horizontalDpi="600" verticalDpi="600" orientation="landscape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 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</dc:title>
  <dc:subject/>
  <dc:creator/>
  <cp:keywords/>
  <dc:description/>
  <cp:lastModifiedBy>dominique.megret</cp:lastModifiedBy>
  <cp:lastPrinted>2008-02-01T15:21:13Z</cp:lastPrinted>
  <dcterms:created xsi:type="dcterms:W3CDTF">1980-01-01T05:00:00Z</dcterms:created>
  <dcterms:modified xsi:type="dcterms:W3CDTF">2009-01-28T18:49:54Z</dcterms:modified>
  <cp:category/>
  <cp:version/>
  <cp:contentType/>
  <cp:contentStatus/>
</cp:coreProperties>
</file>