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8990" windowHeight="6585" activeTab="0"/>
  </bookViews>
  <sheets>
    <sheet name="CT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List'!$A$1:$K$74</definedName>
    <definedName name="_xlnm.Print_Area" localSheetId="4">'Beach Days'!$A$1:$Q$90</definedName>
    <definedName name="_xlnm.Print_Area" localSheetId="1">'Beach List'!$A$1:$N$77</definedName>
    <definedName name="_xlnm.Print_Area" localSheetId="3">'Duration'!$A$1:$K$42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0">'CT Summary'!$1:$2</definedName>
    <definedName name="_xlnm.Print_Titles" localSheetId="3">'Duration'!$1:$2</definedName>
  </definedNames>
  <calcPr fullCalcOnLoad="1"/>
</workbook>
</file>

<file path=xl/sharedStrings.xml><?xml version="1.0" encoding="utf-8"?>
<sst xmlns="http://schemas.openxmlformats.org/spreadsheetml/2006/main" count="1964" uniqueCount="299">
  <si>
    <t>SEWER_LINE</t>
  </si>
  <si>
    <t>TOTALS</t>
  </si>
  <si>
    <t xml:space="preserve">No. of monitored beaches: </t>
  </si>
  <si>
    <t xml:space="preserve">No. of monitored beaches with actions: </t>
  </si>
  <si>
    <t xml:space="preserve">No. of beach days for monitored beaches: 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</si>
  <si>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</si>
  <si>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</si>
  <si>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</si>
  <si>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</si>
  <si>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</si>
  <si>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PRAWN Beaches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</si>
  <si>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</si>
  <si>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</si>
  <si>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</si>
  <si>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</si>
  <si>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</si>
  <si>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</si>
  <si>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</si>
  <si>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</si>
  <si>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</si>
  <si>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</si>
  <si>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</si>
  <si>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</si>
  <si>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</si>
  <si>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</si>
  <si>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</si>
  <si>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</si>
  <si>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</si>
  <si>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</si>
  <si>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</si>
  <si>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</si>
  <si>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STATE 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</si>
  <si>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</si>
  <si>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</si>
  <si>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</si>
  <si>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</si>
  <si>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</si>
  <si>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</si>
  <si>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</si>
  <si>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>PER_MONTH</t>
  </si>
  <si>
    <t>SHORT BEACH</t>
  </si>
  <si>
    <t xml:space="preserve">ACTION TYPE </t>
  </si>
  <si>
    <t xml:space="preserve">ACTION REASON </t>
  </si>
  <si>
    <t xml:space="preserve">ACTION SOURCE </t>
  </si>
  <si>
    <t xml:space="preserve">ACTION INDICATOR </t>
  </si>
  <si>
    <t>RAINFALL</t>
  </si>
  <si>
    <t>PREEMPT</t>
  </si>
  <si>
    <t>STORM</t>
  </si>
  <si>
    <t>Contamination Advisory</t>
  </si>
  <si>
    <t>SEWAGE</t>
  </si>
  <si>
    <t>Closure</t>
  </si>
  <si>
    <t>ELEV_BACT</t>
  </si>
  <si>
    <t>ENTERO</t>
  </si>
  <si>
    <t>OTHER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</si>
  <si>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</si>
  <si>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</si>
  <si>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</si>
  <si>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</si>
  <si>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</si>
  <si>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</si>
  <si>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</si>
  <si>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</si>
  <si>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</si>
  <si>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</si>
  <si>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</si>
  <si>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</si>
  <si>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Yes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</si>
  <si>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</si>
  <si>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</si>
  <si>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</si>
  <si>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</si>
  <si>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</si>
  <si>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</si>
  <si>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</si>
  <si>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CT</t>
  </si>
  <si>
    <t>FAIRFIELD</t>
  </si>
  <si>
    <t>MIDDLESEX</t>
  </si>
  <si>
    <t>NEW HAVEN</t>
  </si>
  <si>
    <t>NEW LONDON</t>
  </si>
  <si>
    <t>CT200292</t>
  </si>
  <si>
    <t>BELL ISLAND BEACH</t>
  </si>
  <si>
    <t>CT730976</t>
  </si>
  <si>
    <t>BURYING HILL BEACH</t>
  </si>
  <si>
    <t>CT872506</t>
  </si>
  <si>
    <t>BYRAM BEACH</t>
  </si>
  <si>
    <t>CT003939</t>
  </si>
  <si>
    <t>CALF PASTURE BEACH</t>
  </si>
  <si>
    <t>CT135112</t>
  </si>
  <si>
    <t>COMPO BEACH</t>
  </si>
  <si>
    <t>CT728213</t>
  </si>
  <si>
    <t>CUMMINGS BEACH</t>
  </si>
  <si>
    <t>CT085278</t>
  </si>
  <si>
    <t>EAST (COVE ISLAND) BEACH</t>
  </si>
  <si>
    <t>CT096148</t>
  </si>
  <si>
    <t>GREAT CAPTAIN'S ISLAND BEACH</t>
  </si>
  <si>
    <t>CT486090</t>
  </si>
  <si>
    <t>GREENWICH POINT BEACH</t>
  </si>
  <si>
    <t>CT010924</t>
  </si>
  <si>
    <t>HICKORY BLUFF BEACH</t>
  </si>
  <si>
    <t>CT101236</t>
  </si>
  <si>
    <t>ISLAND BEACH</t>
  </si>
  <si>
    <t>CT306507</t>
  </si>
  <si>
    <t>JENNINGS BEACH</t>
  </si>
  <si>
    <t>CT449733</t>
  </si>
  <si>
    <t>LONG BEACH (MARNICK'S)</t>
  </si>
  <si>
    <t>CT921236</t>
  </si>
  <si>
    <t>LONG BEACH (PROPER)</t>
  </si>
  <si>
    <t>CT023928</t>
  </si>
  <si>
    <t>MARVIN BEACH</t>
  </si>
  <si>
    <t>CT927883</t>
  </si>
  <si>
    <t>PEAR TREE POINT BEACH</t>
  </si>
  <si>
    <t>CT080788</t>
  </si>
  <si>
    <t>PENFIELD BEACH</t>
  </si>
  <si>
    <t>CT202901</t>
  </si>
  <si>
    <t>QUIGLEY BEACH</t>
  </si>
  <si>
    <t>CT200291</t>
  </si>
  <si>
    <t>ROWAYTON BEACH</t>
  </si>
  <si>
    <t>CT634478</t>
  </si>
  <si>
    <t>SASCO BEACH</t>
  </si>
  <si>
    <t>CT404927</t>
  </si>
  <si>
    <t>SEASIDE PARK BEACH</t>
  </si>
  <si>
    <t>CT022992</t>
  </si>
  <si>
    <t>SHADY BEACH</t>
  </si>
  <si>
    <t>CT299970</t>
  </si>
  <si>
    <t>SHERWOOD ISLAND STATE PARK BEACH</t>
  </si>
  <si>
    <t>CT046814</t>
  </si>
  <si>
    <t>CT428598</t>
  </si>
  <si>
    <t>SOUTH PINE CREEK BEACH</t>
  </si>
  <si>
    <t>CT474040</t>
  </si>
  <si>
    <t>SOUTHPORT BEACH</t>
  </si>
  <si>
    <t>CT952269</t>
  </si>
  <si>
    <t>WEED BEACH</t>
  </si>
  <si>
    <t>CT992639</t>
  </si>
  <si>
    <t>WEST BEACH</t>
  </si>
  <si>
    <t>CT766006</t>
  </si>
  <si>
    <t>HARVEY'S BEACH</t>
  </si>
  <si>
    <t>CT221030</t>
  </si>
  <si>
    <t>MIDDLE BEACH/STANNARD BEACH</t>
  </si>
  <si>
    <t>CT104947</t>
  </si>
  <si>
    <t>CT996337</t>
  </si>
  <si>
    <t>CT939211</t>
  </si>
  <si>
    <t>WESTBROOK TOWN BEACH/WEST BEACH</t>
  </si>
  <si>
    <t>CT974464</t>
  </si>
  <si>
    <t>ANCHOR BEACH (MERWIN POINT) #1</t>
  </si>
  <si>
    <t>CT400424</t>
  </si>
  <si>
    <t>ANCHOR BEACH (MERWIN POINT) #2</t>
  </si>
  <si>
    <t>CT001209</t>
  </si>
  <si>
    <t>BRANFORD POINT BEACH</t>
  </si>
  <si>
    <t>CT409818</t>
  </si>
  <si>
    <t>CLARK AVENUE BEACH</t>
  </si>
  <si>
    <t>CT091682</t>
  </si>
  <si>
    <t>EAST HAVEN TOWN BEACH</t>
  </si>
  <si>
    <t>CT153336</t>
  </si>
  <si>
    <t>EAST WHARF BEACH</t>
  </si>
  <si>
    <t>CT910056</t>
  </si>
  <si>
    <t>GULF BEACH</t>
  </si>
  <si>
    <t>CT964700</t>
  </si>
  <si>
    <t>HAMMONASSET BEACH STATE PARK BEACH</t>
  </si>
  <si>
    <t>CT303093</t>
  </si>
  <si>
    <t>JACOBS BEACH (TOWN BEACH)</t>
  </si>
  <si>
    <t>CT760987</t>
  </si>
  <si>
    <t>LIGHTHOUSE POINT BEACH</t>
  </si>
  <si>
    <t>CT320303</t>
  </si>
  <si>
    <t>PENT ROAD BEACH</t>
  </si>
  <si>
    <t>CT222176</t>
  </si>
  <si>
    <t>SILVER SANDS STATE PARK BEACH</t>
  </si>
  <si>
    <t>CT224775</t>
  </si>
  <si>
    <t>STONY CREEK BEACH</t>
  </si>
  <si>
    <t>CT386314</t>
  </si>
  <si>
    <t>SURF CLUB BEACH</t>
  </si>
  <si>
    <t>CT857174</t>
  </si>
  <si>
    <t>WALNUT BEACH</t>
  </si>
  <si>
    <t>CT399384</t>
  </si>
  <si>
    <t>WEST HAVEN EAST BEACH</t>
  </si>
  <si>
    <t>CT506928</t>
  </si>
  <si>
    <t>WEST HAVEN WEST BEACH</t>
  </si>
  <si>
    <t>CT210340</t>
  </si>
  <si>
    <t>WEST WHARF BEACH</t>
  </si>
  <si>
    <t>CT351834</t>
  </si>
  <si>
    <t>WOODMONT BEACH</t>
  </si>
  <si>
    <t>CT340493</t>
  </si>
  <si>
    <t>DUBOIS BEACH</t>
  </si>
  <si>
    <t>CT705857</t>
  </si>
  <si>
    <t>EASTERN POINT BEACH</t>
  </si>
  <si>
    <t>CT434367</t>
  </si>
  <si>
    <t>ESKER POINT BEACH</t>
  </si>
  <si>
    <t>CT496693</t>
  </si>
  <si>
    <t>GREEN HARBOR BEACH</t>
  </si>
  <si>
    <t>CT103938</t>
  </si>
  <si>
    <t>HOLE-IN-THE-WALL BEACH</t>
  </si>
  <si>
    <t>CT303091</t>
  </si>
  <si>
    <t>KIDDIE'S BEACH</t>
  </si>
  <si>
    <t>CT120292</t>
  </si>
  <si>
    <t>MCCOOK POINT BEACH</t>
  </si>
  <si>
    <t>CT110195</t>
  </si>
  <si>
    <t>NOANK DOCK</t>
  </si>
  <si>
    <t>CT407959</t>
  </si>
  <si>
    <t>OCEAN BEACH PARK</t>
  </si>
  <si>
    <t>CT079164</t>
  </si>
  <si>
    <t>PLEASURE BEACH</t>
  </si>
  <si>
    <t>CT207829</t>
  </si>
  <si>
    <t>ROCKY NECK STATE PARK BEACH</t>
  </si>
  <si>
    <t>CT493837</t>
  </si>
  <si>
    <t>SOUNDVIEW BEACH</t>
  </si>
  <si>
    <t>CT685151</t>
  </si>
  <si>
    <t>WATERFORD TOWN BEACH</t>
  </si>
  <si>
    <t>CT282823</t>
  </si>
  <si>
    <t>WHITE SANDS BEACH</t>
  </si>
  <si>
    <t>BOAT</t>
  </si>
  <si>
    <t>What portion of the swimming season</t>
  </si>
  <si>
    <t>No. of days under an action</t>
  </si>
  <si>
    <t xml:space="preserve">BEACH LENGTH </t>
  </si>
  <si>
    <t>BEACH LENGTH UNITS</t>
  </si>
  <si>
    <t>M</t>
  </si>
  <si>
    <t>Storm Related/Wet-Weather Runoff</t>
  </si>
  <si>
    <t>Boat Discharge, Storm Related/Wet-Weather Runoff, Non-Storm Related/Urban/Dryweather Runoff</t>
  </si>
  <si>
    <t>Boat Discharge, Non-Storm Related/Urban/Dryweather Runoff, Wildlife, Storm Related/Wet-Weather Runoff</t>
  </si>
  <si>
    <t>Septic System Leakage, Wildlife, Boat Discharge</t>
  </si>
  <si>
    <t>Wildlife, Boat Discharge, Septic System Leakage</t>
  </si>
  <si>
    <t>Sanitary Sewer Overflow, Storm Related/Wet-Weather Runoff</t>
  </si>
  <si>
    <t>Sewer Line Leak/Break/Blockage, Septic System Leakage, Wildlife, Boat Discharge,Storm Related/Wet-Weather Runoff</t>
  </si>
  <si>
    <t>Storm Related/Wet-Weather Runoff, Boat Discharge, Wildlife</t>
  </si>
  <si>
    <t>Storm Related/Wet-Weather Runoff, Sanitary Sewer Overflow</t>
  </si>
  <si>
    <t>None Listed</t>
  </si>
  <si>
    <t>TOWN BEACH (CLINTON)</t>
  </si>
  <si>
    <t>TOWN BEACH (OLD SAYBROOK)</t>
  </si>
  <si>
    <t>Septic System Leakage, Storm Related/Wet-Weather Runoff, Wildlife, Boat Discharge</t>
  </si>
  <si>
    <t>Non-Storm Related/Urban/Dryweather Runoff, Storm Related/Wet-Weather Runoff</t>
  </si>
  <si>
    <t>Storm Related/Wet-Weather Runoff, Non-Storm Related/Urban/Dryweather Runoff</t>
  </si>
  <si>
    <t>Storm Related/Wet-Weather Runoff, Non-Storm Related/Urban/Dryweather Runoff, Wildlife</t>
  </si>
  <si>
    <t>Wildlife, Septic System Leakage, Boat Discharge, Storm Related/Wet-Weather Runoff</t>
  </si>
  <si>
    <t>Storm Related/Wet-Weather Runoff, Non-Storm Related/Urban/Dryweather Runoff, Publicly Owned Treatment Works, Boat Discharge</t>
  </si>
  <si>
    <t>Boat Discharge, Septic System Leakage, Sewer Line Leak/Break/Blockage, Storm Related/Wet-Weather Runoff, Wildlife</t>
  </si>
  <si>
    <t>Storm Related/Wet-Weather Runoff, Boat Discharge, Non-Storm Related/Urban/Dryweather Runoff</t>
  </si>
  <si>
    <t xml:space="preserve">OFF SEASON MONITOR FREQ UNITS </t>
  </si>
  <si>
    <t>STATE</t>
  </si>
  <si>
    <t xml:space="preserve">OFF SEASON MONITOR FREQ </t>
  </si>
  <si>
    <t>06/04/2007 08:00:00</t>
  </si>
  <si>
    <t>06/06/2007  05:00:00</t>
  </si>
  <si>
    <t>06/05/2007 08:00:00</t>
  </si>
  <si>
    <t>06/12/2007 08:00:00</t>
  </si>
  <si>
    <t>06/14/2007  05:00:00</t>
  </si>
  <si>
    <t>06/14/2007 08:00:00</t>
  </si>
  <si>
    <t>06/15/2007  05:00:00</t>
  </si>
  <si>
    <t>06/28/2007 08:00:00</t>
  </si>
  <si>
    <t>06/29/2007  05:00:00</t>
  </si>
  <si>
    <t>07/05/2007 08:00:00</t>
  </si>
  <si>
    <t>07/06/2007  05:00:00</t>
  </si>
  <si>
    <t>07/18/2007 08:00:00</t>
  </si>
  <si>
    <t>07/20/2007  05:00:00</t>
  </si>
  <si>
    <t>07/23/2007 08:00:00</t>
  </si>
  <si>
    <t>07/25/2007  05:00:00</t>
  </si>
  <si>
    <t>07/28/2007 08:00:00</t>
  </si>
  <si>
    <t>07/29/2007  05:00:00</t>
  </si>
  <si>
    <t>08/08/2007 08:00:00</t>
  </si>
  <si>
    <t>08/12/2007  05:00:00</t>
  </si>
  <si>
    <t>08/21/2007 08:00:00</t>
  </si>
  <si>
    <t>08/23/2007  05:00:00</t>
  </si>
  <si>
    <t>08/09/2007  05:00:00</t>
  </si>
  <si>
    <t>08/15/2007 08:00:00</t>
  </si>
  <si>
    <t>08/16/2007  05:00:00</t>
  </si>
  <si>
    <t>CSO</t>
  </si>
  <si>
    <t>06/16/2007  05:00:00</t>
  </si>
  <si>
    <t>08/22/2007 08:00:00</t>
  </si>
  <si>
    <t>SSO</t>
  </si>
  <si>
    <t>06/03/2007 08:00:00</t>
  </si>
  <si>
    <t>06/04/2007  05:00:00</t>
  </si>
  <si>
    <t>07/24/2007  05:00:00</t>
  </si>
  <si>
    <t>08/07/2007 08:00:00</t>
  </si>
  <si>
    <t>08/08/2007  05:00:00</t>
  </si>
  <si>
    <t>06/05/2007  05:00:00</t>
  </si>
  <si>
    <t>07/25/2007 08:00:00</t>
  </si>
  <si>
    <t>07/26/2007  05:00:00</t>
  </si>
  <si>
    <t>06/07/2007  05:00:00</t>
  </si>
  <si>
    <t>06/06/2007 08:00:00</t>
  </si>
  <si>
    <t>06/08/2007  05:00:00</t>
  </si>
  <si>
    <t>06/13/2007 08:00:00</t>
  </si>
  <si>
    <t xml:space="preserve">BEACH TIER RANK </t>
  </si>
  <si>
    <t>Actions</t>
  </si>
  <si>
    <t>Action Days</t>
  </si>
  <si>
    <t>State</t>
  </si>
  <si>
    <t>Totals</t>
  </si>
  <si>
    <t>Monitored Beaches</t>
  </si>
  <si>
    <t>Beaches</t>
  </si>
  <si>
    <t>Unknown</t>
  </si>
  <si>
    <t>STATE TOTALS</t>
  </si>
  <si>
    <t xml:space="preserve">ACTION START DATE/TIME </t>
  </si>
  <si>
    <t xml:space="preserve">ACTIION END DATE/TIME </t>
  </si>
  <si>
    <t xml:space="preserve">ACTION DURATION (DAYS) </t>
  </si>
  <si>
    <t>Beginning and end dates of swimming season</t>
  </si>
  <si>
    <t>Beach action in 2007?</t>
  </si>
  <si>
    <t>Storm Related/Wet-Weather Runoff, Wildlife, Boat Discharge, Sewer Line Leak/Break/Blockage, Sanitary Sewer Overflow</t>
  </si>
  <si>
    <t>Sewer Line Leak/Break/Blockage, Septic System Leakage, Sanitary Sewer Overflow, Wildlife, Boat Discharge,Storm Related/Wet-Weather Runoff</t>
  </si>
  <si>
    <t>Sanitary Sewer Overflow, Non-Storm Related/Urban/Dryweather Runoff, Septic System Leakage, Publicly Owned Treatment Works, Storm Related/Wet-Weather Runoff, Other: waterfowl</t>
  </si>
  <si>
    <t>Non-Storm Related/Urban/Dryweather Runoff, Storm Related/Wet-Weather Runoff, Septic System Leakage, Other: waterfowl</t>
  </si>
  <si>
    <t>Publicly Owned Treatment Works, Sewer Line Leak/Break/Blockage</t>
  </si>
  <si>
    <t xml:space="preserve">Publicly Owned Treatment Works, Storm Related/Wet-Weather Runoff, Combined Sewer Overflow </t>
  </si>
  <si>
    <t>KNOWN POTENTIAL SOURCES OF POLLUTION</t>
  </si>
  <si>
    <t>Pollution Sources Not Investigated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</si>
</sst>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2" xfId="0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2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67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7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167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43" customWidth="1"/>
    <col min="2" max="2" width="0.5625" style="43" customWidth="1"/>
    <col min="3" max="5" width="8.28125" style="43" customWidth="1"/>
    <col min="6" max="6" width="0.5625" style="43" customWidth="1"/>
    <col min="7" max="10" width="8.28125" style="43" customWidth="1"/>
    <col min="11" max="11" width="0.5625" style="43" customWidth="1"/>
    <col min="12" max="17" width="8.28125" style="43" customWidth="1"/>
    <col min="18" max="18" width="0.5625" style="43" customWidth="1"/>
    <col min="19" max="16384" width="9.140625" style="43" customWidth="1"/>
  </cols>
  <sheetData>
    <row r="1" spans="1:23" ht="12.75">
      <c r="A1" s="58"/>
      <c r="B1" s="58"/>
      <c r="C1" s="125" t="s">
        <v>10</v>
      </c>
      <c r="D1" s="126"/>
      <c r="E1" s="126"/>
      <c r="F1" s="60"/>
      <c r="G1" s="125" t="s">
        <v>11</v>
      </c>
      <c r="H1" s="125"/>
      <c r="I1" s="125"/>
      <c r="J1" s="125"/>
      <c r="K1" s="60"/>
      <c r="L1" s="61" t="s">
        <v>12</v>
      </c>
      <c r="M1" s="61"/>
      <c r="N1" s="62"/>
      <c r="O1" s="62"/>
      <c r="P1" s="62"/>
      <c r="Q1" s="62"/>
      <c r="R1" s="60"/>
      <c r="S1" s="61" t="s">
        <v>13</v>
      </c>
      <c r="T1" s="63"/>
      <c r="U1" s="62"/>
      <c r="V1" s="62"/>
      <c r="W1" s="62"/>
    </row>
    <row r="2" spans="1:23" ht="88.5" customHeight="1">
      <c r="A2" s="28" t="s">
        <v>58</v>
      </c>
      <c r="B2" s="74"/>
      <c r="C2" s="5" t="s">
        <v>14</v>
      </c>
      <c r="D2" s="5" t="s">
        <v>15</v>
      </c>
      <c r="E2" s="5" t="s">
        <v>16</v>
      </c>
      <c r="F2" s="75"/>
      <c r="G2" s="5" t="s">
        <v>17</v>
      </c>
      <c r="H2" s="5" t="s">
        <v>18</v>
      </c>
      <c r="I2" s="5" t="s">
        <v>19</v>
      </c>
      <c r="J2" s="5" t="s">
        <v>20</v>
      </c>
      <c r="K2" s="75"/>
      <c r="L2" s="64" t="s">
        <v>21</v>
      </c>
      <c r="M2" s="5" t="s">
        <v>22</v>
      </c>
      <c r="N2" s="5" t="s">
        <v>23</v>
      </c>
      <c r="O2" s="5" t="s">
        <v>24</v>
      </c>
      <c r="P2" s="5" t="s">
        <v>25</v>
      </c>
      <c r="Q2" s="5" t="s">
        <v>26</v>
      </c>
      <c r="R2" s="5"/>
      <c r="S2" s="64" t="s">
        <v>27</v>
      </c>
      <c r="T2" s="65" t="s">
        <v>28</v>
      </c>
      <c r="U2" s="5" t="s">
        <v>62</v>
      </c>
      <c r="V2" s="5" t="s">
        <v>29</v>
      </c>
      <c r="W2" s="5" t="s">
        <v>64</v>
      </c>
    </row>
    <row r="3" spans="1:23" ht="12.75">
      <c r="A3" s="48" t="s">
        <v>75</v>
      </c>
      <c r="B3" s="81"/>
      <c r="C3" s="48">
        <v>28</v>
      </c>
      <c r="D3" s="48">
        <v>28</v>
      </c>
      <c r="E3" s="82">
        <f>D3/C3</f>
        <v>1</v>
      </c>
      <c r="F3" s="81"/>
      <c r="G3" s="48">
        <v>25</v>
      </c>
      <c r="H3" s="83">
        <f>D3-G3</f>
        <v>3</v>
      </c>
      <c r="I3" s="82">
        <f>G3/D3</f>
        <v>0.8928571428571429</v>
      </c>
      <c r="J3" s="82">
        <f>H3/D3</f>
        <v>0.10714285714285714</v>
      </c>
      <c r="K3" s="81"/>
      <c r="L3" s="48">
        <v>57</v>
      </c>
      <c r="M3" s="84">
        <v>29</v>
      </c>
      <c r="N3" s="85">
        <v>27</v>
      </c>
      <c r="O3" s="85">
        <v>1</v>
      </c>
      <c r="P3" s="85">
        <v>0</v>
      </c>
      <c r="Q3" s="85">
        <v>0</v>
      </c>
      <c r="R3" s="86"/>
      <c r="S3" s="87">
        <v>2744</v>
      </c>
      <c r="T3" s="87">
        <v>87</v>
      </c>
      <c r="U3" s="82">
        <f>T3/S3</f>
        <v>0.031705539358600585</v>
      </c>
      <c r="V3" s="88">
        <f>S3-T3</f>
        <v>2657</v>
      </c>
      <c r="W3" s="82">
        <f>V3/S3</f>
        <v>0.9682944606413995</v>
      </c>
    </row>
    <row r="4" spans="1:23" ht="12.75">
      <c r="A4" s="48" t="s">
        <v>76</v>
      </c>
      <c r="B4" s="81"/>
      <c r="C4" s="48">
        <v>5</v>
      </c>
      <c r="D4" s="48">
        <v>5</v>
      </c>
      <c r="E4" s="82">
        <f>D4/C4</f>
        <v>1</v>
      </c>
      <c r="F4" s="81"/>
      <c r="G4" s="48">
        <v>2</v>
      </c>
      <c r="H4" s="83">
        <f>D4-G4</f>
        <v>3</v>
      </c>
      <c r="I4" s="82">
        <f>G4/D4</f>
        <v>0.4</v>
      </c>
      <c r="J4" s="82">
        <f>H4/D4</f>
        <v>0.6</v>
      </c>
      <c r="K4" s="81"/>
      <c r="L4" s="48">
        <v>3</v>
      </c>
      <c r="M4" s="83">
        <v>2</v>
      </c>
      <c r="N4" s="89">
        <v>1</v>
      </c>
      <c r="O4" s="89">
        <v>0</v>
      </c>
      <c r="P4" s="89">
        <v>0</v>
      </c>
      <c r="Q4" s="89">
        <v>0</v>
      </c>
      <c r="R4" s="86"/>
      <c r="S4" s="87">
        <v>490</v>
      </c>
      <c r="T4" s="88">
        <v>4</v>
      </c>
      <c r="U4" s="82">
        <f>T4/S4</f>
        <v>0.00816326530612245</v>
      </c>
      <c r="V4" s="88">
        <f>S4-T4</f>
        <v>486</v>
      </c>
      <c r="W4" s="82">
        <f>V4/S4</f>
        <v>0.9918367346938776</v>
      </c>
    </row>
    <row r="5" spans="1:23" ht="12.75">
      <c r="A5" s="48" t="s">
        <v>77</v>
      </c>
      <c r="B5" s="81"/>
      <c r="C5" s="48">
        <v>19</v>
      </c>
      <c r="D5" s="48">
        <v>19</v>
      </c>
      <c r="E5" s="82">
        <f>D5/C5</f>
        <v>1</v>
      </c>
      <c r="F5" s="81"/>
      <c r="G5" s="48">
        <v>6</v>
      </c>
      <c r="H5" s="83">
        <f>D5-G5</f>
        <v>13</v>
      </c>
      <c r="I5" s="82">
        <f>G5/D5</f>
        <v>0.3157894736842105</v>
      </c>
      <c r="J5" s="82">
        <f>H5/D5</f>
        <v>0.6842105263157895</v>
      </c>
      <c r="K5" s="81"/>
      <c r="L5" s="48">
        <v>6</v>
      </c>
      <c r="M5" s="81">
        <v>0</v>
      </c>
      <c r="N5" s="81">
        <v>1</v>
      </c>
      <c r="O5" s="81">
        <v>5</v>
      </c>
      <c r="P5" s="81">
        <v>0</v>
      </c>
      <c r="Q5" s="81">
        <v>0</v>
      </c>
      <c r="R5" s="86"/>
      <c r="S5" s="87">
        <v>1862</v>
      </c>
      <c r="T5" s="88">
        <v>17</v>
      </c>
      <c r="U5" s="82">
        <f>T5/S5</f>
        <v>0.009129967776584319</v>
      </c>
      <c r="V5" s="88">
        <f>S5-T5</f>
        <v>1845</v>
      </c>
      <c r="W5" s="82">
        <f>V5/S5</f>
        <v>0.9908700322234156</v>
      </c>
    </row>
    <row r="6" spans="1:23" ht="12.75">
      <c r="A6" s="80" t="s">
        <v>78</v>
      </c>
      <c r="B6" s="81"/>
      <c r="C6" s="80">
        <v>14</v>
      </c>
      <c r="D6" s="80">
        <v>14</v>
      </c>
      <c r="E6" s="90">
        <f>D6/C6</f>
        <v>1</v>
      </c>
      <c r="F6" s="81"/>
      <c r="G6" s="80">
        <v>0</v>
      </c>
      <c r="H6" s="91">
        <f>D6-G6</f>
        <v>14</v>
      </c>
      <c r="I6" s="90">
        <f>G6/D6</f>
        <v>0</v>
      </c>
      <c r="J6" s="90">
        <f>H6/D6</f>
        <v>1</v>
      </c>
      <c r="K6" s="81"/>
      <c r="L6" s="80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86"/>
      <c r="S6" s="93">
        <v>1372</v>
      </c>
      <c r="T6" s="93">
        <v>0</v>
      </c>
      <c r="U6" s="90">
        <f>T6/S6</f>
        <v>0</v>
      </c>
      <c r="V6" s="93">
        <f>S6-T6</f>
        <v>1372</v>
      </c>
      <c r="W6" s="90">
        <f>V6/S6</f>
        <v>1</v>
      </c>
    </row>
    <row r="7" spans="1:23" ht="12.75">
      <c r="A7" s="94" t="s">
        <v>1</v>
      </c>
      <c r="B7" s="95"/>
      <c r="C7" s="96">
        <f>SUM(C3:C6)</f>
        <v>66</v>
      </c>
      <c r="D7" s="96">
        <f>SUM(D3:D6)</f>
        <v>66</v>
      </c>
      <c r="E7" s="97">
        <f>D7/C7</f>
        <v>1</v>
      </c>
      <c r="F7" s="94"/>
      <c r="G7" s="96">
        <f>SUM(G3:G6)</f>
        <v>33</v>
      </c>
      <c r="H7" s="96">
        <f>D7-G7</f>
        <v>33</v>
      </c>
      <c r="I7" s="97">
        <f>G7/D7</f>
        <v>0.5</v>
      </c>
      <c r="J7" s="97">
        <f>H7/D7</f>
        <v>0.5</v>
      </c>
      <c r="K7" s="94"/>
      <c r="L7" s="96">
        <f aca="true" t="shared" si="0" ref="L7:Q7">SUM(L3:L6)</f>
        <v>66</v>
      </c>
      <c r="M7" s="96">
        <f t="shared" si="0"/>
        <v>31</v>
      </c>
      <c r="N7" s="96">
        <f t="shared" si="0"/>
        <v>29</v>
      </c>
      <c r="O7" s="96">
        <f t="shared" si="0"/>
        <v>6</v>
      </c>
      <c r="P7" s="96">
        <f t="shared" si="0"/>
        <v>0</v>
      </c>
      <c r="Q7" s="96">
        <f t="shared" si="0"/>
        <v>0</v>
      </c>
      <c r="R7" s="94"/>
      <c r="S7" s="98">
        <f>SUM(S3:S6)</f>
        <v>6468</v>
      </c>
      <c r="T7" s="98">
        <f>SUM(T3:T6)</f>
        <v>108</v>
      </c>
      <c r="U7" s="99">
        <f>T7/S7</f>
        <v>0.016697588126159554</v>
      </c>
      <c r="V7" s="100">
        <f>S7-T7</f>
        <v>6360</v>
      </c>
      <c r="W7" s="99">
        <f>V7/S7</f>
        <v>0.9833024118738405</v>
      </c>
    </row>
    <row r="8" spans="1:23" ht="12.75">
      <c r="A8" s="59"/>
      <c r="B8" s="68"/>
      <c r="C8" s="69"/>
      <c r="D8" s="69"/>
      <c r="E8" s="70"/>
      <c r="F8" s="59"/>
      <c r="G8" s="69"/>
      <c r="H8" s="69"/>
      <c r="I8" s="70"/>
      <c r="J8" s="70"/>
      <c r="K8" s="59"/>
      <c r="L8" s="69"/>
      <c r="M8" s="69"/>
      <c r="N8" s="69"/>
      <c r="O8" s="69"/>
      <c r="P8" s="69"/>
      <c r="Q8" s="69"/>
      <c r="R8" s="59"/>
      <c r="S8" s="56"/>
      <c r="T8" s="56"/>
      <c r="U8" s="22"/>
      <c r="V8" s="23"/>
      <c r="W8" s="22"/>
    </row>
    <row r="9" ht="12.75">
      <c r="T9" s="71"/>
    </row>
    <row r="10" spans="1:20" ht="12.75">
      <c r="A10" s="72" t="s">
        <v>73</v>
      </c>
      <c r="T10" s="71"/>
    </row>
    <row r="11" ht="12.75">
      <c r="T11" s="71"/>
    </row>
    <row r="12" spans="3:23" ht="12.75">
      <c r="C12" s="67"/>
      <c r="D12" s="13"/>
      <c r="E12" s="73"/>
      <c r="G12" s="67"/>
      <c r="H12" s="13"/>
      <c r="I12" s="13"/>
      <c r="J12" s="73"/>
      <c r="L12" s="67"/>
      <c r="M12" s="13"/>
      <c r="N12" s="13"/>
      <c r="O12" s="13"/>
      <c r="P12" s="13"/>
      <c r="Q12" s="73"/>
      <c r="S12" s="67"/>
      <c r="T12" s="13"/>
      <c r="U12" s="13"/>
      <c r="V12" s="13"/>
      <c r="W12" s="73"/>
    </row>
    <row r="13" spans="4:21" ht="12.75">
      <c r="D13" s="66" t="s">
        <v>67</v>
      </c>
      <c r="G13" s="43" t="s">
        <v>69</v>
      </c>
      <c r="L13" s="43" t="s">
        <v>71</v>
      </c>
      <c r="U13" s="66" t="s">
        <v>209</v>
      </c>
    </row>
    <row r="14" spans="4:21" ht="12.75">
      <c r="D14" s="49" t="s">
        <v>68</v>
      </c>
      <c r="L14" s="43" t="s">
        <v>72</v>
      </c>
      <c r="U14" s="66" t="s">
        <v>70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&amp;C&amp;"Arial,Bold"&amp;14Connecticut - 2007 Swimming Season
State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16" customWidth="1"/>
    <col min="2" max="2" width="12.7109375" style="116" customWidth="1"/>
    <col min="3" max="3" width="7.7109375" style="116" customWidth="1"/>
    <col min="4" max="4" width="28.140625" style="116" customWidth="1"/>
    <col min="5" max="8" width="8.28125" style="116" customWidth="1"/>
    <col min="9" max="9" width="9.7109375" style="116" customWidth="1"/>
    <col min="10" max="10" width="8.28125" style="116" customWidth="1"/>
    <col min="11" max="11" width="9.7109375" style="116" customWidth="1"/>
    <col min="12" max="13" width="8.28125" style="116" customWidth="1"/>
    <col min="14" max="14" width="29.8515625" style="116" customWidth="1"/>
    <col min="15" max="16384" width="9.140625" style="116" customWidth="1"/>
  </cols>
  <sheetData>
    <row r="1" spans="1:14" ht="45">
      <c r="A1" s="119" t="s">
        <v>235</v>
      </c>
      <c r="B1" s="119" t="s">
        <v>32</v>
      </c>
      <c r="C1" s="119" t="s">
        <v>33</v>
      </c>
      <c r="D1" s="119" t="s">
        <v>34</v>
      </c>
      <c r="E1" s="119" t="s">
        <v>277</v>
      </c>
      <c r="F1" s="119" t="s">
        <v>35</v>
      </c>
      <c r="G1" s="119" t="s">
        <v>36</v>
      </c>
      <c r="H1" s="119" t="s">
        <v>37</v>
      </c>
      <c r="I1" s="119" t="s">
        <v>38</v>
      </c>
      <c r="J1" s="119" t="s">
        <v>236</v>
      </c>
      <c r="K1" s="119" t="s">
        <v>234</v>
      </c>
      <c r="L1" s="119" t="s">
        <v>211</v>
      </c>
      <c r="M1" s="119" t="s">
        <v>212</v>
      </c>
      <c r="N1" s="119" t="s">
        <v>297</v>
      </c>
    </row>
    <row r="2" spans="1:14" s="117" customFormat="1" ht="9">
      <c r="A2" s="48" t="s">
        <v>74</v>
      </c>
      <c r="B2" s="48" t="s">
        <v>75</v>
      </c>
      <c r="C2" s="48" t="s">
        <v>79</v>
      </c>
      <c r="D2" s="48" t="s">
        <v>80</v>
      </c>
      <c r="E2" s="48">
        <v>1</v>
      </c>
      <c r="F2" s="48">
        <v>98</v>
      </c>
      <c r="G2" s="48" t="s">
        <v>65</v>
      </c>
      <c r="H2" s="48">
        <v>4</v>
      </c>
      <c r="I2" s="48" t="s">
        <v>39</v>
      </c>
      <c r="J2" s="48">
        <v>0</v>
      </c>
      <c r="K2" s="48" t="s">
        <v>39</v>
      </c>
      <c r="L2" s="107">
        <v>200</v>
      </c>
      <c r="M2" s="107" t="s">
        <v>213</v>
      </c>
      <c r="N2" s="107" t="s">
        <v>214</v>
      </c>
    </row>
    <row r="3" spans="1:14" s="117" customFormat="1" ht="9">
      <c r="A3" s="48" t="s">
        <v>74</v>
      </c>
      <c r="B3" s="48" t="s">
        <v>75</v>
      </c>
      <c r="C3" s="48" t="s">
        <v>81</v>
      </c>
      <c r="D3" s="48" t="s">
        <v>82</v>
      </c>
      <c r="E3" s="48">
        <v>1</v>
      </c>
      <c r="F3" s="48">
        <v>98</v>
      </c>
      <c r="G3" s="48" t="s">
        <v>65</v>
      </c>
      <c r="H3" s="48">
        <v>4</v>
      </c>
      <c r="I3" s="48" t="s">
        <v>39</v>
      </c>
      <c r="J3" s="48">
        <v>0</v>
      </c>
      <c r="K3" s="48" t="s">
        <v>39</v>
      </c>
      <c r="L3" s="107">
        <v>125</v>
      </c>
      <c r="M3" s="107" t="s">
        <v>213</v>
      </c>
      <c r="N3" s="107" t="s">
        <v>214</v>
      </c>
    </row>
    <row r="4" spans="1:14" s="117" customFormat="1" ht="27">
      <c r="A4" s="48" t="s">
        <v>74</v>
      </c>
      <c r="B4" s="48" t="s">
        <v>75</v>
      </c>
      <c r="C4" s="48" t="s">
        <v>83</v>
      </c>
      <c r="D4" s="48" t="s">
        <v>84</v>
      </c>
      <c r="E4" s="48">
        <v>3</v>
      </c>
      <c r="F4" s="48">
        <v>98</v>
      </c>
      <c r="G4" s="48" t="s">
        <v>65</v>
      </c>
      <c r="H4" s="48">
        <v>4</v>
      </c>
      <c r="I4" s="48" t="s">
        <v>39</v>
      </c>
      <c r="J4" s="48">
        <v>0</v>
      </c>
      <c r="K4" s="48" t="s">
        <v>39</v>
      </c>
      <c r="L4" s="107">
        <v>169</v>
      </c>
      <c r="M4" s="107" t="s">
        <v>213</v>
      </c>
      <c r="N4" s="107" t="s">
        <v>291</v>
      </c>
    </row>
    <row r="5" spans="1:14" s="117" customFormat="1" ht="9">
      <c r="A5" s="48" t="s">
        <v>74</v>
      </c>
      <c r="B5" s="48" t="s">
        <v>75</v>
      </c>
      <c r="C5" s="48" t="s">
        <v>85</v>
      </c>
      <c r="D5" s="48" t="s">
        <v>86</v>
      </c>
      <c r="E5" s="48">
        <v>1</v>
      </c>
      <c r="F5" s="48">
        <v>98</v>
      </c>
      <c r="G5" s="48" t="s">
        <v>65</v>
      </c>
      <c r="H5" s="48">
        <v>4</v>
      </c>
      <c r="I5" s="48" t="s">
        <v>39</v>
      </c>
      <c r="J5" s="48">
        <v>0</v>
      </c>
      <c r="K5" s="48" t="s">
        <v>39</v>
      </c>
      <c r="L5" s="107">
        <v>323</v>
      </c>
      <c r="M5" s="107" t="s">
        <v>213</v>
      </c>
      <c r="N5" s="107" t="s">
        <v>214</v>
      </c>
    </row>
    <row r="6" spans="1:14" s="117" customFormat="1" ht="9">
      <c r="A6" s="48" t="s">
        <v>74</v>
      </c>
      <c r="B6" s="48" t="s">
        <v>75</v>
      </c>
      <c r="C6" s="48" t="s">
        <v>87</v>
      </c>
      <c r="D6" s="48" t="s">
        <v>88</v>
      </c>
      <c r="E6" s="48">
        <v>1</v>
      </c>
      <c r="F6" s="48">
        <v>98</v>
      </c>
      <c r="G6" s="48" t="s">
        <v>65</v>
      </c>
      <c r="H6" s="48">
        <v>4</v>
      </c>
      <c r="I6" s="48" t="s">
        <v>39</v>
      </c>
      <c r="J6" s="48">
        <v>0</v>
      </c>
      <c r="K6" s="48" t="s">
        <v>39</v>
      </c>
      <c r="L6" s="107">
        <v>862</v>
      </c>
      <c r="M6" s="107" t="s">
        <v>213</v>
      </c>
      <c r="N6" s="107" t="s">
        <v>214</v>
      </c>
    </row>
    <row r="7" spans="1:14" s="117" customFormat="1" ht="27">
      <c r="A7" s="48" t="s">
        <v>74</v>
      </c>
      <c r="B7" s="48" t="s">
        <v>75</v>
      </c>
      <c r="C7" s="48" t="s">
        <v>89</v>
      </c>
      <c r="D7" s="48" t="s">
        <v>90</v>
      </c>
      <c r="E7" s="48">
        <v>2</v>
      </c>
      <c r="F7" s="48">
        <v>98</v>
      </c>
      <c r="G7" s="48" t="s">
        <v>65</v>
      </c>
      <c r="H7" s="48">
        <v>4</v>
      </c>
      <c r="I7" s="48" t="s">
        <v>39</v>
      </c>
      <c r="J7" s="48">
        <v>0</v>
      </c>
      <c r="K7" s="48" t="s">
        <v>39</v>
      </c>
      <c r="L7" s="107">
        <v>209</v>
      </c>
      <c r="M7" s="107" t="s">
        <v>213</v>
      </c>
      <c r="N7" s="107" t="s">
        <v>215</v>
      </c>
    </row>
    <row r="8" spans="1:14" s="117" customFormat="1" ht="27">
      <c r="A8" s="48" t="s">
        <v>74</v>
      </c>
      <c r="B8" s="48" t="s">
        <v>75</v>
      </c>
      <c r="C8" s="48" t="s">
        <v>91</v>
      </c>
      <c r="D8" s="48" t="s">
        <v>92</v>
      </c>
      <c r="E8" s="48">
        <v>3</v>
      </c>
      <c r="F8" s="48">
        <v>98</v>
      </c>
      <c r="G8" s="48" t="s">
        <v>65</v>
      </c>
      <c r="H8" s="48">
        <v>4</v>
      </c>
      <c r="I8" s="48" t="s">
        <v>39</v>
      </c>
      <c r="J8" s="48">
        <v>0</v>
      </c>
      <c r="K8" s="48" t="s">
        <v>39</v>
      </c>
      <c r="L8" s="107">
        <v>289</v>
      </c>
      <c r="M8" s="107" t="s">
        <v>213</v>
      </c>
      <c r="N8" s="107" t="s">
        <v>216</v>
      </c>
    </row>
    <row r="9" spans="1:14" s="117" customFormat="1" ht="9" customHeight="1">
      <c r="A9" s="48" t="s">
        <v>74</v>
      </c>
      <c r="B9" s="48" t="s">
        <v>75</v>
      </c>
      <c r="C9" s="48" t="s">
        <v>93</v>
      </c>
      <c r="D9" s="48" t="s">
        <v>94</v>
      </c>
      <c r="E9" s="48">
        <v>1</v>
      </c>
      <c r="F9" s="48">
        <v>98</v>
      </c>
      <c r="G9" s="48" t="s">
        <v>65</v>
      </c>
      <c r="H9" s="48">
        <v>4</v>
      </c>
      <c r="I9" s="48" t="s">
        <v>39</v>
      </c>
      <c r="J9" s="48">
        <v>0</v>
      </c>
      <c r="K9" s="48" t="s">
        <v>39</v>
      </c>
      <c r="L9" s="107">
        <v>357</v>
      </c>
      <c r="M9" s="107" t="s">
        <v>213</v>
      </c>
      <c r="N9" s="107" t="s">
        <v>217</v>
      </c>
    </row>
    <row r="10" spans="1:14" s="117" customFormat="1" ht="38.25" customHeight="1">
      <c r="A10" s="48" t="s">
        <v>74</v>
      </c>
      <c r="B10" s="48" t="s">
        <v>75</v>
      </c>
      <c r="C10" s="48" t="s">
        <v>95</v>
      </c>
      <c r="D10" s="48" t="s">
        <v>96</v>
      </c>
      <c r="E10" s="48">
        <v>3</v>
      </c>
      <c r="F10" s="48">
        <v>98</v>
      </c>
      <c r="G10" s="48" t="s">
        <v>65</v>
      </c>
      <c r="H10" s="48">
        <v>4</v>
      </c>
      <c r="I10" s="48" t="s">
        <v>39</v>
      </c>
      <c r="J10" s="48">
        <v>0</v>
      </c>
      <c r="K10" s="48" t="s">
        <v>39</v>
      </c>
      <c r="L10" s="107">
        <v>649</v>
      </c>
      <c r="M10" s="107" t="s">
        <v>213</v>
      </c>
      <c r="N10" s="107" t="s">
        <v>292</v>
      </c>
    </row>
    <row r="11" spans="1:14" s="117" customFormat="1" ht="9">
      <c r="A11" s="48" t="s">
        <v>74</v>
      </c>
      <c r="B11" s="48" t="s">
        <v>75</v>
      </c>
      <c r="C11" s="48" t="s">
        <v>97</v>
      </c>
      <c r="D11" s="48" t="s">
        <v>98</v>
      </c>
      <c r="E11" s="48">
        <v>1</v>
      </c>
      <c r="F11" s="48">
        <v>98</v>
      </c>
      <c r="G11" s="48" t="s">
        <v>65</v>
      </c>
      <c r="H11" s="48">
        <v>4</v>
      </c>
      <c r="I11" s="48" t="s">
        <v>39</v>
      </c>
      <c r="J11" s="48">
        <v>0</v>
      </c>
      <c r="K11" s="48" t="s">
        <v>39</v>
      </c>
      <c r="L11" s="107">
        <v>2</v>
      </c>
      <c r="M11" s="107" t="s">
        <v>213</v>
      </c>
      <c r="N11" s="107" t="s">
        <v>214</v>
      </c>
    </row>
    <row r="12" spans="1:14" s="117" customFormat="1" ht="9" customHeight="1">
      <c r="A12" s="48" t="s">
        <v>74</v>
      </c>
      <c r="B12" s="48" t="s">
        <v>75</v>
      </c>
      <c r="C12" s="48" t="s">
        <v>99</v>
      </c>
      <c r="D12" s="48" t="s">
        <v>100</v>
      </c>
      <c r="E12" s="48">
        <v>1</v>
      </c>
      <c r="F12" s="48">
        <v>98</v>
      </c>
      <c r="G12" s="48" t="s">
        <v>65</v>
      </c>
      <c r="H12" s="48">
        <v>4</v>
      </c>
      <c r="I12" s="48" t="s">
        <v>39</v>
      </c>
      <c r="J12" s="48">
        <v>0</v>
      </c>
      <c r="K12" s="48" t="s">
        <v>39</v>
      </c>
      <c r="L12" s="107">
        <v>291</v>
      </c>
      <c r="M12" s="107" t="s">
        <v>213</v>
      </c>
      <c r="N12" s="107" t="s">
        <v>218</v>
      </c>
    </row>
    <row r="13" spans="1:14" s="118" customFormat="1" ht="18">
      <c r="A13" s="48" t="s">
        <v>74</v>
      </c>
      <c r="B13" s="48" t="s">
        <v>75</v>
      </c>
      <c r="C13" s="48" t="s">
        <v>101</v>
      </c>
      <c r="D13" s="48" t="s">
        <v>102</v>
      </c>
      <c r="E13" s="48">
        <v>1</v>
      </c>
      <c r="F13" s="48">
        <v>98</v>
      </c>
      <c r="G13" s="48" t="s">
        <v>65</v>
      </c>
      <c r="H13" s="48">
        <v>4</v>
      </c>
      <c r="I13" s="48" t="s">
        <v>39</v>
      </c>
      <c r="J13" s="48">
        <v>0</v>
      </c>
      <c r="K13" s="48" t="s">
        <v>39</v>
      </c>
      <c r="L13" s="107">
        <v>633</v>
      </c>
      <c r="M13" s="107" t="s">
        <v>213</v>
      </c>
      <c r="N13" s="107" t="s">
        <v>219</v>
      </c>
    </row>
    <row r="14" spans="1:14" s="117" customFormat="1" ht="9">
      <c r="A14" s="48" t="s">
        <v>74</v>
      </c>
      <c r="B14" s="48" t="s">
        <v>75</v>
      </c>
      <c r="C14" s="48" t="s">
        <v>103</v>
      </c>
      <c r="D14" s="48" t="s">
        <v>104</v>
      </c>
      <c r="E14" s="48">
        <v>2</v>
      </c>
      <c r="F14" s="48">
        <v>98</v>
      </c>
      <c r="G14" s="48" t="s">
        <v>65</v>
      </c>
      <c r="H14" s="48">
        <v>4</v>
      </c>
      <c r="I14" s="48" t="s">
        <v>39</v>
      </c>
      <c r="J14" s="48">
        <v>0</v>
      </c>
      <c r="K14" s="48" t="s">
        <v>39</v>
      </c>
      <c r="L14" s="107">
        <v>60</v>
      </c>
      <c r="M14" s="107" t="s">
        <v>213</v>
      </c>
      <c r="N14" s="107" t="s">
        <v>214</v>
      </c>
    </row>
    <row r="15" spans="1:14" s="117" customFormat="1" ht="9">
      <c r="A15" s="48" t="s">
        <v>74</v>
      </c>
      <c r="B15" s="48" t="s">
        <v>75</v>
      </c>
      <c r="C15" s="48" t="s">
        <v>105</v>
      </c>
      <c r="D15" s="48" t="s">
        <v>106</v>
      </c>
      <c r="E15" s="48">
        <v>2</v>
      </c>
      <c r="F15" s="48">
        <v>98</v>
      </c>
      <c r="G15" s="48" t="s">
        <v>65</v>
      </c>
      <c r="H15" s="48">
        <v>4</v>
      </c>
      <c r="I15" s="48" t="s">
        <v>39</v>
      </c>
      <c r="J15" s="48">
        <v>0</v>
      </c>
      <c r="K15" s="48" t="s">
        <v>39</v>
      </c>
      <c r="L15" s="107">
        <v>499</v>
      </c>
      <c r="M15" s="107" t="s">
        <v>213</v>
      </c>
      <c r="N15" s="107" t="s">
        <v>214</v>
      </c>
    </row>
    <row r="16" spans="1:14" s="118" customFormat="1" ht="9">
      <c r="A16" s="48" t="s">
        <v>74</v>
      </c>
      <c r="B16" s="48" t="s">
        <v>75</v>
      </c>
      <c r="C16" s="48" t="s">
        <v>107</v>
      </c>
      <c r="D16" s="48" t="s">
        <v>108</v>
      </c>
      <c r="E16" s="48">
        <v>1</v>
      </c>
      <c r="F16" s="48">
        <v>98</v>
      </c>
      <c r="G16" s="48" t="s">
        <v>65</v>
      </c>
      <c r="H16" s="48">
        <v>4</v>
      </c>
      <c r="I16" s="48" t="s">
        <v>39</v>
      </c>
      <c r="J16" s="48">
        <v>0</v>
      </c>
      <c r="K16" s="48" t="s">
        <v>39</v>
      </c>
      <c r="L16" s="107">
        <v>7</v>
      </c>
      <c r="M16" s="107" t="s">
        <v>213</v>
      </c>
      <c r="N16" s="107" t="s">
        <v>214</v>
      </c>
    </row>
    <row r="17" spans="1:14" s="117" customFormat="1" ht="27">
      <c r="A17" s="48" t="s">
        <v>74</v>
      </c>
      <c r="B17" s="48" t="s">
        <v>75</v>
      </c>
      <c r="C17" s="48" t="s">
        <v>109</v>
      </c>
      <c r="D17" s="48" t="s">
        <v>110</v>
      </c>
      <c r="E17" s="48">
        <v>3</v>
      </c>
      <c r="F17" s="48">
        <v>98</v>
      </c>
      <c r="G17" s="48" t="s">
        <v>65</v>
      </c>
      <c r="H17" s="48">
        <v>3</v>
      </c>
      <c r="I17" s="48" t="s">
        <v>39</v>
      </c>
      <c r="J17" s="48">
        <v>0</v>
      </c>
      <c r="K17" s="48" t="s">
        <v>39</v>
      </c>
      <c r="L17" s="107">
        <v>322</v>
      </c>
      <c r="M17" s="107" t="s">
        <v>213</v>
      </c>
      <c r="N17" s="107" t="s">
        <v>220</v>
      </c>
    </row>
    <row r="18" spans="1:14" s="117" customFormat="1" ht="18">
      <c r="A18" s="48" t="s">
        <v>74</v>
      </c>
      <c r="B18" s="48" t="s">
        <v>75</v>
      </c>
      <c r="C18" s="48" t="s">
        <v>111</v>
      </c>
      <c r="D18" s="48" t="s">
        <v>112</v>
      </c>
      <c r="E18" s="48">
        <v>1</v>
      </c>
      <c r="F18" s="48">
        <v>98</v>
      </c>
      <c r="G18" s="48" t="s">
        <v>65</v>
      </c>
      <c r="H18" s="48">
        <v>4</v>
      </c>
      <c r="I18" s="48" t="s">
        <v>39</v>
      </c>
      <c r="J18" s="48">
        <v>0</v>
      </c>
      <c r="K18" s="48" t="s">
        <v>39</v>
      </c>
      <c r="L18" s="107">
        <v>335</v>
      </c>
      <c r="M18" s="107" t="s">
        <v>213</v>
      </c>
      <c r="N18" s="107" t="s">
        <v>219</v>
      </c>
    </row>
    <row r="19" spans="1:14" s="117" customFormat="1" ht="18">
      <c r="A19" s="48" t="s">
        <v>74</v>
      </c>
      <c r="B19" s="48" t="s">
        <v>75</v>
      </c>
      <c r="C19" s="48" t="s">
        <v>113</v>
      </c>
      <c r="D19" s="48" t="s">
        <v>114</v>
      </c>
      <c r="E19" s="48">
        <v>2</v>
      </c>
      <c r="F19" s="48">
        <v>98</v>
      </c>
      <c r="G19" s="48" t="s">
        <v>65</v>
      </c>
      <c r="H19" s="48">
        <v>4</v>
      </c>
      <c r="I19" s="48" t="s">
        <v>39</v>
      </c>
      <c r="J19" s="48">
        <v>0</v>
      </c>
      <c r="K19" s="48" t="s">
        <v>39</v>
      </c>
      <c r="L19" s="107">
        <v>160</v>
      </c>
      <c r="M19" s="107" t="s">
        <v>213</v>
      </c>
      <c r="N19" s="107" t="s">
        <v>221</v>
      </c>
    </row>
    <row r="20" spans="1:14" s="117" customFormat="1" ht="9">
      <c r="A20" s="48" t="s">
        <v>74</v>
      </c>
      <c r="B20" s="48" t="s">
        <v>75</v>
      </c>
      <c r="C20" s="48" t="s">
        <v>115</v>
      </c>
      <c r="D20" s="48" t="s">
        <v>116</v>
      </c>
      <c r="E20" s="48">
        <v>1</v>
      </c>
      <c r="F20" s="48">
        <v>98</v>
      </c>
      <c r="G20" s="48" t="s">
        <v>65</v>
      </c>
      <c r="H20" s="48">
        <v>4</v>
      </c>
      <c r="I20" s="48" t="s">
        <v>39</v>
      </c>
      <c r="J20" s="48">
        <v>0</v>
      </c>
      <c r="K20" s="48" t="s">
        <v>39</v>
      </c>
      <c r="L20" s="107">
        <v>33</v>
      </c>
      <c r="M20" s="107" t="s">
        <v>213</v>
      </c>
      <c r="N20" s="107" t="s">
        <v>214</v>
      </c>
    </row>
    <row r="21" spans="1:14" s="117" customFormat="1" ht="18">
      <c r="A21" s="48" t="s">
        <v>74</v>
      </c>
      <c r="B21" s="48" t="s">
        <v>75</v>
      </c>
      <c r="C21" s="48" t="s">
        <v>117</v>
      </c>
      <c r="D21" s="48" t="s">
        <v>118</v>
      </c>
      <c r="E21" s="48">
        <v>1</v>
      </c>
      <c r="F21" s="48">
        <v>98</v>
      </c>
      <c r="G21" s="48" t="s">
        <v>65</v>
      </c>
      <c r="H21" s="48">
        <v>4</v>
      </c>
      <c r="I21" s="48" t="s">
        <v>39</v>
      </c>
      <c r="J21" s="48">
        <v>0</v>
      </c>
      <c r="K21" s="48" t="s">
        <v>39</v>
      </c>
      <c r="L21" s="107">
        <v>204</v>
      </c>
      <c r="M21" s="107" t="s">
        <v>213</v>
      </c>
      <c r="N21" s="107" t="s">
        <v>222</v>
      </c>
    </row>
    <row r="22" spans="1:14" s="117" customFormat="1" ht="9">
      <c r="A22" s="48" t="s">
        <v>74</v>
      </c>
      <c r="B22" s="48" t="s">
        <v>75</v>
      </c>
      <c r="C22" s="48" t="s">
        <v>119</v>
      </c>
      <c r="D22" s="48" t="s">
        <v>120</v>
      </c>
      <c r="E22" s="48">
        <v>1</v>
      </c>
      <c r="F22" s="48">
        <v>98</v>
      </c>
      <c r="G22" s="48" t="s">
        <v>65</v>
      </c>
      <c r="H22" s="48">
        <v>4</v>
      </c>
      <c r="I22" s="48" t="s">
        <v>39</v>
      </c>
      <c r="J22" s="48">
        <v>0</v>
      </c>
      <c r="K22" s="48" t="s">
        <v>39</v>
      </c>
      <c r="L22" s="107">
        <v>2900</v>
      </c>
      <c r="M22" s="107" t="s">
        <v>213</v>
      </c>
      <c r="N22" s="107" t="s">
        <v>223</v>
      </c>
    </row>
    <row r="23" spans="1:14" s="117" customFormat="1" ht="9">
      <c r="A23" s="48" t="s">
        <v>74</v>
      </c>
      <c r="B23" s="48" t="s">
        <v>75</v>
      </c>
      <c r="C23" s="48" t="s">
        <v>121</v>
      </c>
      <c r="D23" s="48" t="s">
        <v>122</v>
      </c>
      <c r="E23" s="48">
        <v>1</v>
      </c>
      <c r="F23" s="48">
        <v>98</v>
      </c>
      <c r="G23" s="48" t="s">
        <v>65</v>
      </c>
      <c r="H23" s="48">
        <v>4</v>
      </c>
      <c r="I23" s="48" t="s">
        <v>39</v>
      </c>
      <c r="J23" s="48">
        <v>0</v>
      </c>
      <c r="K23" s="48" t="s">
        <v>39</v>
      </c>
      <c r="L23" s="107">
        <v>341</v>
      </c>
      <c r="M23" s="107" t="s">
        <v>213</v>
      </c>
      <c r="N23" s="107" t="s">
        <v>214</v>
      </c>
    </row>
    <row r="24" spans="1:14" s="117" customFormat="1" ht="45">
      <c r="A24" s="48" t="s">
        <v>74</v>
      </c>
      <c r="B24" s="48" t="s">
        <v>75</v>
      </c>
      <c r="C24" s="48" t="s">
        <v>123</v>
      </c>
      <c r="D24" s="48" t="s">
        <v>124</v>
      </c>
      <c r="E24" s="48">
        <v>1</v>
      </c>
      <c r="F24" s="48">
        <v>98</v>
      </c>
      <c r="G24" s="48" t="s">
        <v>65</v>
      </c>
      <c r="H24" s="48">
        <v>4</v>
      </c>
      <c r="I24" s="48" t="s">
        <v>39</v>
      </c>
      <c r="J24" s="48">
        <v>0</v>
      </c>
      <c r="K24" s="48" t="s">
        <v>39</v>
      </c>
      <c r="L24" s="107">
        <v>1911</v>
      </c>
      <c r="M24" s="107" t="s">
        <v>213</v>
      </c>
      <c r="N24" s="107" t="s">
        <v>293</v>
      </c>
    </row>
    <row r="25" spans="1:14" s="117" customFormat="1" ht="9">
      <c r="A25" s="48" t="s">
        <v>74</v>
      </c>
      <c r="B25" s="48" t="s">
        <v>75</v>
      </c>
      <c r="C25" s="48" t="s">
        <v>125</v>
      </c>
      <c r="D25" s="48" t="s">
        <v>40</v>
      </c>
      <c r="E25" s="48">
        <v>2</v>
      </c>
      <c r="F25" s="48">
        <v>98</v>
      </c>
      <c r="G25" s="48" t="s">
        <v>65</v>
      </c>
      <c r="H25" s="48">
        <v>4</v>
      </c>
      <c r="I25" s="48" t="s">
        <v>39</v>
      </c>
      <c r="J25" s="48">
        <v>0</v>
      </c>
      <c r="K25" s="48" t="s">
        <v>39</v>
      </c>
      <c r="L25" s="107">
        <v>770</v>
      </c>
      <c r="M25" s="107" t="s">
        <v>213</v>
      </c>
      <c r="N25" s="107" t="s">
        <v>214</v>
      </c>
    </row>
    <row r="26" spans="1:14" s="117" customFormat="1" ht="18">
      <c r="A26" s="48" t="s">
        <v>74</v>
      </c>
      <c r="B26" s="48" t="s">
        <v>75</v>
      </c>
      <c r="C26" s="48" t="s">
        <v>126</v>
      </c>
      <c r="D26" s="48" t="s">
        <v>127</v>
      </c>
      <c r="E26" s="48">
        <v>1</v>
      </c>
      <c r="F26" s="48">
        <v>98</v>
      </c>
      <c r="G26" s="48" t="s">
        <v>65</v>
      </c>
      <c r="H26" s="48">
        <v>4</v>
      </c>
      <c r="I26" s="48" t="s">
        <v>39</v>
      </c>
      <c r="J26" s="48">
        <v>0</v>
      </c>
      <c r="K26" s="48" t="s">
        <v>39</v>
      </c>
      <c r="L26" s="107">
        <v>48</v>
      </c>
      <c r="M26" s="107" t="s">
        <v>213</v>
      </c>
      <c r="N26" s="107" t="s">
        <v>222</v>
      </c>
    </row>
    <row r="27" spans="1:14" s="118" customFormat="1" ht="18">
      <c r="A27" s="48" t="s">
        <v>74</v>
      </c>
      <c r="B27" s="48" t="s">
        <v>75</v>
      </c>
      <c r="C27" s="48" t="s">
        <v>128</v>
      </c>
      <c r="D27" s="48" t="s">
        <v>129</v>
      </c>
      <c r="E27" s="48">
        <v>1</v>
      </c>
      <c r="F27" s="48">
        <v>98</v>
      </c>
      <c r="G27" s="48" t="s">
        <v>65</v>
      </c>
      <c r="H27" s="48">
        <v>4</v>
      </c>
      <c r="I27" s="48" t="s">
        <v>39</v>
      </c>
      <c r="J27" s="48">
        <v>0</v>
      </c>
      <c r="K27" s="48" t="s">
        <v>39</v>
      </c>
      <c r="L27" s="107">
        <v>254</v>
      </c>
      <c r="M27" s="107" t="s">
        <v>213</v>
      </c>
      <c r="N27" s="107" t="s">
        <v>222</v>
      </c>
    </row>
    <row r="28" spans="1:14" s="117" customFormat="1" ht="27">
      <c r="A28" s="48" t="s">
        <v>74</v>
      </c>
      <c r="B28" s="48" t="s">
        <v>75</v>
      </c>
      <c r="C28" s="48" t="s">
        <v>130</v>
      </c>
      <c r="D28" s="48" t="s">
        <v>131</v>
      </c>
      <c r="E28" s="48">
        <v>3</v>
      </c>
      <c r="F28" s="48">
        <v>98</v>
      </c>
      <c r="G28" s="48" t="s">
        <v>65</v>
      </c>
      <c r="H28" s="48">
        <v>3</v>
      </c>
      <c r="I28" s="48" t="s">
        <v>39</v>
      </c>
      <c r="J28" s="48">
        <v>0</v>
      </c>
      <c r="K28" s="48" t="s">
        <v>39</v>
      </c>
      <c r="L28" s="107">
        <v>150</v>
      </c>
      <c r="M28" s="107" t="s">
        <v>213</v>
      </c>
      <c r="N28" s="107" t="s">
        <v>232</v>
      </c>
    </row>
    <row r="29" spans="1:14" s="117" customFormat="1" ht="27">
      <c r="A29" s="80" t="s">
        <v>74</v>
      </c>
      <c r="B29" s="80" t="s">
        <v>75</v>
      </c>
      <c r="C29" s="80" t="s">
        <v>132</v>
      </c>
      <c r="D29" s="80" t="s">
        <v>133</v>
      </c>
      <c r="E29" s="80">
        <v>2</v>
      </c>
      <c r="F29" s="80">
        <v>98</v>
      </c>
      <c r="G29" s="80" t="s">
        <v>65</v>
      </c>
      <c r="H29" s="80">
        <v>4</v>
      </c>
      <c r="I29" s="80" t="s">
        <v>39</v>
      </c>
      <c r="J29" s="80">
        <v>0</v>
      </c>
      <c r="K29" s="80" t="s">
        <v>39</v>
      </c>
      <c r="L29" s="112">
        <v>174</v>
      </c>
      <c r="M29" s="112" t="s">
        <v>213</v>
      </c>
      <c r="N29" s="112" t="s">
        <v>233</v>
      </c>
    </row>
    <row r="30" spans="1:11" s="117" customFormat="1" ht="9">
      <c r="A30" s="48"/>
      <c r="B30" s="48"/>
      <c r="C30" s="110">
        <v>28</v>
      </c>
      <c r="D30" s="48"/>
      <c r="E30" s="48"/>
      <c r="F30" s="48"/>
      <c r="G30" s="48"/>
      <c r="H30" s="110">
        <v>28</v>
      </c>
      <c r="I30" s="48"/>
      <c r="J30" s="110"/>
      <c r="K30" s="48"/>
    </row>
    <row r="31" spans="1:11" s="117" customFormat="1" ht="9">
      <c r="A31" s="48"/>
      <c r="B31" s="48"/>
      <c r="C31" s="110"/>
      <c r="D31" s="48"/>
      <c r="E31" s="48"/>
      <c r="F31" s="48"/>
      <c r="G31" s="48"/>
      <c r="H31" s="110"/>
      <c r="I31" s="48"/>
      <c r="J31" s="110"/>
      <c r="K31" s="48"/>
    </row>
    <row r="32" spans="1:14" s="117" customFormat="1" ht="9">
      <c r="A32" s="48" t="s">
        <v>74</v>
      </c>
      <c r="B32" s="48" t="s">
        <v>76</v>
      </c>
      <c r="C32" s="107" t="s">
        <v>134</v>
      </c>
      <c r="D32" s="107" t="s">
        <v>135</v>
      </c>
      <c r="E32" s="48">
        <v>1</v>
      </c>
      <c r="F32" s="48">
        <v>98</v>
      </c>
      <c r="G32" s="48" t="s">
        <v>65</v>
      </c>
      <c r="H32" s="48">
        <v>4</v>
      </c>
      <c r="I32" s="48" t="s">
        <v>39</v>
      </c>
      <c r="J32" s="48">
        <v>0</v>
      </c>
      <c r="K32" s="48" t="s">
        <v>39</v>
      </c>
      <c r="L32" s="107">
        <v>74</v>
      </c>
      <c r="M32" s="107" t="s">
        <v>213</v>
      </c>
      <c r="N32" s="107" t="s">
        <v>214</v>
      </c>
    </row>
    <row r="33" spans="1:14" s="117" customFormat="1" ht="9">
      <c r="A33" s="48" t="s">
        <v>74</v>
      </c>
      <c r="B33" s="48" t="s">
        <v>76</v>
      </c>
      <c r="C33" s="107" t="s">
        <v>136</v>
      </c>
      <c r="D33" s="107" t="s">
        <v>137</v>
      </c>
      <c r="E33" s="48">
        <v>1</v>
      </c>
      <c r="F33" s="48">
        <v>98</v>
      </c>
      <c r="G33" s="48" t="s">
        <v>65</v>
      </c>
      <c r="H33" s="48">
        <v>4</v>
      </c>
      <c r="I33" s="48" t="s">
        <v>39</v>
      </c>
      <c r="J33" s="48">
        <v>0</v>
      </c>
      <c r="K33" s="48" t="s">
        <v>39</v>
      </c>
      <c r="L33" s="107">
        <v>77</v>
      </c>
      <c r="M33" s="107" t="s">
        <v>213</v>
      </c>
      <c r="N33" s="124" t="s">
        <v>298</v>
      </c>
    </row>
    <row r="34" spans="1:14" s="117" customFormat="1" ht="9">
      <c r="A34" s="48" t="s">
        <v>74</v>
      </c>
      <c r="B34" s="48" t="s">
        <v>76</v>
      </c>
      <c r="C34" s="107" t="s">
        <v>138</v>
      </c>
      <c r="D34" s="107" t="s">
        <v>224</v>
      </c>
      <c r="E34" s="48">
        <v>2</v>
      </c>
      <c r="F34" s="48">
        <v>98</v>
      </c>
      <c r="G34" s="48" t="s">
        <v>65</v>
      </c>
      <c r="H34" s="48">
        <v>4</v>
      </c>
      <c r="I34" s="48" t="s">
        <v>39</v>
      </c>
      <c r="J34" s="48">
        <v>0</v>
      </c>
      <c r="K34" s="48" t="s">
        <v>39</v>
      </c>
      <c r="L34" s="107">
        <v>138</v>
      </c>
      <c r="M34" s="107" t="s">
        <v>213</v>
      </c>
      <c r="N34" s="107" t="s">
        <v>214</v>
      </c>
    </row>
    <row r="35" spans="1:14" s="117" customFormat="1" ht="9">
      <c r="A35" s="48" t="s">
        <v>74</v>
      </c>
      <c r="B35" s="48" t="s">
        <v>76</v>
      </c>
      <c r="C35" s="107" t="s">
        <v>139</v>
      </c>
      <c r="D35" s="107" t="s">
        <v>225</v>
      </c>
      <c r="E35" s="48">
        <v>1</v>
      </c>
      <c r="F35" s="48">
        <v>98</v>
      </c>
      <c r="G35" s="48" t="s">
        <v>65</v>
      </c>
      <c r="H35" s="48">
        <v>4</v>
      </c>
      <c r="I35" s="48" t="s">
        <v>39</v>
      </c>
      <c r="J35" s="48">
        <v>0</v>
      </c>
      <c r="K35" s="48" t="s">
        <v>39</v>
      </c>
      <c r="L35" s="107">
        <v>57</v>
      </c>
      <c r="M35" s="107" t="s">
        <v>213</v>
      </c>
      <c r="N35" s="107" t="s">
        <v>214</v>
      </c>
    </row>
    <row r="36" spans="1:14" s="117" customFormat="1" ht="9" customHeight="1">
      <c r="A36" s="80" t="s">
        <v>74</v>
      </c>
      <c r="B36" s="80" t="s">
        <v>76</v>
      </c>
      <c r="C36" s="112" t="s">
        <v>140</v>
      </c>
      <c r="D36" s="112" t="s">
        <v>141</v>
      </c>
      <c r="E36" s="80">
        <v>1</v>
      </c>
      <c r="F36" s="80">
        <v>98</v>
      </c>
      <c r="G36" s="80" t="s">
        <v>65</v>
      </c>
      <c r="H36" s="80">
        <v>4</v>
      </c>
      <c r="I36" s="80" t="s">
        <v>39</v>
      </c>
      <c r="J36" s="80">
        <v>0</v>
      </c>
      <c r="K36" s="80" t="s">
        <v>39</v>
      </c>
      <c r="L36" s="112">
        <v>876</v>
      </c>
      <c r="M36" s="112" t="s">
        <v>213</v>
      </c>
      <c r="N36" s="124" t="s">
        <v>298</v>
      </c>
    </row>
    <row r="37" spans="1:14" s="117" customFormat="1" ht="9">
      <c r="A37" s="48"/>
      <c r="B37" s="48"/>
      <c r="C37" s="110">
        <v>5</v>
      </c>
      <c r="D37" s="48"/>
      <c r="E37" s="48"/>
      <c r="F37" s="48"/>
      <c r="G37" s="48"/>
      <c r="H37" s="110">
        <v>5</v>
      </c>
      <c r="I37" s="48"/>
      <c r="J37" s="110">
        <v>0</v>
      </c>
      <c r="K37" s="48"/>
      <c r="L37" s="107"/>
      <c r="M37" s="107"/>
      <c r="N37" s="107"/>
    </row>
    <row r="38" spans="1:14" s="117" customFormat="1" ht="9">
      <c r="A38" s="48"/>
      <c r="B38" s="48"/>
      <c r="C38" s="110"/>
      <c r="D38" s="48"/>
      <c r="E38" s="48"/>
      <c r="F38" s="48"/>
      <c r="G38" s="48"/>
      <c r="H38" s="110"/>
      <c r="I38" s="48"/>
      <c r="J38" s="110"/>
      <c r="K38" s="48"/>
      <c r="L38" s="107"/>
      <c r="M38" s="107"/>
      <c r="N38" s="107"/>
    </row>
    <row r="39" spans="1:14" s="117" customFormat="1" ht="20.25" customHeight="1">
      <c r="A39" s="48" t="s">
        <v>74</v>
      </c>
      <c r="B39" s="48" t="s">
        <v>77</v>
      </c>
      <c r="C39" s="107" t="s">
        <v>142</v>
      </c>
      <c r="D39" s="107" t="s">
        <v>143</v>
      </c>
      <c r="E39" s="48">
        <v>1</v>
      </c>
      <c r="F39" s="48">
        <v>98</v>
      </c>
      <c r="G39" s="48" t="s">
        <v>65</v>
      </c>
      <c r="H39" s="48">
        <v>4</v>
      </c>
      <c r="I39" s="48" t="s">
        <v>39</v>
      </c>
      <c r="J39" s="48">
        <v>0</v>
      </c>
      <c r="K39" s="48" t="s">
        <v>39</v>
      </c>
      <c r="L39" s="107">
        <v>78</v>
      </c>
      <c r="M39" s="107" t="s">
        <v>213</v>
      </c>
      <c r="N39" s="107" t="s">
        <v>229</v>
      </c>
    </row>
    <row r="40" spans="1:14" s="117" customFormat="1" ht="18">
      <c r="A40" s="48" t="s">
        <v>74</v>
      </c>
      <c r="B40" s="48" t="s">
        <v>77</v>
      </c>
      <c r="C40" s="107" t="s">
        <v>144</v>
      </c>
      <c r="D40" s="107" t="s">
        <v>145</v>
      </c>
      <c r="E40" s="48">
        <v>1</v>
      </c>
      <c r="F40" s="48">
        <v>98</v>
      </c>
      <c r="G40" s="48" t="s">
        <v>65</v>
      </c>
      <c r="H40" s="48">
        <v>4</v>
      </c>
      <c r="I40" s="48" t="s">
        <v>39</v>
      </c>
      <c r="J40" s="48">
        <v>0</v>
      </c>
      <c r="K40" s="48" t="s">
        <v>39</v>
      </c>
      <c r="L40" s="107">
        <v>175</v>
      </c>
      <c r="M40" s="107" t="s">
        <v>213</v>
      </c>
      <c r="N40" s="107" t="s">
        <v>227</v>
      </c>
    </row>
    <row r="41" spans="1:14" s="117" customFormat="1" ht="9">
      <c r="A41" s="48" t="s">
        <v>74</v>
      </c>
      <c r="B41" s="48" t="s">
        <v>77</v>
      </c>
      <c r="C41" s="48" t="s">
        <v>146</v>
      </c>
      <c r="D41" s="48" t="s">
        <v>147</v>
      </c>
      <c r="E41" s="48">
        <v>1</v>
      </c>
      <c r="F41" s="48">
        <v>98</v>
      </c>
      <c r="G41" s="48" t="s">
        <v>65</v>
      </c>
      <c r="H41" s="48">
        <v>4</v>
      </c>
      <c r="I41" s="48" t="s">
        <v>39</v>
      </c>
      <c r="J41" s="48">
        <v>0</v>
      </c>
      <c r="K41" s="48" t="s">
        <v>39</v>
      </c>
      <c r="L41" s="107">
        <v>137</v>
      </c>
      <c r="M41" s="107" t="s">
        <v>213</v>
      </c>
      <c r="N41" s="107" t="s">
        <v>214</v>
      </c>
    </row>
    <row r="42" spans="1:14" s="117" customFormat="1" ht="9">
      <c r="A42" s="48" t="s">
        <v>74</v>
      </c>
      <c r="B42" s="48" t="s">
        <v>77</v>
      </c>
      <c r="C42" s="48" t="s">
        <v>148</v>
      </c>
      <c r="D42" s="48" t="s">
        <v>149</v>
      </c>
      <c r="E42" s="48">
        <v>1</v>
      </c>
      <c r="F42" s="48">
        <v>98</v>
      </c>
      <c r="G42" s="48" t="s">
        <v>65</v>
      </c>
      <c r="H42" s="48">
        <v>4</v>
      </c>
      <c r="I42" s="48" t="s">
        <v>39</v>
      </c>
      <c r="J42" s="48">
        <v>0</v>
      </c>
      <c r="K42" s="48" t="s">
        <v>39</v>
      </c>
      <c r="L42" s="107">
        <v>68</v>
      </c>
      <c r="M42" s="107" t="s">
        <v>213</v>
      </c>
      <c r="N42" s="107" t="s">
        <v>214</v>
      </c>
    </row>
    <row r="43" spans="1:14" s="118" customFormat="1" ht="9">
      <c r="A43" s="48" t="s">
        <v>74</v>
      </c>
      <c r="B43" s="48" t="s">
        <v>77</v>
      </c>
      <c r="C43" s="48" t="s">
        <v>150</v>
      </c>
      <c r="D43" s="48" t="s">
        <v>151</v>
      </c>
      <c r="E43" s="48">
        <v>1</v>
      </c>
      <c r="F43" s="48">
        <v>98</v>
      </c>
      <c r="G43" s="48" t="s">
        <v>65</v>
      </c>
      <c r="H43" s="48">
        <v>4</v>
      </c>
      <c r="I43" s="48" t="s">
        <v>39</v>
      </c>
      <c r="J43" s="48">
        <v>0</v>
      </c>
      <c r="K43" s="48" t="s">
        <v>39</v>
      </c>
      <c r="L43" s="107">
        <v>258</v>
      </c>
      <c r="M43" s="107" t="s">
        <v>213</v>
      </c>
      <c r="N43" s="107" t="s">
        <v>223</v>
      </c>
    </row>
    <row r="44" spans="1:14" s="117" customFormat="1" ht="9">
      <c r="A44" s="48" t="s">
        <v>74</v>
      </c>
      <c r="B44" s="48" t="s">
        <v>77</v>
      </c>
      <c r="C44" s="48" t="s">
        <v>152</v>
      </c>
      <c r="D44" s="48" t="s">
        <v>153</v>
      </c>
      <c r="E44" s="48">
        <v>1</v>
      </c>
      <c r="F44" s="48">
        <v>98</v>
      </c>
      <c r="G44" s="48" t="s">
        <v>65</v>
      </c>
      <c r="H44" s="48">
        <v>4</v>
      </c>
      <c r="I44" s="48" t="s">
        <v>39</v>
      </c>
      <c r="J44" s="48">
        <v>0</v>
      </c>
      <c r="K44" s="48" t="s">
        <v>39</v>
      </c>
      <c r="L44" s="107">
        <v>117</v>
      </c>
      <c r="M44" s="107" t="s">
        <v>213</v>
      </c>
      <c r="N44" s="107" t="s">
        <v>214</v>
      </c>
    </row>
    <row r="45" spans="1:14" s="117" customFormat="1" ht="18">
      <c r="A45" s="48" t="s">
        <v>74</v>
      </c>
      <c r="B45" s="48" t="s">
        <v>77</v>
      </c>
      <c r="C45" s="48" t="s">
        <v>154</v>
      </c>
      <c r="D45" s="48" t="s">
        <v>155</v>
      </c>
      <c r="E45" s="48">
        <v>1</v>
      </c>
      <c r="F45" s="48">
        <v>98</v>
      </c>
      <c r="G45" s="48" t="s">
        <v>65</v>
      </c>
      <c r="H45" s="48">
        <v>4</v>
      </c>
      <c r="I45" s="48" t="s">
        <v>39</v>
      </c>
      <c r="J45" s="48">
        <v>0</v>
      </c>
      <c r="K45" s="48" t="s">
        <v>39</v>
      </c>
      <c r="L45" s="107">
        <v>349</v>
      </c>
      <c r="M45" s="107" t="s">
        <v>213</v>
      </c>
      <c r="N45" s="107" t="s">
        <v>227</v>
      </c>
    </row>
    <row r="46" spans="1:14" s="117" customFormat="1" ht="18">
      <c r="A46" s="48" t="s">
        <v>74</v>
      </c>
      <c r="B46" s="48" t="s">
        <v>77</v>
      </c>
      <c r="C46" s="48" t="s">
        <v>156</v>
      </c>
      <c r="D46" s="48" t="s">
        <v>157</v>
      </c>
      <c r="E46" s="48">
        <v>1</v>
      </c>
      <c r="F46" s="48">
        <v>98</v>
      </c>
      <c r="G46" s="48" t="s">
        <v>65</v>
      </c>
      <c r="H46" s="48">
        <v>4</v>
      </c>
      <c r="I46" s="48" t="s">
        <v>39</v>
      </c>
      <c r="J46" s="48">
        <v>0</v>
      </c>
      <c r="K46" s="48" t="s">
        <v>39</v>
      </c>
      <c r="L46" s="107">
        <v>3100</v>
      </c>
      <c r="M46" s="107" t="s">
        <v>213</v>
      </c>
      <c r="N46" s="107" t="s">
        <v>230</v>
      </c>
    </row>
    <row r="47" spans="1:14" s="117" customFormat="1" ht="27">
      <c r="A47" s="48" t="s">
        <v>74</v>
      </c>
      <c r="B47" s="48" t="s">
        <v>77</v>
      </c>
      <c r="C47" s="48" t="s">
        <v>158</v>
      </c>
      <c r="D47" s="48" t="s">
        <v>159</v>
      </c>
      <c r="E47" s="48">
        <v>1</v>
      </c>
      <c r="F47" s="48">
        <v>98</v>
      </c>
      <c r="G47" s="48" t="s">
        <v>65</v>
      </c>
      <c r="H47" s="48">
        <v>4</v>
      </c>
      <c r="I47" s="48" t="s">
        <v>39</v>
      </c>
      <c r="J47" s="48">
        <v>0</v>
      </c>
      <c r="K47" s="48" t="s">
        <v>39</v>
      </c>
      <c r="L47" s="107">
        <v>139</v>
      </c>
      <c r="M47" s="107" t="s">
        <v>213</v>
      </c>
      <c r="N47" s="107" t="s">
        <v>294</v>
      </c>
    </row>
    <row r="48" spans="1:14" s="117" customFormat="1" ht="27">
      <c r="A48" s="48" t="s">
        <v>74</v>
      </c>
      <c r="B48" s="48" t="s">
        <v>77</v>
      </c>
      <c r="C48" s="48" t="s">
        <v>160</v>
      </c>
      <c r="D48" s="48" t="s">
        <v>161</v>
      </c>
      <c r="E48" s="48">
        <v>1</v>
      </c>
      <c r="F48" s="48">
        <v>98</v>
      </c>
      <c r="G48" s="48" t="s">
        <v>65</v>
      </c>
      <c r="H48" s="48">
        <v>4</v>
      </c>
      <c r="I48" s="48" t="s">
        <v>39</v>
      </c>
      <c r="J48" s="48">
        <v>0</v>
      </c>
      <c r="K48" s="48" t="s">
        <v>39</v>
      </c>
      <c r="L48" s="107">
        <v>220</v>
      </c>
      <c r="M48" s="107" t="s">
        <v>213</v>
      </c>
      <c r="N48" s="107" t="s">
        <v>296</v>
      </c>
    </row>
    <row r="49" spans="1:14" s="117" customFormat="1" ht="9">
      <c r="A49" s="48" t="s">
        <v>74</v>
      </c>
      <c r="B49" s="48" t="s">
        <v>77</v>
      </c>
      <c r="C49" s="48" t="s">
        <v>162</v>
      </c>
      <c r="D49" s="48" t="s">
        <v>163</v>
      </c>
      <c r="E49" s="48">
        <v>1</v>
      </c>
      <c r="F49" s="48">
        <v>98</v>
      </c>
      <c r="G49" s="48" t="s">
        <v>65</v>
      </c>
      <c r="H49" s="48">
        <v>4</v>
      </c>
      <c r="I49" s="48" t="s">
        <v>39</v>
      </c>
      <c r="J49" s="48">
        <v>0</v>
      </c>
      <c r="K49" s="48" t="s">
        <v>39</v>
      </c>
      <c r="L49" s="107">
        <v>99</v>
      </c>
      <c r="M49" s="107" t="s">
        <v>213</v>
      </c>
      <c r="N49" s="107" t="s">
        <v>223</v>
      </c>
    </row>
    <row r="50" spans="1:14" s="117" customFormat="1" ht="28.5" customHeight="1">
      <c r="A50" s="48" t="s">
        <v>74</v>
      </c>
      <c r="B50" s="48" t="s">
        <v>77</v>
      </c>
      <c r="C50" s="48" t="s">
        <v>164</v>
      </c>
      <c r="D50" s="48" t="s">
        <v>165</v>
      </c>
      <c r="E50" s="48">
        <v>1</v>
      </c>
      <c r="F50" s="48">
        <v>98</v>
      </c>
      <c r="G50" s="48" t="s">
        <v>65</v>
      </c>
      <c r="H50" s="48">
        <v>4</v>
      </c>
      <c r="I50" s="48" t="s">
        <v>39</v>
      </c>
      <c r="J50" s="48">
        <v>0</v>
      </c>
      <c r="K50" s="48" t="s">
        <v>39</v>
      </c>
      <c r="L50" s="107">
        <v>279</v>
      </c>
      <c r="M50" s="107" t="s">
        <v>213</v>
      </c>
      <c r="N50" s="107" t="s">
        <v>231</v>
      </c>
    </row>
    <row r="51" spans="1:14" s="117" customFormat="1" ht="9">
      <c r="A51" s="48" t="s">
        <v>74</v>
      </c>
      <c r="B51" s="48" t="s">
        <v>77</v>
      </c>
      <c r="C51" s="48" t="s">
        <v>166</v>
      </c>
      <c r="D51" s="48" t="s">
        <v>167</v>
      </c>
      <c r="E51" s="48">
        <v>1</v>
      </c>
      <c r="F51" s="48">
        <v>98</v>
      </c>
      <c r="G51" s="48" t="s">
        <v>65</v>
      </c>
      <c r="H51" s="48">
        <v>4</v>
      </c>
      <c r="I51" s="48" t="s">
        <v>39</v>
      </c>
      <c r="J51" s="48">
        <v>0</v>
      </c>
      <c r="K51" s="48" t="s">
        <v>39</v>
      </c>
      <c r="L51" s="107">
        <v>36</v>
      </c>
      <c r="M51" s="107" t="s">
        <v>213</v>
      </c>
      <c r="N51" s="107" t="s">
        <v>214</v>
      </c>
    </row>
    <row r="52" spans="1:14" s="117" customFormat="1" ht="9">
      <c r="A52" s="48" t="s">
        <v>74</v>
      </c>
      <c r="B52" s="48" t="s">
        <v>77</v>
      </c>
      <c r="C52" s="48" t="s">
        <v>168</v>
      </c>
      <c r="D52" s="48" t="s">
        <v>169</v>
      </c>
      <c r="E52" s="48">
        <v>1</v>
      </c>
      <c r="F52" s="48">
        <v>98</v>
      </c>
      <c r="G52" s="48" t="s">
        <v>65</v>
      </c>
      <c r="H52" s="48">
        <v>4</v>
      </c>
      <c r="I52" s="48" t="s">
        <v>39</v>
      </c>
      <c r="J52" s="48">
        <v>0</v>
      </c>
      <c r="K52" s="48" t="s">
        <v>39</v>
      </c>
      <c r="L52" s="107">
        <v>330</v>
      </c>
      <c r="M52" s="107" t="s">
        <v>213</v>
      </c>
      <c r="N52" s="107" t="s">
        <v>223</v>
      </c>
    </row>
    <row r="53" spans="1:14" s="117" customFormat="1" ht="18">
      <c r="A53" s="48" t="s">
        <v>74</v>
      </c>
      <c r="B53" s="48" t="s">
        <v>77</v>
      </c>
      <c r="C53" s="48" t="s">
        <v>170</v>
      </c>
      <c r="D53" s="48" t="s">
        <v>171</v>
      </c>
      <c r="E53" s="48">
        <v>1</v>
      </c>
      <c r="F53" s="48">
        <v>98</v>
      </c>
      <c r="G53" s="48" t="s">
        <v>65</v>
      </c>
      <c r="H53" s="48">
        <v>4</v>
      </c>
      <c r="I53" s="48" t="s">
        <v>39</v>
      </c>
      <c r="J53" s="48">
        <v>0</v>
      </c>
      <c r="K53" s="48" t="s">
        <v>39</v>
      </c>
      <c r="L53" s="107">
        <v>575</v>
      </c>
      <c r="M53" s="107" t="s">
        <v>213</v>
      </c>
      <c r="N53" s="107" t="s">
        <v>228</v>
      </c>
    </row>
    <row r="54" spans="1:14" s="117" customFormat="1" ht="18">
      <c r="A54" s="48" t="s">
        <v>74</v>
      </c>
      <c r="B54" s="48" t="s">
        <v>77</v>
      </c>
      <c r="C54" s="48" t="s">
        <v>172</v>
      </c>
      <c r="D54" s="48" t="s">
        <v>173</v>
      </c>
      <c r="E54" s="48">
        <v>1</v>
      </c>
      <c r="F54" s="48">
        <v>98</v>
      </c>
      <c r="G54" s="48" t="s">
        <v>65</v>
      </c>
      <c r="H54" s="48">
        <v>4</v>
      </c>
      <c r="I54" s="48" t="s">
        <v>39</v>
      </c>
      <c r="J54" s="48">
        <v>0</v>
      </c>
      <c r="K54" s="48" t="s">
        <v>39</v>
      </c>
      <c r="L54" s="107">
        <v>3600</v>
      </c>
      <c r="M54" s="107" t="s">
        <v>213</v>
      </c>
      <c r="N54" s="107" t="s">
        <v>228</v>
      </c>
    </row>
    <row r="55" spans="1:14" s="117" customFormat="1" ht="18">
      <c r="A55" s="48" t="s">
        <v>74</v>
      </c>
      <c r="B55" s="48" t="s">
        <v>77</v>
      </c>
      <c r="C55" s="48" t="s">
        <v>174</v>
      </c>
      <c r="D55" s="48" t="s">
        <v>175</v>
      </c>
      <c r="E55" s="48">
        <v>1</v>
      </c>
      <c r="F55" s="48">
        <v>98</v>
      </c>
      <c r="G55" s="48" t="s">
        <v>65</v>
      </c>
      <c r="H55" s="48">
        <v>4</v>
      </c>
      <c r="I55" s="48" t="s">
        <v>39</v>
      </c>
      <c r="J55" s="48">
        <v>0</v>
      </c>
      <c r="K55" s="48" t="s">
        <v>39</v>
      </c>
      <c r="L55" s="107">
        <v>2208</v>
      </c>
      <c r="M55" s="107" t="s">
        <v>213</v>
      </c>
      <c r="N55" s="107" t="s">
        <v>228</v>
      </c>
    </row>
    <row r="56" spans="1:14" s="118" customFormat="1" ht="9">
      <c r="A56" s="48" t="s">
        <v>74</v>
      </c>
      <c r="B56" s="48" t="s">
        <v>77</v>
      </c>
      <c r="C56" s="48" t="s">
        <v>176</v>
      </c>
      <c r="D56" s="48" t="s">
        <v>177</v>
      </c>
      <c r="E56" s="48">
        <v>1</v>
      </c>
      <c r="F56" s="48">
        <v>98</v>
      </c>
      <c r="G56" s="48" t="s">
        <v>65</v>
      </c>
      <c r="H56" s="48">
        <v>4</v>
      </c>
      <c r="I56" s="48" t="s">
        <v>39</v>
      </c>
      <c r="J56" s="48">
        <v>0</v>
      </c>
      <c r="K56" s="48" t="s">
        <v>39</v>
      </c>
      <c r="L56" s="107">
        <v>155</v>
      </c>
      <c r="M56" s="107" t="s">
        <v>213</v>
      </c>
      <c r="N56" s="107" t="s">
        <v>223</v>
      </c>
    </row>
    <row r="57" spans="1:14" s="117" customFormat="1" ht="18">
      <c r="A57" s="80" t="s">
        <v>74</v>
      </c>
      <c r="B57" s="80" t="s">
        <v>77</v>
      </c>
      <c r="C57" s="80" t="s">
        <v>178</v>
      </c>
      <c r="D57" s="80" t="s">
        <v>179</v>
      </c>
      <c r="E57" s="80">
        <v>1</v>
      </c>
      <c r="F57" s="80">
        <v>98</v>
      </c>
      <c r="G57" s="80" t="s">
        <v>65</v>
      </c>
      <c r="H57" s="80">
        <v>4</v>
      </c>
      <c r="I57" s="80" t="s">
        <v>39</v>
      </c>
      <c r="J57" s="80">
        <v>0</v>
      </c>
      <c r="K57" s="80" t="s">
        <v>39</v>
      </c>
      <c r="L57" s="112">
        <v>465</v>
      </c>
      <c r="M57" s="112" t="s">
        <v>213</v>
      </c>
      <c r="N57" s="112" t="s">
        <v>227</v>
      </c>
    </row>
    <row r="58" spans="1:14" s="117" customFormat="1" ht="9">
      <c r="A58" s="48"/>
      <c r="B58" s="48"/>
      <c r="C58" s="110">
        <v>19</v>
      </c>
      <c r="D58" s="48"/>
      <c r="E58" s="48"/>
      <c r="F58" s="48"/>
      <c r="G58" s="48"/>
      <c r="H58" s="110">
        <v>19</v>
      </c>
      <c r="I58" s="48"/>
      <c r="J58" s="110">
        <v>0</v>
      </c>
      <c r="K58" s="48"/>
      <c r="L58" s="48"/>
      <c r="M58" s="48"/>
      <c r="N58" s="48"/>
    </row>
    <row r="59" spans="1:14" s="117" customFormat="1" ht="9">
      <c r="A59" s="48"/>
      <c r="B59" s="48"/>
      <c r="C59" s="110"/>
      <c r="D59" s="48"/>
      <c r="E59" s="48"/>
      <c r="F59" s="48"/>
      <c r="G59" s="48"/>
      <c r="H59" s="110"/>
      <c r="I59" s="48"/>
      <c r="J59" s="110"/>
      <c r="K59" s="48"/>
      <c r="L59" s="48"/>
      <c r="M59" s="48"/>
      <c r="N59" s="48"/>
    </row>
    <row r="60" spans="1:14" s="117" customFormat="1" ht="18">
      <c r="A60" s="48" t="s">
        <v>74</v>
      </c>
      <c r="B60" s="48" t="s">
        <v>78</v>
      </c>
      <c r="C60" s="48" t="s">
        <v>180</v>
      </c>
      <c r="D60" s="48" t="s">
        <v>181</v>
      </c>
      <c r="E60" s="48">
        <v>1</v>
      </c>
      <c r="F60" s="48">
        <v>98</v>
      </c>
      <c r="G60" s="48" t="s">
        <v>65</v>
      </c>
      <c r="H60" s="48">
        <v>4</v>
      </c>
      <c r="I60" s="48" t="s">
        <v>39</v>
      </c>
      <c r="J60" s="48">
        <v>0</v>
      </c>
      <c r="K60" s="48" t="s">
        <v>39</v>
      </c>
      <c r="L60" s="107">
        <v>37</v>
      </c>
      <c r="M60" s="107" t="s">
        <v>213</v>
      </c>
      <c r="N60" s="107" t="s">
        <v>295</v>
      </c>
    </row>
    <row r="61" spans="1:14" s="117" customFormat="1" ht="9">
      <c r="A61" s="48" t="s">
        <v>74</v>
      </c>
      <c r="B61" s="48" t="s">
        <v>78</v>
      </c>
      <c r="C61" s="48" t="s">
        <v>182</v>
      </c>
      <c r="D61" s="48" t="s">
        <v>183</v>
      </c>
      <c r="E61" s="48">
        <v>1</v>
      </c>
      <c r="F61" s="48">
        <v>98</v>
      </c>
      <c r="G61" s="48" t="s">
        <v>65</v>
      </c>
      <c r="H61" s="48">
        <v>4</v>
      </c>
      <c r="I61" s="48" t="s">
        <v>39</v>
      </c>
      <c r="J61" s="48">
        <v>0</v>
      </c>
      <c r="K61" s="48" t="s">
        <v>39</v>
      </c>
      <c r="L61" s="107">
        <v>209</v>
      </c>
      <c r="M61" s="107" t="s">
        <v>213</v>
      </c>
      <c r="N61" s="124" t="s">
        <v>298</v>
      </c>
    </row>
    <row r="62" spans="1:14" s="118" customFormat="1" ht="9">
      <c r="A62" s="48" t="s">
        <v>74</v>
      </c>
      <c r="B62" s="48" t="s">
        <v>78</v>
      </c>
      <c r="C62" s="48" t="s">
        <v>184</v>
      </c>
      <c r="D62" s="48" t="s">
        <v>185</v>
      </c>
      <c r="E62" s="48">
        <v>1</v>
      </c>
      <c r="F62" s="48">
        <v>98</v>
      </c>
      <c r="G62" s="48" t="s">
        <v>65</v>
      </c>
      <c r="H62" s="48">
        <v>4</v>
      </c>
      <c r="I62" s="48" t="s">
        <v>39</v>
      </c>
      <c r="J62" s="48">
        <v>0</v>
      </c>
      <c r="K62" s="48" t="s">
        <v>39</v>
      </c>
      <c r="L62" s="107">
        <v>32</v>
      </c>
      <c r="M62" s="107" t="s">
        <v>213</v>
      </c>
      <c r="N62" s="124" t="s">
        <v>298</v>
      </c>
    </row>
    <row r="63" spans="1:14" s="117" customFormat="1" ht="9">
      <c r="A63" s="48" t="s">
        <v>74</v>
      </c>
      <c r="B63" s="48" t="s">
        <v>78</v>
      </c>
      <c r="C63" s="48" t="s">
        <v>186</v>
      </c>
      <c r="D63" s="48" t="s">
        <v>187</v>
      </c>
      <c r="E63" s="48">
        <v>1</v>
      </c>
      <c r="F63" s="48">
        <v>98</v>
      </c>
      <c r="G63" s="48" t="s">
        <v>65</v>
      </c>
      <c r="H63" s="48">
        <v>4</v>
      </c>
      <c r="I63" s="48" t="s">
        <v>39</v>
      </c>
      <c r="J63" s="48">
        <v>0</v>
      </c>
      <c r="K63" s="48" t="s">
        <v>39</v>
      </c>
      <c r="L63" s="107">
        <v>120</v>
      </c>
      <c r="M63" s="107" t="s">
        <v>213</v>
      </c>
      <c r="N63" s="124" t="s">
        <v>298</v>
      </c>
    </row>
    <row r="64" spans="1:14" s="117" customFormat="1" ht="9">
      <c r="A64" s="48" t="s">
        <v>74</v>
      </c>
      <c r="B64" s="48" t="s">
        <v>78</v>
      </c>
      <c r="C64" s="48" t="s">
        <v>188</v>
      </c>
      <c r="D64" s="48" t="s">
        <v>189</v>
      </c>
      <c r="E64" s="48">
        <v>1</v>
      </c>
      <c r="F64" s="48">
        <v>98</v>
      </c>
      <c r="G64" s="48" t="s">
        <v>65</v>
      </c>
      <c r="H64" s="48">
        <v>4</v>
      </c>
      <c r="I64" s="48" t="s">
        <v>39</v>
      </c>
      <c r="J64" s="48">
        <v>0</v>
      </c>
      <c r="K64" s="48" t="s">
        <v>39</v>
      </c>
      <c r="L64" s="107">
        <v>181</v>
      </c>
      <c r="M64" s="107" t="s">
        <v>213</v>
      </c>
      <c r="N64" s="124" t="s">
        <v>298</v>
      </c>
    </row>
    <row r="65" spans="1:14" s="117" customFormat="1" ht="9">
      <c r="A65" s="48" t="s">
        <v>74</v>
      </c>
      <c r="B65" s="48" t="s">
        <v>78</v>
      </c>
      <c r="C65" s="48" t="s">
        <v>190</v>
      </c>
      <c r="D65" s="48" t="s">
        <v>191</v>
      </c>
      <c r="E65" s="48">
        <v>1</v>
      </c>
      <c r="F65" s="48">
        <v>98</v>
      </c>
      <c r="G65" s="48" t="s">
        <v>65</v>
      </c>
      <c r="H65" s="48">
        <v>4</v>
      </c>
      <c r="I65" s="48" t="s">
        <v>39</v>
      </c>
      <c r="J65" s="48">
        <v>0</v>
      </c>
      <c r="K65" s="48" t="s">
        <v>39</v>
      </c>
      <c r="L65" s="107">
        <v>5</v>
      </c>
      <c r="M65" s="107" t="s">
        <v>213</v>
      </c>
      <c r="N65" s="124" t="s">
        <v>298</v>
      </c>
    </row>
    <row r="66" spans="1:14" s="117" customFormat="1" ht="9">
      <c r="A66" s="48" t="s">
        <v>74</v>
      </c>
      <c r="B66" s="48" t="s">
        <v>78</v>
      </c>
      <c r="C66" s="48" t="s">
        <v>192</v>
      </c>
      <c r="D66" s="48" t="s">
        <v>193</v>
      </c>
      <c r="E66" s="48">
        <v>1</v>
      </c>
      <c r="F66" s="48">
        <v>98</v>
      </c>
      <c r="G66" s="48" t="s">
        <v>65</v>
      </c>
      <c r="H66" s="48">
        <v>4</v>
      </c>
      <c r="I66" s="48" t="s">
        <v>39</v>
      </c>
      <c r="J66" s="48">
        <v>0</v>
      </c>
      <c r="K66" s="48" t="s">
        <v>39</v>
      </c>
      <c r="L66" s="107">
        <v>190</v>
      </c>
      <c r="M66" s="107" t="s">
        <v>213</v>
      </c>
      <c r="N66" s="124" t="s">
        <v>298</v>
      </c>
    </row>
    <row r="67" spans="1:14" s="117" customFormat="1" ht="9">
      <c r="A67" s="48" t="s">
        <v>74</v>
      </c>
      <c r="B67" s="48" t="s">
        <v>78</v>
      </c>
      <c r="C67" s="48" t="s">
        <v>194</v>
      </c>
      <c r="D67" s="48" t="s">
        <v>195</v>
      </c>
      <c r="E67" s="48">
        <v>1</v>
      </c>
      <c r="F67" s="48">
        <v>98</v>
      </c>
      <c r="G67" s="48" t="s">
        <v>65</v>
      </c>
      <c r="H67" s="48">
        <v>4</v>
      </c>
      <c r="I67" s="48" t="s">
        <v>39</v>
      </c>
      <c r="J67" s="48">
        <v>0</v>
      </c>
      <c r="K67" s="48" t="s">
        <v>39</v>
      </c>
      <c r="L67" s="107">
        <v>11</v>
      </c>
      <c r="M67" s="107" t="s">
        <v>213</v>
      </c>
      <c r="N67" s="124" t="s">
        <v>298</v>
      </c>
    </row>
    <row r="68" spans="1:14" s="117" customFormat="1" ht="9">
      <c r="A68" s="48" t="s">
        <v>74</v>
      </c>
      <c r="B68" s="48" t="s">
        <v>78</v>
      </c>
      <c r="C68" s="48" t="s">
        <v>196</v>
      </c>
      <c r="D68" s="48" t="s">
        <v>197</v>
      </c>
      <c r="E68" s="48">
        <v>1</v>
      </c>
      <c r="F68" s="48">
        <v>98</v>
      </c>
      <c r="G68" s="48" t="s">
        <v>65</v>
      </c>
      <c r="H68" s="48">
        <v>4</v>
      </c>
      <c r="I68" s="48" t="s">
        <v>39</v>
      </c>
      <c r="J68" s="48">
        <v>0</v>
      </c>
      <c r="K68" s="48" t="s">
        <v>39</v>
      </c>
      <c r="L68" s="107">
        <v>463</v>
      </c>
      <c r="M68" s="107" t="s">
        <v>213</v>
      </c>
      <c r="N68" s="124" t="s">
        <v>298</v>
      </c>
    </row>
    <row r="69" spans="1:14" s="117" customFormat="1" ht="9">
      <c r="A69" s="48" t="s">
        <v>74</v>
      </c>
      <c r="B69" s="48" t="s">
        <v>78</v>
      </c>
      <c r="C69" s="48" t="s">
        <v>198</v>
      </c>
      <c r="D69" s="48" t="s">
        <v>199</v>
      </c>
      <c r="E69" s="48">
        <v>1</v>
      </c>
      <c r="F69" s="48">
        <v>98</v>
      </c>
      <c r="G69" s="48" t="s">
        <v>65</v>
      </c>
      <c r="H69" s="48">
        <v>4</v>
      </c>
      <c r="I69" s="48" t="s">
        <v>39</v>
      </c>
      <c r="J69" s="48">
        <v>0</v>
      </c>
      <c r="K69" s="48" t="s">
        <v>39</v>
      </c>
      <c r="L69" s="107">
        <v>200</v>
      </c>
      <c r="M69" s="107" t="s">
        <v>213</v>
      </c>
      <c r="N69" s="124" t="s">
        <v>298</v>
      </c>
    </row>
    <row r="70" spans="1:14" s="117" customFormat="1" ht="18">
      <c r="A70" s="48" t="s">
        <v>74</v>
      </c>
      <c r="B70" s="48" t="s">
        <v>78</v>
      </c>
      <c r="C70" s="48" t="s">
        <v>200</v>
      </c>
      <c r="D70" s="48" t="s">
        <v>201</v>
      </c>
      <c r="E70" s="48">
        <v>1</v>
      </c>
      <c r="F70" s="48">
        <v>98</v>
      </c>
      <c r="G70" s="48" t="s">
        <v>65</v>
      </c>
      <c r="H70" s="48">
        <v>4</v>
      </c>
      <c r="I70" s="48" t="s">
        <v>39</v>
      </c>
      <c r="J70" s="48">
        <v>0</v>
      </c>
      <c r="K70" s="48" t="s">
        <v>39</v>
      </c>
      <c r="L70" s="107">
        <v>598</v>
      </c>
      <c r="M70" s="107" t="s">
        <v>213</v>
      </c>
      <c r="N70" s="107" t="s">
        <v>226</v>
      </c>
    </row>
    <row r="71" spans="1:14" s="117" customFormat="1" ht="9">
      <c r="A71" s="48" t="s">
        <v>74</v>
      </c>
      <c r="B71" s="48" t="s">
        <v>78</v>
      </c>
      <c r="C71" s="48" t="s">
        <v>202</v>
      </c>
      <c r="D71" s="48" t="s">
        <v>203</v>
      </c>
      <c r="E71" s="48">
        <v>1</v>
      </c>
      <c r="F71" s="48">
        <v>98</v>
      </c>
      <c r="G71" s="48" t="s">
        <v>65</v>
      </c>
      <c r="H71" s="48">
        <v>4</v>
      </c>
      <c r="I71" s="48" t="s">
        <v>39</v>
      </c>
      <c r="J71" s="48">
        <v>0</v>
      </c>
      <c r="K71" s="48" t="s">
        <v>39</v>
      </c>
      <c r="L71" s="107">
        <v>331</v>
      </c>
      <c r="M71" s="107" t="s">
        <v>213</v>
      </c>
      <c r="N71" s="107" t="s">
        <v>223</v>
      </c>
    </row>
    <row r="72" spans="1:14" s="117" customFormat="1" ht="9">
      <c r="A72" s="48" t="s">
        <v>74</v>
      </c>
      <c r="B72" s="48" t="s">
        <v>78</v>
      </c>
      <c r="C72" s="48" t="s">
        <v>204</v>
      </c>
      <c r="D72" s="48" t="s">
        <v>205</v>
      </c>
      <c r="E72" s="48">
        <v>1</v>
      </c>
      <c r="F72" s="48">
        <v>98</v>
      </c>
      <c r="G72" s="48" t="s">
        <v>65</v>
      </c>
      <c r="H72" s="48">
        <v>4</v>
      </c>
      <c r="I72" s="48" t="s">
        <v>39</v>
      </c>
      <c r="J72" s="48">
        <v>0</v>
      </c>
      <c r="K72" s="48" t="s">
        <v>39</v>
      </c>
      <c r="L72" s="107">
        <v>524</v>
      </c>
      <c r="M72" s="107" t="s">
        <v>213</v>
      </c>
      <c r="N72" s="124" t="s">
        <v>298</v>
      </c>
    </row>
    <row r="73" spans="1:14" s="117" customFormat="1" ht="9">
      <c r="A73" s="80" t="s">
        <v>74</v>
      </c>
      <c r="B73" s="80" t="s">
        <v>78</v>
      </c>
      <c r="C73" s="80" t="s">
        <v>206</v>
      </c>
      <c r="D73" s="80" t="s">
        <v>207</v>
      </c>
      <c r="E73" s="80">
        <v>1</v>
      </c>
      <c r="F73" s="80">
        <v>98</v>
      </c>
      <c r="G73" s="80" t="s">
        <v>65</v>
      </c>
      <c r="H73" s="80">
        <v>4</v>
      </c>
      <c r="I73" s="80" t="s">
        <v>39</v>
      </c>
      <c r="J73" s="80">
        <v>0</v>
      </c>
      <c r="K73" s="80" t="s">
        <v>39</v>
      </c>
      <c r="L73" s="112">
        <v>241</v>
      </c>
      <c r="M73" s="112" t="s">
        <v>213</v>
      </c>
      <c r="N73" s="112" t="s">
        <v>223</v>
      </c>
    </row>
    <row r="74" spans="1:14" s="117" customFormat="1" ht="9">
      <c r="A74" s="48"/>
      <c r="B74" s="48"/>
      <c r="C74" s="110">
        <v>14</v>
      </c>
      <c r="D74" s="48"/>
      <c r="E74" s="48"/>
      <c r="F74" s="48"/>
      <c r="G74" s="48"/>
      <c r="H74" s="110">
        <v>14</v>
      </c>
      <c r="I74" s="48"/>
      <c r="J74" s="110">
        <v>0</v>
      </c>
      <c r="K74" s="48"/>
      <c r="L74" s="107"/>
      <c r="M74" s="107"/>
      <c r="N74" s="107"/>
    </row>
    <row r="75" spans="1:14" s="117" customFormat="1" ht="9">
      <c r="A75" s="48"/>
      <c r="B75" s="48"/>
      <c r="C75" s="110"/>
      <c r="D75" s="48"/>
      <c r="E75" s="48"/>
      <c r="F75" s="48"/>
      <c r="G75" s="48"/>
      <c r="H75" s="110"/>
      <c r="I75" s="48"/>
      <c r="J75" s="110"/>
      <c r="K75" s="48"/>
      <c r="L75" s="107"/>
      <c r="M75" s="107"/>
      <c r="N75" s="107"/>
    </row>
    <row r="76" spans="1:11" s="117" customFormat="1" ht="9">
      <c r="A76" s="120" t="s">
        <v>285</v>
      </c>
      <c r="B76" s="110"/>
      <c r="C76" s="110">
        <v>66</v>
      </c>
      <c r="H76" s="110">
        <v>66</v>
      </c>
      <c r="I76" s="48"/>
      <c r="J76" s="48"/>
      <c r="K76" s="48"/>
    </row>
    <row r="77" spans="3:11" ht="9">
      <c r="C77" s="111" t="s">
        <v>283</v>
      </c>
      <c r="H77" s="111" t="s">
        <v>282</v>
      </c>
      <c r="I77" s="111"/>
      <c r="J77" s="111"/>
      <c r="K77" s="111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 Connecticut - 2007 Swimming Season
Beach List</oddHeader>
    <oddFooter>&amp;R&amp;P of &amp;N</oddFooter>
  </headerFooter>
  <rowBreaks count="2" manualBreakCount="2">
    <brk id="31" max="13" man="1"/>
    <brk id="5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12.7109375" style="1" customWidth="1"/>
    <col min="3" max="3" width="8.28125" style="1" customWidth="1"/>
    <col min="4" max="4" width="28.7109375" style="101" customWidth="1"/>
    <col min="5" max="5" width="17.7109375" style="1" customWidth="1"/>
    <col min="6" max="7" width="13.00390625" style="102" customWidth="1"/>
    <col min="8" max="8" width="9.28125" style="103" customWidth="1"/>
    <col min="9" max="11" width="10.7109375" style="1" customWidth="1"/>
    <col min="12" max="16384" width="9.140625" style="1" customWidth="1"/>
  </cols>
  <sheetData>
    <row r="1" spans="1:11" ht="28.5" customHeight="1">
      <c r="A1" s="119" t="s">
        <v>31</v>
      </c>
      <c r="B1" s="119" t="s">
        <v>32</v>
      </c>
      <c r="C1" s="119" t="s">
        <v>33</v>
      </c>
      <c r="D1" s="119" t="s">
        <v>34</v>
      </c>
      <c r="E1" s="119" t="s">
        <v>41</v>
      </c>
      <c r="F1" s="121" t="s">
        <v>286</v>
      </c>
      <c r="G1" s="121" t="s">
        <v>287</v>
      </c>
      <c r="H1" s="122" t="s">
        <v>288</v>
      </c>
      <c r="I1" s="119" t="s">
        <v>42</v>
      </c>
      <c r="J1" s="119" t="s">
        <v>43</v>
      </c>
      <c r="K1" s="119" t="s">
        <v>44</v>
      </c>
    </row>
    <row r="2" spans="1:11" ht="9">
      <c r="A2" s="107" t="s">
        <v>74</v>
      </c>
      <c r="B2" s="107" t="s">
        <v>75</v>
      </c>
      <c r="C2" s="107" t="s">
        <v>79</v>
      </c>
      <c r="D2" s="107" t="s">
        <v>80</v>
      </c>
      <c r="E2" s="107" t="s">
        <v>50</v>
      </c>
      <c r="F2" s="106" t="s">
        <v>237</v>
      </c>
      <c r="G2" s="106" t="s">
        <v>238</v>
      </c>
      <c r="H2" s="107">
        <v>2</v>
      </c>
      <c r="I2" s="107" t="s">
        <v>45</v>
      </c>
      <c r="J2" s="107" t="s">
        <v>47</v>
      </c>
      <c r="K2" s="107" t="s">
        <v>46</v>
      </c>
    </row>
    <row r="3" spans="1:11" ht="9">
      <c r="A3" s="107" t="s">
        <v>74</v>
      </c>
      <c r="B3" s="107" t="s">
        <v>75</v>
      </c>
      <c r="C3" s="107" t="s">
        <v>81</v>
      </c>
      <c r="D3" s="107" t="s">
        <v>82</v>
      </c>
      <c r="E3" s="107" t="s">
        <v>50</v>
      </c>
      <c r="F3" s="106" t="s">
        <v>239</v>
      </c>
      <c r="G3" s="106" t="s">
        <v>238</v>
      </c>
      <c r="H3" s="107">
        <v>1</v>
      </c>
      <c r="I3" s="107" t="s">
        <v>53</v>
      </c>
      <c r="J3" s="107" t="s">
        <v>47</v>
      </c>
      <c r="K3" s="107" t="s">
        <v>46</v>
      </c>
    </row>
    <row r="4" spans="1:11" ht="9">
      <c r="A4" s="107" t="s">
        <v>74</v>
      </c>
      <c r="B4" s="107" t="s">
        <v>75</v>
      </c>
      <c r="C4" s="107" t="s">
        <v>83</v>
      </c>
      <c r="D4" s="107" t="s">
        <v>84</v>
      </c>
      <c r="E4" s="107" t="s">
        <v>50</v>
      </c>
      <c r="F4" s="106" t="s">
        <v>237</v>
      </c>
      <c r="G4" s="106" t="s">
        <v>238</v>
      </c>
      <c r="H4" s="107">
        <v>2</v>
      </c>
      <c r="I4" s="107" t="s">
        <v>45</v>
      </c>
      <c r="J4" s="107" t="s">
        <v>47</v>
      </c>
      <c r="K4" s="107" t="s">
        <v>46</v>
      </c>
    </row>
    <row r="5" spans="1:11" ht="9">
      <c r="A5" s="107" t="s">
        <v>74</v>
      </c>
      <c r="B5" s="107" t="s">
        <v>75</v>
      </c>
      <c r="C5" s="107" t="s">
        <v>83</v>
      </c>
      <c r="D5" s="107" t="s">
        <v>84</v>
      </c>
      <c r="E5" s="107" t="s">
        <v>50</v>
      </c>
      <c r="F5" s="106" t="s">
        <v>240</v>
      </c>
      <c r="G5" s="106" t="s">
        <v>241</v>
      </c>
      <c r="H5" s="107">
        <v>2</v>
      </c>
      <c r="I5" s="107" t="s">
        <v>49</v>
      </c>
      <c r="J5" s="107" t="s">
        <v>0</v>
      </c>
      <c r="K5" s="107" t="s">
        <v>46</v>
      </c>
    </row>
    <row r="6" spans="1:11" ht="9">
      <c r="A6" s="107" t="s">
        <v>74</v>
      </c>
      <c r="B6" s="107" t="s">
        <v>75</v>
      </c>
      <c r="C6" s="107" t="s">
        <v>83</v>
      </c>
      <c r="D6" s="107" t="s">
        <v>84</v>
      </c>
      <c r="E6" s="107" t="s">
        <v>50</v>
      </c>
      <c r="F6" s="106" t="s">
        <v>242</v>
      </c>
      <c r="G6" s="106" t="s">
        <v>243</v>
      </c>
      <c r="H6" s="107">
        <v>1</v>
      </c>
      <c r="I6" s="107" t="s">
        <v>51</v>
      </c>
      <c r="J6" s="107" t="s">
        <v>0</v>
      </c>
      <c r="K6" s="107" t="s">
        <v>52</v>
      </c>
    </row>
    <row r="7" spans="1:11" ht="9">
      <c r="A7" s="107" t="s">
        <v>74</v>
      </c>
      <c r="B7" s="107" t="s">
        <v>75</v>
      </c>
      <c r="C7" s="107" t="s">
        <v>83</v>
      </c>
      <c r="D7" s="107" t="s">
        <v>84</v>
      </c>
      <c r="E7" s="107" t="s">
        <v>50</v>
      </c>
      <c r="F7" s="106" t="s">
        <v>244</v>
      </c>
      <c r="G7" s="106" t="s">
        <v>245</v>
      </c>
      <c r="H7" s="107">
        <v>1</v>
      </c>
      <c r="I7" s="107" t="s">
        <v>45</v>
      </c>
      <c r="J7" s="107" t="s">
        <v>47</v>
      </c>
      <c r="K7" s="107" t="s">
        <v>46</v>
      </c>
    </row>
    <row r="8" spans="1:11" ht="9">
      <c r="A8" s="107" t="s">
        <v>74</v>
      </c>
      <c r="B8" s="107" t="s">
        <v>75</v>
      </c>
      <c r="C8" s="107" t="s">
        <v>83</v>
      </c>
      <c r="D8" s="107" t="s">
        <v>84</v>
      </c>
      <c r="E8" s="107" t="s">
        <v>50</v>
      </c>
      <c r="F8" s="106" t="s">
        <v>246</v>
      </c>
      <c r="G8" s="106" t="s">
        <v>247</v>
      </c>
      <c r="H8" s="107">
        <v>1</v>
      </c>
      <c r="I8" s="107" t="s">
        <v>45</v>
      </c>
      <c r="J8" s="107" t="s">
        <v>47</v>
      </c>
      <c r="K8" s="107" t="s">
        <v>46</v>
      </c>
    </row>
    <row r="9" spans="1:11" ht="9">
      <c r="A9" s="107" t="s">
        <v>74</v>
      </c>
      <c r="B9" s="107" t="s">
        <v>75</v>
      </c>
      <c r="C9" s="107" t="s">
        <v>83</v>
      </c>
      <c r="D9" s="107" t="s">
        <v>84</v>
      </c>
      <c r="E9" s="107" t="s">
        <v>50</v>
      </c>
      <c r="F9" s="106" t="s">
        <v>248</v>
      </c>
      <c r="G9" s="106" t="s">
        <v>249</v>
      </c>
      <c r="H9" s="107">
        <v>2</v>
      </c>
      <c r="I9" s="107" t="s">
        <v>45</v>
      </c>
      <c r="J9" s="107" t="s">
        <v>47</v>
      </c>
      <c r="K9" s="107" t="s">
        <v>46</v>
      </c>
    </row>
    <row r="10" spans="1:11" ht="9">
      <c r="A10" s="107" t="s">
        <v>74</v>
      </c>
      <c r="B10" s="107" t="s">
        <v>75</v>
      </c>
      <c r="C10" s="107" t="s">
        <v>83</v>
      </c>
      <c r="D10" s="107" t="s">
        <v>84</v>
      </c>
      <c r="E10" s="107" t="s">
        <v>50</v>
      </c>
      <c r="F10" s="106" t="s">
        <v>250</v>
      </c>
      <c r="G10" s="106" t="s">
        <v>251</v>
      </c>
      <c r="H10" s="107">
        <v>2</v>
      </c>
      <c r="I10" s="107" t="s">
        <v>45</v>
      </c>
      <c r="J10" s="107" t="s">
        <v>47</v>
      </c>
      <c r="K10" s="107" t="s">
        <v>46</v>
      </c>
    </row>
    <row r="11" spans="1:11" ht="9">
      <c r="A11" s="107" t="s">
        <v>74</v>
      </c>
      <c r="B11" s="107" t="s">
        <v>75</v>
      </c>
      <c r="C11" s="107" t="s">
        <v>83</v>
      </c>
      <c r="D11" s="107" t="s">
        <v>84</v>
      </c>
      <c r="E11" s="107" t="s">
        <v>50</v>
      </c>
      <c r="F11" s="106" t="s">
        <v>252</v>
      </c>
      <c r="G11" s="106" t="s">
        <v>253</v>
      </c>
      <c r="H11" s="107">
        <v>1</v>
      </c>
      <c r="I11" s="107" t="s">
        <v>45</v>
      </c>
      <c r="J11" s="107" t="s">
        <v>47</v>
      </c>
      <c r="K11" s="107" t="s">
        <v>46</v>
      </c>
    </row>
    <row r="12" spans="1:11" ht="9">
      <c r="A12" s="107" t="s">
        <v>74</v>
      </c>
      <c r="B12" s="107" t="s">
        <v>75</v>
      </c>
      <c r="C12" s="107" t="s">
        <v>83</v>
      </c>
      <c r="D12" s="107" t="s">
        <v>84</v>
      </c>
      <c r="E12" s="107" t="s">
        <v>50</v>
      </c>
      <c r="F12" s="106" t="s">
        <v>254</v>
      </c>
      <c r="G12" s="106" t="s">
        <v>255</v>
      </c>
      <c r="H12" s="107">
        <v>4</v>
      </c>
      <c r="I12" s="107" t="s">
        <v>45</v>
      </c>
      <c r="J12" s="107" t="s">
        <v>47</v>
      </c>
      <c r="K12" s="107" t="s">
        <v>46</v>
      </c>
    </row>
    <row r="13" spans="1:11" ht="9">
      <c r="A13" s="107" t="s">
        <v>74</v>
      </c>
      <c r="B13" s="107" t="s">
        <v>75</v>
      </c>
      <c r="C13" s="107" t="s">
        <v>83</v>
      </c>
      <c r="D13" s="107" t="s">
        <v>84</v>
      </c>
      <c r="E13" s="107" t="s">
        <v>50</v>
      </c>
      <c r="F13" s="106" t="s">
        <v>256</v>
      </c>
      <c r="G13" s="106" t="s">
        <v>257</v>
      </c>
      <c r="H13" s="107">
        <v>2</v>
      </c>
      <c r="I13" s="107" t="s">
        <v>45</v>
      </c>
      <c r="J13" s="107" t="s">
        <v>47</v>
      </c>
      <c r="K13" s="107" t="s">
        <v>46</v>
      </c>
    </row>
    <row r="14" spans="1:11" ht="9">
      <c r="A14" s="107" t="s">
        <v>74</v>
      </c>
      <c r="B14" s="107" t="s">
        <v>75</v>
      </c>
      <c r="C14" s="107" t="s">
        <v>85</v>
      </c>
      <c r="D14" s="107" t="s">
        <v>86</v>
      </c>
      <c r="E14" s="107" t="s">
        <v>50</v>
      </c>
      <c r="F14" s="106" t="s">
        <v>237</v>
      </c>
      <c r="G14" s="106" t="s">
        <v>238</v>
      </c>
      <c r="H14" s="107">
        <v>2</v>
      </c>
      <c r="I14" s="107" t="s">
        <v>45</v>
      </c>
      <c r="J14" s="107" t="s">
        <v>47</v>
      </c>
      <c r="K14" s="107" t="s">
        <v>46</v>
      </c>
    </row>
    <row r="15" spans="1:11" ht="9">
      <c r="A15" s="107" t="s">
        <v>74</v>
      </c>
      <c r="B15" s="107" t="s">
        <v>75</v>
      </c>
      <c r="C15" s="107" t="s">
        <v>87</v>
      </c>
      <c r="D15" s="107" t="s">
        <v>88</v>
      </c>
      <c r="E15" s="107" t="s">
        <v>50</v>
      </c>
      <c r="F15" s="106" t="s">
        <v>239</v>
      </c>
      <c r="G15" s="106" t="s">
        <v>238</v>
      </c>
      <c r="H15" s="107">
        <v>1</v>
      </c>
      <c r="I15" s="107" t="s">
        <v>53</v>
      </c>
      <c r="J15" s="107" t="s">
        <v>47</v>
      </c>
      <c r="K15" s="107" t="s">
        <v>46</v>
      </c>
    </row>
    <row r="16" spans="1:11" ht="9">
      <c r="A16" s="107" t="s">
        <v>74</v>
      </c>
      <c r="B16" s="107" t="s">
        <v>75</v>
      </c>
      <c r="C16" s="107" t="s">
        <v>89</v>
      </c>
      <c r="D16" s="107" t="s">
        <v>90</v>
      </c>
      <c r="E16" s="107" t="s">
        <v>50</v>
      </c>
      <c r="F16" s="106" t="s">
        <v>237</v>
      </c>
      <c r="G16" s="106" t="s">
        <v>238</v>
      </c>
      <c r="H16" s="107">
        <v>2</v>
      </c>
      <c r="I16" s="107" t="s">
        <v>45</v>
      </c>
      <c r="J16" s="107" t="s">
        <v>47</v>
      </c>
      <c r="K16" s="107" t="s">
        <v>46</v>
      </c>
    </row>
    <row r="17" spans="1:11" ht="9">
      <c r="A17" s="107" t="s">
        <v>74</v>
      </c>
      <c r="B17" s="107" t="s">
        <v>75</v>
      </c>
      <c r="C17" s="107" t="s">
        <v>89</v>
      </c>
      <c r="D17" s="107" t="s">
        <v>90</v>
      </c>
      <c r="E17" s="107" t="s">
        <v>50</v>
      </c>
      <c r="F17" s="106" t="s">
        <v>248</v>
      </c>
      <c r="G17" s="106" t="s">
        <v>249</v>
      </c>
      <c r="H17" s="107">
        <v>2</v>
      </c>
      <c r="I17" s="107" t="s">
        <v>45</v>
      </c>
      <c r="J17" s="107" t="s">
        <v>47</v>
      </c>
      <c r="K17" s="107" t="s">
        <v>46</v>
      </c>
    </row>
    <row r="18" spans="1:11" ht="9">
      <c r="A18" s="107" t="s">
        <v>74</v>
      </c>
      <c r="B18" s="107" t="s">
        <v>75</v>
      </c>
      <c r="C18" s="107" t="s">
        <v>89</v>
      </c>
      <c r="D18" s="107" t="s">
        <v>90</v>
      </c>
      <c r="E18" s="107" t="s">
        <v>50</v>
      </c>
      <c r="F18" s="106" t="s">
        <v>254</v>
      </c>
      <c r="G18" s="106" t="s">
        <v>258</v>
      </c>
      <c r="H18" s="107">
        <v>1</v>
      </c>
      <c r="I18" s="107" t="s">
        <v>45</v>
      </c>
      <c r="J18" s="107" t="s">
        <v>47</v>
      </c>
      <c r="K18" s="107" t="s">
        <v>46</v>
      </c>
    </row>
    <row r="19" spans="1:11" ht="9">
      <c r="A19" s="107" t="s">
        <v>74</v>
      </c>
      <c r="B19" s="107" t="s">
        <v>75</v>
      </c>
      <c r="C19" s="107" t="s">
        <v>89</v>
      </c>
      <c r="D19" s="107" t="s">
        <v>90</v>
      </c>
      <c r="E19" s="107" t="s">
        <v>48</v>
      </c>
      <c r="F19" s="106" t="s">
        <v>259</v>
      </c>
      <c r="G19" s="106" t="s">
        <v>260</v>
      </c>
      <c r="H19" s="107">
        <v>1</v>
      </c>
      <c r="I19" s="107" t="s">
        <v>51</v>
      </c>
      <c r="J19" s="107" t="s">
        <v>208</v>
      </c>
      <c r="K19" s="107" t="s">
        <v>52</v>
      </c>
    </row>
    <row r="20" spans="1:11" ht="9">
      <c r="A20" s="107" t="s">
        <v>74</v>
      </c>
      <c r="B20" s="107" t="s">
        <v>75</v>
      </c>
      <c r="C20" s="107" t="s">
        <v>91</v>
      </c>
      <c r="D20" s="107" t="s">
        <v>92</v>
      </c>
      <c r="E20" s="107" t="s">
        <v>50</v>
      </c>
      <c r="F20" s="106" t="s">
        <v>237</v>
      </c>
      <c r="G20" s="106" t="s">
        <v>238</v>
      </c>
      <c r="H20" s="107">
        <v>2</v>
      </c>
      <c r="I20" s="107" t="s">
        <v>45</v>
      </c>
      <c r="J20" s="107" t="s">
        <v>47</v>
      </c>
      <c r="K20" s="107" t="s">
        <v>46</v>
      </c>
    </row>
    <row r="21" spans="1:11" ht="9">
      <c r="A21" s="107" t="s">
        <v>74</v>
      </c>
      <c r="B21" s="107" t="s">
        <v>75</v>
      </c>
      <c r="C21" s="107" t="s">
        <v>91</v>
      </c>
      <c r="D21" s="107" t="s">
        <v>92</v>
      </c>
      <c r="E21" s="107" t="s">
        <v>50</v>
      </c>
      <c r="F21" s="106" t="s">
        <v>248</v>
      </c>
      <c r="G21" s="106" t="s">
        <v>249</v>
      </c>
      <c r="H21" s="107">
        <v>2</v>
      </c>
      <c r="I21" s="107" t="s">
        <v>45</v>
      </c>
      <c r="J21" s="107" t="s">
        <v>47</v>
      </c>
      <c r="K21" s="107" t="s">
        <v>46</v>
      </c>
    </row>
    <row r="22" spans="1:11" ht="9">
      <c r="A22" s="107" t="s">
        <v>74</v>
      </c>
      <c r="B22" s="107" t="s">
        <v>75</v>
      </c>
      <c r="C22" s="107" t="s">
        <v>91</v>
      </c>
      <c r="D22" s="107" t="s">
        <v>92</v>
      </c>
      <c r="E22" s="107" t="s">
        <v>50</v>
      </c>
      <c r="F22" s="106" t="s">
        <v>254</v>
      </c>
      <c r="G22" s="106" t="s">
        <v>258</v>
      </c>
      <c r="H22" s="107">
        <v>1</v>
      </c>
      <c r="I22" s="107" t="s">
        <v>45</v>
      </c>
      <c r="J22" s="107" t="s">
        <v>47</v>
      </c>
      <c r="K22" s="107" t="s">
        <v>46</v>
      </c>
    </row>
    <row r="23" spans="1:11" ht="9">
      <c r="A23" s="107" t="s">
        <v>74</v>
      </c>
      <c r="B23" s="107" t="s">
        <v>75</v>
      </c>
      <c r="C23" s="107" t="s">
        <v>91</v>
      </c>
      <c r="D23" s="107" t="s">
        <v>92</v>
      </c>
      <c r="E23" s="107" t="s">
        <v>50</v>
      </c>
      <c r="F23" s="106" t="s">
        <v>259</v>
      </c>
      <c r="G23" s="106" t="s">
        <v>260</v>
      </c>
      <c r="H23" s="107">
        <v>1</v>
      </c>
      <c r="I23" s="107" t="s">
        <v>51</v>
      </c>
      <c r="J23" s="107" t="s">
        <v>261</v>
      </c>
      <c r="K23" s="107" t="s">
        <v>52</v>
      </c>
    </row>
    <row r="24" spans="1:11" ht="9">
      <c r="A24" s="107" t="s">
        <v>74</v>
      </c>
      <c r="B24" s="107" t="s">
        <v>75</v>
      </c>
      <c r="C24" s="107" t="s">
        <v>95</v>
      </c>
      <c r="D24" s="107" t="s">
        <v>96</v>
      </c>
      <c r="E24" s="107" t="s">
        <v>50</v>
      </c>
      <c r="F24" s="106" t="s">
        <v>242</v>
      </c>
      <c r="G24" s="106" t="s">
        <v>262</v>
      </c>
      <c r="H24" s="107">
        <v>2</v>
      </c>
      <c r="I24" s="107" t="s">
        <v>51</v>
      </c>
      <c r="J24" s="107" t="s">
        <v>0</v>
      </c>
      <c r="K24" s="107" t="s">
        <v>52</v>
      </c>
    </row>
    <row r="25" spans="1:11" ht="9">
      <c r="A25" s="107" t="s">
        <v>74</v>
      </c>
      <c r="B25" s="107" t="s">
        <v>75</v>
      </c>
      <c r="C25" s="107" t="s">
        <v>95</v>
      </c>
      <c r="D25" s="107" t="s">
        <v>96</v>
      </c>
      <c r="E25" s="107" t="s">
        <v>50</v>
      </c>
      <c r="F25" s="106" t="s">
        <v>248</v>
      </c>
      <c r="G25" s="106" t="s">
        <v>249</v>
      </c>
      <c r="H25" s="107">
        <v>2</v>
      </c>
      <c r="I25" s="107" t="s">
        <v>45</v>
      </c>
      <c r="J25" s="107" t="s">
        <v>47</v>
      </c>
      <c r="K25" s="107" t="s">
        <v>46</v>
      </c>
    </row>
    <row r="26" spans="1:11" ht="9">
      <c r="A26" s="107" t="s">
        <v>74</v>
      </c>
      <c r="B26" s="107" t="s">
        <v>75</v>
      </c>
      <c r="C26" s="107" t="s">
        <v>95</v>
      </c>
      <c r="D26" s="107" t="s">
        <v>96</v>
      </c>
      <c r="E26" s="107" t="s">
        <v>50</v>
      </c>
      <c r="F26" s="106" t="s">
        <v>254</v>
      </c>
      <c r="G26" s="106" t="s">
        <v>258</v>
      </c>
      <c r="H26" s="107">
        <v>1</v>
      </c>
      <c r="I26" s="107" t="s">
        <v>45</v>
      </c>
      <c r="J26" s="107" t="s">
        <v>47</v>
      </c>
      <c r="K26" s="107" t="s">
        <v>46</v>
      </c>
    </row>
    <row r="27" spans="1:11" ht="9">
      <c r="A27" s="107" t="s">
        <v>74</v>
      </c>
      <c r="B27" s="107" t="s">
        <v>75</v>
      </c>
      <c r="C27" s="107" t="s">
        <v>95</v>
      </c>
      <c r="D27" s="107" t="s">
        <v>96</v>
      </c>
      <c r="E27" s="107" t="s">
        <v>50</v>
      </c>
      <c r="F27" s="106" t="s">
        <v>263</v>
      </c>
      <c r="G27" s="106" t="s">
        <v>257</v>
      </c>
      <c r="H27" s="107">
        <v>1</v>
      </c>
      <c r="I27" s="107" t="s">
        <v>45</v>
      </c>
      <c r="J27" s="107" t="s">
        <v>47</v>
      </c>
      <c r="K27" s="107" t="s">
        <v>46</v>
      </c>
    </row>
    <row r="28" spans="1:11" ht="9">
      <c r="A28" s="107" t="s">
        <v>74</v>
      </c>
      <c r="B28" s="107" t="s">
        <v>75</v>
      </c>
      <c r="C28" s="107" t="s">
        <v>97</v>
      </c>
      <c r="D28" s="107" t="s">
        <v>98</v>
      </c>
      <c r="E28" s="107" t="s">
        <v>50</v>
      </c>
      <c r="F28" s="106" t="s">
        <v>237</v>
      </c>
      <c r="G28" s="106" t="s">
        <v>238</v>
      </c>
      <c r="H28" s="107">
        <v>2</v>
      </c>
      <c r="I28" s="107" t="s">
        <v>45</v>
      </c>
      <c r="J28" s="107" t="s">
        <v>47</v>
      </c>
      <c r="K28" s="107" t="s">
        <v>46</v>
      </c>
    </row>
    <row r="29" spans="1:11" ht="9">
      <c r="A29" s="107" t="s">
        <v>74</v>
      </c>
      <c r="B29" s="107" t="s">
        <v>75</v>
      </c>
      <c r="C29" s="107" t="s">
        <v>101</v>
      </c>
      <c r="D29" s="107" t="s">
        <v>102</v>
      </c>
      <c r="E29" s="107" t="s">
        <v>50</v>
      </c>
      <c r="F29" s="106" t="s">
        <v>237</v>
      </c>
      <c r="G29" s="106" t="s">
        <v>238</v>
      </c>
      <c r="H29" s="107">
        <v>2</v>
      </c>
      <c r="I29" s="107" t="s">
        <v>45</v>
      </c>
      <c r="J29" s="107" t="s">
        <v>264</v>
      </c>
      <c r="K29" s="107" t="s">
        <v>46</v>
      </c>
    </row>
    <row r="30" spans="1:11" ht="9">
      <c r="A30" s="107" t="s">
        <v>74</v>
      </c>
      <c r="B30" s="107" t="s">
        <v>75</v>
      </c>
      <c r="C30" s="107" t="s">
        <v>103</v>
      </c>
      <c r="D30" s="107" t="s">
        <v>104</v>
      </c>
      <c r="E30" s="107" t="s">
        <v>50</v>
      </c>
      <c r="F30" s="106" t="s">
        <v>265</v>
      </c>
      <c r="G30" s="106" t="s">
        <v>266</v>
      </c>
      <c r="H30" s="107">
        <v>1</v>
      </c>
      <c r="I30" s="107" t="s">
        <v>45</v>
      </c>
      <c r="J30" s="107" t="s">
        <v>261</v>
      </c>
      <c r="K30" s="107" t="s">
        <v>46</v>
      </c>
    </row>
    <row r="31" spans="1:11" ht="9">
      <c r="A31" s="107" t="s">
        <v>74</v>
      </c>
      <c r="B31" s="107" t="s">
        <v>75</v>
      </c>
      <c r="C31" s="107" t="s">
        <v>103</v>
      </c>
      <c r="D31" s="107" t="s">
        <v>104</v>
      </c>
      <c r="E31" s="107" t="s">
        <v>50</v>
      </c>
      <c r="F31" s="106" t="s">
        <v>250</v>
      </c>
      <c r="G31" s="106" t="s">
        <v>267</v>
      </c>
      <c r="H31" s="107">
        <v>1</v>
      </c>
      <c r="I31" s="107" t="s">
        <v>45</v>
      </c>
      <c r="J31" s="107" t="s">
        <v>261</v>
      </c>
      <c r="K31" s="107" t="s">
        <v>46</v>
      </c>
    </row>
    <row r="32" spans="1:11" ht="9">
      <c r="A32" s="107" t="s">
        <v>74</v>
      </c>
      <c r="B32" s="107" t="s">
        <v>75</v>
      </c>
      <c r="C32" s="107" t="s">
        <v>103</v>
      </c>
      <c r="D32" s="107" t="s">
        <v>104</v>
      </c>
      <c r="E32" s="107" t="s">
        <v>50</v>
      </c>
      <c r="F32" s="106" t="s">
        <v>268</v>
      </c>
      <c r="G32" s="106" t="s">
        <v>269</v>
      </c>
      <c r="H32" s="107">
        <v>1</v>
      </c>
      <c r="I32" s="107" t="s">
        <v>45</v>
      </c>
      <c r="J32" s="107" t="s">
        <v>261</v>
      </c>
      <c r="K32" s="107" t="s">
        <v>46</v>
      </c>
    </row>
    <row r="33" spans="1:11" ht="9">
      <c r="A33" s="107" t="s">
        <v>74</v>
      </c>
      <c r="B33" s="107" t="s">
        <v>75</v>
      </c>
      <c r="C33" s="107" t="s">
        <v>105</v>
      </c>
      <c r="D33" s="107" t="s">
        <v>106</v>
      </c>
      <c r="E33" s="107" t="s">
        <v>50</v>
      </c>
      <c r="F33" s="106" t="s">
        <v>265</v>
      </c>
      <c r="G33" s="106" t="s">
        <v>266</v>
      </c>
      <c r="H33" s="107">
        <v>1</v>
      </c>
      <c r="I33" s="107" t="s">
        <v>45</v>
      </c>
      <c r="J33" s="107" t="s">
        <v>261</v>
      </c>
      <c r="K33" s="107" t="s">
        <v>46</v>
      </c>
    </row>
    <row r="34" spans="1:11" ht="9">
      <c r="A34" s="107" t="s">
        <v>74</v>
      </c>
      <c r="B34" s="107" t="s">
        <v>75</v>
      </c>
      <c r="C34" s="107" t="s">
        <v>105</v>
      </c>
      <c r="D34" s="107" t="s">
        <v>106</v>
      </c>
      <c r="E34" s="107" t="s">
        <v>50</v>
      </c>
      <c r="F34" s="106" t="s">
        <v>250</v>
      </c>
      <c r="G34" s="106" t="s">
        <v>267</v>
      </c>
      <c r="H34" s="107">
        <v>1</v>
      </c>
      <c r="I34" s="107" t="s">
        <v>45</v>
      </c>
      <c r="J34" s="107" t="s">
        <v>261</v>
      </c>
      <c r="K34" s="107" t="s">
        <v>46</v>
      </c>
    </row>
    <row r="35" spans="1:11" ht="9">
      <c r="A35" s="107" t="s">
        <v>74</v>
      </c>
      <c r="B35" s="107" t="s">
        <v>75</v>
      </c>
      <c r="C35" s="107" t="s">
        <v>105</v>
      </c>
      <c r="D35" s="107" t="s">
        <v>106</v>
      </c>
      <c r="E35" s="107" t="s">
        <v>50</v>
      </c>
      <c r="F35" s="106" t="s">
        <v>268</v>
      </c>
      <c r="G35" s="106" t="s">
        <v>269</v>
      </c>
      <c r="H35" s="107">
        <v>1</v>
      </c>
      <c r="I35" s="107" t="s">
        <v>45</v>
      </c>
      <c r="J35" s="107" t="s">
        <v>261</v>
      </c>
      <c r="K35" s="107" t="s">
        <v>46</v>
      </c>
    </row>
    <row r="36" spans="1:11" ht="9">
      <c r="A36" s="107" t="s">
        <v>74</v>
      </c>
      <c r="B36" s="107" t="s">
        <v>75</v>
      </c>
      <c r="C36" s="107" t="s">
        <v>107</v>
      </c>
      <c r="D36" s="107" t="s">
        <v>108</v>
      </c>
      <c r="E36" s="107" t="s">
        <v>50</v>
      </c>
      <c r="F36" s="106" t="s">
        <v>237</v>
      </c>
      <c r="G36" s="106" t="s">
        <v>238</v>
      </c>
      <c r="H36" s="107">
        <v>2</v>
      </c>
      <c r="I36" s="107" t="s">
        <v>45</v>
      </c>
      <c r="J36" s="107" t="s">
        <v>47</v>
      </c>
      <c r="K36" s="107" t="s">
        <v>46</v>
      </c>
    </row>
    <row r="37" spans="1:11" ht="9">
      <c r="A37" s="107" t="s">
        <v>74</v>
      </c>
      <c r="B37" s="107" t="s">
        <v>75</v>
      </c>
      <c r="C37" s="107" t="s">
        <v>109</v>
      </c>
      <c r="D37" s="107" t="s">
        <v>110</v>
      </c>
      <c r="E37" s="107" t="s">
        <v>50</v>
      </c>
      <c r="F37" s="106" t="s">
        <v>237</v>
      </c>
      <c r="G37" s="106" t="s">
        <v>270</v>
      </c>
      <c r="H37" s="107">
        <v>1</v>
      </c>
      <c r="I37" s="107" t="s">
        <v>45</v>
      </c>
      <c r="J37" s="107" t="s">
        <v>47</v>
      </c>
      <c r="K37" s="107" t="s">
        <v>46</v>
      </c>
    </row>
    <row r="38" spans="1:11" ht="9">
      <c r="A38" s="107" t="s">
        <v>74</v>
      </c>
      <c r="B38" s="107" t="s">
        <v>75</v>
      </c>
      <c r="C38" s="107" t="s">
        <v>109</v>
      </c>
      <c r="D38" s="107" t="s">
        <v>110</v>
      </c>
      <c r="E38" s="107" t="s">
        <v>50</v>
      </c>
      <c r="F38" s="106" t="s">
        <v>271</v>
      </c>
      <c r="G38" s="106" t="s">
        <v>272</v>
      </c>
      <c r="H38" s="107">
        <v>1</v>
      </c>
      <c r="I38" s="107" t="s">
        <v>45</v>
      </c>
      <c r="J38" s="107" t="s">
        <v>47</v>
      </c>
      <c r="K38" s="107" t="s">
        <v>46</v>
      </c>
    </row>
    <row r="39" spans="1:11" ht="9">
      <c r="A39" s="107" t="s">
        <v>74</v>
      </c>
      <c r="B39" s="107" t="s">
        <v>75</v>
      </c>
      <c r="C39" s="107" t="s">
        <v>109</v>
      </c>
      <c r="D39" s="107" t="s">
        <v>110</v>
      </c>
      <c r="E39" s="107" t="s">
        <v>50</v>
      </c>
      <c r="F39" s="106" t="s">
        <v>254</v>
      </c>
      <c r="G39" s="106" t="s">
        <v>258</v>
      </c>
      <c r="H39" s="107">
        <v>1</v>
      </c>
      <c r="I39" s="107" t="s">
        <v>45</v>
      </c>
      <c r="J39" s="107" t="s">
        <v>47</v>
      </c>
      <c r="K39" s="107" t="s">
        <v>46</v>
      </c>
    </row>
    <row r="40" spans="1:11" ht="9">
      <c r="A40" s="107" t="s">
        <v>74</v>
      </c>
      <c r="B40" s="107" t="s">
        <v>75</v>
      </c>
      <c r="C40" s="107" t="s">
        <v>111</v>
      </c>
      <c r="D40" s="107" t="s">
        <v>112</v>
      </c>
      <c r="E40" s="107" t="s">
        <v>50</v>
      </c>
      <c r="F40" s="106" t="s">
        <v>237</v>
      </c>
      <c r="G40" s="106" t="s">
        <v>238</v>
      </c>
      <c r="H40" s="107">
        <v>2</v>
      </c>
      <c r="I40" s="107" t="s">
        <v>45</v>
      </c>
      <c r="J40" s="107" t="s">
        <v>264</v>
      </c>
      <c r="K40" s="107" t="s">
        <v>46</v>
      </c>
    </row>
    <row r="41" spans="1:11" ht="9">
      <c r="A41" s="107" t="s">
        <v>74</v>
      </c>
      <c r="B41" s="107" t="s">
        <v>75</v>
      </c>
      <c r="C41" s="107" t="s">
        <v>113</v>
      </c>
      <c r="D41" s="107" t="s">
        <v>114</v>
      </c>
      <c r="E41" s="107" t="s">
        <v>50</v>
      </c>
      <c r="F41" s="106" t="s">
        <v>237</v>
      </c>
      <c r="G41" s="106" t="s">
        <v>238</v>
      </c>
      <c r="H41" s="107">
        <v>2</v>
      </c>
      <c r="I41" s="107" t="s">
        <v>45</v>
      </c>
      <c r="J41" s="107" t="s">
        <v>47</v>
      </c>
      <c r="K41" s="107" t="s">
        <v>46</v>
      </c>
    </row>
    <row r="42" spans="1:11" ht="9">
      <c r="A42" s="107" t="s">
        <v>74</v>
      </c>
      <c r="B42" s="107" t="s">
        <v>75</v>
      </c>
      <c r="C42" s="107" t="s">
        <v>113</v>
      </c>
      <c r="D42" s="107" t="s">
        <v>114</v>
      </c>
      <c r="E42" s="107" t="s">
        <v>50</v>
      </c>
      <c r="F42" s="106" t="s">
        <v>248</v>
      </c>
      <c r="G42" s="106" t="s">
        <v>249</v>
      </c>
      <c r="H42" s="107">
        <v>2</v>
      </c>
      <c r="I42" s="107" t="s">
        <v>45</v>
      </c>
      <c r="J42" s="107" t="s">
        <v>47</v>
      </c>
      <c r="K42" s="107" t="s">
        <v>46</v>
      </c>
    </row>
    <row r="43" spans="1:11" ht="9">
      <c r="A43" s="107" t="s">
        <v>74</v>
      </c>
      <c r="B43" s="107" t="s">
        <v>75</v>
      </c>
      <c r="C43" s="107" t="s">
        <v>113</v>
      </c>
      <c r="D43" s="107" t="s">
        <v>114</v>
      </c>
      <c r="E43" s="107" t="s">
        <v>50</v>
      </c>
      <c r="F43" s="106" t="s">
        <v>254</v>
      </c>
      <c r="G43" s="106" t="s">
        <v>258</v>
      </c>
      <c r="H43" s="107">
        <v>1</v>
      </c>
      <c r="I43" s="107" t="s">
        <v>45</v>
      </c>
      <c r="J43" s="107" t="s">
        <v>47</v>
      </c>
      <c r="K43" s="107" t="s">
        <v>46</v>
      </c>
    </row>
    <row r="44" spans="1:11" ht="9">
      <c r="A44" s="107" t="s">
        <v>74</v>
      </c>
      <c r="B44" s="107" t="s">
        <v>75</v>
      </c>
      <c r="C44" s="107" t="s">
        <v>115</v>
      </c>
      <c r="D44" s="107" t="s">
        <v>116</v>
      </c>
      <c r="E44" s="107" t="s">
        <v>50</v>
      </c>
      <c r="F44" s="106" t="s">
        <v>237</v>
      </c>
      <c r="G44" s="106" t="s">
        <v>238</v>
      </c>
      <c r="H44" s="107">
        <v>2</v>
      </c>
      <c r="I44" s="107" t="s">
        <v>45</v>
      </c>
      <c r="J44" s="107" t="s">
        <v>47</v>
      </c>
      <c r="K44" s="107" t="s">
        <v>46</v>
      </c>
    </row>
    <row r="45" spans="1:11" ht="9">
      <c r="A45" s="107" t="s">
        <v>74</v>
      </c>
      <c r="B45" s="107" t="s">
        <v>75</v>
      </c>
      <c r="C45" s="107" t="s">
        <v>117</v>
      </c>
      <c r="D45" s="107" t="s">
        <v>118</v>
      </c>
      <c r="E45" s="107" t="s">
        <v>50</v>
      </c>
      <c r="F45" s="106" t="s">
        <v>237</v>
      </c>
      <c r="G45" s="106" t="s">
        <v>238</v>
      </c>
      <c r="H45" s="107">
        <v>2</v>
      </c>
      <c r="I45" s="107" t="s">
        <v>45</v>
      </c>
      <c r="J45" s="107" t="s">
        <v>264</v>
      </c>
      <c r="K45" s="107" t="s">
        <v>46</v>
      </c>
    </row>
    <row r="46" spans="1:11" ht="9">
      <c r="A46" s="107" t="s">
        <v>74</v>
      </c>
      <c r="B46" s="107" t="s">
        <v>75</v>
      </c>
      <c r="C46" s="107" t="s">
        <v>121</v>
      </c>
      <c r="D46" s="107" t="s">
        <v>122</v>
      </c>
      <c r="E46" s="107" t="s">
        <v>50</v>
      </c>
      <c r="F46" s="106" t="s">
        <v>237</v>
      </c>
      <c r="G46" s="106" t="s">
        <v>238</v>
      </c>
      <c r="H46" s="107">
        <v>2</v>
      </c>
      <c r="I46" s="107" t="s">
        <v>45</v>
      </c>
      <c r="J46" s="107" t="s">
        <v>47</v>
      </c>
      <c r="K46" s="107" t="s">
        <v>46</v>
      </c>
    </row>
    <row r="47" spans="1:11" ht="9">
      <c r="A47" s="107" t="s">
        <v>74</v>
      </c>
      <c r="B47" s="107" t="s">
        <v>75</v>
      </c>
      <c r="C47" s="107" t="s">
        <v>123</v>
      </c>
      <c r="D47" s="107" t="s">
        <v>124</v>
      </c>
      <c r="E47" s="107" t="s">
        <v>50</v>
      </c>
      <c r="F47" s="106" t="s">
        <v>239</v>
      </c>
      <c r="G47" s="106" t="s">
        <v>273</v>
      </c>
      <c r="H47" s="107">
        <v>2</v>
      </c>
      <c r="I47" s="107" t="s">
        <v>51</v>
      </c>
      <c r="J47" s="107" t="s">
        <v>261</v>
      </c>
      <c r="K47" s="107" t="s">
        <v>52</v>
      </c>
    </row>
    <row r="48" spans="1:11" ht="9">
      <c r="A48" s="107" t="s">
        <v>74</v>
      </c>
      <c r="B48" s="107" t="s">
        <v>75</v>
      </c>
      <c r="C48" s="107" t="s">
        <v>125</v>
      </c>
      <c r="D48" s="107" t="s">
        <v>40</v>
      </c>
      <c r="E48" s="107" t="s">
        <v>50</v>
      </c>
      <c r="F48" s="106" t="s">
        <v>265</v>
      </c>
      <c r="G48" s="106" t="s">
        <v>266</v>
      </c>
      <c r="H48" s="107">
        <v>1</v>
      </c>
      <c r="I48" s="107" t="s">
        <v>45</v>
      </c>
      <c r="J48" s="107" t="s">
        <v>261</v>
      </c>
      <c r="K48" s="107" t="s">
        <v>46</v>
      </c>
    </row>
    <row r="49" spans="1:11" ht="9">
      <c r="A49" s="107" t="s">
        <v>74</v>
      </c>
      <c r="B49" s="107" t="s">
        <v>75</v>
      </c>
      <c r="C49" s="107" t="s">
        <v>125</v>
      </c>
      <c r="D49" s="107" t="s">
        <v>40</v>
      </c>
      <c r="E49" s="107" t="s">
        <v>50</v>
      </c>
      <c r="F49" s="106" t="s">
        <v>250</v>
      </c>
      <c r="G49" s="106" t="s">
        <v>267</v>
      </c>
      <c r="H49" s="107">
        <v>1</v>
      </c>
      <c r="I49" s="107" t="s">
        <v>45</v>
      </c>
      <c r="J49" s="107" t="s">
        <v>261</v>
      </c>
      <c r="K49" s="107" t="s">
        <v>46</v>
      </c>
    </row>
    <row r="50" spans="1:11" ht="9">
      <c r="A50" s="107" t="s">
        <v>74</v>
      </c>
      <c r="B50" s="107" t="s">
        <v>75</v>
      </c>
      <c r="C50" s="107" t="s">
        <v>125</v>
      </c>
      <c r="D50" s="107" t="s">
        <v>40</v>
      </c>
      <c r="E50" s="107" t="s">
        <v>50</v>
      </c>
      <c r="F50" s="106" t="s">
        <v>268</v>
      </c>
      <c r="G50" s="106" t="s">
        <v>269</v>
      </c>
      <c r="H50" s="107">
        <v>1</v>
      </c>
      <c r="I50" s="107" t="s">
        <v>45</v>
      </c>
      <c r="J50" s="107" t="s">
        <v>261</v>
      </c>
      <c r="K50" s="107" t="s">
        <v>46</v>
      </c>
    </row>
    <row r="51" spans="1:11" ht="9">
      <c r="A51" s="107" t="s">
        <v>74</v>
      </c>
      <c r="B51" s="107" t="s">
        <v>75</v>
      </c>
      <c r="C51" s="107" t="s">
        <v>126</v>
      </c>
      <c r="D51" s="107" t="s">
        <v>127</v>
      </c>
      <c r="E51" s="107" t="s">
        <v>50</v>
      </c>
      <c r="F51" s="106" t="s">
        <v>237</v>
      </c>
      <c r="G51" s="106" t="s">
        <v>238</v>
      </c>
      <c r="H51" s="107">
        <v>2</v>
      </c>
      <c r="I51" s="107" t="s">
        <v>45</v>
      </c>
      <c r="J51" s="107" t="s">
        <v>264</v>
      </c>
      <c r="K51" s="107" t="s">
        <v>46</v>
      </c>
    </row>
    <row r="52" spans="1:11" ht="9">
      <c r="A52" s="107" t="s">
        <v>74</v>
      </c>
      <c r="B52" s="107" t="s">
        <v>75</v>
      </c>
      <c r="C52" s="107" t="s">
        <v>128</v>
      </c>
      <c r="D52" s="107" t="s">
        <v>129</v>
      </c>
      <c r="E52" s="107" t="s">
        <v>50</v>
      </c>
      <c r="F52" s="106" t="s">
        <v>237</v>
      </c>
      <c r="G52" s="106" t="s">
        <v>238</v>
      </c>
      <c r="H52" s="107">
        <v>2</v>
      </c>
      <c r="I52" s="107" t="s">
        <v>45</v>
      </c>
      <c r="J52" s="107" t="s">
        <v>264</v>
      </c>
      <c r="K52" s="107" t="s">
        <v>46</v>
      </c>
    </row>
    <row r="53" spans="1:11" ht="9">
      <c r="A53" s="107" t="s">
        <v>74</v>
      </c>
      <c r="B53" s="107" t="s">
        <v>75</v>
      </c>
      <c r="C53" s="107" t="s">
        <v>130</v>
      </c>
      <c r="D53" s="107" t="s">
        <v>131</v>
      </c>
      <c r="E53" s="107" t="s">
        <v>50</v>
      </c>
      <c r="F53" s="106" t="s">
        <v>237</v>
      </c>
      <c r="G53" s="106" t="s">
        <v>270</v>
      </c>
      <c r="H53" s="107">
        <v>1</v>
      </c>
      <c r="I53" s="107" t="s">
        <v>45</v>
      </c>
      <c r="J53" s="107" t="s">
        <v>47</v>
      </c>
      <c r="K53" s="107" t="s">
        <v>46</v>
      </c>
    </row>
    <row r="54" spans="1:11" ht="9">
      <c r="A54" s="107" t="s">
        <v>74</v>
      </c>
      <c r="B54" s="107" t="s">
        <v>75</v>
      </c>
      <c r="C54" s="107" t="s">
        <v>130</v>
      </c>
      <c r="D54" s="107" t="s">
        <v>131</v>
      </c>
      <c r="E54" s="107" t="s">
        <v>50</v>
      </c>
      <c r="F54" s="106" t="s">
        <v>271</v>
      </c>
      <c r="G54" s="106" t="s">
        <v>272</v>
      </c>
      <c r="H54" s="107">
        <v>1</v>
      </c>
      <c r="I54" s="107" t="s">
        <v>45</v>
      </c>
      <c r="J54" s="107" t="s">
        <v>47</v>
      </c>
      <c r="K54" s="107" t="s">
        <v>46</v>
      </c>
    </row>
    <row r="55" spans="1:11" ht="9">
      <c r="A55" s="107" t="s">
        <v>74</v>
      </c>
      <c r="B55" s="107" t="s">
        <v>75</v>
      </c>
      <c r="C55" s="107" t="s">
        <v>130</v>
      </c>
      <c r="D55" s="107" t="s">
        <v>131</v>
      </c>
      <c r="E55" s="107" t="s">
        <v>50</v>
      </c>
      <c r="F55" s="106" t="s">
        <v>254</v>
      </c>
      <c r="G55" s="106" t="s">
        <v>258</v>
      </c>
      <c r="H55" s="107">
        <v>1</v>
      </c>
      <c r="I55" s="107" t="s">
        <v>45</v>
      </c>
      <c r="J55" s="107" t="s">
        <v>47</v>
      </c>
      <c r="K55" s="107" t="s">
        <v>46</v>
      </c>
    </row>
    <row r="56" spans="1:11" ht="9">
      <c r="A56" s="107" t="s">
        <v>74</v>
      </c>
      <c r="B56" s="107" t="s">
        <v>75</v>
      </c>
      <c r="C56" s="107" t="s">
        <v>132</v>
      </c>
      <c r="D56" s="107" t="s">
        <v>133</v>
      </c>
      <c r="E56" s="107" t="s">
        <v>50</v>
      </c>
      <c r="F56" s="106" t="s">
        <v>237</v>
      </c>
      <c r="G56" s="106" t="s">
        <v>238</v>
      </c>
      <c r="H56" s="107">
        <v>2</v>
      </c>
      <c r="I56" s="107" t="s">
        <v>45</v>
      </c>
      <c r="J56" s="107" t="s">
        <v>47</v>
      </c>
      <c r="K56" s="107" t="s">
        <v>46</v>
      </c>
    </row>
    <row r="57" spans="1:11" ht="9">
      <c r="A57" s="107" t="s">
        <v>74</v>
      </c>
      <c r="B57" s="107" t="s">
        <v>75</v>
      </c>
      <c r="C57" s="107" t="s">
        <v>132</v>
      </c>
      <c r="D57" s="107" t="s">
        <v>133</v>
      </c>
      <c r="E57" s="107" t="s">
        <v>50</v>
      </c>
      <c r="F57" s="106" t="s">
        <v>248</v>
      </c>
      <c r="G57" s="106" t="s">
        <v>249</v>
      </c>
      <c r="H57" s="107">
        <v>2</v>
      </c>
      <c r="I57" s="107" t="s">
        <v>45</v>
      </c>
      <c r="J57" s="107" t="s">
        <v>47</v>
      </c>
      <c r="K57" s="107" t="s">
        <v>46</v>
      </c>
    </row>
    <row r="58" spans="1:11" ht="9">
      <c r="A58" s="112" t="s">
        <v>74</v>
      </c>
      <c r="B58" s="112" t="s">
        <v>75</v>
      </c>
      <c r="C58" s="112" t="s">
        <v>132</v>
      </c>
      <c r="D58" s="112" t="s">
        <v>133</v>
      </c>
      <c r="E58" s="112" t="s">
        <v>50</v>
      </c>
      <c r="F58" s="123" t="s">
        <v>254</v>
      </c>
      <c r="G58" s="123" t="s">
        <v>258</v>
      </c>
      <c r="H58" s="112">
        <v>1</v>
      </c>
      <c r="I58" s="112" t="s">
        <v>45</v>
      </c>
      <c r="J58" s="112" t="s">
        <v>47</v>
      </c>
      <c r="K58" s="112" t="s">
        <v>46</v>
      </c>
    </row>
    <row r="59" spans="1:11" ht="9">
      <c r="A59" s="107"/>
      <c r="B59" s="107"/>
      <c r="C59" s="107"/>
      <c r="D59" s="104">
        <v>25</v>
      </c>
      <c r="E59" s="104">
        <v>57</v>
      </c>
      <c r="F59" s="106"/>
      <c r="G59" s="106"/>
      <c r="H59" s="104">
        <f>SUM(H2:H58)</f>
        <v>87</v>
      </c>
      <c r="I59" s="107"/>
      <c r="J59" s="107"/>
      <c r="K59" s="107"/>
    </row>
    <row r="60" spans="1:11" ht="9">
      <c r="A60" s="107" t="s">
        <v>74</v>
      </c>
      <c r="B60" s="107" t="s">
        <v>76</v>
      </c>
      <c r="C60" s="107" t="s">
        <v>134</v>
      </c>
      <c r="D60" s="107" t="s">
        <v>135</v>
      </c>
      <c r="E60" s="107" t="s">
        <v>50</v>
      </c>
      <c r="F60" s="107" t="s">
        <v>274</v>
      </c>
      <c r="G60" s="107" t="s">
        <v>273</v>
      </c>
      <c r="H60" s="107">
        <v>1</v>
      </c>
      <c r="I60" s="107" t="s">
        <v>51</v>
      </c>
      <c r="J60" s="107" t="s">
        <v>47</v>
      </c>
      <c r="K60" s="107" t="s">
        <v>52</v>
      </c>
    </row>
    <row r="61" spans="1:11" ht="9">
      <c r="A61" s="107" t="s">
        <v>74</v>
      </c>
      <c r="B61" s="107" t="s">
        <v>76</v>
      </c>
      <c r="C61" s="107" t="s">
        <v>138</v>
      </c>
      <c r="D61" s="107" t="s">
        <v>224</v>
      </c>
      <c r="E61" s="107" t="s">
        <v>50</v>
      </c>
      <c r="F61" s="107" t="s">
        <v>274</v>
      </c>
      <c r="G61" s="107" t="s">
        <v>275</v>
      </c>
      <c r="H61" s="107">
        <v>2</v>
      </c>
      <c r="I61" s="107" t="s">
        <v>51</v>
      </c>
      <c r="J61" s="107" t="s">
        <v>47</v>
      </c>
      <c r="K61" s="107" t="s">
        <v>52</v>
      </c>
    </row>
    <row r="62" spans="1:11" ht="9">
      <c r="A62" s="112" t="s">
        <v>74</v>
      </c>
      <c r="B62" s="112" t="s">
        <v>76</v>
      </c>
      <c r="C62" s="112" t="s">
        <v>138</v>
      </c>
      <c r="D62" s="112" t="s">
        <v>224</v>
      </c>
      <c r="E62" s="112" t="s">
        <v>50</v>
      </c>
      <c r="F62" s="112" t="s">
        <v>276</v>
      </c>
      <c r="G62" s="112" t="s">
        <v>241</v>
      </c>
      <c r="H62" s="112">
        <v>1</v>
      </c>
      <c r="I62" s="112" t="s">
        <v>51</v>
      </c>
      <c r="J62" s="112" t="s">
        <v>47</v>
      </c>
      <c r="K62" s="112" t="s">
        <v>52</v>
      </c>
    </row>
    <row r="63" spans="1:11" ht="9">
      <c r="A63" s="107"/>
      <c r="B63" s="107"/>
      <c r="C63" s="104"/>
      <c r="D63" s="104">
        <v>2</v>
      </c>
      <c r="E63" s="104">
        <v>3</v>
      </c>
      <c r="F63" s="106"/>
      <c r="G63" s="106"/>
      <c r="H63" s="104">
        <v>4</v>
      </c>
      <c r="I63" s="107"/>
      <c r="J63" s="107"/>
      <c r="K63" s="107"/>
    </row>
    <row r="64" spans="1:11" ht="9">
      <c r="A64" s="107"/>
      <c r="B64" s="107"/>
      <c r="C64" s="107"/>
      <c r="D64" s="107"/>
      <c r="E64" s="107"/>
      <c r="F64" s="106"/>
      <c r="G64" s="106"/>
      <c r="H64" s="107"/>
      <c r="I64" s="107"/>
      <c r="J64" s="107"/>
      <c r="K64" s="107"/>
    </row>
    <row r="65" spans="1:11" ht="9">
      <c r="A65" s="107" t="s">
        <v>74</v>
      </c>
      <c r="B65" s="107" t="s">
        <v>77</v>
      </c>
      <c r="C65" s="107" t="s">
        <v>142</v>
      </c>
      <c r="D65" s="107" t="s">
        <v>143</v>
      </c>
      <c r="E65" s="107" t="s">
        <v>50</v>
      </c>
      <c r="F65" s="107" t="s">
        <v>237</v>
      </c>
      <c r="G65" s="107" t="s">
        <v>273</v>
      </c>
      <c r="H65" s="107">
        <v>3</v>
      </c>
      <c r="I65" s="107" t="s">
        <v>45</v>
      </c>
      <c r="J65" s="107" t="s">
        <v>47</v>
      </c>
      <c r="K65" s="107" t="s">
        <v>46</v>
      </c>
    </row>
    <row r="66" spans="1:11" ht="9">
      <c r="A66" s="107" t="s">
        <v>74</v>
      </c>
      <c r="B66" s="107" t="s">
        <v>77</v>
      </c>
      <c r="C66" s="107" t="s">
        <v>144</v>
      </c>
      <c r="D66" s="107" t="s">
        <v>145</v>
      </c>
      <c r="E66" s="107" t="s">
        <v>50</v>
      </c>
      <c r="F66" s="107" t="s">
        <v>237</v>
      </c>
      <c r="G66" s="107" t="s">
        <v>273</v>
      </c>
      <c r="H66" s="107">
        <v>3</v>
      </c>
      <c r="I66" s="107" t="s">
        <v>45</v>
      </c>
      <c r="J66" s="107" t="s">
        <v>47</v>
      </c>
      <c r="K66" s="107" t="s">
        <v>46</v>
      </c>
    </row>
    <row r="67" spans="1:11" ht="9">
      <c r="A67" s="107" t="s">
        <v>74</v>
      </c>
      <c r="B67" s="107" t="s">
        <v>77</v>
      </c>
      <c r="C67" s="107" t="s">
        <v>154</v>
      </c>
      <c r="D67" s="107" t="s">
        <v>155</v>
      </c>
      <c r="E67" s="107" t="s">
        <v>50</v>
      </c>
      <c r="F67" s="107" t="s">
        <v>237</v>
      </c>
      <c r="G67" s="107" t="s">
        <v>273</v>
      </c>
      <c r="H67" s="107">
        <v>3</v>
      </c>
      <c r="I67" s="107" t="s">
        <v>45</v>
      </c>
      <c r="J67" s="107" t="s">
        <v>47</v>
      </c>
      <c r="K67" s="107" t="s">
        <v>46</v>
      </c>
    </row>
    <row r="68" spans="1:11" ht="9">
      <c r="A68" s="107" t="s">
        <v>74</v>
      </c>
      <c r="B68" s="107" t="s">
        <v>77</v>
      </c>
      <c r="C68" s="107" t="s">
        <v>164</v>
      </c>
      <c r="D68" s="107" t="s">
        <v>165</v>
      </c>
      <c r="E68" s="107" t="s">
        <v>50</v>
      </c>
      <c r="F68" s="107" t="s">
        <v>239</v>
      </c>
      <c r="G68" s="107" t="s">
        <v>273</v>
      </c>
      <c r="H68" s="107">
        <v>2</v>
      </c>
      <c r="I68" s="107" t="s">
        <v>51</v>
      </c>
      <c r="J68" s="107" t="s">
        <v>261</v>
      </c>
      <c r="K68" s="107" t="s">
        <v>52</v>
      </c>
    </row>
    <row r="69" spans="1:11" ht="9">
      <c r="A69" s="107" t="s">
        <v>74</v>
      </c>
      <c r="B69" s="107" t="s">
        <v>77</v>
      </c>
      <c r="C69" s="107" t="s">
        <v>170</v>
      </c>
      <c r="D69" s="107" t="s">
        <v>171</v>
      </c>
      <c r="E69" s="107" t="s">
        <v>50</v>
      </c>
      <c r="F69" s="107" t="s">
        <v>237</v>
      </c>
      <c r="G69" s="107" t="s">
        <v>273</v>
      </c>
      <c r="H69" s="107">
        <v>3</v>
      </c>
      <c r="I69" s="107" t="s">
        <v>45</v>
      </c>
      <c r="J69" s="107" t="s">
        <v>47</v>
      </c>
      <c r="K69" s="107" t="s">
        <v>46</v>
      </c>
    </row>
    <row r="70" spans="1:11" ht="9">
      <c r="A70" s="112" t="s">
        <v>74</v>
      </c>
      <c r="B70" s="112" t="s">
        <v>77</v>
      </c>
      <c r="C70" s="112" t="s">
        <v>178</v>
      </c>
      <c r="D70" s="112" t="s">
        <v>179</v>
      </c>
      <c r="E70" s="112" t="s">
        <v>50</v>
      </c>
      <c r="F70" s="112" t="s">
        <v>237</v>
      </c>
      <c r="G70" s="112" t="s">
        <v>273</v>
      </c>
      <c r="H70" s="112">
        <v>3</v>
      </c>
      <c r="I70" s="112" t="s">
        <v>45</v>
      </c>
      <c r="J70" s="112" t="s">
        <v>47</v>
      </c>
      <c r="K70" s="112" t="s">
        <v>46</v>
      </c>
    </row>
    <row r="71" spans="1:11" ht="9">
      <c r="A71" s="107"/>
      <c r="B71" s="107"/>
      <c r="C71" s="107"/>
      <c r="D71" s="104">
        <v>6</v>
      </c>
      <c r="E71" s="104">
        <v>6</v>
      </c>
      <c r="F71" s="107"/>
      <c r="G71" s="107"/>
      <c r="H71" s="104">
        <f>SUM(H65:H70)</f>
        <v>17</v>
      </c>
      <c r="I71" s="107"/>
      <c r="J71" s="107"/>
      <c r="K71" s="107"/>
    </row>
    <row r="72" spans="1:11" ht="9">
      <c r="A72" s="107"/>
      <c r="B72" s="107"/>
      <c r="C72" s="107"/>
      <c r="D72" s="104"/>
      <c r="E72" s="104"/>
      <c r="F72" s="107"/>
      <c r="G72" s="107"/>
      <c r="H72" s="104"/>
      <c r="I72" s="107"/>
      <c r="J72" s="107"/>
      <c r="K72" s="107"/>
    </row>
    <row r="73" spans="1:11" ht="9">
      <c r="A73" s="104"/>
      <c r="B73" s="109" t="s">
        <v>280</v>
      </c>
      <c r="C73" s="105"/>
      <c r="D73" s="104">
        <v>33</v>
      </c>
      <c r="E73" s="104">
        <v>66</v>
      </c>
      <c r="F73" s="106"/>
      <c r="G73" s="108"/>
      <c r="H73" s="104">
        <v>108</v>
      </c>
      <c r="I73" s="107"/>
      <c r="J73" s="107"/>
      <c r="K73" s="107"/>
    </row>
    <row r="74" spans="2:8" ht="9">
      <c r="B74" s="109" t="s">
        <v>281</v>
      </c>
      <c r="D74" s="109" t="s">
        <v>11</v>
      </c>
      <c r="E74" s="109" t="s">
        <v>278</v>
      </c>
      <c r="H74" s="109" t="s">
        <v>279</v>
      </c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&amp;C&amp;"Arial,Bold"&amp;14Connecticut - 2007 Swimming Season
Beach Action List</oddHeader>
    <oddFooter>&amp;R&amp;P of &amp;N</oddFooter>
  </headerFooter>
  <rowBreaks count="1" manualBreakCount="1">
    <brk id="5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Q4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43" customWidth="1"/>
    <col min="2" max="2" width="9.140625" style="43" customWidth="1"/>
    <col min="3" max="3" width="30.7109375" style="43" customWidth="1"/>
    <col min="4" max="5" width="9.140625" style="43" customWidth="1"/>
    <col min="6" max="6" width="0.5625" style="43" customWidth="1"/>
    <col min="7" max="16384" width="9.140625" style="43" customWidth="1"/>
  </cols>
  <sheetData>
    <row r="1" spans="1:11" s="4" customFormat="1" ht="12" customHeight="1">
      <c r="A1" s="53"/>
      <c r="B1" s="127" t="s">
        <v>11</v>
      </c>
      <c r="C1" s="128"/>
      <c r="D1" s="128"/>
      <c r="E1" s="128"/>
      <c r="F1" s="30"/>
      <c r="G1" s="54" t="s">
        <v>12</v>
      </c>
      <c r="H1" s="55"/>
      <c r="I1" s="55"/>
      <c r="J1" s="55"/>
      <c r="K1" s="55"/>
    </row>
    <row r="2" spans="1:147" s="51" customFormat="1" ht="50.25" customHeight="1">
      <c r="A2" s="74" t="s">
        <v>58</v>
      </c>
      <c r="B2" s="5" t="s">
        <v>59</v>
      </c>
      <c r="C2" s="6" t="s">
        <v>30</v>
      </c>
      <c r="D2" s="5" t="s">
        <v>21</v>
      </c>
      <c r="E2" s="5" t="s">
        <v>210</v>
      </c>
      <c r="F2" s="30"/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</row>
    <row r="3" spans="1:11" s="4" customFormat="1" ht="9" customHeight="1">
      <c r="A3" s="76" t="s">
        <v>75</v>
      </c>
      <c r="B3" s="107" t="s">
        <v>79</v>
      </c>
      <c r="C3" s="107" t="s">
        <v>80</v>
      </c>
      <c r="D3" s="24">
        <v>1</v>
      </c>
      <c r="E3" s="9">
        <v>2</v>
      </c>
      <c r="F3" s="30"/>
      <c r="G3" s="24"/>
      <c r="H3" s="24">
        <v>1</v>
      </c>
      <c r="I3" s="24"/>
      <c r="J3" s="24"/>
      <c r="K3" s="24"/>
    </row>
    <row r="4" spans="1:11" s="4" customFormat="1" ht="9" customHeight="1">
      <c r="A4" s="76" t="s">
        <v>75</v>
      </c>
      <c r="B4" s="107" t="s">
        <v>81</v>
      </c>
      <c r="C4" s="107" t="s">
        <v>82</v>
      </c>
      <c r="D4" s="24">
        <v>1</v>
      </c>
      <c r="E4" s="9">
        <v>1</v>
      </c>
      <c r="F4" s="30"/>
      <c r="G4" s="24">
        <v>1</v>
      </c>
      <c r="H4" s="24"/>
      <c r="I4" s="24"/>
      <c r="J4" s="24"/>
      <c r="K4" s="24"/>
    </row>
    <row r="5" spans="1:11" s="4" customFormat="1" ht="9" customHeight="1">
      <c r="A5" s="76" t="s">
        <v>75</v>
      </c>
      <c r="B5" s="107" t="s">
        <v>83</v>
      </c>
      <c r="C5" s="107" t="s">
        <v>84</v>
      </c>
      <c r="D5" s="24">
        <v>10</v>
      </c>
      <c r="E5" s="9">
        <v>18</v>
      </c>
      <c r="F5" s="30"/>
      <c r="G5" s="24">
        <v>4</v>
      </c>
      <c r="H5" s="24">
        <v>5</v>
      </c>
      <c r="I5" s="24">
        <v>1</v>
      </c>
      <c r="J5" s="24"/>
      <c r="K5" s="24"/>
    </row>
    <row r="6" spans="1:11" s="4" customFormat="1" ht="9" customHeight="1">
      <c r="A6" s="76" t="s">
        <v>75</v>
      </c>
      <c r="B6" s="107" t="s">
        <v>85</v>
      </c>
      <c r="C6" s="107" t="s">
        <v>86</v>
      </c>
      <c r="D6" s="24">
        <v>1</v>
      </c>
      <c r="E6" s="9">
        <v>2</v>
      </c>
      <c r="F6" s="30"/>
      <c r="G6" s="24"/>
      <c r="H6" s="24">
        <v>1</v>
      </c>
      <c r="I6" s="24"/>
      <c r="J6" s="24"/>
      <c r="K6" s="24"/>
    </row>
    <row r="7" spans="1:11" s="4" customFormat="1" ht="9" customHeight="1">
      <c r="A7" s="76" t="s">
        <v>75</v>
      </c>
      <c r="B7" s="107" t="s">
        <v>87</v>
      </c>
      <c r="C7" s="107" t="s">
        <v>88</v>
      </c>
      <c r="D7" s="24">
        <v>1</v>
      </c>
      <c r="E7" s="9">
        <v>1</v>
      </c>
      <c r="F7" s="30"/>
      <c r="G7" s="24">
        <v>1</v>
      </c>
      <c r="H7" s="24"/>
      <c r="I7" s="24"/>
      <c r="J7" s="24"/>
      <c r="K7" s="24"/>
    </row>
    <row r="8" spans="1:11" s="4" customFormat="1" ht="9" customHeight="1">
      <c r="A8" s="76" t="s">
        <v>75</v>
      </c>
      <c r="B8" s="107" t="s">
        <v>89</v>
      </c>
      <c r="C8" s="107" t="s">
        <v>90</v>
      </c>
      <c r="D8" s="24">
        <v>4</v>
      </c>
      <c r="E8" s="9">
        <v>6</v>
      </c>
      <c r="F8" s="30"/>
      <c r="G8" s="24">
        <v>2</v>
      </c>
      <c r="H8" s="24">
        <v>2</v>
      </c>
      <c r="I8" s="24"/>
      <c r="J8" s="24"/>
      <c r="K8" s="24"/>
    </row>
    <row r="9" spans="1:11" s="4" customFormat="1" ht="9" customHeight="1">
      <c r="A9" s="76" t="s">
        <v>75</v>
      </c>
      <c r="B9" s="107" t="s">
        <v>91</v>
      </c>
      <c r="C9" s="107" t="s">
        <v>92</v>
      </c>
      <c r="D9" s="24">
        <v>4</v>
      </c>
      <c r="E9" s="9">
        <v>6</v>
      </c>
      <c r="F9" s="30"/>
      <c r="G9" s="24">
        <v>2</v>
      </c>
      <c r="H9" s="24">
        <v>2</v>
      </c>
      <c r="I9" s="24"/>
      <c r="J9" s="24"/>
      <c r="K9" s="24"/>
    </row>
    <row r="10" spans="1:11" s="4" customFormat="1" ht="9" customHeight="1">
      <c r="A10" s="76" t="s">
        <v>75</v>
      </c>
      <c r="B10" s="107" t="s">
        <v>95</v>
      </c>
      <c r="C10" s="107" t="s">
        <v>96</v>
      </c>
      <c r="D10" s="24">
        <v>4</v>
      </c>
      <c r="E10" s="9">
        <v>6</v>
      </c>
      <c r="F10" s="30"/>
      <c r="G10" s="24">
        <v>2</v>
      </c>
      <c r="H10" s="24">
        <v>2</v>
      </c>
      <c r="I10" s="24"/>
      <c r="J10" s="24"/>
      <c r="K10" s="24"/>
    </row>
    <row r="11" spans="1:11" s="4" customFormat="1" ht="9" customHeight="1">
      <c r="A11" s="76" t="s">
        <v>75</v>
      </c>
      <c r="B11" s="107" t="s">
        <v>97</v>
      </c>
      <c r="C11" s="107" t="s">
        <v>98</v>
      </c>
      <c r="D11" s="24">
        <v>1</v>
      </c>
      <c r="E11" s="9">
        <v>2</v>
      </c>
      <c r="F11" s="30"/>
      <c r="G11" s="24"/>
      <c r="H11" s="24">
        <v>1</v>
      </c>
      <c r="I11" s="24"/>
      <c r="J11" s="24"/>
      <c r="K11" s="24"/>
    </row>
    <row r="12" spans="1:11" s="4" customFormat="1" ht="9" customHeight="1">
      <c r="A12" s="76" t="s">
        <v>75</v>
      </c>
      <c r="B12" s="107" t="s">
        <v>101</v>
      </c>
      <c r="C12" s="107" t="s">
        <v>102</v>
      </c>
      <c r="D12" s="24">
        <v>1</v>
      </c>
      <c r="E12" s="9">
        <v>2</v>
      </c>
      <c r="F12" s="30"/>
      <c r="G12" s="24"/>
      <c r="H12" s="24">
        <v>1</v>
      </c>
      <c r="I12" s="24"/>
      <c r="J12" s="24"/>
      <c r="K12" s="24"/>
    </row>
    <row r="13" spans="1:11" s="4" customFormat="1" ht="9" customHeight="1">
      <c r="A13" s="76" t="s">
        <v>75</v>
      </c>
      <c r="B13" s="107" t="s">
        <v>103</v>
      </c>
      <c r="C13" s="107" t="s">
        <v>104</v>
      </c>
      <c r="D13" s="24">
        <v>3</v>
      </c>
      <c r="E13" s="9">
        <v>3</v>
      </c>
      <c r="F13" s="30"/>
      <c r="G13" s="24">
        <v>3</v>
      </c>
      <c r="H13" s="24"/>
      <c r="I13" s="24"/>
      <c r="J13" s="24"/>
      <c r="K13" s="24"/>
    </row>
    <row r="14" spans="1:11" s="4" customFormat="1" ht="9" customHeight="1">
      <c r="A14" s="76" t="s">
        <v>75</v>
      </c>
      <c r="B14" s="107" t="s">
        <v>105</v>
      </c>
      <c r="C14" s="107" t="s">
        <v>106</v>
      </c>
      <c r="D14" s="24">
        <v>3</v>
      </c>
      <c r="E14" s="9">
        <v>3</v>
      </c>
      <c r="F14" s="30"/>
      <c r="G14" s="24">
        <v>3</v>
      </c>
      <c r="H14" s="24"/>
      <c r="I14" s="24"/>
      <c r="J14" s="24"/>
      <c r="K14" s="24"/>
    </row>
    <row r="15" spans="1:11" s="4" customFormat="1" ht="9" customHeight="1">
      <c r="A15" s="76" t="s">
        <v>75</v>
      </c>
      <c r="B15" s="107" t="s">
        <v>107</v>
      </c>
      <c r="C15" s="107" t="s">
        <v>108</v>
      </c>
      <c r="D15" s="24">
        <v>1</v>
      </c>
      <c r="E15" s="9">
        <v>2</v>
      </c>
      <c r="F15" s="30"/>
      <c r="G15" s="24"/>
      <c r="H15" s="24">
        <v>1</v>
      </c>
      <c r="I15" s="24"/>
      <c r="J15" s="24"/>
      <c r="K15" s="24"/>
    </row>
    <row r="16" spans="1:11" s="4" customFormat="1" ht="9" customHeight="1">
      <c r="A16" s="76" t="s">
        <v>75</v>
      </c>
      <c r="B16" s="107" t="s">
        <v>109</v>
      </c>
      <c r="C16" s="107" t="s">
        <v>110</v>
      </c>
      <c r="D16" s="24">
        <v>3</v>
      </c>
      <c r="E16" s="9">
        <v>3</v>
      </c>
      <c r="F16" s="30"/>
      <c r="G16" s="24">
        <v>3</v>
      </c>
      <c r="H16" s="24"/>
      <c r="I16" s="24"/>
      <c r="J16" s="24"/>
      <c r="K16" s="24"/>
    </row>
    <row r="17" spans="1:11" s="4" customFormat="1" ht="9" customHeight="1">
      <c r="A17" s="76" t="s">
        <v>75</v>
      </c>
      <c r="B17" s="107" t="s">
        <v>111</v>
      </c>
      <c r="C17" s="107" t="s">
        <v>112</v>
      </c>
      <c r="D17" s="24">
        <v>1</v>
      </c>
      <c r="E17" s="9">
        <v>2</v>
      </c>
      <c r="F17" s="30"/>
      <c r="G17" s="24"/>
      <c r="H17" s="24">
        <v>1</v>
      </c>
      <c r="I17" s="24"/>
      <c r="J17" s="24"/>
      <c r="K17" s="24"/>
    </row>
    <row r="18" spans="1:11" s="4" customFormat="1" ht="9" customHeight="1">
      <c r="A18" s="76" t="s">
        <v>75</v>
      </c>
      <c r="B18" s="107" t="s">
        <v>113</v>
      </c>
      <c r="C18" s="107" t="s">
        <v>114</v>
      </c>
      <c r="D18" s="24">
        <v>3</v>
      </c>
      <c r="E18" s="9">
        <v>5</v>
      </c>
      <c r="F18" s="30"/>
      <c r="G18" s="24">
        <v>1</v>
      </c>
      <c r="H18" s="24">
        <v>2</v>
      </c>
      <c r="I18" s="24"/>
      <c r="J18" s="24"/>
      <c r="K18" s="24"/>
    </row>
    <row r="19" spans="1:11" s="4" customFormat="1" ht="9" customHeight="1">
      <c r="A19" s="76" t="s">
        <v>75</v>
      </c>
      <c r="B19" s="107" t="s">
        <v>115</v>
      </c>
      <c r="C19" s="107" t="s">
        <v>116</v>
      </c>
      <c r="D19" s="24">
        <v>1</v>
      </c>
      <c r="E19" s="9">
        <v>2</v>
      </c>
      <c r="F19" s="30"/>
      <c r="G19" s="24"/>
      <c r="H19" s="24">
        <v>1</v>
      </c>
      <c r="I19" s="24"/>
      <c r="J19" s="24"/>
      <c r="K19" s="24"/>
    </row>
    <row r="20" spans="1:11" s="4" customFormat="1" ht="9" customHeight="1">
      <c r="A20" s="76" t="s">
        <v>75</v>
      </c>
      <c r="B20" s="107" t="s">
        <v>117</v>
      </c>
      <c r="C20" s="107" t="s">
        <v>118</v>
      </c>
      <c r="D20" s="24">
        <v>1</v>
      </c>
      <c r="E20" s="9">
        <v>2</v>
      </c>
      <c r="F20" s="30"/>
      <c r="G20" s="24"/>
      <c r="H20" s="24">
        <v>1</v>
      </c>
      <c r="I20" s="24"/>
      <c r="J20" s="24"/>
      <c r="K20" s="24"/>
    </row>
    <row r="21" spans="1:11" s="4" customFormat="1" ht="9" customHeight="1">
      <c r="A21" s="76" t="s">
        <v>75</v>
      </c>
      <c r="B21" s="107" t="s">
        <v>121</v>
      </c>
      <c r="C21" s="107" t="s">
        <v>122</v>
      </c>
      <c r="D21" s="24">
        <v>1</v>
      </c>
      <c r="E21" s="9">
        <v>2</v>
      </c>
      <c r="F21" s="30"/>
      <c r="G21" s="24"/>
      <c r="H21" s="24">
        <v>1</v>
      </c>
      <c r="I21" s="24"/>
      <c r="J21" s="24"/>
      <c r="K21" s="24"/>
    </row>
    <row r="22" spans="1:11" s="4" customFormat="1" ht="9" customHeight="1">
      <c r="A22" s="76" t="s">
        <v>75</v>
      </c>
      <c r="B22" s="107" t="s">
        <v>123</v>
      </c>
      <c r="C22" s="107" t="s">
        <v>124</v>
      </c>
      <c r="D22" s="24">
        <v>1</v>
      </c>
      <c r="E22" s="9">
        <v>2</v>
      </c>
      <c r="F22" s="30"/>
      <c r="G22" s="24"/>
      <c r="H22" s="24">
        <v>1</v>
      </c>
      <c r="I22" s="24"/>
      <c r="J22" s="24"/>
      <c r="K22" s="24"/>
    </row>
    <row r="23" spans="1:11" s="4" customFormat="1" ht="9" customHeight="1">
      <c r="A23" s="76" t="s">
        <v>75</v>
      </c>
      <c r="B23" s="107" t="s">
        <v>125</v>
      </c>
      <c r="C23" s="107" t="s">
        <v>40</v>
      </c>
      <c r="D23" s="24">
        <v>3</v>
      </c>
      <c r="E23" s="9">
        <v>3</v>
      </c>
      <c r="F23" s="30"/>
      <c r="G23" s="24">
        <v>3</v>
      </c>
      <c r="H23" s="24"/>
      <c r="I23" s="24"/>
      <c r="J23" s="24"/>
      <c r="K23" s="24"/>
    </row>
    <row r="24" spans="1:11" s="4" customFormat="1" ht="9" customHeight="1">
      <c r="A24" s="76" t="s">
        <v>75</v>
      </c>
      <c r="B24" s="107" t="s">
        <v>126</v>
      </c>
      <c r="C24" s="107" t="s">
        <v>127</v>
      </c>
      <c r="D24" s="24">
        <v>1</v>
      </c>
      <c r="E24" s="9">
        <v>2</v>
      </c>
      <c r="F24" s="30"/>
      <c r="G24" s="24"/>
      <c r="H24" s="24">
        <v>1</v>
      </c>
      <c r="I24" s="24"/>
      <c r="J24" s="24"/>
      <c r="K24" s="24"/>
    </row>
    <row r="25" spans="1:11" s="4" customFormat="1" ht="9" customHeight="1">
      <c r="A25" s="76" t="s">
        <v>75</v>
      </c>
      <c r="B25" s="107" t="s">
        <v>128</v>
      </c>
      <c r="C25" s="107" t="s">
        <v>129</v>
      </c>
      <c r="D25" s="24">
        <v>1</v>
      </c>
      <c r="E25" s="9">
        <v>2</v>
      </c>
      <c r="F25" s="30"/>
      <c r="G25" s="24"/>
      <c r="H25" s="24">
        <v>1</v>
      </c>
      <c r="I25" s="24"/>
      <c r="J25" s="24"/>
      <c r="K25" s="24"/>
    </row>
    <row r="26" spans="1:11" s="4" customFormat="1" ht="9" customHeight="1">
      <c r="A26" s="78" t="s">
        <v>75</v>
      </c>
      <c r="B26" s="107" t="s">
        <v>130</v>
      </c>
      <c r="C26" s="107" t="s">
        <v>131</v>
      </c>
      <c r="D26" s="24">
        <v>3</v>
      </c>
      <c r="E26" s="9">
        <v>3</v>
      </c>
      <c r="F26" s="30"/>
      <c r="G26" s="24">
        <v>3</v>
      </c>
      <c r="H26" s="24"/>
      <c r="I26" s="24"/>
      <c r="J26" s="24"/>
      <c r="K26" s="24"/>
    </row>
    <row r="27" spans="1:11" s="4" customFormat="1" ht="9" customHeight="1">
      <c r="A27" s="77" t="s">
        <v>75</v>
      </c>
      <c r="B27" s="112" t="s">
        <v>132</v>
      </c>
      <c r="C27" s="112" t="s">
        <v>133</v>
      </c>
      <c r="D27" s="52">
        <v>3</v>
      </c>
      <c r="E27" s="14">
        <v>5</v>
      </c>
      <c r="F27" s="30"/>
      <c r="G27" s="52">
        <v>1</v>
      </c>
      <c r="H27" s="52">
        <v>2</v>
      </c>
      <c r="I27" s="52"/>
      <c r="J27" s="52"/>
      <c r="K27" s="52"/>
    </row>
    <row r="28" spans="1:11" s="4" customFormat="1" ht="9" customHeight="1">
      <c r="A28" s="18"/>
      <c r="B28" s="19">
        <f>COUNTA(B3:B27)</f>
        <v>25</v>
      </c>
      <c r="C28" s="20"/>
      <c r="D28" s="19">
        <f>SUM(D3:D27)</f>
        <v>57</v>
      </c>
      <c r="E28" s="19">
        <f>SUM(E3:E27)</f>
        <v>87</v>
      </c>
      <c r="F28" s="30"/>
      <c r="G28" s="19">
        <f>SUM(G3:G27)</f>
        <v>29</v>
      </c>
      <c r="H28" s="19">
        <f>SUM(H3:H27)</f>
        <v>27</v>
      </c>
      <c r="I28" s="19">
        <f>SUM(I3:I27)</f>
        <v>1</v>
      </c>
      <c r="J28" s="19">
        <f>SUM(J3:J27)</f>
        <v>0</v>
      </c>
      <c r="K28" s="19">
        <f>SUM(K3:K27)</f>
        <v>0</v>
      </c>
    </row>
    <row r="29" spans="1:11" s="4" customFormat="1" ht="6" customHeight="1">
      <c r="A29" s="18"/>
      <c r="B29" s="19"/>
      <c r="C29" s="20"/>
      <c r="D29" s="19"/>
      <c r="E29" s="19"/>
      <c r="F29" s="30"/>
      <c r="G29" s="19"/>
      <c r="H29" s="19"/>
      <c r="I29" s="19"/>
      <c r="J29" s="19"/>
      <c r="K29" s="19"/>
    </row>
    <row r="30" spans="1:11" s="4" customFormat="1" ht="9" customHeight="1">
      <c r="A30" s="107" t="s">
        <v>76</v>
      </c>
      <c r="B30" s="107" t="s">
        <v>134</v>
      </c>
      <c r="C30" s="107" t="s">
        <v>135</v>
      </c>
      <c r="D30" s="24">
        <v>1</v>
      </c>
      <c r="E30" s="24">
        <v>1</v>
      </c>
      <c r="F30" s="30"/>
      <c r="G30" s="24">
        <v>1</v>
      </c>
      <c r="H30" s="24"/>
      <c r="I30" s="24"/>
      <c r="J30" s="24"/>
      <c r="K30" s="24"/>
    </row>
    <row r="31" spans="1:11" s="4" customFormat="1" ht="9" customHeight="1">
      <c r="A31" s="112" t="s">
        <v>76</v>
      </c>
      <c r="B31" s="112" t="s">
        <v>138</v>
      </c>
      <c r="C31" s="112" t="s">
        <v>224</v>
      </c>
      <c r="D31" s="52">
        <v>2</v>
      </c>
      <c r="E31" s="52">
        <v>3</v>
      </c>
      <c r="F31" s="30"/>
      <c r="G31" s="52">
        <v>1</v>
      </c>
      <c r="H31" s="52">
        <v>1</v>
      </c>
      <c r="I31" s="52"/>
      <c r="J31" s="52"/>
      <c r="K31" s="52"/>
    </row>
    <row r="32" spans="1:11" s="4" customFormat="1" ht="9" customHeight="1">
      <c r="A32" s="18"/>
      <c r="B32" s="19">
        <f>COUNTA(B30:B31)</f>
        <v>2</v>
      </c>
      <c r="C32" s="20"/>
      <c r="D32" s="19">
        <f>SUM(D30:D31)</f>
        <v>3</v>
      </c>
      <c r="E32" s="19">
        <f>SUM(E30:E31)</f>
        <v>4</v>
      </c>
      <c r="F32" s="30"/>
      <c r="G32" s="19">
        <f>SUM(G30:G31)</f>
        <v>2</v>
      </c>
      <c r="H32" s="19">
        <f>SUM(H30:H31)</f>
        <v>1</v>
      </c>
      <c r="I32" s="19">
        <f>SUM(I30:I31)</f>
        <v>0</v>
      </c>
      <c r="J32" s="19">
        <f>SUM(J30:J31)</f>
        <v>0</v>
      </c>
      <c r="K32" s="19">
        <f>SUM(K30:K31)</f>
        <v>0</v>
      </c>
    </row>
    <row r="33" spans="1:11" s="4" customFormat="1" ht="6" customHeight="1">
      <c r="A33" s="18"/>
      <c r="B33" s="19"/>
      <c r="C33" s="20"/>
      <c r="D33" s="19"/>
      <c r="E33" s="19"/>
      <c r="F33" s="30"/>
      <c r="G33" s="19"/>
      <c r="H33" s="19"/>
      <c r="I33" s="19"/>
      <c r="J33" s="19"/>
      <c r="K33" s="19"/>
    </row>
    <row r="34" spans="1:11" s="4" customFormat="1" ht="9" customHeight="1">
      <c r="A34" s="76" t="s">
        <v>77</v>
      </c>
      <c r="B34" s="107" t="s">
        <v>142</v>
      </c>
      <c r="C34" s="107" t="s">
        <v>143</v>
      </c>
      <c r="D34" s="24">
        <v>1</v>
      </c>
      <c r="E34" s="9">
        <v>3</v>
      </c>
      <c r="F34" s="30"/>
      <c r="G34" s="24"/>
      <c r="H34" s="24"/>
      <c r="I34" s="24">
        <v>1</v>
      </c>
      <c r="J34" s="24"/>
      <c r="K34" s="24"/>
    </row>
    <row r="35" spans="1:11" s="4" customFormat="1" ht="9" customHeight="1">
      <c r="A35" s="76" t="s">
        <v>77</v>
      </c>
      <c r="B35" s="107" t="s">
        <v>144</v>
      </c>
      <c r="C35" s="107" t="s">
        <v>145</v>
      </c>
      <c r="D35" s="24">
        <v>1</v>
      </c>
      <c r="E35" s="9">
        <v>3</v>
      </c>
      <c r="F35" s="30"/>
      <c r="G35" s="24"/>
      <c r="H35" s="24"/>
      <c r="I35" s="24">
        <v>1</v>
      </c>
      <c r="J35" s="18"/>
      <c r="K35" s="18"/>
    </row>
    <row r="36" spans="1:11" s="4" customFormat="1" ht="9" customHeight="1">
      <c r="A36" s="76" t="s">
        <v>77</v>
      </c>
      <c r="B36" s="107" t="s">
        <v>154</v>
      </c>
      <c r="C36" s="107" t="s">
        <v>155</v>
      </c>
      <c r="D36" s="24">
        <v>1</v>
      </c>
      <c r="E36" s="9">
        <v>3</v>
      </c>
      <c r="F36" s="30"/>
      <c r="G36" s="24"/>
      <c r="H36" s="24"/>
      <c r="I36" s="24">
        <v>1</v>
      </c>
      <c r="J36" s="24"/>
      <c r="K36" s="24"/>
    </row>
    <row r="37" spans="1:11" s="4" customFormat="1" ht="9" customHeight="1">
      <c r="A37" s="76" t="s">
        <v>77</v>
      </c>
      <c r="B37" s="107" t="s">
        <v>164</v>
      </c>
      <c r="C37" s="107" t="s">
        <v>165</v>
      </c>
      <c r="D37" s="24">
        <v>1</v>
      </c>
      <c r="E37" s="9">
        <v>2</v>
      </c>
      <c r="F37" s="30"/>
      <c r="G37" s="24"/>
      <c r="H37" s="24">
        <v>1</v>
      </c>
      <c r="I37" s="24"/>
      <c r="J37" s="24"/>
      <c r="K37" s="24"/>
    </row>
    <row r="38" spans="1:11" s="4" customFormat="1" ht="9" customHeight="1">
      <c r="A38" s="76" t="s">
        <v>77</v>
      </c>
      <c r="B38" s="107" t="s">
        <v>170</v>
      </c>
      <c r="C38" s="107" t="s">
        <v>171</v>
      </c>
      <c r="D38" s="24">
        <v>1</v>
      </c>
      <c r="E38" s="9">
        <v>3</v>
      </c>
      <c r="F38" s="30"/>
      <c r="G38" s="24"/>
      <c r="H38" s="24"/>
      <c r="I38" s="24">
        <v>1</v>
      </c>
      <c r="J38" s="24"/>
      <c r="K38" s="24"/>
    </row>
    <row r="39" spans="1:11" s="4" customFormat="1" ht="9" customHeight="1">
      <c r="A39" s="77" t="s">
        <v>77</v>
      </c>
      <c r="B39" s="112" t="s">
        <v>178</v>
      </c>
      <c r="C39" s="112" t="s">
        <v>179</v>
      </c>
      <c r="D39" s="52">
        <v>1</v>
      </c>
      <c r="E39" s="14">
        <v>3</v>
      </c>
      <c r="F39" s="30"/>
      <c r="G39" s="52"/>
      <c r="H39" s="52"/>
      <c r="I39" s="52">
        <v>1</v>
      </c>
      <c r="J39" s="52"/>
      <c r="K39" s="52"/>
    </row>
    <row r="40" spans="1:11" s="4" customFormat="1" ht="9" customHeight="1">
      <c r="A40" s="18"/>
      <c r="B40" s="19">
        <f>COUNTA(B34:B39)</f>
        <v>6</v>
      </c>
      <c r="C40" s="20"/>
      <c r="D40" s="19">
        <f>SUM(D34:D39)</f>
        <v>6</v>
      </c>
      <c r="E40" s="19">
        <f>SUM(E34:E39)</f>
        <v>17</v>
      </c>
      <c r="F40" s="30"/>
      <c r="G40" s="19">
        <f>SUM(G34:G39)</f>
        <v>0</v>
      </c>
      <c r="H40" s="19">
        <f>SUM(H34:H39)</f>
        <v>1</v>
      </c>
      <c r="I40" s="19">
        <f>SUM(I34:I39)</f>
        <v>5</v>
      </c>
      <c r="J40" s="19">
        <f>SUM(J34:J39)</f>
        <v>0</v>
      </c>
      <c r="K40" s="19">
        <f>SUM(K34:K39)</f>
        <v>0</v>
      </c>
    </row>
    <row r="41" spans="1:11" s="4" customFormat="1" ht="6" customHeight="1">
      <c r="A41" s="18"/>
      <c r="B41" s="19"/>
      <c r="C41" s="20"/>
      <c r="D41" s="19"/>
      <c r="E41" s="19"/>
      <c r="F41" s="30"/>
      <c r="G41" s="19"/>
      <c r="H41" s="19"/>
      <c r="I41" s="19"/>
      <c r="J41" s="19"/>
      <c r="K41" s="19"/>
    </row>
    <row r="42" spans="1:11" ht="9" customHeight="1">
      <c r="A42" s="57" t="s">
        <v>1</v>
      </c>
      <c r="B42" s="56">
        <f>SUM(B28+B32+B40)</f>
        <v>33</v>
      </c>
      <c r="D42" s="56">
        <f>SUM(D28+D32+D40)</f>
        <v>66</v>
      </c>
      <c r="E42" s="56">
        <f>SUM(E28+E32+E40)</f>
        <v>108</v>
      </c>
      <c r="G42" s="56">
        <f>SUM(G28+G32+G40)</f>
        <v>31</v>
      </c>
      <c r="H42" s="56">
        <f>SUM(H28+H32+H40)</f>
        <v>29</v>
      </c>
      <c r="I42" s="56">
        <f>SUM(I28+I32+I40)</f>
        <v>6</v>
      </c>
      <c r="J42" s="56">
        <f>SUM(J28+J32+J40)</f>
        <v>0</v>
      </c>
      <c r="K42" s="56">
        <f>SUM(K28+K32+K40)</f>
        <v>0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&amp;C&amp;"Arial,Bold"&amp;16Connecticut - 2007 Swimming Season
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9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43" customWidth="1"/>
    <col min="2" max="2" width="9.00390625" style="43" customWidth="1"/>
    <col min="3" max="3" width="30.7109375" style="47" customWidth="1"/>
    <col min="4" max="4" width="0.85546875" style="43" customWidth="1"/>
    <col min="5" max="8" width="9.140625" style="43" customWidth="1"/>
    <col min="9" max="9" width="0.85546875" style="43" customWidth="1"/>
    <col min="10" max="10" width="9.140625" style="43" customWidth="1"/>
    <col min="11" max="11" width="9.140625" style="49" customWidth="1"/>
    <col min="12" max="13" width="9.140625" style="43" customWidth="1"/>
    <col min="14" max="14" width="0.85546875" style="43" customWidth="1"/>
    <col min="15" max="16384" width="9.140625" style="43" customWidth="1"/>
  </cols>
  <sheetData>
    <row r="1" spans="1:17" s="4" customFormat="1" ht="9" customHeight="1">
      <c r="A1" s="2" t="s">
        <v>54</v>
      </c>
      <c r="B1" s="2"/>
      <c r="C1" s="44"/>
      <c r="D1" s="3"/>
      <c r="E1" s="133" t="s">
        <v>55</v>
      </c>
      <c r="F1" s="133"/>
      <c r="G1" s="133"/>
      <c r="H1" s="133"/>
      <c r="I1" s="3"/>
      <c r="J1" s="133" t="s">
        <v>56</v>
      </c>
      <c r="K1" s="133"/>
      <c r="L1" s="133"/>
      <c r="M1" s="133"/>
      <c r="N1" s="3"/>
      <c r="O1" s="134" t="s">
        <v>57</v>
      </c>
      <c r="P1" s="134"/>
      <c r="Q1" s="134"/>
    </row>
    <row r="2" spans="1:17" s="7" customFormat="1" ht="36" customHeight="1">
      <c r="A2" s="5" t="s">
        <v>58</v>
      </c>
      <c r="B2" s="5" t="s">
        <v>59</v>
      </c>
      <c r="C2" s="114" t="s">
        <v>60</v>
      </c>
      <c r="D2" s="115"/>
      <c r="E2" s="135" t="s">
        <v>289</v>
      </c>
      <c r="F2" s="135"/>
      <c r="G2" s="135" t="s">
        <v>9</v>
      </c>
      <c r="H2" s="135"/>
      <c r="I2" s="6"/>
      <c r="J2" s="5" t="s">
        <v>290</v>
      </c>
      <c r="K2" s="135" t="s">
        <v>61</v>
      </c>
      <c r="L2" s="136"/>
      <c r="M2" s="5" t="s">
        <v>62</v>
      </c>
      <c r="N2" s="6"/>
      <c r="O2" s="135" t="s">
        <v>63</v>
      </c>
      <c r="P2" s="136"/>
      <c r="Q2" s="5" t="s">
        <v>64</v>
      </c>
    </row>
    <row r="3" spans="1:17" s="4" customFormat="1" ht="9" customHeight="1">
      <c r="A3" s="48" t="s">
        <v>75</v>
      </c>
      <c r="B3" s="48" t="s">
        <v>79</v>
      </c>
      <c r="C3" s="48" t="s">
        <v>80</v>
      </c>
      <c r="D3" s="3"/>
      <c r="E3" s="129" t="s">
        <v>284</v>
      </c>
      <c r="F3" s="130"/>
      <c r="G3" s="9">
        <v>98</v>
      </c>
      <c r="H3" s="10" t="s">
        <v>65</v>
      </c>
      <c r="I3" s="3"/>
      <c r="J3" s="10" t="s">
        <v>66</v>
      </c>
      <c r="K3" s="9">
        <v>2</v>
      </c>
      <c r="L3" s="10" t="s">
        <v>65</v>
      </c>
      <c r="M3" s="11">
        <f>K3/G3</f>
        <v>0.02040816326530612</v>
      </c>
      <c r="N3" s="3"/>
      <c r="O3" s="12">
        <f>G3-K3</f>
        <v>96</v>
      </c>
      <c r="P3" s="10" t="s">
        <v>65</v>
      </c>
      <c r="Q3" s="11">
        <f>O3/G3</f>
        <v>0.9795918367346939</v>
      </c>
    </row>
    <row r="4" spans="1:21" s="4" customFormat="1" ht="9" customHeight="1">
      <c r="A4" s="48" t="s">
        <v>75</v>
      </c>
      <c r="B4" s="48" t="s">
        <v>81</v>
      </c>
      <c r="C4" s="48" t="s">
        <v>82</v>
      </c>
      <c r="D4" s="3"/>
      <c r="E4" s="129" t="s">
        <v>284</v>
      </c>
      <c r="F4" s="130"/>
      <c r="G4" s="9">
        <v>98</v>
      </c>
      <c r="H4" s="10" t="s">
        <v>65</v>
      </c>
      <c r="I4" s="3"/>
      <c r="J4" s="10" t="s">
        <v>66</v>
      </c>
      <c r="K4" s="9">
        <v>1</v>
      </c>
      <c r="L4" s="10" t="s">
        <v>65</v>
      </c>
      <c r="M4" s="11">
        <f aca="true" t="shared" si="0" ref="M4:M30">K4/G4</f>
        <v>0.01020408163265306</v>
      </c>
      <c r="N4" s="3"/>
      <c r="O4" s="12">
        <f>G4-K4</f>
        <v>97</v>
      </c>
      <c r="P4" s="10" t="s">
        <v>65</v>
      </c>
      <c r="Q4" s="11">
        <f>O4/G4</f>
        <v>0.9897959183673469</v>
      </c>
      <c r="S4" s="29"/>
      <c r="T4" s="29"/>
      <c r="U4" s="79"/>
    </row>
    <row r="5" spans="1:17" s="4" customFormat="1" ht="9" customHeight="1">
      <c r="A5" s="48" t="s">
        <v>75</v>
      </c>
      <c r="B5" s="48" t="s">
        <v>83</v>
      </c>
      <c r="C5" s="48" t="s">
        <v>84</v>
      </c>
      <c r="D5" s="3"/>
      <c r="E5" s="129" t="s">
        <v>284</v>
      </c>
      <c r="F5" s="130"/>
      <c r="G5" s="9">
        <v>98</v>
      </c>
      <c r="H5" s="10" t="s">
        <v>65</v>
      </c>
      <c r="I5" s="3"/>
      <c r="J5" s="10" t="s">
        <v>66</v>
      </c>
      <c r="K5" s="9">
        <v>18</v>
      </c>
      <c r="L5" s="10" t="s">
        <v>65</v>
      </c>
      <c r="M5" s="11">
        <f t="shared" si="0"/>
        <v>0.1836734693877551</v>
      </c>
      <c r="N5" s="3"/>
      <c r="O5" s="12">
        <f aca="true" t="shared" si="1" ref="O5:O30">G5-K5</f>
        <v>80</v>
      </c>
      <c r="P5" s="10" t="s">
        <v>65</v>
      </c>
      <c r="Q5" s="11">
        <f aca="true" t="shared" si="2" ref="Q5:Q30">O5/G5</f>
        <v>0.8163265306122449</v>
      </c>
    </row>
    <row r="6" spans="1:17" s="4" customFormat="1" ht="9" customHeight="1">
      <c r="A6" s="48" t="s">
        <v>75</v>
      </c>
      <c r="B6" s="48" t="s">
        <v>85</v>
      </c>
      <c r="C6" s="48" t="s">
        <v>86</v>
      </c>
      <c r="D6" s="3"/>
      <c r="E6" s="129" t="s">
        <v>284</v>
      </c>
      <c r="F6" s="130"/>
      <c r="G6" s="9">
        <v>98</v>
      </c>
      <c r="H6" s="10" t="s">
        <v>65</v>
      </c>
      <c r="I6" s="3"/>
      <c r="J6" s="10" t="s">
        <v>66</v>
      </c>
      <c r="K6" s="9">
        <v>2</v>
      </c>
      <c r="L6" s="10" t="s">
        <v>65</v>
      </c>
      <c r="M6" s="11">
        <f t="shared" si="0"/>
        <v>0.02040816326530612</v>
      </c>
      <c r="N6" s="3"/>
      <c r="O6" s="12">
        <f t="shared" si="1"/>
        <v>96</v>
      </c>
      <c r="P6" s="10" t="s">
        <v>65</v>
      </c>
      <c r="Q6" s="11">
        <f t="shared" si="2"/>
        <v>0.9795918367346939</v>
      </c>
    </row>
    <row r="7" spans="1:17" s="4" customFormat="1" ht="9" customHeight="1">
      <c r="A7" s="48" t="s">
        <v>75</v>
      </c>
      <c r="B7" s="48" t="s">
        <v>87</v>
      </c>
      <c r="C7" s="48" t="s">
        <v>88</v>
      </c>
      <c r="D7" s="3"/>
      <c r="E7" s="129" t="s">
        <v>284</v>
      </c>
      <c r="F7" s="130"/>
      <c r="G7" s="9">
        <v>98</v>
      </c>
      <c r="H7" s="10" t="s">
        <v>65</v>
      </c>
      <c r="I7" s="3"/>
      <c r="J7" s="10" t="s">
        <v>66</v>
      </c>
      <c r="K7" s="9">
        <v>1</v>
      </c>
      <c r="L7" s="10" t="s">
        <v>65</v>
      </c>
      <c r="M7" s="11">
        <f t="shared" si="0"/>
        <v>0.01020408163265306</v>
      </c>
      <c r="N7" s="3"/>
      <c r="O7" s="12">
        <f t="shared" si="1"/>
        <v>97</v>
      </c>
      <c r="P7" s="10" t="s">
        <v>65</v>
      </c>
      <c r="Q7" s="11">
        <f t="shared" si="2"/>
        <v>0.9897959183673469</v>
      </c>
    </row>
    <row r="8" spans="1:17" s="4" customFormat="1" ht="9" customHeight="1">
      <c r="A8" s="48" t="s">
        <v>75</v>
      </c>
      <c r="B8" s="48" t="s">
        <v>89</v>
      </c>
      <c r="C8" s="48" t="s">
        <v>90</v>
      </c>
      <c r="D8" s="3"/>
      <c r="E8" s="129" t="s">
        <v>284</v>
      </c>
      <c r="F8" s="130"/>
      <c r="G8" s="9">
        <v>98</v>
      </c>
      <c r="H8" s="10" t="s">
        <v>65</v>
      </c>
      <c r="I8" s="3"/>
      <c r="J8" s="10" t="s">
        <v>66</v>
      </c>
      <c r="K8" s="9">
        <v>6</v>
      </c>
      <c r="L8" s="10" t="s">
        <v>65</v>
      </c>
      <c r="M8" s="11">
        <f t="shared" si="0"/>
        <v>0.061224489795918366</v>
      </c>
      <c r="N8" s="3"/>
      <c r="O8" s="12">
        <f t="shared" si="1"/>
        <v>92</v>
      </c>
      <c r="P8" s="10" t="s">
        <v>65</v>
      </c>
      <c r="Q8" s="11">
        <f t="shared" si="2"/>
        <v>0.9387755102040817</v>
      </c>
    </row>
    <row r="9" spans="1:17" s="4" customFormat="1" ht="9" customHeight="1">
      <c r="A9" s="48" t="s">
        <v>75</v>
      </c>
      <c r="B9" s="48" t="s">
        <v>91</v>
      </c>
      <c r="C9" s="48" t="s">
        <v>92</v>
      </c>
      <c r="D9" s="3"/>
      <c r="E9" s="129" t="s">
        <v>284</v>
      </c>
      <c r="F9" s="130"/>
      <c r="G9" s="9">
        <v>98</v>
      </c>
      <c r="H9" s="10" t="s">
        <v>65</v>
      </c>
      <c r="I9" s="3"/>
      <c r="J9" s="10" t="s">
        <v>66</v>
      </c>
      <c r="K9" s="9">
        <v>6</v>
      </c>
      <c r="L9" s="10" t="s">
        <v>65</v>
      </c>
      <c r="M9" s="11">
        <f t="shared" si="0"/>
        <v>0.061224489795918366</v>
      </c>
      <c r="N9" s="3"/>
      <c r="O9" s="12">
        <f t="shared" si="1"/>
        <v>92</v>
      </c>
      <c r="P9" s="10" t="s">
        <v>65</v>
      </c>
      <c r="Q9" s="11">
        <f t="shared" si="2"/>
        <v>0.9387755102040817</v>
      </c>
    </row>
    <row r="10" spans="1:17" s="4" customFormat="1" ht="9" customHeight="1">
      <c r="A10" s="48" t="s">
        <v>75</v>
      </c>
      <c r="B10" s="48" t="s">
        <v>93</v>
      </c>
      <c r="C10" s="48" t="s">
        <v>94</v>
      </c>
      <c r="D10" s="3"/>
      <c r="E10" s="129" t="s">
        <v>284</v>
      </c>
      <c r="F10" s="130"/>
      <c r="G10" s="9">
        <v>98</v>
      </c>
      <c r="H10" s="10" t="s">
        <v>65</v>
      </c>
      <c r="I10" s="3"/>
      <c r="J10" s="10"/>
      <c r="K10" s="9"/>
      <c r="L10" s="10" t="s">
        <v>65</v>
      </c>
      <c r="M10" s="11">
        <f t="shared" si="0"/>
        <v>0</v>
      </c>
      <c r="N10" s="3"/>
      <c r="O10" s="12">
        <f t="shared" si="1"/>
        <v>98</v>
      </c>
      <c r="P10" s="10" t="s">
        <v>65</v>
      </c>
      <c r="Q10" s="11">
        <f t="shared" si="2"/>
        <v>1</v>
      </c>
    </row>
    <row r="11" spans="1:17" s="4" customFormat="1" ht="9" customHeight="1">
      <c r="A11" s="48" t="s">
        <v>75</v>
      </c>
      <c r="B11" s="48" t="s">
        <v>95</v>
      </c>
      <c r="C11" s="48" t="s">
        <v>96</v>
      </c>
      <c r="D11" s="3"/>
      <c r="E11" s="129" t="s">
        <v>284</v>
      </c>
      <c r="F11" s="130"/>
      <c r="G11" s="9">
        <v>98</v>
      </c>
      <c r="H11" s="10" t="s">
        <v>65</v>
      </c>
      <c r="I11" s="3"/>
      <c r="J11" s="10" t="s">
        <v>66</v>
      </c>
      <c r="K11" s="9">
        <v>6</v>
      </c>
      <c r="L11" s="10" t="s">
        <v>65</v>
      </c>
      <c r="M11" s="11">
        <f t="shared" si="0"/>
        <v>0.061224489795918366</v>
      </c>
      <c r="N11" s="3"/>
      <c r="O11" s="12">
        <f t="shared" si="1"/>
        <v>92</v>
      </c>
      <c r="P11" s="10" t="s">
        <v>65</v>
      </c>
      <c r="Q11" s="11">
        <f t="shared" si="2"/>
        <v>0.9387755102040817</v>
      </c>
    </row>
    <row r="12" spans="1:17" s="4" customFormat="1" ht="9" customHeight="1">
      <c r="A12" s="48" t="s">
        <v>75</v>
      </c>
      <c r="B12" s="48" t="s">
        <v>97</v>
      </c>
      <c r="C12" s="48" t="s">
        <v>98</v>
      </c>
      <c r="D12" s="3"/>
      <c r="E12" s="129" t="s">
        <v>284</v>
      </c>
      <c r="F12" s="130"/>
      <c r="G12" s="9">
        <v>98</v>
      </c>
      <c r="H12" s="10" t="s">
        <v>65</v>
      </c>
      <c r="I12" s="3"/>
      <c r="J12" s="10" t="s">
        <v>66</v>
      </c>
      <c r="K12" s="9">
        <v>2</v>
      </c>
      <c r="L12" s="10" t="s">
        <v>65</v>
      </c>
      <c r="M12" s="11">
        <f t="shared" si="0"/>
        <v>0.02040816326530612</v>
      </c>
      <c r="N12" s="3"/>
      <c r="O12" s="12">
        <f t="shared" si="1"/>
        <v>96</v>
      </c>
      <c r="P12" s="10" t="s">
        <v>65</v>
      </c>
      <c r="Q12" s="11">
        <f t="shared" si="2"/>
        <v>0.9795918367346939</v>
      </c>
    </row>
    <row r="13" spans="1:17" s="4" customFormat="1" ht="9" customHeight="1">
      <c r="A13" s="48" t="s">
        <v>75</v>
      </c>
      <c r="B13" s="48" t="s">
        <v>99</v>
      </c>
      <c r="C13" s="48" t="s">
        <v>100</v>
      </c>
      <c r="D13" s="3"/>
      <c r="E13" s="129" t="s">
        <v>284</v>
      </c>
      <c r="F13" s="130"/>
      <c r="G13" s="9">
        <v>98</v>
      </c>
      <c r="H13" s="10" t="s">
        <v>65</v>
      </c>
      <c r="I13" s="3"/>
      <c r="J13" s="10"/>
      <c r="K13" s="9"/>
      <c r="L13" s="10" t="s">
        <v>65</v>
      </c>
      <c r="M13" s="11">
        <f t="shared" si="0"/>
        <v>0</v>
      </c>
      <c r="N13" s="3"/>
      <c r="O13" s="12">
        <f t="shared" si="1"/>
        <v>98</v>
      </c>
      <c r="P13" s="10" t="s">
        <v>65</v>
      </c>
      <c r="Q13" s="11">
        <f t="shared" si="2"/>
        <v>1</v>
      </c>
    </row>
    <row r="14" spans="1:17" s="4" customFormat="1" ht="9" customHeight="1">
      <c r="A14" s="48" t="s">
        <v>75</v>
      </c>
      <c r="B14" s="48" t="s">
        <v>101</v>
      </c>
      <c r="C14" s="48" t="s">
        <v>102</v>
      </c>
      <c r="D14" s="3"/>
      <c r="E14" s="129" t="s">
        <v>284</v>
      </c>
      <c r="F14" s="130"/>
      <c r="G14" s="9">
        <v>98</v>
      </c>
      <c r="H14" s="10" t="s">
        <v>65</v>
      </c>
      <c r="I14" s="3"/>
      <c r="J14" s="10" t="s">
        <v>66</v>
      </c>
      <c r="K14" s="9">
        <v>2</v>
      </c>
      <c r="L14" s="10" t="s">
        <v>65</v>
      </c>
      <c r="M14" s="11">
        <f t="shared" si="0"/>
        <v>0.02040816326530612</v>
      </c>
      <c r="N14" s="3"/>
      <c r="O14" s="12">
        <f t="shared" si="1"/>
        <v>96</v>
      </c>
      <c r="P14" s="10" t="s">
        <v>65</v>
      </c>
      <c r="Q14" s="11">
        <f t="shared" si="2"/>
        <v>0.9795918367346939</v>
      </c>
    </row>
    <row r="15" spans="1:17" s="4" customFormat="1" ht="9" customHeight="1">
      <c r="A15" s="48" t="s">
        <v>75</v>
      </c>
      <c r="B15" s="48" t="s">
        <v>103</v>
      </c>
      <c r="C15" s="48" t="s">
        <v>104</v>
      </c>
      <c r="D15" s="3"/>
      <c r="E15" s="129" t="s">
        <v>284</v>
      </c>
      <c r="F15" s="130"/>
      <c r="G15" s="9">
        <v>98</v>
      </c>
      <c r="H15" s="10" t="s">
        <v>65</v>
      </c>
      <c r="I15" s="3"/>
      <c r="J15" s="10" t="s">
        <v>66</v>
      </c>
      <c r="K15" s="9">
        <v>3</v>
      </c>
      <c r="L15" s="10" t="s">
        <v>65</v>
      </c>
      <c r="M15" s="11">
        <f t="shared" si="0"/>
        <v>0.030612244897959183</v>
      </c>
      <c r="N15" s="3"/>
      <c r="O15" s="12">
        <f t="shared" si="1"/>
        <v>95</v>
      </c>
      <c r="P15" s="10" t="s">
        <v>65</v>
      </c>
      <c r="Q15" s="11">
        <f t="shared" si="2"/>
        <v>0.9693877551020408</v>
      </c>
    </row>
    <row r="16" spans="1:17" s="4" customFormat="1" ht="9" customHeight="1">
      <c r="A16" s="48" t="s">
        <v>75</v>
      </c>
      <c r="B16" s="48" t="s">
        <v>105</v>
      </c>
      <c r="C16" s="48" t="s">
        <v>106</v>
      </c>
      <c r="D16" s="3"/>
      <c r="E16" s="129" t="s">
        <v>284</v>
      </c>
      <c r="F16" s="130"/>
      <c r="G16" s="9">
        <v>98</v>
      </c>
      <c r="H16" s="10" t="s">
        <v>65</v>
      </c>
      <c r="I16" s="3"/>
      <c r="J16" s="10" t="s">
        <v>66</v>
      </c>
      <c r="K16" s="9">
        <v>3</v>
      </c>
      <c r="L16" s="10" t="s">
        <v>65</v>
      </c>
      <c r="M16" s="11">
        <f t="shared" si="0"/>
        <v>0.030612244897959183</v>
      </c>
      <c r="N16" s="3"/>
      <c r="O16" s="12">
        <f t="shared" si="1"/>
        <v>95</v>
      </c>
      <c r="P16" s="10" t="s">
        <v>65</v>
      </c>
      <c r="Q16" s="11">
        <f t="shared" si="2"/>
        <v>0.9693877551020408</v>
      </c>
    </row>
    <row r="17" spans="1:17" s="4" customFormat="1" ht="9" customHeight="1">
      <c r="A17" s="48" t="s">
        <v>75</v>
      </c>
      <c r="B17" s="48" t="s">
        <v>107</v>
      </c>
      <c r="C17" s="48" t="s">
        <v>108</v>
      </c>
      <c r="D17" s="3"/>
      <c r="E17" s="129" t="s">
        <v>284</v>
      </c>
      <c r="F17" s="130"/>
      <c r="G17" s="9">
        <v>98</v>
      </c>
      <c r="H17" s="10" t="s">
        <v>65</v>
      </c>
      <c r="I17" s="3"/>
      <c r="J17" s="10" t="s">
        <v>66</v>
      </c>
      <c r="K17" s="9">
        <v>2</v>
      </c>
      <c r="L17" s="10" t="s">
        <v>65</v>
      </c>
      <c r="M17" s="11">
        <f t="shared" si="0"/>
        <v>0.02040816326530612</v>
      </c>
      <c r="N17" s="3"/>
      <c r="O17" s="12">
        <f t="shared" si="1"/>
        <v>96</v>
      </c>
      <c r="P17" s="10" t="s">
        <v>65</v>
      </c>
      <c r="Q17" s="11">
        <f t="shared" si="2"/>
        <v>0.9795918367346939</v>
      </c>
    </row>
    <row r="18" spans="1:17" s="4" customFormat="1" ht="9" customHeight="1">
      <c r="A18" s="48" t="s">
        <v>75</v>
      </c>
      <c r="B18" s="48" t="s">
        <v>109</v>
      </c>
      <c r="C18" s="48" t="s">
        <v>110</v>
      </c>
      <c r="D18" s="3"/>
      <c r="E18" s="129" t="s">
        <v>284</v>
      </c>
      <c r="F18" s="130"/>
      <c r="G18" s="9">
        <v>98</v>
      </c>
      <c r="H18" s="10" t="s">
        <v>65</v>
      </c>
      <c r="I18" s="3"/>
      <c r="J18" s="10" t="s">
        <v>66</v>
      </c>
      <c r="K18" s="9">
        <v>3</v>
      </c>
      <c r="L18" s="10" t="s">
        <v>65</v>
      </c>
      <c r="M18" s="11">
        <f t="shared" si="0"/>
        <v>0.030612244897959183</v>
      </c>
      <c r="N18" s="3"/>
      <c r="O18" s="12">
        <f t="shared" si="1"/>
        <v>95</v>
      </c>
      <c r="P18" s="10" t="s">
        <v>65</v>
      </c>
      <c r="Q18" s="11">
        <f t="shared" si="2"/>
        <v>0.9693877551020408</v>
      </c>
    </row>
    <row r="19" spans="1:17" s="4" customFormat="1" ht="9" customHeight="1">
      <c r="A19" s="48" t="s">
        <v>75</v>
      </c>
      <c r="B19" s="48" t="s">
        <v>111</v>
      </c>
      <c r="C19" s="48" t="s">
        <v>112</v>
      </c>
      <c r="D19" s="3"/>
      <c r="E19" s="129" t="s">
        <v>284</v>
      </c>
      <c r="F19" s="130"/>
      <c r="G19" s="9">
        <v>98</v>
      </c>
      <c r="H19" s="10" t="s">
        <v>65</v>
      </c>
      <c r="I19" s="3"/>
      <c r="J19" s="10" t="s">
        <v>66</v>
      </c>
      <c r="K19" s="9">
        <v>2</v>
      </c>
      <c r="L19" s="10" t="s">
        <v>65</v>
      </c>
      <c r="M19" s="11">
        <f t="shared" si="0"/>
        <v>0.02040816326530612</v>
      </c>
      <c r="N19" s="3"/>
      <c r="O19" s="12">
        <f t="shared" si="1"/>
        <v>96</v>
      </c>
      <c r="P19" s="10" t="s">
        <v>65</v>
      </c>
      <c r="Q19" s="11">
        <f t="shared" si="2"/>
        <v>0.9795918367346939</v>
      </c>
    </row>
    <row r="20" spans="1:17" s="4" customFormat="1" ht="9" customHeight="1">
      <c r="A20" s="48" t="s">
        <v>75</v>
      </c>
      <c r="B20" s="48" t="s">
        <v>113</v>
      </c>
      <c r="C20" s="48" t="s">
        <v>114</v>
      </c>
      <c r="D20" s="3"/>
      <c r="E20" s="129" t="s">
        <v>284</v>
      </c>
      <c r="F20" s="130"/>
      <c r="G20" s="9">
        <v>98</v>
      </c>
      <c r="H20" s="10" t="s">
        <v>65</v>
      </c>
      <c r="I20" s="3"/>
      <c r="J20" s="10" t="s">
        <v>66</v>
      </c>
      <c r="K20" s="9">
        <v>5</v>
      </c>
      <c r="L20" s="10" t="s">
        <v>65</v>
      </c>
      <c r="M20" s="11">
        <f t="shared" si="0"/>
        <v>0.05102040816326531</v>
      </c>
      <c r="N20" s="3"/>
      <c r="O20" s="12">
        <f t="shared" si="1"/>
        <v>93</v>
      </c>
      <c r="P20" s="10" t="s">
        <v>65</v>
      </c>
      <c r="Q20" s="11">
        <f t="shared" si="2"/>
        <v>0.9489795918367347</v>
      </c>
    </row>
    <row r="21" spans="1:17" s="4" customFormat="1" ht="9" customHeight="1">
      <c r="A21" s="48" t="s">
        <v>75</v>
      </c>
      <c r="B21" s="48" t="s">
        <v>115</v>
      </c>
      <c r="C21" s="48" t="s">
        <v>116</v>
      </c>
      <c r="D21" s="3"/>
      <c r="E21" s="129" t="s">
        <v>284</v>
      </c>
      <c r="F21" s="130"/>
      <c r="G21" s="9">
        <v>98</v>
      </c>
      <c r="H21" s="10" t="s">
        <v>65</v>
      </c>
      <c r="I21" s="3"/>
      <c r="J21" s="10" t="s">
        <v>66</v>
      </c>
      <c r="K21" s="9">
        <v>2</v>
      </c>
      <c r="L21" s="10" t="s">
        <v>65</v>
      </c>
      <c r="M21" s="11">
        <f t="shared" si="0"/>
        <v>0.02040816326530612</v>
      </c>
      <c r="N21" s="3"/>
      <c r="O21" s="12">
        <f t="shared" si="1"/>
        <v>96</v>
      </c>
      <c r="P21" s="10" t="s">
        <v>65</v>
      </c>
      <c r="Q21" s="11">
        <f t="shared" si="2"/>
        <v>0.9795918367346939</v>
      </c>
    </row>
    <row r="22" spans="1:17" s="4" customFormat="1" ht="9" customHeight="1">
      <c r="A22" s="48" t="s">
        <v>75</v>
      </c>
      <c r="B22" s="48" t="s">
        <v>117</v>
      </c>
      <c r="C22" s="48" t="s">
        <v>118</v>
      </c>
      <c r="D22" s="3"/>
      <c r="E22" s="129" t="s">
        <v>284</v>
      </c>
      <c r="F22" s="130"/>
      <c r="G22" s="9">
        <v>98</v>
      </c>
      <c r="H22" s="10" t="s">
        <v>65</v>
      </c>
      <c r="I22" s="3"/>
      <c r="J22" s="10" t="s">
        <v>66</v>
      </c>
      <c r="K22" s="9">
        <v>2</v>
      </c>
      <c r="L22" s="10" t="s">
        <v>65</v>
      </c>
      <c r="M22" s="11">
        <f t="shared" si="0"/>
        <v>0.02040816326530612</v>
      </c>
      <c r="N22" s="3"/>
      <c r="O22" s="12">
        <f t="shared" si="1"/>
        <v>96</v>
      </c>
      <c r="P22" s="10" t="s">
        <v>65</v>
      </c>
      <c r="Q22" s="11">
        <f t="shared" si="2"/>
        <v>0.9795918367346939</v>
      </c>
    </row>
    <row r="23" spans="1:17" s="4" customFormat="1" ht="9" customHeight="1">
      <c r="A23" s="48" t="s">
        <v>75</v>
      </c>
      <c r="B23" s="48" t="s">
        <v>119</v>
      </c>
      <c r="C23" s="48" t="s">
        <v>120</v>
      </c>
      <c r="D23" s="3"/>
      <c r="E23" s="129" t="s">
        <v>284</v>
      </c>
      <c r="F23" s="130"/>
      <c r="G23" s="9">
        <v>98</v>
      </c>
      <c r="H23" s="10" t="s">
        <v>65</v>
      </c>
      <c r="I23" s="3"/>
      <c r="J23" s="10"/>
      <c r="K23" s="26"/>
      <c r="L23" s="10" t="s">
        <v>65</v>
      </c>
      <c r="M23" s="11">
        <f t="shared" si="0"/>
        <v>0</v>
      </c>
      <c r="N23" s="3"/>
      <c r="O23" s="12">
        <f t="shared" si="1"/>
        <v>98</v>
      </c>
      <c r="P23" s="10" t="s">
        <v>65</v>
      </c>
      <c r="Q23" s="11">
        <f t="shared" si="2"/>
        <v>1</v>
      </c>
    </row>
    <row r="24" spans="1:17" s="4" customFormat="1" ht="9" customHeight="1">
      <c r="A24" s="48" t="s">
        <v>75</v>
      </c>
      <c r="B24" s="48" t="s">
        <v>121</v>
      </c>
      <c r="C24" s="48" t="s">
        <v>122</v>
      </c>
      <c r="D24" s="3"/>
      <c r="E24" s="129" t="s">
        <v>284</v>
      </c>
      <c r="F24" s="130"/>
      <c r="G24" s="9">
        <v>98</v>
      </c>
      <c r="H24" s="10" t="s">
        <v>65</v>
      </c>
      <c r="I24" s="3"/>
      <c r="J24" s="10" t="s">
        <v>66</v>
      </c>
      <c r="K24" s="9">
        <v>2</v>
      </c>
      <c r="L24" s="10" t="s">
        <v>65</v>
      </c>
      <c r="M24" s="11">
        <f t="shared" si="0"/>
        <v>0.02040816326530612</v>
      </c>
      <c r="N24" s="3"/>
      <c r="O24" s="12">
        <f t="shared" si="1"/>
        <v>96</v>
      </c>
      <c r="P24" s="10" t="s">
        <v>65</v>
      </c>
      <c r="Q24" s="11">
        <f t="shared" si="2"/>
        <v>0.9795918367346939</v>
      </c>
    </row>
    <row r="25" spans="1:17" s="4" customFormat="1" ht="9" customHeight="1">
      <c r="A25" s="48" t="s">
        <v>75</v>
      </c>
      <c r="B25" s="48" t="s">
        <v>123</v>
      </c>
      <c r="C25" s="48" t="s">
        <v>124</v>
      </c>
      <c r="D25" s="3"/>
      <c r="E25" s="129" t="s">
        <v>284</v>
      </c>
      <c r="F25" s="130"/>
      <c r="G25" s="9">
        <v>98</v>
      </c>
      <c r="H25" s="10" t="s">
        <v>65</v>
      </c>
      <c r="I25" s="3"/>
      <c r="J25" s="10" t="s">
        <v>66</v>
      </c>
      <c r="K25" s="9">
        <v>2</v>
      </c>
      <c r="L25" s="10" t="s">
        <v>65</v>
      </c>
      <c r="M25" s="11">
        <f t="shared" si="0"/>
        <v>0.02040816326530612</v>
      </c>
      <c r="N25" s="3"/>
      <c r="O25" s="12">
        <f t="shared" si="1"/>
        <v>96</v>
      </c>
      <c r="P25" s="10" t="s">
        <v>65</v>
      </c>
      <c r="Q25" s="11">
        <f t="shared" si="2"/>
        <v>0.9795918367346939</v>
      </c>
    </row>
    <row r="26" spans="1:17" s="4" customFormat="1" ht="9" customHeight="1">
      <c r="A26" s="48" t="s">
        <v>75</v>
      </c>
      <c r="B26" s="48" t="s">
        <v>125</v>
      </c>
      <c r="C26" s="48" t="s">
        <v>40</v>
      </c>
      <c r="D26" s="3"/>
      <c r="E26" s="129" t="s">
        <v>284</v>
      </c>
      <c r="F26" s="130"/>
      <c r="G26" s="9">
        <v>98</v>
      </c>
      <c r="H26" s="10" t="s">
        <v>65</v>
      </c>
      <c r="I26" s="3"/>
      <c r="J26" s="10" t="s">
        <v>66</v>
      </c>
      <c r="K26" s="9">
        <v>3</v>
      </c>
      <c r="L26" s="10" t="s">
        <v>65</v>
      </c>
      <c r="M26" s="11">
        <f t="shared" si="0"/>
        <v>0.030612244897959183</v>
      </c>
      <c r="N26" s="3"/>
      <c r="O26" s="12">
        <f t="shared" si="1"/>
        <v>95</v>
      </c>
      <c r="P26" s="10" t="s">
        <v>65</v>
      </c>
      <c r="Q26" s="11">
        <f t="shared" si="2"/>
        <v>0.9693877551020408</v>
      </c>
    </row>
    <row r="27" spans="1:17" s="4" customFormat="1" ht="9" customHeight="1">
      <c r="A27" s="48" t="s">
        <v>75</v>
      </c>
      <c r="B27" s="48" t="s">
        <v>126</v>
      </c>
      <c r="C27" s="48" t="s">
        <v>127</v>
      </c>
      <c r="D27" s="3"/>
      <c r="E27" s="129" t="s">
        <v>284</v>
      </c>
      <c r="F27" s="130"/>
      <c r="G27" s="9">
        <v>98</v>
      </c>
      <c r="H27" s="10" t="s">
        <v>65</v>
      </c>
      <c r="I27" s="3"/>
      <c r="J27" s="10" t="s">
        <v>66</v>
      </c>
      <c r="K27" s="9">
        <v>2</v>
      </c>
      <c r="L27" s="10" t="s">
        <v>65</v>
      </c>
      <c r="M27" s="11">
        <f t="shared" si="0"/>
        <v>0.02040816326530612</v>
      </c>
      <c r="N27" s="3"/>
      <c r="O27" s="12">
        <f t="shared" si="1"/>
        <v>96</v>
      </c>
      <c r="P27" s="10" t="s">
        <v>65</v>
      </c>
      <c r="Q27" s="11">
        <f t="shared" si="2"/>
        <v>0.9795918367346939</v>
      </c>
    </row>
    <row r="28" spans="1:17" s="4" customFormat="1" ht="9" customHeight="1">
      <c r="A28" s="48" t="s">
        <v>75</v>
      </c>
      <c r="B28" s="48" t="s">
        <v>128</v>
      </c>
      <c r="C28" s="48" t="s">
        <v>129</v>
      </c>
      <c r="D28" s="3"/>
      <c r="E28" s="129" t="s">
        <v>284</v>
      </c>
      <c r="F28" s="130"/>
      <c r="G28" s="9">
        <v>98</v>
      </c>
      <c r="H28" s="10" t="s">
        <v>65</v>
      </c>
      <c r="I28" s="3"/>
      <c r="J28" s="10" t="s">
        <v>66</v>
      </c>
      <c r="K28" s="9">
        <v>2</v>
      </c>
      <c r="L28" s="10" t="s">
        <v>65</v>
      </c>
      <c r="M28" s="11">
        <f t="shared" si="0"/>
        <v>0.02040816326530612</v>
      </c>
      <c r="N28" s="3"/>
      <c r="O28" s="12">
        <f t="shared" si="1"/>
        <v>96</v>
      </c>
      <c r="P28" s="10" t="s">
        <v>65</v>
      </c>
      <c r="Q28" s="11">
        <f t="shared" si="2"/>
        <v>0.9795918367346939</v>
      </c>
    </row>
    <row r="29" spans="1:17" s="4" customFormat="1" ht="9" customHeight="1">
      <c r="A29" s="48" t="s">
        <v>75</v>
      </c>
      <c r="B29" s="48" t="s">
        <v>130</v>
      </c>
      <c r="C29" s="48" t="s">
        <v>131</v>
      </c>
      <c r="D29" s="3"/>
      <c r="E29" s="129" t="s">
        <v>284</v>
      </c>
      <c r="F29" s="130"/>
      <c r="G29" s="9">
        <v>98</v>
      </c>
      <c r="H29" s="10" t="s">
        <v>65</v>
      </c>
      <c r="I29" s="3"/>
      <c r="J29" s="10" t="s">
        <v>66</v>
      </c>
      <c r="K29" s="9">
        <v>3</v>
      </c>
      <c r="L29" s="10" t="s">
        <v>65</v>
      </c>
      <c r="M29" s="11">
        <f t="shared" si="0"/>
        <v>0.030612244897959183</v>
      </c>
      <c r="N29" s="3"/>
      <c r="O29" s="12">
        <f t="shared" si="1"/>
        <v>95</v>
      </c>
      <c r="P29" s="10" t="s">
        <v>65</v>
      </c>
      <c r="Q29" s="11">
        <f t="shared" si="2"/>
        <v>0.9693877551020408</v>
      </c>
    </row>
    <row r="30" spans="1:17" s="4" customFormat="1" ht="9" customHeight="1">
      <c r="A30" s="80" t="s">
        <v>75</v>
      </c>
      <c r="B30" s="80" t="s">
        <v>132</v>
      </c>
      <c r="C30" s="80" t="s">
        <v>133</v>
      </c>
      <c r="D30" s="3"/>
      <c r="E30" s="131" t="s">
        <v>284</v>
      </c>
      <c r="F30" s="132"/>
      <c r="G30" s="14">
        <v>98</v>
      </c>
      <c r="H30" s="15" t="s">
        <v>65</v>
      </c>
      <c r="I30" s="3"/>
      <c r="J30" s="15" t="s">
        <v>66</v>
      </c>
      <c r="K30" s="14">
        <v>5</v>
      </c>
      <c r="L30" s="15" t="s">
        <v>65</v>
      </c>
      <c r="M30" s="16">
        <f t="shared" si="0"/>
        <v>0.05102040816326531</v>
      </c>
      <c r="N30" s="3"/>
      <c r="O30" s="17">
        <f t="shared" si="1"/>
        <v>93</v>
      </c>
      <c r="P30" s="15" t="s">
        <v>65</v>
      </c>
      <c r="Q30" s="16">
        <f t="shared" si="2"/>
        <v>0.9489795918367347</v>
      </c>
    </row>
    <row r="31" spans="1:17" s="4" customFormat="1" ht="9" customHeight="1">
      <c r="A31" s="18"/>
      <c r="B31" s="19">
        <f>COUNTA(B3:B30)</f>
        <v>28</v>
      </c>
      <c r="C31" s="20"/>
      <c r="D31" s="3"/>
      <c r="E31" s="19"/>
      <c r="F31" s="8"/>
      <c r="G31" s="19">
        <f>SUM(G3:G30)</f>
        <v>2744</v>
      </c>
      <c r="H31" s="21" t="s">
        <v>65</v>
      </c>
      <c r="I31" s="3"/>
      <c r="J31" s="19">
        <f>COUNTA(J3:J30)</f>
        <v>25</v>
      </c>
      <c r="K31" s="19">
        <f>SUM(K3:K30)</f>
        <v>87</v>
      </c>
      <c r="L31" s="21" t="s">
        <v>65</v>
      </c>
      <c r="M31" s="22">
        <f>K31/G31</f>
        <v>0.031705539358600585</v>
      </c>
      <c r="N31" s="3"/>
      <c r="O31" s="23">
        <f>G31-K31</f>
        <v>2657</v>
      </c>
      <c r="P31" s="21" t="s">
        <v>65</v>
      </c>
      <c r="Q31" s="22">
        <f>O31/G31</f>
        <v>0.9682944606413995</v>
      </c>
    </row>
    <row r="32" spans="1:17" s="4" customFormat="1" ht="5.25" customHeight="1">
      <c r="A32" s="18"/>
      <c r="B32" s="19"/>
      <c r="C32" s="20"/>
      <c r="D32" s="3"/>
      <c r="E32" s="19"/>
      <c r="F32" s="8"/>
      <c r="G32" s="19"/>
      <c r="H32" s="21"/>
      <c r="I32" s="3"/>
      <c r="J32" s="19"/>
      <c r="K32" s="19"/>
      <c r="L32" s="21"/>
      <c r="M32" s="22"/>
      <c r="N32" s="3"/>
      <c r="O32" s="23"/>
      <c r="P32" s="21"/>
      <c r="Q32" s="22"/>
    </row>
    <row r="33" spans="1:17" s="4" customFormat="1" ht="9" customHeight="1">
      <c r="A33" s="48" t="s">
        <v>76</v>
      </c>
      <c r="B33" s="107" t="s">
        <v>134</v>
      </c>
      <c r="C33" s="107" t="s">
        <v>135</v>
      </c>
      <c r="D33" s="3"/>
      <c r="E33" s="129" t="s">
        <v>284</v>
      </c>
      <c r="F33" s="130"/>
      <c r="G33" s="9">
        <v>98</v>
      </c>
      <c r="H33" s="10" t="s">
        <v>65</v>
      </c>
      <c r="I33" s="3"/>
      <c r="J33" s="10" t="s">
        <v>66</v>
      </c>
      <c r="K33" s="24">
        <v>1</v>
      </c>
      <c r="L33" s="10" t="s">
        <v>65</v>
      </c>
      <c r="M33" s="11">
        <f aca="true" t="shared" si="3" ref="M33:M38">K33/G33</f>
        <v>0.01020408163265306</v>
      </c>
      <c r="N33" s="3"/>
      <c r="O33" s="12">
        <f aca="true" t="shared" si="4" ref="O33:O38">G33-K33</f>
        <v>97</v>
      </c>
      <c r="P33" s="10" t="s">
        <v>65</v>
      </c>
      <c r="Q33" s="11">
        <f aca="true" t="shared" si="5" ref="Q33:Q38">O33/G33</f>
        <v>0.9897959183673469</v>
      </c>
    </row>
    <row r="34" spans="1:17" s="4" customFormat="1" ht="9" customHeight="1">
      <c r="A34" s="48" t="s">
        <v>76</v>
      </c>
      <c r="B34" s="107" t="s">
        <v>136</v>
      </c>
      <c r="C34" s="107" t="s">
        <v>137</v>
      </c>
      <c r="D34" s="3"/>
      <c r="E34" s="129" t="s">
        <v>284</v>
      </c>
      <c r="F34" s="130"/>
      <c r="G34" s="9">
        <v>98</v>
      </c>
      <c r="H34" s="10" t="s">
        <v>65</v>
      </c>
      <c r="I34" s="3"/>
      <c r="J34" s="10"/>
      <c r="K34" s="24"/>
      <c r="L34" s="10" t="s">
        <v>65</v>
      </c>
      <c r="M34" s="11">
        <f t="shared" si="3"/>
        <v>0</v>
      </c>
      <c r="N34" s="3"/>
      <c r="O34" s="12">
        <f t="shared" si="4"/>
        <v>98</v>
      </c>
      <c r="P34" s="10" t="s">
        <v>65</v>
      </c>
      <c r="Q34" s="11">
        <f t="shared" si="5"/>
        <v>1</v>
      </c>
    </row>
    <row r="35" spans="1:17" s="4" customFormat="1" ht="9" customHeight="1">
      <c r="A35" s="48" t="s">
        <v>76</v>
      </c>
      <c r="B35" s="107" t="s">
        <v>138</v>
      </c>
      <c r="C35" s="107" t="s">
        <v>224</v>
      </c>
      <c r="D35" s="3"/>
      <c r="E35" s="129" t="s">
        <v>284</v>
      </c>
      <c r="F35" s="130"/>
      <c r="G35" s="9">
        <v>98</v>
      </c>
      <c r="H35" s="10" t="s">
        <v>65</v>
      </c>
      <c r="I35" s="3"/>
      <c r="J35" s="10" t="s">
        <v>66</v>
      </c>
      <c r="K35" s="24">
        <v>3</v>
      </c>
      <c r="L35" s="10" t="s">
        <v>65</v>
      </c>
      <c r="M35" s="11">
        <f t="shared" si="3"/>
        <v>0.030612244897959183</v>
      </c>
      <c r="N35" s="3"/>
      <c r="O35" s="12">
        <f t="shared" si="4"/>
        <v>95</v>
      </c>
      <c r="P35" s="10" t="s">
        <v>65</v>
      </c>
      <c r="Q35" s="11">
        <f t="shared" si="5"/>
        <v>0.9693877551020408</v>
      </c>
    </row>
    <row r="36" spans="1:17" s="4" customFormat="1" ht="9" customHeight="1">
      <c r="A36" s="48" t="s">
        <v>76</v>
      </c>
      <c r="B36" s="107" t="s">
        <v>139</v>
      </c>
      <c r="C36" s="107" t="s">
        <v>225</v>
      </c>
      <c r="D36" s="3"/>
      <c r="E36" s="129" t="s">
        <v>284</v>
      </c>
      <c r="F36" s="130"/>
      <c r="G36" s="9">
        <v>98</v>
      </c>
      <c r="H36" s="10" t="s">
        <v>65</v>
      </c>
      <c r="I36" s="3"/>
      <c r="J36" s="10"/>
      <c r="K36" s="9"/>
      <c r="L36" s="10" t="s">
        <v>65</v>
      </c>
      <c r="M36" s="11">
        <f t="shared" si="3"/>
        <v>0</v>
      </c>
      <c r="N36" s="3"/>
      <c r="O36" s="12">
        <f t="shared" si="4"/>
        <v>98</v>
      </c>
      <c r="P36" s="10" t="s">
        <v>65</v>
      </c>
      <c r="Q36" s="11">
        <f t="shared" si="5"/>
        <v>1</v>
      </c>
    </row>
    <row r="37" spans="1:17" s="4" customFormat="1" ht="9" customHeight="1">
      <c r="A37" s="80" t="s">
        <v>76</v>
      </c>
      <c r="B37" s="112" t="s">
        <v>140</v>
      </c>
      <c r="C37" s="112" t="s">
        <v>141</v>
      </c>
      <c r="D37" s="3"/>
      <c r="E37" s="131" t="s">
        <v>284</v>
      </c>
      <c r="F37" s="132"/>
      <c r="G37" s="14">
        <v>98</v>
      </c>
      <c r="H37" s="15" t="s">
        <v>65</v>
      </c>
      <c r="I37" s="3"/>
      <c r="J37" s="15"/>
      <c r="K37" s="14"/>
      <c r="L37" s="15" t="s">
        <v>65</v>
      </c>
      <c r="M37" s="16">
        <f t="shared" si="3"/>
        <v>0</v>
      </c>
      <c r="N37" s="3"/>
      <c r="O37" s="17">
        <f t="shared" si="4"/>
        <v>98</v>
      </c>
      <c r="P37" s="15" t="s">
        <v>65</v>
      </c>
      <c r="Q37" s="16">
        <f t="shared" si="5"/>
        <v>1</v>
      </c>
    </row>
    <row r="38" spans="1:17" s="4" customFormat="1" ht="9" customHeight="1">
      <c r="A38" s="18"/>
      <c r="B38" s="19">
        <f>COUNTA(B33:B37)</f>
        <v>5</v>
      </c>
      <c r="C38" s="20"/>
      <c r="D38" s="3"/>
      <c r="E38" s="19"/>
      <c r="F38" s="8"/>
      <c r="G38" s="19">
        <f>SUM(G33:G37)</f>
        <v>490</v>
      </c>
      <c r="H38" s="21" t="s">
        <v>65</v>
      </c>
      <c r="I38" s="3"/>
      <c r="J38" s="19">
        <f>COUNTA(J33:J37)</f>
        <v>2</v>
      </c>
      <c r="K38" s="19">
        <f>SUM(K33:K37)</f>
        <v>4</v>
      </c>
      <c r="L38" s="21" t="s">
        <v>65</v>
      </c>
      <c r="M38" s="22">
        <f t="shared" si="3"/>
        <v>0.00816326530612245</v>
      </c>
      <c r="N38" s="3"/>
      <c r="O38" s="23">
        <f t="shared" si="4"/>
        <v>486</v>
      </c>
      <c r="P38" s="21" t="s">
        <v>65</v>
      </c>
      <c r="Q38" s="22">
        <f t="shared" si="5"/>
        <v>0.9918367346938776</v>
      </c>
    </row>
    <row r="39" spans="1:17" s="4" customFormat="1" ht="5.25" customHeight="1">
      <c r="A39" s="18"/>
      <c r="B39" s="19"/>
      <c r="C39" s="20"/>
      <c r="D39" s="3"/>
      <c r="E39" s="19"/>
      <c r="F39" s="8"/>
      <c r="G39" s="19"/>
      <c r="H39" s="21"/>
      <c r="I39" s="3"/>
      <c r="J39" s="19"/>
      <c r="K39" s="19"/>
      <c r="L39" s="21"/>
      <c r="M39" s="22"/>
      <c r="N39" s="3"/>
      <c r="O39" s="23"/>
      <c r="P39" s="21"/>
      <c r="Q39" s="22"/>
    </row>
    <row r="40" spans="1:17" s="4" customFormat="1" ht="9" customHeight="1">
      <c r="A40" s="48" t="s">
        <v>77</v>
      </c>
      <c r="B40" s="107" t="s">
        <v>142</v>
      </c>
      <c r="C40" s="107" t="s">
        <v>143</v>
      </c>
      <c r="D40" s="3"/>
      <c r="E40" s="129" t="s">
        <v>284</v>
      </c>
      <c r="F40" s="130"/>
      <c r="G40" s="9">
        <v>98</v>
      </c>
      <c r="H40" s="10" t="s">
        <v>65</v>
      </c>
      <c r="I40" s="3"/>
      <c r="J40" s="10" t="s">
        <v>66</v>
      </c>
      <c r="K40" s="9">
        <v>3</v>
      </c>
      <c r="L40" s="10" t="s">
        <v>65</v>
      </c>
      <c r="M40" s="11">
        <f aca="true" t="shared" si="6" ref="M40:M58">K40/G40</f>
        <v>0.030612244897959183</v>
      </c>
      <c r="N40" s="3"/>
      <c r="O40" s="12">
        <f aca="true" t="shared" si="7" ref="O40:O58">G40-K40</f>
        <v>95</v>
      </c>
      <c r="P40" s="10" t="s">
        <v>65</v>
      </c>
      <c r="Q40" s="11">
        <f aca="true" t="shared" si="8" ref="Q40:Q58">O40/G40</f>
        <v>0.9693877551020408</v>
      </c>
    </row>
    <row r="41" spans="1:17" s="4" customFormat="1" ht="9" customHeight="1">
      <c r="A41" s="48" t="s">
        <v>77</v>
      </c>
      <c r="B41" s="107" t="s">
        <v>144</v>
      </c>
      <c r="C41" s="107" t="s">
        <v>145</v>
      </c>
      <c r="D41" s="3"/>
      <c r="E41" s="129" t="s">
        <v>284</v>
      </c>
      <c r="F41" s="130"/>
      <c r="G41" s="9">
        <v>98</v>
      </c>
      <c r="H41" s="10" t="s">
        <v>65</v>
      </c>
      <c r="I41" s="3"/>
      <c r="J41" s="10" t="s">
        <v>66</v>
      </c>
      <c r="K41" s="9">
        <v>3</v>
      </c>
      <c r="L41" s="10" t="s">
        <v>65</v>
      </c>
      <c r="M41" s="11">
        <f aca="true" t="shared" si="9" ref="M41:M49">K41/G41</f>
        <v>0.030612244897959183</v>
      </c>
      <c r="N41" s="3"/>
      <c r="O41" s="12">
        <f aca="true" t="shared" si="10" ref="O41:O49">G41-K41</f>
        <v>95</v>
      </c>
      <c r="P41" s="10" t="s">
        <v>65</v>
      </c>
      <c r="Q41" s="11">
        <f aca="true" t="shared" si="11" ref="Q41:Q49">O41/G41</f>
        <v>0.9693877551020408</v>
      </c>
    </row>
    <row r="42" spans="1:17" s="4" customFormat="1" ht="9" customHeight="1">
      <c r="A42" s="48" t="s">
        <v>77</v>
      </c>
      <c r="B42" s="48" t="s">
        <v>146</v>
      </c>
      <c r="C42" s="48" t="s">
        <v>147</v>
      </c>
      <c r="D42" s="3"/>
      <c r="E42" s="129" t="s">
        <v>284</v>
      </c>
      <c r="F42" s="130"/>
      <c r="G42" s="9">
        <v>98</v>
      </c>
      <c r="H42" s="10" t="s">
        <v>65</v>
      </c>
      <c r="I42" s="3"/>
      <c r="J42" s="10"/>
      <c r="K42" s="9"/>
      <c r="L42" s="10" t="s">
        <v>65</v>
      </c>
      <c r="M42" s="11">
        <f t="shared" si="9"/>
        <v>0</v>
      </c>
      <c r="N42" s="3"/>
      <c r="O42" s="12">
        <f t="shared" si="10"/>
        <v>98</v>
      </c>
      <c r="P42" s="10" t="s">
        <v>65</v>
      </c>
      <c r="Q42" s="11">
        <f t="shared" si="11"/>
        <v>1</v>
      </c>
    </row>
    <row r="43" spans="1:17" s="4" customFormat="1" ht="9" customHeight="1">
      <c r="A43" s="48" t="s">
        <v>77</v>
      </c>
      <c r="B43" s="48" t="s">
        <v>148</v>
      </c>
      <c r="C43" s="48" t="s">
        <v>149</v>
      </c>
      <c r="D43" s="3"/>
      <c r="E43" s="129" t="s">
        <v>284</v>
      </c>
      <c r="F43" s="130"/>
      <c r="G43" s="9">
        <v>98</v>
      </c>
      <c r="H43" s="10" t="s">
        <v>65</v>
      </c>
      <c r="I43" s="3"/>
      <c r="J43" s="10"/>
      <c r="L43" s="10" t="s">
        <v>65</v>
      </c>
      <c r="M43" s="11">
        <f t="shared" si="9"/>
        <v>0</v>
      </c>
      <c r="N43" s="3"/>
      <c r="O43" s="12">
        <f t="shared" si="10"/>
        <v>98</v>
      </c>
      <c r="P43" s="10" t="s">
        <v>65</v>
      </c>
      <c r="Q43" s="11">
        <f t="shared" si="11"/>
        <v>1</v>
      </c>
    </row>
    <row r="44" spans="1:17" s="4" customFormat="1" ht="9" customHeight="1">
      <c r="A44" s="48" t="s">
        <v>77</v>
      </c>
      <c r="B44" s="48" t="s">
        <v>150</v>
      </c>
      <c r="C44" s="48" t="s">
        <v>151</v>
      </c>
      <c r="D44" s="3"/>
      <c r="E44" s="129" t="s">
        <v>284</v>
      </c>
      <c r="F44" s="130"/>
      <c r="G44" s="9">
        <v>98</v>
      </c>
      <c r="H44" s="10" t="s">
        <v>65</v>
      </c>
      <c r="I44" s="3"/>
      <c r="J44" s="10"/>
      <c r="L44" s="10" t="s">
        <v>65</v>
      </c>
      <c r="M44" s="11">
        <f t="shared" si="9"/>
        <v>0</v>
      </c>
      <c r="N44" s="3"/>
      <c r="O44" s="12">
        <f t="shared" si="10"/>
        <v>98</v>
      </c>
      <c r="P44" s="10" t="s">
        <v>65</v>
      </c>
      <c r="Q44" s="11">
        <f t="shared" si="11"/>
        <v>1</v>
      </c>
    </row>
    <row r="45" spans="1:17" s="4" customFormat="1" ht="9" customHeight="1">
      <c r="A45" s="48" t="s">
        <v>77</v>
      </c>
      <c r="B45" s="48" t="s">
        <v>152</v>
      </c>
      <c r="C45" s="48" t="s">
        <v>153</v>
      </c>
      <c r="D45" s="3"/>
      <c r="E45" s="129" t="s">
        <v>284</v>
      </c>
      <c r="F45" s="130"/>
      <c r="G45" s="9">
        <v>98</v>
      </c>
      <c r="H45" s="10" t="s">
        <v>65</v>
      </c>
      <c r="I45" s="3"/>
      <c r="J45" s="10"/>
      <c r="L45" s="10" t="s">
        <v>65</v>
      </c>
      <c r="M45" s="11">
        <f t="shared" si="9"/>
        <v>0</v>
      </c>
      <c r="N45" s="3"/>
      <c r="O45" s="12">
        <f t="shared" si="10"/>
        <v>98</v>
      </c>
      <c r="P45" s="10" t="s">
        <v>65</v>
      </c>
      <c r="Q45" s="11">
        <f t="shared" si="11"/>
        <v>1</v>
      </c>
    </row>
    <row r="46" spans="1:17" s="4" customFormat="1" ht="9" customHeight="1">
      <c r="A46" s="48" t="s">
        <v>77</v>
      </c>
      <c r="B46" s="48" t="s">
        <v>154</v>
      </c>
      <c r="C46" s="48" t="s">
        <v>155</v>
      </c>
      <c r="D46" s="3"/>
      <c r="E46" s="129" t="s">
        <v>284</v>
      </c>
      <c r="F46" s="130"/>
      <c r="G46" s="9">
        <v>98</v>
      </c>
      <c r="H46" s="10" t="s">
        <v>65</v>
      </c>
      <c r="I46" s="3"/>
      <c r="J46" s="10" t="s">
        <v>66</v>
      </c>
      <c r="K46" s="9">
        <v>3</v>
      </c>
      <c r="L46" s="10" t="s">
        <v>65</v>
      </c>
      <c r="M46" s="11">
        <f t="shared" si="9"/>
        <v>0.030612244897959183</v>
      </c>
      <c r="N46" s="3"/>
      <c r="O46" s="12">
        <f t="shared" si="10"/>
        <v>95</v>
      </c>
      <c r="P46" s="10" t="s">
        <v>65</v>
      </c>
      <c r="Q46" s="11">
        <f t="shared" si="11"/>
        <v>0.9693877551020408</v>
      </c>
    </row>
    <row r="47" spans="1:17" s="4" customFormat="1" ht="9" customHeight="1">
      <c r="A47" s="48" t="s">
        <v>77</v>
      </c>
      <c r="B47" s="48" t="s">
        <v>156</v>
      </c>
      <c r="C47" s="48" t="s">
        <v>157</v>
      </c>
      <c r="D47" s="3"/>
      <c r="E47" s="129" t="s">
        <v>284</v>
      </c>
      <c r="F47" s="130"/>
      <c r="G47" s="9">
        <v>98</v>
      </c>
      <c r="H47" s="10" t="s">
        <v>65</v>
      </c>
      <c r="I47" s="3"/>
      <c r="J47" s="10"/>
      <c r="L47" s="10" t="s">
        <v>65</v>
      </c>
      <c r="M47" s="11">
        <f t="shared" si="9"/>
        <v>0</v>
      </c>
      <c r="N47" s="3"/>
      <c r="O47" s="12">
        <f t="shared" si="10"/>
        <v>98</v>
      </c>
      <c r="P47" s="10" t="s">
        <v>65</v>
      </c>
      <c r="Q47" s="11">
        <f t="shared" si="11"/>
        <v>1</v>
      </c>
    </row>
    <row r="48" spans="1:17" s="4" customFormat="1" ht="9" customHeight="1">
      <c r="A48" s="48" t="s">
        <v>77</v>
      </c>
      <c r="B48" s="48" t="s">
        <v>158</v>
      </c>
      <c r="C48" s="48" t="s">
        <v>159</v>
      </c>
      <c r="D48" s="3"/>
      <c r="E48" s="129" t="s">
        <v>284</v>
      </c>
      <c r="F48" s="130"/>
      <c r="G48" s="9">
        <v>98</v>
      </c>
      <c r="H48" s="10" t="s">
        <v>65</v>
      </c>
      <c r="I48" s="3"/>
      <c r="J48" s="10"/>
      <c r="K48" s="9"/>
      <c r="L48" s="10" t="s">
        <v>65</v>
      </c>
      <c r="M48" s="11">
        <f t="shared" si="9"/>
        <v>0</v>
      </c>
      <c r="N48" s="3"/>
      <c r="O48" s="12">
        <f t="shared" si="10"/>
        <v>98</v>
      </c>
      <c r="P48" s="10" t="s">
        <v>65</v>
      </c>
      <c r="Q48" s="11">
        <f t="shared" si="11"/>
        <v>1</v>
      </c>
    </row>
    <row r="49" spans="1:17" s="4" customFormat="1" ht="9" customHeight="1">
      <c r="A49" s="48" t="s">
        <v>77</v>
      </c>
      <c r="B49" s="48" t="s">
        <v>160</v>
      </c>
      <c r="C49" s="48" t="s">
        <v>161</v>
      </c>
      <c r="D49" s="3"/>
      <c r="E49" s="129" t="s">
        <v>284</v>
      </c>
      <c r="F49" s="130"/>
      <c r="G49" s="9">
        <v>98</v>
      </c>
      <c r="H49" s="10" t="s">
        <v>65</v>
      </c>
      <c r="I49" s="3"/>
      <c r="J49" s="10"/>
      <c r="K49" s="9"/>
      <c r="L49" s="10" t="s">
        <v>65</v>
      </c>
      <c r="M49" s="11">
        <f t="shared" si="9"/>
        <v>0</v>
      </c>
      <c r="N49" s="3"/>
      <c r="O49" s="12">
        <f t="shared" si="10"/>
        <v>98</v>
      </c>
      <c r="P49" s="10" t="s">
        <v>65</v>
      </c>
      <c r="Q49" s="11">
        <f t="shared" si="11"/>
        <v>1</v>
      </c>
    </row>
    <row r="50" spans="1:17" s="4" customFormat="1" ht="9" customHeight="1">
      <c r="A50" s="48" t="s">
        <v>77</v>
      </c>
      <c r="B50" s="48" t="s">
        <v>162</v>
      </c>
      <c r="C50" s="48" t="s">
        <v>163</v>
      </c>
      <c r="D50" s="3"/>
      <c r="E50" s="129" t="s">
        <v>284</v>
      </c>
      <c r="F50" s="130"/>
      <c r="G50" s="9">
        <v>98</v>
      </c>
      <c r="H50" s="10" t="s">
        <v>65</v>
      </c>
      <c r="I50" s="3"/>
      <c r="J50" s="10"/>
      <c r="L50" s="10" t="s">
        <v>65</v>
      </c>
      <c r="M50" s="11">
        <f t="shared" si="6"/>
        <v>0</v>
      </c>
      <c r="N50" s="3"/>
      <c r="O50" s="12">
        <f t="shared" si="7"/>
        <v>98</v>
      </c>
      <c r="P50" s="10" t="s">
        <v>65</v>
      </c>
      <c r="Q50" s="11">
        <f t="shared" si="8"/>
        <v>1</v>
      </c>
    </row>
    <row r="51" spans="1:17" s="4" customFormat="1" ht="9" customHeight="1">
      <c r="A51" s="48" t="s">
        <v>77</v>
      </c>
      <c r="B51" s="48" t="s">
        <v>164</v>
      </c>
      <c r="C51" s="48" t="s">
        <v>165</v>
      </c>
      <c r="D51" s="3"/>
      <c r="E51" s="129" t="s">
        <v>284</v>
      </c>
      <c r="F51" s="130"/>
      <c r="G51" s="9">
        <v>98</v>
      </c>
      <c r="H51" s="10" t="s">
        <v>65</v>
      </c>
      <c r="I51" s="3"/>
      <c r="J51" s="10" t="s">
        <v>66</v>
      </c>
      <c r="K51" s="9">
        <v>2</v>
      </c>
      <c r="L51" s="10" t="s">
        <v>65</v>
      </c>
      <c r="M51" s="11">
        <f t="shared" si="6"/>
        <v>0.02040816326530612</v>
      </c>
      <c r="N51" s="3"/>
      <c r="O51" s="12">
        <f t="shared" si="7"/>
        <v>96</v>
      </c>
      <c r="P51" s="10" t="s">
        <v>65</v>
      </c>
      <c r="Q51" s="11">
        <f t="shared" si="8"/>
        <v>0.9795918367346939</v>
      </c>
    </row>
    <row r="52" spans="1:17" s="4" customFormat="1" ht="9" customHeight="1">
      <c r="A52" s="48" t="s">
        <v>77</v>
      </c>
      <c r="B52" s="48" t="s">
        <v>166</v>
      </c>
      <c r="C52" s="48" t="s">
        <v>167</v>
      </c>
      <c r="D52" s="3"/>
      <c r="E52" s="129" t="s">
        <v>284</v>
      </c>
      <c r="F52" s="130"/>
      <c r="G52" s="9">
        <v>98</v>
      </c>
      <c r="H52" s="10" t="s">
        <v>65</v>
      </c>
      <c r="I52" s="3"/>
      <c r="J52" s="10"/>
      <c r="K52" s="9"/>
      <c r="L52" s="10" t="s">
        <v>65</v>
      </c>
      <c r="M52" s="11">
        <f t="shared" si="6"/>
        <v>0</v>
      </c>
      <c r="N52" s="3"/>
      <c r="O52" s="12">
        <f t="shared" si="7"/>
        <v>98</v>
      </c>
      <c r="P52" s="10" t="s">
        <v>65</v>
      </c>
      <c r="Q52" s="11">
        <f t="shared" si="8"/>
        <v>1</v>
      </c>
    </row>
    <row r="53" spans="1:17" s="4" customFormat="1" ht="9" customHeight="1">
      <c r="A53" s="48" t="s">
        <v>77</v>
      </c>
      <c r="B53" s="48" t="s">
        <v>168</v>
      </c>
      <c r="C53" s="48" t="s">
        <v>169</v>
      </c>
      <c r="D53" s="3"/>
      <c r="E53" s="129" t="s">
        <v>284</v>
      </c>
      <c r="F53" s="130"/>
      <c r="G53" s="9">
        <v>98</v>
      </c>
      <c r="H53" s="10" t="s">
        <v>65</v>
      </c>
      <c r="I53" s="3"/>
      <c r="J53" s="10"/>
      <c r="L53" s="10" t="s">
        <v>65</v>
      </c>
      <c r="M53" s="11">
        <f t="shared" si="6"/>
        <v>0</v>
      </c>
      <c r="N53" s="3"/>
      <c r="O53" s="12">
        <f t="shared" si="7"/>
        <v>98</v>
      </c>
      <c r="P53" s="10" t="s">
        <v>65</v>
      </c>
      <c r="Q53" s="11">
        <f t="shared" si="8"/>
        <v>1</v>
      </c>
    </row>
    <row r="54" spans="1:17" s="4" customFormat="1" ht="9" customHeight="1">
      <c r="A54" s="48" t="s">
        <v>77</v>
      </c>
      <c r="B54" s="48" t="s">
        <v>170</v>
      </c>
      <c r="C54" s="48" t="s">
        <v>171</v>
      </c>
      <c r="D54" s="3"/>
      <c r="E54" s="129" t="s">
        <v>284</v>
      </c>
      <c r="F54" s="130"/>
      <c r="G54" s="9">
        <v>98</v>
      </c>
      <c r="H54" s="10" t="s">
        <v>65</v>
      </c>
      <c r="I54" s="3"/>
      <c r="J54" s="10" t="s">
        <v>66</v>
      </c>
      <c r="K54" s="9">
        <v>3</v>
      </c>
      <c r="L54" s="10" t="s">
        <v>65</v>
      </c>
      <c r="M54" s="11">
        <f t="shared" si="6"/>
        <v>0.030612244897959183</v>
      </c>
      <c r="N54" s="3"/>
      <c r="O54" s="12">
        <f t="shared" si="7"/>
        <v>95</v>
      </c>
      <c r="P54" s="10" t="s">
        <v>65</v>
      </c>
      <c r="Q54" s="11">
        <f t="shared" si="8"/>
        <v>0.9693877551020408</v>
      </c>
    </row>
    <row r="55" spans="1:17" s="4" customFormat="1" ht="9" customHeight="1">
      <c r="A55" s="48" t="s">
        <v>77</v>
      </c>
      <c r="B55" s="48" t="s">
        <v>172</v>
      </c>
      <c r="C55" s="48" t="s">
        <v>173</v>
      </c>
      <c r="D55" s="3"/>
      <c r="E55" s="129" t="s">
        <v>284</v>
      </c>
      <c r="F55" s="130"/>
      <c r="G55" s="9">
        <v>98</v>
      </c>
      <c r="H55" s="10" t="s">
        <v>65</v>
      </c>
      <c r="I55" s="3"/>
      <c r="J55" s="10"/>
      <c r="L55" s="10" t="s">
        <v>65</v>
      </c>
      <c r="M55" s="11">
        <f t="shared" si="6"/>
        <v>0</v>
      </c>
      <c r="N55" s="3"/>
      <c r="O55" s="12">
        <f t="shared" si="7"/>
        <v>98</v>
      </c>
      <c r="P55" s="10" t="s">
        <v>65</v>
      </c>
      <c r="Q55" s="11">
        <f t="shared" si="8"/>
        <v>1</v>
      </c>
    </row>
    <row r="56" spans="1:17" s="4" customFormat="1" ht="9" customHeight="1">
      <c r="A56" s="48" t="s">
        <v>77</v>
      </c>
      <c r="B56" s="48" t="s">
        <v>174</v>
      </c>
      <c r="C56" s="48" t="s">
        <v>175</v>
      </c>
      <c r="D56" s="3"/>
      <c r="E56" s="129" t="s">
        <v>284</v>
      </c>
      <c r="F56" s="130"/>
      <c r="G56" s="9">
        <v>98</v>
      </c>
      <c r="H56" s="10" t="s">
        <v>65</v>
      </c>
      <c r="I56" s="3"/>
      <c r="J56" s="10"/>
      <c r="K56" s="48"/>
      <c r="L56" s="10" t="s">
        <v>65</v>
      </c>
      <c r="M56" s="11">
        <f t="shared" si="6"/>
        <v>0</v>
      </c>
      <c r="N56" s="3"/>
      <c r="O56" s="12">
        <f t="shared" si="7"/>
        <v>98</v>
      </c>
      <c r="P56" s="10" t="s">
        <v>65</v>
      </c>
      <c r="Q56" s="11">
        <f t="shared" si="8"/>
        <v>1</v>
      </c>
    </row>
    <row r="57" spans="1:17" s="4" customFormat="1" ht="9" customHeight="1">
      <c r="A57" s="48" t="s">
        <v>77</v>
      </c>
      <c r="B57" s="48" t="s">
        <v>176</v>
      </c>
      <c r="C57" s="48" t="s">
        <v>177</v>
      </c>
      <c r="D57" s="3"/>
      <c r="E57" s="129" t="s">
        <v>284</v>
      </c>
      <c r="F57" s="130"/>
      <c r="G57" s="9">
        <v>98</v>
      </c>
      <c r="H57" s="10" t="s">
        <v>65</v>
      </c>
      <c r="I57" s="3"/>
      <c r="J57" s="10"/>
      <c r="K57" s="48"/>
      <c r="L57" s="10" t="s">
        <v>65</v>
      </c>
      <c r="M57" s="11">
        <f t="shared" si="6"/>
        <v>0</v>
      </c>
      <c r="N57" s="3"/>
      <c r="O57" s="12">
        <f t="shared" si="7"/>
        <v>98</v>
      </c>
      <c r="P57" s="10" t="s">
        <v>65</v>
      </c>
      <c r="Q57" s="11">
        <f t="shared" si="8"/>
        <v>1</v>
      </c>
    </row>
    <row r="58" spans="1:17" s="4" customFormat="1" ht="9" customHeight="1">
      <c r="A58" s="80" t="s">
        <v>77</v>
      </c>
      <c r="B58" s="80" t="s">
        <v>178</v>
      </c>
      <c r="C58" s="80" t="s">
        <v>179</v>
      </c>
      <c r="D58" s="3"/>
      <c r="E58" s="131" t="s">
        <v>284</v>
      </c>
      <c r="F58" s="132"/>
      <c r="G58" s="14">
        <v>98</v>
      </c>
      <c r="H58" s="15" t="s">
        <v>65</v>
      </c>
      <c r="I58" s="113"/>
      <c r="J58" s="15" t="s">
        <v>66</v>
      </c>
      <c r="K58" s="14">
        <v>3</v>
      </c>
      <c r="L58" s="15" t="s">
        <v>65</v>
      </c>
      <c r="M58" s="16">
        <f t="shared" si="6"/>
        <v>0.030612244897959183</v>
      </c>
      <c r="N58" s="3"/>
      <c r="O58" s="17">
        <f t="shared" si="7"/>
        <v>95</v>
      </c>
      <c r="P58" s="15" t="s">
        <v>65</v>
      </c>
      <c r="Q58" s="16">
        <f t="shared" si="8"/>
        <v>0.9693877551020408</v>
      </c>
    </row>
    <row r="59" spans="1:17" s="4" customFormat="1" ht="9" customHeight="1">
      <c r="A59" s="18"/>
      <c r="B59" s="19">
        <f>COUNTA(B40:B58)</f>
        <v>19</v>
      </c>
      <c r="C59" s="20"/>
      <c r="D59" s="3"/>
      <c r="E59" s="19"/>
      <c r="F59" s="8"/>
      <c r="G59" s="19">
        <f>SUM(G40:G58)</f>
        <v>1862</v>
      </c>
      <c r="H59" s="21" t="s">
        <v>65</v>
      </c>
      <c r="I59" s="3"/>
      <c r="J59" s="19">
        <f>COUNTA(J40:J58)</f>
        <v>6</v>
      </c>
      <c r="K59" s="19">
        <f>SUM(K40:K58)</f>
        <v>17</v>
      </c>
      <c r="L59" s="21" t="s">
        <v>65</v>
      </c>
      <c r="M59" s="22">
        <f>K59/G59</f>
        <v>0.009129967776584319</v>
      </c>
      <c r="N59" s="3"/>
      <c r="O59" s="23">
        <f>G59-K59</f>
        <v>1845</v>
      </c>
      <c r="P59" s="21" t="s">
        <v>65</v>
      </c>
      <c r="Q59" s="22">
        <f>O59/G59</f>
        <v>0.9908700322234156</v>
      </c>
    </row>
    <row r="60" spans="1:17" s="4" customFormat="1" ht="6" customHeight="1">
      <c r="A60" s="18"/>
      <c r="B60" s="19"/>
      <c r="C60" s="20"/>
      <c r="D60" s="3"/>
      <c r="E60" s="19"/>
      <c r="F60" s="8"/>
      <c r="G60" s="19"/>
      <c r="H60" s="21"/>
      <c r="I60" s="3"/>
      <c r="J60" s="19"/>
      <c r="K60" s="19"/>
      <c r="L60" s="21"/>
      <c r="M60" s="22"/>
      <c r="N60" s="3"/>
      <c r="O60" s="23"/>
      <c r="P60" s="21"/>
      <c r="Q60" s="22"/>
    </row>
    <row r="61" spans="1:17" s="4" customFormat="1" ht="9" customHeight="1">
      <c r="A61" s="48" t="s">
        <v>78</v>
      </c>
      <c r="B61" s="48" t="s">
        <v>180</v>
      </c>
      <c r="C61" s="48" t="s">
        <v>181</v>
      </c>
      <c r="D61" s="3"/>
      <c r="E61" s="129" t="s">
        <v>284</v>
      </c>
      <c r="F61" s="130"/>
      <c r="G61" s="9">
        <v>98</v>
      </c>
      <c r="H61" s="10" t="s">
        <v>65</v>
      </c>
      <c r="I61" s="3"/>
      <c r="J61" s="10"/>
      <c r="K61" s="9"/>
      <c r="L61" s="10" t="s">
        <v>65</v>
      </c>
      <c r="M61" s="11">
        <f>K61/G61</f>
        <v>0</v>
      </c>
      <c r="N61" s="3"/>
      <c r="O61" s="12">
        <f>G61-K61</f>
        <v>98</v>
      </c>
      <c r="P61" s="10" t="s">
        <v>65</v>
      </c>
      <c r="Q61" s="11">
        <f aca="true" t="shared" si="12" ref="Q61:Q74">O61/G61</f>
        <v>1</v>
      </c>
    </row>
    <row r="62" spans="1:17" s="4" customFormat="1" ht="9" customHeight="1">
      <c r="A62" s="48" t="s">
        <v>78</v>
      </c>
      <c r="B62" s="48" t="s">
        <v>182</v>
      </c>
      <c r="C62" s="48" t="s">
        <v>183</v>
      </c>
      <c r="D62" s="3"/>
      <c r="E62" s="129" t="s">
        <v>284</v>
      </c>
      <c r="F62" s="130"/>
      <c r="G62" s="9">
        <v>98</v>
      </c>
      <c r="H62" s="10" t="s">
        <v>65</v>
      </c>
      <c r="I62" s="3"/>
      <c r="J62" s="10"/>
      <c r="K62" s="9"/>
      <c r="L62" s="10" t="s">
        <v>65</v>
      </c>
      <c r="M62" s="11">
        <f>K62/G62</f>
        <v>0</v>
      </c>
      <c r="N62" s="3"/>
      <c r="O62" s="12">
        <f>G62-K62</f>
        <v>98</v>
      </c>
      <c r="P62" s="10" t="s">
        <v>65</v>
      </c>
      <c r="Q62" s="11">
        <f>O62/G62</f>
        <v>1</v>
      </c>
    </row>
    <row r="63" spans="1:17" s="4" customFormat="1" ht="9" customHeight="1">
      <c r="A63" s="48" t="s">
        <v>78</v>
      </c>
      <c r="B63" s="48" t="s">
        <v>184</v>
      </c>
      <c r="C63" s="48" t="s">
        <v>185</v>
      </c>
      <c r="D63" s="3"/>
      <c r="E63" s="129" t="s">
        <v>284</v>
      </c>
      <c r="F63" s="130"/>
      <c r="G63" s="9">
        <v>98</v>
      </c>
      <c r="H63" s="10" t="s">
        <v>65</v>
      </c>
      <c r="I63" s="3"/>
      <c r="J63" s="10"/>
      <c r="K63" s="9"/>
      <c r="L63" s="10" t="s">
        <v>65</v>
      </c>
      <c r="M63" s="11">
        <f aca="true" t="shared" si="13" ref="M63:M70">K63/G63</f>
        <v>0</v>
      </c>
      <c r="N63" s="3"/>
      <c r="O63" s="12">
        <f aca="true" t="shared" si="14" ref="O63:O70">G63-K63</f>
        <v>98</v>
      </c>
      <c r="P63" s="10" t="s">
        <v>65</v>
      </c>
      <c r="Q63" s="11">
        <f t="shared" si="12"/>
        <v>1</v>
      </c>
    </row>
    <row r="64" spans="1:17" s="4" customFormat="1" ht="9" customHeight="1">
      <c r="A64" s="48" t="s">
        <v>78</v>
      </c>
      <c r="B64" s="48" t="s">
        <v>186</v>
      </c>
      <c r="C64" s="48" t="s">
        <v>187</v>
      </c>
      <c r="D64" s="3"/>
      <c r="E64" s="129" t="s">
        <v>284</v>
      </c>
      <c r="F64" s="130"/>
      <c r="G64" s="9">
        <v>98</v>
      </c>
      <c r="H64" s="10" t="s">
        <v>65</v>
      </c>
      <c r="I64" s="3"/>
      <c r="J64" s="10"/>
      <c r="K64" s="9"/>
      <c r="L64" s="10" t="s">
        <v>65</v>
      </c>
      <c r="M64" s="11">
        <f t="shared" si="13"/>
        <v>0</v>
      </c>
      <c r="N64" s="3"/>
      <c r="O64" s="12">
        <f t="shared" si="14"/>
        <v>98</v>
      </c>
      <c r="P64" s="10" t="s">
        <v>65</v>
      </c>
      <c r="Q64" s="11">
        <f t="shared" si="12"/>
        <v>1</v>
      </c>
    </row>
    <row r="65" spans="1:17" s="4" customFormat="1" ht="9" customHeight="1">
      <c r="A65" s="48" t="s">
        <v>78</v>
      </c>
      <c r="B65" s="48" t="s">
        <v>188</v>
      </c>
      <c r="C65" s="48" t="s">
        <v>189</v>
      </c>
      <c r="D65" s="3"/>
      <c r="E65" s="129" t="s">
        <v>284</v>
      </c>
      <c r="F65" s="130"/>
      <c r="G65" s="9">
        <v>98</v>
      </c>
      <c r="H65" s="10" t="s">
        <v>65</v>
      </c>
      <c r="I65" s="3"/>
      <c r="J65" s="10"/>
      <c r="K65" s="9"/>
      <c r="L65" s="10" t="s">
        <v>65</v>
      </c>
      <c r="M65" s="11">
        <f t="shared" si="13"/>
        <v>0</v>
      </c>
      <c r="N65" s="3"/>
      <c r="O65" s="12">
        <f t="shared" si="14"/>
        <v>98</v>
      </c>
      <c r="P65" s="10" t="s">
        <v>65</v>
      </c>
      <c r="Q65" s="11">
        <f t="shared" si="12"/>
        <v>1</v>
      </c>
    </row>
    <row r="66" spans="1:17" s="4" customFormat="1" ht="9" customHeight="1">
      <c r="A66" s="48" t="s">
        <v>78</v>
      </c>
      <c r="B66" s="48" t="s">
        <v>190</v>
      </c>
      <c r="C66" s="48" t="s">
        <v>191</v>
      </c>
      <c r="D66" s="3"/>
      <c r="E66" s="129" t="s">
        <v>284</v>
      </c>
      <c r="F66" s="130"/>
      <c r="G66" s="9">
        <v>98</v>
      </c>
      <c r="H66" s="10" t="s">
        <v>65</v>
      </c>
      <c r="I66" s="3"/>
      <c r="J66" s="10"/>
      <c r="K66" s="9"/>
      <c r="L66" s="10" t="s">
        <v>65</v>
      </c>
      <c r="M66" s="11">
        <f t="shared" si="13"/>
        <v>0</v>
      </c>
      <c r="N66" s="3"/>
      <c r="O66" s="12">
        <f t="shared" si="14"/>
        <v>98</v>
      </c>
      <c r="P66" s="10" t="s">
        <v>65</v>
      </c>
      <c r="Q66" s="11">
        <f t="shared" si="12"/>
        <v>1</v>
      </c>
    </row>
    <row r="67" spans="1:17" s="4" customFormat="1" ht="9" customHeight="1">
      <c r="A67" s="48" t="s">
        <v>78</v>
      </c>
      <c r="B67" s="48" t="s">
        <v>192</v>
      </c>
      <c r="C67" s="48" t="s">
        <v>193</v>
      </c>
      <c r="D67" s="3"/>
      <c r="E67" s="129" t="s">
        <v>284</v>
      </c>
      <c r="F67" s="130"/>
      <c r="G67" s="9">
        <v>98</v>
      </c>
      <c r="H67" s="10" t="s">
        <v>65</v>
      </c>
      <c r="I67" s="3"/>
      <c r="J67" s="10"/>
      <c r="K67" s="9"/>
      <c r="L67" s="10" t="s">
        <v>65</v>
      </c>
      <c r="M67" s="11">
        <f t="shared" si="13"/>
        <v>0</v>
      </c>
      <c r="N67" s="3"/>
      <c r="O67" s="12">
        <f t="shared" si="14"/>
        <v>98</v>
      </c>
      <c r="P67" s="10" t="s">
        <v>65</v>
      </c>
      <c r="Q67" s="11">
        <f t="shared" si="12"/>
        <v>1</v>
      </c>
    </row>
    <row r="68" spans="1:17" s="4" customFormat="1" ht="9" customHeight="1">
      <c r="A68" s="48" t="s">
        <v>78</v>
      </c>
      <c r="B68" s="48" t="s">
        <v>194</v>
      </c>
      <c r="C68" s="48" t="s">
        <v>195</v>
      </c>
      <c r="D68" s="3"/>
      <c r="E68" s="129" t="s">
        <v>284</v>
      </c>
      <c r="F68" s="130"/>
      <c r="G68" s="9">
        <v>98</v>
      </c>
      <c r="H68" s="10" t="s">
        <v>65</v>
      </c>
      <c r="I68" s="3"/>
      <c r="J68" s="10"/>
      <c r="K68" s="9"/>
      <c r="L68" s="10" t="s">
        <v>65</v>
      </c>
      <c r="M68" s="11">
        <f t="shared" si="13"/>
        <v>0</v>
      </c>
      <c r="N68" s="3"/>
      <c r="O68" s="12">
        <f t="shared" si="14"/>
        <v>98</v>
      </c>
      <c r="P68" s="10" t="s">
        <v>65</v>
      </c>
      <c r="Q68" s="11">
        <f t="shared" si="12"/>
        <v>1</v>
      </c>
    </row>
    <row r="69" spans="1:17" s="4" customFormat="1" ht="9" customHeight="1">
      <c r="A69" s="48" t="s">
        <v>78</v>
      </c>
      <c r="B69" s="48" t="s">
        <v>196</v>
      </c>
      <c r="C69" s="48" t="s">
        <v>197</v>
      </c>
      <c r="D69" s="3"/>
      <c r="E69" s="129" t="s">
        <v>284</v>
      </c>
      <c r="F69" s="130"/>
      <c r="G69" s="9">
        <v>98</v>
      </c>
      <c r="H69" s="10" t="s">
        <v>65</v>
      </c>
      <c r="I69" s="3"/>
      <c r="J69" s="10"/>
      <c r="K69" s="9"/>
      <c r="L69" s="10" t="s">
        <v>65</v>
      </c>
      <c r="M69" s="11">
        <f t="shared" si="13"/>
        <v>0</v>
      </c>
      <c r="N69" s="3"/>
      <c r="O69" s="12">
        <f t="shared" si="14"/>
        <v>98</v>
      </c>
      <c r="P69" s="10" t="s">
        <v>65</v>
      </c>
      <c r="Q69" s="11">
        <f t="shared" si="12"/>
        <v>1</v>
      </c>
    </row>
    <row r="70" spans="1:17" s="4" customFormat="1" ht="9" customHeight="1">
      <c r="A70" s="48" t="s">
        <v>78</v>
      </c>
      <c r="B70" s="48" t="s">
        <v>198</v>
      </c>
      <c r="C70" s="48" t="s">
        <v>199</v>
      </c>
      <c r="D70" s="3"/>
      <c r="E70" s="129" t="s">
        <v>284</v>
      </c>
      <c r="F70" s="130"/>
      <c r="G70" s="9">
        <v>98</v>
      </c>
      <c r="H70" s="10" t="s">
        <v>65</v>
      </c>
      <c r="I70" s="3"/>
      <c r="J70" s="10"/>
      <c r="K70" s="9"/>
      <c r="L70" s="10" t="s">
        <v>65</v>
      </c>
      <c r="M70" s="11">
        <f t="shared" si="13"/>
        <v>0</v>
      </c>
      <c r="N70" s="3"/>
      <c r="O70" s="12">
        <f t="shared" si="14"/>
        <v>98</v>
      </c>
      <c r="P70" s="10" t="s">
        <v>65</v>
      </c>
      <c r="Q70" s="11">
        <f t="shared" si="12"/>
        <v>1</v>
      </c>
    </row>
    <row r="71" spans="1:17" s="4" customFormat="1" ht="9" customHeight="1">
      <c r="A71" s="48" t="s">
        <v>78</v>
      </c>
      <c r="B71" s="48" t="s">
        <v>200</v>
      </c>
      <c r="C71" s="48" t="s">
        <v>201</v>
      </c>
      <c r="D71" s="3"/>
      <c r="E71" s="129" t="s">
        <v>284</v>
      </c>
      <c r="F71" s="130"/>
      <c r="G71" s="9">
        <v>98</v>
      </c>
      <c r="H71" s="10" t="s">
        <v>65</v>
      </c>
      <c r="I71" s="3"/>
      <c r="J71" s="10"/>
      <c r="K71" s="9"/>
      <c r="L71" s="10" t="s">
        <v>65</v>
      </c>
      <c r="M71" s="11">
        <f>K71/G71</f>
        <v>0</v>
      </c>
      <c r="N71" s="3"/>
      <c r="O71" s="12">
        <f>G71-K71</f>
        <v>98</v>
      </c>
      <c r="P71" s="10" t="s">
        <v>65</v>
      </c>
      <c r="Q71" s="11">
        <f t="shared" si="12"/>
        <v>1</v>
      </c>
    </row>
    <row r="72" spans="1:17" s="4" customFormat="1" ht="9" customHeight="1">
      <c r="A72" s="48" t="s">
        <v>78</v>
      </c>
      <c r="B72" s="48" t="s">
        <v>202</v>
      </c>
      <c r="C72" s="48" t="s">
        <v>203</v>
      </c>
      <c r="D72" s="3"/>
      <c r="E72" s="129" t="s">
        <v>284</v>
      </c>
      <c r="F72" s="130"/>
      <c r="G72" s="9">
        <v>98</v>
      </c>
      <c r="H72" s="10" t="s">
        <v>65</v>
      </c>
      <c r="I72" s="3"/>
      <c r="J72" s="10"/>
      <c r="K72" s="9"/>
      <c r="L72" s="10" t="s">
        <v>65</v>
      </c>
      <c r="M72" s="11">
        <f>K72/G72</f>
        <v>0</v>
      </c>
      <c r="N72" s="3"/>
      <c r="O72" s="12">
        <f>G72-K72</f>
        <v>98</v>
      </c>
      <c r="P72" s="10" t="s">
        <v>65</v>
      </c>
      <c r="Q72" s="11">
        <f t="shared" si="12"/>
        <v>1</v>
      </c>
    </row>
    <row r="73" spans="1:17" s="4" customFormat="1" ht="9" customHeight="1">
      <c r="A73" s="48" t="s">
        <v>78</v>
      </c>
      <c r="B73" s="48" t="s">
        <v>204</v>
      </c>
      <c r="C73" s="48" t="s">
        <v>205</v>
      </c>
      <c r="D73" s="3"/>
      <c r="E73" s="129" t="s">
        <v>284</v>
      </c>
      <c r="F73" s="130"/>
      <c r="G73" s="9">
        <v>98</v>
      </c>
      <c r="H73" s="10" t="s">
        <v>65</v>
      </c>
      <c r="I73" s="3"/>
      <c r="J73" s="10"/>
      <c r="K73" s="9"/>
      <c r="L73" s="10" t="s">
        <v>65</v>
      </c>
      <c r="M73" s="11">
        <f>K73/G73</f>
        <v>0</v>
      </c>
      <c r="N73" s="3"/>
      <c r="O73" s="12">
        <f>G73-K73</f>
        <v>98</v>
      </c>
      <c r="P73" s="10" t="s">
        <v>65</v>
      </c>
      <c r="Q73" s="11">
        <f t="shared" si="12"/>
        <v>1</v>
      </c>
    </row>
    <row r="74" spans="1:17" s="4" customFormat="1" ht="9" customHeight="1">
      <c r="A74" s="80" t="s">
        <v>78</v>
      </c>
      <c r="B74" s="80" t="s">
        <v>206</v>
      </c>
      <c r="C74" s="80" t="s">
        <v>207</v>
      </c>
      <c r="D74" s="3"/>
      <c r="E74" s="131" t="s">
        <v>284</v>
      </c>
      <c r="F74" s="132"/>
      <c r="G74" s="14">
        <v>98</v>
      </c>
      <c r="H74" s="15" t="s">
        <v>65</v>
      </c>
      <c r="I74" s="3"/>
      <c r="J74" s="15"/>
      <c r="K74" s="14"/>
      <c r="L74" s="15" t="s">
        <v>65</v>
      </c>
      <c r="M74" s="16">
        <f>K74/G74</f>
        <v>0</v>
      </c>
      <c r="N74" s="3"/>
      <c r="O74" s="17">
        <f>G74-K74</f>
        <v>98</v>
      </c>
      <c r="P74" s="15" t="s">
        <v>65</v>
      </c>
      <c r="Q74" s="16">
        <f t="shared" si="12"/>
        <v>1</v>
      </c>
    </row>
    <row r="75" spans="1:17" s="4" customFormat="1" ht="9" customHeight="1">
      <c r="A75" s="18"/>
      <c r="B75" s="19">
        <f>COUNTA(B61:B74)</f>
        <v>14</v>
      </c>
      <c r="C75" s="20"/>
      <c r="D75" s="3"/>
      <c r="E75" s="19"/>
      <c r="F75" s="8"/>
      <c r="G75" s="19">
        <f>SUM(G61:G74)</f>
        <v>1372</v>
      </c>
      <c r="H75" s="21" t="s">
        <v>65</v>
      </c>
      <c r="I75" s="3"/>
      <c r="J75" s="19">
        <f>COUNTA(J61:J74)</f>
        <v>0</v>
      </c>
      <c r="K75" s="19">
        <f>SUM(K61:K74)</f>
        <v>0</v>
      </c>
      <c r="L75" s="21" t="s">
        <v>65</v>
      </c>
      <c r="M75" s="22">
        <f>K75/G75</f>
        <v>0</v>
      </c>
      <c r="N75" s="3"/>
      <c r="O75" s="23">
        <f>G75-K75</f>
        <v>1372</v>
      </c>
      <c r="P75" s="21" t="s">
        <v>65</v>
      </c>
      <c r="Q75" s="22">
        <f>O75/G75</f>
        <v>1</v>
      </c>
    </row>
    <row r="76" spans="1:17" s="4" customFormat="1" ht="9" customHeight="1">
      <c r="A76" s="18"/>
      <c r="B76" s="18"/>
      <c r="C76" s="30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6" s="4" customFormat="1" ht="9" customHeight="1" thickBot="1">
      <c r="A77" s="25"/>
      <c r="B77" s="2"/>
      <c r="C77" s="44"/>
      <c r="D77" s="3"/>
      <c r="E77" s="10"/>
      <c r="F77" s="10"/>
      <c r="G77" s="9"/>
      <c r="H77" s="10"/>
      <c r="I77" s="3"/>
      <c r="J77" s="10"/>
      <c r="K77" s="9"/>
      <c r="L77" s="10"/>
      <c r="N77" s="3"/>
      <c r="O77" s="26"/>
      <c r="P77" s="26"/>
    </row>
    <row r="78" spans="1:16" s="4" customFormat="1" ht="9" customHeight="1">
      <c r="A78" s="25"/>
      <c r="B78" s="31" t="s">
        <v>1</v>
      </c>
      <c r="C78" s="45"/>
      <c r="D78" s="32"/>
      <c r="E78" s="32"/>
      <c r="F78" s="33"/>
      <c r="H78" s="10"/>
      <c r="I78" s="3"/>
      <c r="J78" s="10"/>
      <c r="K78" s="9"/>
      <c r="L78" s="10"/>
      <c r="N78" s="3"/>
      <c r="O78" s="26"/>
      <c r="P78" s="26"/>
    </row>
    <row r="79" spans="1:16" s="4" customFormat="1" ht="9" customHeight="1">
      <c r="A79" s="25"/>
      <c r="B79" s="34"/>
      <c r="C79" s="44"/>
      <c r="D79" s="2"/>
      <c r="E79" s="35" t="s">
        <v>2</v>
      </c>
      <c r="F79" s="36">
        <f>B91</f>
        <v>66</v>
      </c>
      <c r="G79" s="9"/>
      <c r="J79" s="10"/>
      <c r="K79" s="9"/>
      <c r="L79" s="10"/>
      <c r="N79" s="3"/>
      <c r="O79" s="26"/>
      <c r="P79" s="26"/>
    </row>
    <row r="80" spans="1:16" s="4" customFormat="1" ht="9" customHeight="1">
      <c r="A80" s="25"/>
      <c r="B80" s="34"/>
      <c r="C80" s="44"/>
      <c r="D80" s="2"/>
      <c r="E80" s="35" t="s">
        <v>3</v>
      </c>
      <c r="F80" s="36">
        <f>J91</f>
        <v>33</v>
      </c>
      <c r="G80" s="9"/>
      <c r="J80" s="10"/>
      <c r="K80" s="9"/>
      <c r="L80" s="10"/>
      <c r="N80" s="3"/>
      <c r="O80" s="26"/>
      <c r="P80" s="26"/>
    </row>
    <row r="81" spans="1:16" s="4" customFormat="1" ht="9" customHeight="1">
      <c r="A81" s="25"/>
      <c r="B81" s="34"/>
      <c r="C81" s="44"/>
      <c r="D81" s="2"/>
      <c r="E81" s="35"/>
      <c r="F81" s="37"/>
      <c r="G81" s="9"/>
      <c r="J81" s="10"/>
      <c r="K81" s="9"/>
      <c r="L81" s="10"/>
      <c r="N81" s="3"/>
      <c r="O81" s="26"/>
      <c r="P81" s="26"/>
    </row>
    <row r="82" spans="1:16" s="4" customFormat="1" ht="9" customHeight="1">
      <c r="A82" s="25"/>
      <c r="B82" s="34"/>
      <c r="C82" s="44"/>
      <c r="D82" s="2"/>
      <c r="E82" s="35" t="s">
        <v>4</v>
      </c>
      <c r="F82" s="36">
        <f>G91</f>
        <v>6468</v>
      </c>
      <c r="G82" s="9"/>
      <c r="J82" s="10"/>
      <c r="K82" s="9"/>
      <c r="L82" s="10"/>
      <c r="N82" s="3"/>
      <c r="O82" s="26"/>
      <c r="P82" s="26"/>
    </row>
    <row r="83" spans="1:16" s="4" customFormat="1" ht="9" customHeight="1">
      <c r="A83" s="25"/>
      <c r="B83" s="34"/>
      <c r="C83" s="44"/>
      <c r="D83" s="2"/>
      <c r="E83" s="35"/>
      <c r="F83" s="36"/>
      <c r="G83" s="9"/>
      <c r="J83" s="10"/>
      <c r="K83" s="9"/>
      <c r="L83" s="10"/>
      <c r="N83" s="3"/>
      <c r="O83" s="26"/>
      <c r="P83" s="26"/>
    </row>
    <row r="84" spans="1:16" s="4" customFormat="1" ht="9" customHeight="1">
      <c r="A84" s="25"/>
      <c r="B84" s="34"/>
      <c r="C84" s="44"/>
      <c r="D84" s="2"/>
      <c r="E84" s="35" t="s">
        <v>5</v>
      </c>
      <c r="F84" s="36">
        <f>K91</f>
        <v>108</v>
      </c>
      <c r="G84" s="9"/>
      <c r="J84" s="10"/>
      <c r="K84" s="9"/>
      <c r="L84" s="10"/>
      <c r="N84" s="3"/>
      <c r="O84" s="26"/>
      <c r="P84" s="26"/>
    </row>
    <row r="85" spans="1:16" s="4" customFormat="1" ht="9" customHeight="1">
      <c r="A85" s="25"/>
      <c r="B85" s="34"/>
      <c r="C85" s="44"/>
      <c r="D85" s="2"/>
      <c r="E85" s="35" t="s">
        <v>6</v>
      </c>
      <c r="F85" s="38">
        <f>M91</f>
        <v>0.016697588126159554</v>
      </c>
      <c r="G85" s="9"/>
      <c r="J85" s="10"/>
      <c r="K85" s="9"/>
      <c r="L85" s="10"/>
      <c r="N85" s="3"/>
      <c r="O85" s="26"/>
      <c r="P85" s="26"/>
    </row>
    <row r="86" spans="1:16" s="4" customFormat="1" ht="9" customHeight="1">
      <c r="A86" s="25"/>
      <c r="B86" s="34"/>
      <c r="C86" s="44"/>
      <c r="D86" s="2"/>
      <c r="E86" s="35"/>
      <c r="F86" s="38"/>
      <c r="G86" s="9"/>
      <c r="J86" s="10"/>
      <c r="K86" s="9"/>
      <c r="L86" s="10"/>
      <c r="N86" s="3"/>
      <c r="O86" s="26"/>
      <c r="P86" s="26"/>
    </row>
    <row r="87" spans="1:16" s="4" customFormat="1" ht="9" customHeight="1">
      <c r="A87" s="25"/>
      <c r="B87" s="34"/>
      <c r="C87" s="44"/>
      <c r="D87" s="2"/>
      <c r="E87" s="35" t="s">
        <v>7</v>
      </c>
      <c r="F87" s="36">
        <f>O91</f>
        <v>6360</v>
      </c>
      <c r="G87" s="9"/>
      <c r="J87" s="10"/>
      <c r="K87" s="9"/>
      <c r="L87" s="10"/>
      <c r="N87" s="3"/>
      <c r="O87" s="26"/>
      <c r="P87" s="26"/>
    </row>
    <row r="88" spans="1:16" s="4" customFormat="1" ht="9" customHeight="1">
      <c r="A88" s="25"/>
      <c r="B88" s="34"/>
      <c r="C88" s="44"/>
      <c r="D88" s="2"/>
      <c r="E88" s="35" t="s">
        <v>8</v>
      </c>
      <c r="F88" s="38">
        <f>Q91</f>
        <v>0.9833024118738405</v>
      </c>
      <c r="G88" s="9"/>
      <c r="J88" s="10"/>
      <c r="K88" s="9"/>
      <c r="L88" s="10"/>
      <c r="N88" s="3"/>
      <c r="O88" s="26"/>
      <c r="P88" s="26"/>
    </row>
    <row r="89" spans="1:16" s="4" customFormat="1" ht="9" customHeight="1" thickBot="1">
      <c r="A89" s="25"/>
      <c r="B89" s="39"/>
      <c r="C89" s="46"/>
      <c r="D89" s="40"/>
      <c r="E89" s="41"/>
      <c r="F89" s="42"/>
      <c r="G89" s="9"/>
      <c r="J89" s="10"/>
      <c r="K89" s="9"/>
      <c r="L89" s="10"/>
      <c r="N89" s="3"/>
      <c r="O89" s="26"/>
      <c r="P89" s="26"/>
    </row>
    <row r="90" spans="1:16" s="4" customFormat="1" ht="9" customHeight="1">
      <c r="A90" s="25"/>
      <c r="B90" s="2"/>
      <c r="C90" s="44"/>
      <c r="D90" s="3"/>
      <c r="E90" s="10"/>
      <c r="F90" s="10"/>
      <c r="G90" s="9"/>
      <c r="H90" s="10"/>
      <c r="I90" s="3"/>
      <c r="J90" s="10"/>
      <c r="K90" s="9"/>
      <c r="L90" s="10"/>
      <c r="N90" s="3"/>
      <c r="O90" s="26"/>
      <c r="P90" s="26"/>
    </row>
    <row r="91" spans="1:17" s="4" customFormat="1" ht="9" customHeight="1">
      <c r="A91" s="2"/>
      <c r="B91" s="27">
        <f>SUM(B31+B38+B59+B75)</f>
        <v>66</v>
      </c>
      <c r="C91" s="44"/>
      <c r="D91" s="3"/>
      <c r="E91" s="10"/>
      <c r="F91" s="10"/>
      <c r="G91" s="27">
        <f>SUM(G31+G38+G59+G75)</f>
        <v>6468</v>
      </c>
      <c r="H91" s="21"/>
      <c r="I91" s="3"/>
      <c r="J91" s="27">
        <f>SUM(J31+J38+J59+J75)</f>
        <v>33</v>
      </c>
      <c r="K91" s="27">
        <f>SUM(K31+K38+K59+K75)</f>
        <v>108</v>
      </c>
      <c r="L91" s="21"/>
      <c r="M91" s="22">
        <f>K91/G91</f>
        <v>0.016697588126159554</v>
      </c>
      <c r="N91" s="3"/>
      <c r="O91" s="23">
        <f>G91-K91</f>
        <v>6360</v>
      </c>
      <c r="P91" s="21"/>
      <c r="Q91" s="22">
        <f>O91/G91</f>
        <v>0.9833024118738405</v>
      </c>
    </row>
  </sheetData>
  <mergeCells count="73">
    <mergeCell ref="E1:H1"/>
    <mergeCell ref="J1:M1"/>
    <mergeCell ref="O1:Q1"/>
    <mergeCell ref="E2:F2"/>
    <mergeCell ref="G2:H2"/>
    <mergeCell ref="K2:L2"/>
    <mergeCell ref="O2:P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3:F33"/>
    <mergeCell ref="E34:F34"/>
    <mergeCell ref="E35:F35"/>
    <mergeCell ref="E27:F27"/>
    <mergeCell ref="E28:F28"/>
    <mergeCell ref="E29:F29"/>
    <mergeCell ref="E30:F30"/>
    <mergeCell ref="E36:F36"/>
    <mergeCell ref="E37:F37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61:F61"/>
    <mergeCell ref="E62:F62"/>
    <mergeCell ref="E63:F63"/>
    <mergeCell ref="E64:F64"/>
    <mergeCell ref="E65:F65"/>
    <mergeCell ref="E66:F66"/>
    <mergeCell ref="E67:F67"/>
    <mergeCell ref="E72:F72"/>
    <mergeCell ref="E73:F73"/>
    <mergeCell ref="E74:F74"/>
    <mergeCell ref="E68:F68"/>
    <mergeCell ref="E69:F69"/>
    <mergeCell ref="E70:F70"/>
    <mergeCell ref="E71:F7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&amp;C&amp;"Arial,Bold"&amp;14Connecticut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2008-06-16T18:43:33Z</cp:lastPrinted>
  <dcterms:created xsi:type="dcterms:W3CDTF">2006-12-12T20:37:17Z</dcterms:created>
  <dcterms:modified xsi:type="dcterms:W3CDTF">2008-06-20T19:39:32Z</dcterms:modified>
  <cp:category/>
  <cp:version/>
  <cp:contentType/>
  <cp:contentStatus/>
</cp:coreProperties>
</file>