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540" yWindow="63896" windowWidth="21940" windowHeight="17080" tabRatio="832" activeTab="3"/>
  </bookViews>
  <sheets>
    <sheet name="Availabilities" sheetId="1" r:id="rId1"/>
    <sheet name="Shot Statistics" sheetId="2" r:id="rId2"/>
    <sheet name="Information on downtimes" sheetId="3" r:id="rId3"/>
    <sheet name="Daily Statistics " sheetId="4" r:id="rId4"/>
  </sheets>
  <definedNames>
    <definedName name="ACMG_CA">'Availabilities'!$Q$3</definedName>
    <definedName name="ACMG_Down">'Availabilities'!$O$3</definedName>
    <definedName name="ACMG_Offline">'Availabilities'!$P$3</definedName>
    <definedName name="ACMG_Unavail">'Availabilities'!$R$3</definedName>
    <definedName name="CHI_CA">'Availabilities'!$U$3</definedName>
    <definedName name="CHI_Down">'Availabilities'!$S$3</definedName>
    <definedName name="CHI_Offline">'Availabilities'!$T$3</definedName>
    <definedName name="CHI_Unavail">'Availabilities'!$V$3</definedName>
    <definedName name="COMPUTING_CA">'Availabilities'!$Y$3</definedName>
    <definedName name="COMPUTING_Down">'Availabilities'!$W$3</definedName>
    <definedName name="COMPUTING_Offline">'Availabilities'!$X$3</definedName>
    <definedName name="COMPUTING_Unavail">'Availabilities'!$Z$3</definedName>
    <definedName name="DIAG_CA">'Availabilities'!$AC$3</definedName>
    <definedName name="DIAG_Down">'Availabilities'!$AA$3</definedName>
    <definedName name="DIAG_Offline">'Availabilities'!$AB$3</definedName>
    <definedName name="DIAG_Unavail">'Availabilities'!$AD$3</definedName>
    <definedName name="ECH_CA">'Availabilities'!$AG$3</definedName>
    <definedName name="ECH_Down">'Availabilities'!$AE$3</definedName>
    <definedName name="ECH_Offline">'Availabilities'!$AF$3</definedName>
    <definedName name="ECH_Unavail">'Availabilities'!$AH$3</definedName>
    <definedName name="ECS_CA">'Availabilities'!$AK$3</definedName>
    <definedName name="ECS_Down">'Availabilities'!$AI$3</definedName>
    <definedName name="ECS_Offline">'Availabilities'!$AJ$3</definedName>
    <definedName name="ECS_Unavail">'Availabilities'!$AL$3</definedName>
    <definedName name="HHFW_CA">'Availabilities'!$AO$3</definedName>
    <definedName name="HHFW_Down">'Availabilities'!$AM$3</definedName>
    <definedName name="HHFW_Offline">'Availabilities'!$AN$3</definedName>
    <definedName name="HHFW_Unavail">'Availabilities'!$AP$3</definedName>
    <definedName name="MO_CA">'Availabilities'!$AS$3</definedName>
    <definedName name="MO_Down">'Availabilities'!$AQ$3</definedName>
    <definedName name="MO_Offline">'Availabilities'!$AR$3</definedName>
    <definedName name="MO_Unavail">'Availabilities'!$AT$3</definedName>
    <definedName name="NB_CA">'Availabilities'!$AW$3</definedName>
    <definedName name="NB_Down">'Availabilities'!$AU$3</definedName>
    <definedName name="NB_Offline">'Availabilities'!$AV$3</definedName>
    <definedName name="NB_Unavail">'Availabilities'!$AX$3</definedName>
    <definedName name="NSTX_DOWN">'Availabilities'!$L$3</definedName>
    <definedName name="NSTX_Down_CA">'Availabilities'!$N$3</definedName>
    <definedName name="NSTX_offline">'Availabilities'!$D$3</definedName>
    <definedName name="NSTX_Online">'Availabilities'!$B$3</definedName>
    <definedName name="NSTX_Physics_Planning">'Availabilities'!$F$3</definedName>
    <definedName name="NSTX_Plasma_Ops">'Availabilities'!$J$3</definedName>
    <definedName name="NSTX_Testing">'Availabilities'!$H$3</definedName>
    <definedName name="Other_CA">'Availabilities'!$BA$3</definedName>
    <definedName name="Other_Down">'Availabilities'!$AY$3</definedName>
    <definedName name="Other_Offline">'Availabilities'!$AZ$3</definedName>
    <definedName name="Other_Unavail">'Availabilities'!$BB$3</definedName>
    <definedName name="Torus_CA">'Availabilities'!$BE$3</definedName>
    <definedName name="Torus_Down">'Availabilities'!$BC$3</definedName>
    <definedName name="Torus_Offline">'Availabilities'!$BD$3</definedName>
    <definedName name="Torus_Unavail">'Availabilities'!$BF$3</definedName>
  </definedNames>
  <calcPr fullCalcOnLoad="1"/>
</workbook>
</file>

<file path=xl/sharedStrings.xml><?xml version="1.0" encoding="utf-8"?>
<sst xmlns="http://schemas.openxmlformats.org/spreadsheetml/2006/main" count="9158" uniqueCount="1954">
  <si>
    <t>Repaired a bad DCCT board in PF3 upper</t>
  </si>
  <si>
    <t>06/22/05I</t>
  </si>
  <si>
    <t>P-13 SDS activity</t>
  </si>
  <si>
    <t>03/30/07I</t>
  </si>
  <si>
    <t>TVPS PLC re-boot</t>
  </si>
  <si>
    <t>03/28/07I</t>
  </si>
  <si>
    <t>Install shielding (electrical noise problems)</t>
  </si>
  <si>
    <t>source room repair on B</t>
  </si>
  <si>
    <t>off the stops</t>
  </si>
  <si>
    <t>03/01/07I</t>
  </si>
  <si>
    <t>Rectifier fault, investigating</t>
  </si>
  <si>
    <t>Repaired PF1AL power module and a few MGDs</t>
  </si>
  <si>
    <t>03/02/07I</t>
  </si>
  <si>
    <t>TF Halmar being repaired, roof leakage led to moisture in one of the TF Halmar branches</t>
  </si>
  <si>
    <t>03/27/07I</t>
  </si>
  <si>
    <t>Bad integrator</t>
  </si>
  <si>
    <t>locked up and loop set starting 10 min GDC</t>
  </si>
  <si>
    <t>Plasma current indication</t>
  </si>
  <si>
    <t>06/01/07I</t>
  </si>
  <si>
    <t>Investigating level 1 fault on PF/OH system</t>
  </si>
  <si>
    <t>Water systems flow switch issue</t>
  </si>
  <si>
    <t>Water systems flow switch</t>
  </si>
  <si>
    <t>06/04/07I</t>
  </si>
  <si>
    <t>Water systems (hi dewpoint)</t>
  </si>
  <si>
    <t>06/05/07I</t>
  </si>
  <si>
    <t>Water systems flow switch problem again.</t>
  </si>
  <si>
    <t>06/06/07I</t>
  </si>
  <si>
    <t>NB-B problems</t>
  </si>
  <si>
    <t>06/08/07I</t>
  </si>
  <si>
    <t>ECS changed out an op[to-isolator in an OH MGD</t>
  </si>
  <si>
    <t>06/11/07I</t>
  </si>
  <si>
    <t>Problem with thermocouple scanner</t>
  </si>
  <si>
    <t>Recommence GDC</t>
  </si>
  <si>
    <t>Still need conditioning</t>
  </si>
  <si>
    <t>High K and MPTS</t>
  </si>
  <si>
    <t>06/12/07I</t>
  </si>
  <si>
    <t>High-k</t>
  </si>
  <si>
    <t>High-k scattering</t>
  </si>
  <si>
    <t>06/13/07I</t>
  </si>
  <si>
    <t>ACQ will not stay running, reboot RICH</t>
  </si>
  <si>
    <t>EPICS problem</t>
  </si>
  <si>
    <t>Cannot get GUI software to restart on rich</t>
  </si>
  <si>
    <t>GUI back up</t>
  </si>
  <si>
    <t>06/14/07I</t>
  </si>
  <si>
    <t>06/18/07I</t>
  </si>
  <si>
    <t>Waiting for signatures on ISTP-001 to allow new configuration to support CHI</t>
  </si>
  <si>
    <t>Problem with link between EPICS and CHI computer</t>
  </si>
  <si>
    <t>06/19/07I</t>
  </si>
  <si>
    <t>06/21/07I</t>
  </si>
  <si>
    <t>Flow switch alarm cleared</t>
  </si>
  <si>
    <t>06/22/07I</t>
  </si>
  <si>
    <t>CA to configure gas system for new control system</t>
  </si>
  <si>
    <t>Reconfigure for normal control system</t>
  </si>
  <si>
    <t xml:space="preserve"> February 19 2007 - June 22 2007 </t>
  </si>
  <si>
    <t>6/1/07</t>
  </si>
  <si>
    <t>6/4/07</t>
  </si>
  <si>
    <t>6/5/07</t>
  </si>
  <si>
    <t>6/6/07</t>
  </si>
  <si>
    <t>6/7/07</t>
  </si>
  <si>
    <t>6/8/07</t>
  </si>
  <si>
    <t>6/11/07</t>
  </si>
  <si>
    <t>6/12/07</t>
  </si>
  <si>
    <t>6/13/07</t>
  </si>
  <si>
    <t>6/14/07</t>
  </si>
  <si>
    <t>6/15/07</t>
  </si>
  <si>
    <t>6/18/07</t>
  </si>
  <si>
    <t>6/19/07</t>
  </si>
  <si>
    <t>6/20/07</t>
  </si>
  <si>
    <t>6/21/07</t>
  </si>
  <si>
    <t>6/22/07</t>
  </si>
  <si>
    <t>6/1-6/22</t>
  </si>
  <si>
    <t>2nd of run</t>
  </si>
  <si>
    <t>Jun-07</t>
  </si>
  <si>
    <t>end or run</t>
  </si>
  <si>
    <t>one week maintenance</t>
  </si>
  <si>
    <t>restored control power to TF breaker</t>
  </si>
  <si>
    <t>02/21/07I</t>
  </si>
  <si>
    <t>instrumenting fail to block</t>
  </si>
  <si>
    <t>FCPC investigating PF3L Fail to block</t>
  </si>
  <si>
    <t>PF3U stby branc OC on PSRTC</t>
  </si>
  <si>
    <t>02/26/07I</t>
  </si>
  <si>
    <t>PF5 has -2kA prior to T0.</t>
  </si>
  <si>
    <t>02/28/07I</t>
  </si>
  <si>
    <t>MSE calibrations not started due to HVAC issue in MSE room</t>
  </si>
  <si>
    <t>Shifting to plasma ops, abandoned MSE</t>
  </si>
  <si>
    <t>NB TIV TROUBLESHOOT</t>
  </si>
  <si>
    <t>Air pressure needs to be increased for NB TIV operations</t>
  </si>
  <si>
    <t>need to adjust regulator on NB TIV</t>
  </si>
  <si>
    <t>Coming out of CA; starting 15 min GDC</t>
  </si>
  <si>
    <t>NB appears to have a vacuum leak; investigating</t>
  </si>
  <si>
    <t>running with leak</t>
  </si>
  <si>
    <t>7/21/05</t>
  </si>
  <si>
    <t>09:26:03</t>
  </si>
  <si>
    <t>08/09/05I</t>
  </si>
  <si>
    <t>TVTS triggers repaired</t>
  </si>
  <si>
    <t>04/19/07I</t>
  </si>
  <si>
    <t>04/05/07I</t>
  </si>
  <si>
    <t xml:space="preserve">Troubleshooting PF3L branch OC faults </t>
  </si>
  <si>
    <t>CHI PTP</t>
  </si>
  <si>
    <t>04/20/07I</t>
  </si>
  <si>
    <t>PF5 MGD REPAIRED</t>
  </si>
  <si>
    <t>PF3L I2t fault</t>
  </si>
  <si>
    <t>Replace board on PF3U</t>
  </si>
  <si>
    <t>Board replaced in PF3U (to minimize FTBs)</t>
  </si>
  <si>
    <t>Look into NB problem.</t>
  </si>
  <si>
    <t>04/03/07I</t>
  </si>
  <si>
    <t>NB acees for ground loop</t>
  </si>
  <si>
    <t>Looking into gas injection problem.</t>
  </si>
  <si>
    <t>04/06/07I</t>
  </si>
  <si>
    <t>Repair thermocouple scanner</t>
  </si>
  <si>
    <t>Replaced hard drive</t>
  </si>
  <si>
    <t>04/23/07I</t>
  </si>
  <si>
    <t>GDC not working</t>
  </si>
  <si>
    <t>Still investigating, take a shot without GDC</t>
  </si>
  <si>
    <t>GDC</t>
  </si>
  <si>
    <t>Power cycled GIS PLC to restore analog data transfer</t>
  </si>
  <si>
    <t>GDC probe movement inhibited</t>
  </si>
  <si>
    <t>needed to reset computer bit</t>
  </si>
  <si>
    <t>08:39:39</t>
  </si>
  <si>
    <t>08:45:17</t>
  </si>
  <si>
    <t>08:24:51</t>
  </si>
  <si>
    <t>08:24:52</t>
  </si>
  <si>
    <t>08:19:53</t>
  </si>
  <si>
    <t>11:24:57</t>
  </si>
  <si>
    <t>08:22:25</t>
  </si>
  <si>
    <t>13:02:21</t>
  </si>
  <si>
    <t>10:39:57</t>
  </si>
  <si>
    <t>09:45:03</t>
  </si>
  <si>
    <t>10:12:33</t>
  </si>
  <si>
    <t>08:38:27</t>
  </si>
  <si>
    <t>09:15:14</t>
  </si>
  <si>
    <t>09:30:01</t>
  </si>
  <si>
    <t>08:19:04</t>
  </si>
  <si>
    <t>09:14:35</t>
  </si>
  <si>
    <t>15:32:46</t>
  </si>
  <si>
    <t>08:32:05</t>
  </si>
  <si>
    <t>08:25:03</t>
  </si>
  <si>
    <t>08:40:03</t>
  </si>
  <si>
    <t>4/2/07</t>
  </si>
  <si>
    <t>4/3/07</t>
  </si>
  <si>
    <t>4/4/07</t>
  </si>
  <si>
    <t>4/5/07</t>
  </si>
  <si>
    <t>4/6/07</t>
  </si>
  <si>
    <t>4/16/07</t>
  </si>
  <si>
    <t>4/18/07</t>
  </si>
  <si>
    <t>4/19/07</t>
  </si>
  <si>
    <t>4/20/07</t>
  </si>
  <si>
    <t>4/23/07</t>
  </si>
  <si>
    <t>4/24/07</t>
  </si>
  <si>
    <t>4/25/07</t>
  </si>
  <si>
    <t>4/26/07</t>
  </si>
  <si>
    <t>4/27/07</t>
  </si>
  <si>
    <t>4/30/07</t>
  </si>
  <si>
    <t>09/13/05I</t>
  </si>
  <si>
    <t>brief entry to setup glow probe</t>
  </si>
  <si>
    <t>Probe set; back out</t>
  </si>
  <si>
    <t>check illumination lamps for flag cameras</t>
  </si>
  <si>
    <t xml:space="preserve"> April 14 2005 - September 13 2005</t>
  </si>
  <si>
    <t>Aug-05</t>
  </si>
  <si>
    <t>acq problem resolved, unit was found unpowered. new burdened system is fast probe valve opening exercise</t>
  </si>
  <si>
    <t>05/11/05I</t>
  </si>
  <si>
    <t>05/04/05I</t>
  </si>
  <si>
    <t>05/10/05I</t>
  </si>
  <si>
    <t>Level 1 fault on PF system not clearing</t>
  </si>
  <si>
    <t>HCS problem cleared - SPA check-out people left a jumper in place - jumper now removed</t>
  </si>
  <si>
    <t>05/05/05I</t>
  </si>
  <si>
    <t>01/27/04I</t>
  </si>
  <si>
    <t>01/30/04I</t>
  </si>
  <si>
    <t>change gas bottles</t>
  </si>
  <si>
    <t>duration (hh:mm:ss)</t>
  </si>
  <si>
    <t>CA to investigate a source B problem</t>
  </si>
  <si>
    <t>Troubleshoot source B problem</t>
  </si>
  <si>
    <t>6/3/05</t>
  </si>
  <si>
    <t>TC scanner inoperative</t>
  </si>
  <si>
    <t>07/07/05I</t>
  </si>
  <si>
    <t>VPS shutdown. Gernhardt going in.</t>
  </si>
  <si>
    <t>Power glitch on TVPS PLC. reset</t>
  </si>
  <si>
    <t>07/14/05I</t>
  </si>
  <si>
    <t>No computer control of LPI</t>
  </si>
  <si>
    <t>07/18/05I</t>
  </si>
  <si>
    <t>PF2U master gate driver troubleshooting and repairs</t>
  </si>
  <si>
    <t>CAMAC power supply inoperative</t>
  </si>
  <si>
    <t>Computer problems for magnetics data aquisition</t>
  </si>
  <si>
    <t>07/19/05I</t>
  </si>
  <si>
    <t>02/20/07I</t>
  </si>
  <si>
    <t>Field breaker replaced</t>
  </si>
  <si>
    <t>Setting up for a fiducial plasma</t>
  </si>
  <si>
    <t>LPI vacuum system</t>
  </si>
  <si>
    <t>LPI vac OK</t>
  </si>
  <si>
    <t>LPI fuse changed out.</t>
  </si>
  <si>
    <t>3/1/07</t>
  </si>
  <si>
    <t>3/2/07</t>
  </si>
  <si>
    <t>3/27/07</t>
  </si>
  <si>
    <t>3/28/07</t>
  </si>
  <si>
    <t>3/29/07</t>
  </si>
  <si>
    <t>3/30/07</t>
  </si>
  <si>
    <t>08:26:58</t>
  </si>
  <si>
    <t>12:52:14</t>
  </si>
  <si>
    <t>09:49:51</t>
  </si>
  <si>
    <t>11:04:52</t>
  </si>
  <si>
    <t>08:49:48</t>
  </si>
  <si>
    <t>08:27:17</t>
  </si>
  <si>
    <t>08:32:22</t>
  </si>
  <si>
    <t>Mar- 07</t>
  </si>
  <si>
    <t>3/1 -3/30</t>
  </si>
  <si>
    <t xml:space="preserve">3 week maintenance </t>
  </si>
  <si>
    <t>three week maintenance</t>
  </si>
  <si>
    <t>3/1 - 3/30</t>
  </si>
  <si>
    <t>2/19 - 2/28</t>
  </si>
  <si>
    <t>begin '07 run</t>
  </si>
  <si>
    <t xml:space="preserve">Shutter problem improved </t>
  </si>
  <si>
    <t>07/26/05I</t>
  </si>
  <si>
    <t>Computer communications mystery.</t>
  </si>
  <si>
    <t>clock cycle successful.</t>
  </si>
  <si>
    <t>11:35:52</t>
  </si>
  <si>
    <t>sky down - power cycle</t>
  </si>
  <si>
    <t>SKY/RICH rack power cycled</t>
  </si>
  <si>
    <t>IN CA</t>
  </si>
  <si>
    <t>13:52:51</t>
  </si>
  <si>
    <t>4/26/2005</t>
  </si>
  <si>
    <t>09:25:11</t>
  </si>
  <si>
    <t>4/27/2005</t>
  </si>
  <si>
    <t>08:52:33</t>
  </si>
  <si>
    <t>15:42:38</t>
  </si>
  <si>
    <t>4/28/2005</t>
  </si>
  <si>
    <t>10:05:04</t>
  </si>
  <si>
    <t>4/29/2005</t>
  </si>
  <si>
    <t>09:40:04</t>
  </si>
  <si>
    <t>04/16/07I</t>
  </si>
  <si>
    <t>04/02/07I</t>
  </si>
  <si>
    <t>TVTS 908 module needs replacement</t>
  </si>
  <si>
    <t>04/24/07I</t>
  </si>
  <si>
    <t>RICH computer not reliable</t>
  </si>
  <si>
    <t>syslog process stopped</t>
  </si>
  <si>
    <t>RICH dropped again; cannot init_bolt; dropped log</t>
  </si>
  <si>
    <t>Turned off Culham connection and network came back</t>
  </si>
  <si>
    <t>Can't connect to RICH</t>
  </si>
  <si>
    <t>Running PSRTC from a MAC</t>
  </si>
  <si>
    <t>04/25/07I</t>
  </si>
  <si>
    <t>04/30/07I</t>
  </si>
  <si>
    <t>Network issues</t>
  </si>
  <si>
    <t>Troubleshooting TVTS</t>
  </si>
  <si>
    <t>May 2005</t>
  </si>
  <si>
    <t>time of first shot with HHFW</t>
  </si>
  <si>
    <t>time for first CHI shot</t>
  </si>
  <si>
    <t>09:58:12</t>
  </si>
  <si>
    <t>TF Joint Data</t>
  </si>
  <si>
    <t>02/27/07I</t>
  </si>
  <si>
    <t>No data on shot 122619</t>
  </si>
  <si>
    <t>IR CAMERA</t>
  </si>
  <si>
    <t>02/22/07I</t>
  </si>
  <si>
    <t>Fast Probe</t>
  </si>
  <si>
    <t>Fast probe</t>
  </si>
  <si>
    <t>starting 10 min GDC</t>
  </si>
  <si>
    <t>02/14/07I</t>
  </si>
  <si>
    <t>Troubleshoot ECH HV</t>
  </si>
  <si>
    <t>Can't close in TF breaker</t>
  </si>
  <si>
    <t>ADJUSTMENT</t>
  </si>
  <si>
    <t>7/5/05</t>
  </si>
  <si>
    <t>7/6/05</t>
  </si>
  <si>
    <t>7/7/05</t>
  </si>
  <si>
    <t>09:08:00</t>
  </si>
  <si>
    <t>7/8/05</t>
  </si>
  <si>
    <t>08:30:00</t>
  </si>
  <si>
    <t>7/11/05</t>
  </si>
  <si>
    <t>08:32:30</t>
  </si>
  <si>
    <t>7/12/05</t>
  </si>
  <si>
    <t>08:39:58</t>
  </si>
  <si>
    <t>7/13/05</t>
  </si>
  <si>
    <t>08:29:55</t>
  </si>
  <si>
    <t>7/14/05</t>
  </si>
  <si>
    <t>08:27:24</t>
  </si>
  <si>
    <t>7/15/05</t>
  </si>
  <si>
    <t>08:34:54</t>
  </si>
  <si>
    <t>7/18/05</t>
  </si>
  <si>
    <t>09:47:42</t>
  </si>
  <si>
    <t>16:49:57</t>
  </si>
  <si>
    <t>7/19/05</t>
  </si>
  <si>
    <t>08:32:26</t>
  </si>
  <si>
    <t>16:39:56</t>
  </si>
  <si>
    <t>7/20/05</t>
  </si>
  <si>
    <t>08:49:54</t>
  </si>
  <si>
    <t>Gas Supervisor unavailable; rebooting Rich again</t>
  </si>
  <si>
    <t xml:space="preserve">Rich rebooted </t>
  </si>
  <si>
    <t>05/18/05I</t>
  </si>
  <si>
    <t>Rich/Sky/Control difficulties since last shot (+77.5 seconds)</t>
  </si>
  <si>
    <t>04/29/05I</t>
  </si>
  <si>
    <t>5/2 - 5/20. 5/31</t>
  </si>
  <si>
    <t>PF3U RIS I2T is tripped and will not reset.</t>
  </si>
  <si>
    <t>RIS &amp; ACP reset</t>
  </si>
  <si>
    <t>TF and OH will not arm</t>
  </si>
  <si>
    <t>Problem traced to Water Systems Permissive</t>
  </si>
  <si>
    <t>rich has been fouled, again, by radiating RF and interaction with acquisition functions; EE's will reset</t>
  </si>
  <si>
    <t>Class 4 VME crate reset</t>
  </si>
  <si>
    <t>08/10/05I</t>
  </si>
  <si>
    <t>SENSOTEC ISSUE ON GIS</t>
  </si>
  <si>
    <t>08/11/05I</t>
  </si>
  <si>
    <t>08/15/05I</t>
  </si>
  <si>
    <t>Wertenbaker investigating TF joint link problem</t>
  </si>
  <si>
    <t>Link problems fixed; starting GDC</t>
  </si>
  <si>
    <t>08/17/05I</t>
  </si>
  <si>
    <t>setup Fast Probe</t>
  </si>
  <si>
    <t>08/18/05I</t>
  </si>
  <si>
    <t>used alternate fill valves. Will require controlled access to repair.</t>
  </si>
  <si>
    <t>4/14/2005</t>
  </si>
  <si>
    <t>13:42:45</t>
  </si>
  <si>
    <t>16:50:13</t>
  </si>
  <si>
    <t>4/25/2005</t>
  </si>
  <si>
    <t>11:40:12</t>
  </si>
  <si>
    <t>6/1 - 6/24</t>
  </si>
  <si>
    <t>09:47:22</t>
  </si>
  <si>
    <t>09:45:31</t>
  </si>
  <si>
    <t>1/24/03</t>
  </si>
  <si>
    <t>09:35:42</t>
  </si>
  <si>
    <t>1/27/03</t>
  </si>
  <si>
    <t>08:45:57</t>
  </si>
  <si>
    <t>1/28/03</t>
  </si>
  <si>
    <t>10:43:02</t>
  </si>
  <si>
    <t>04/25/05I</t>
  </si>
  <si>
    <t>July 2001</t>
  </si>
  <si>
    <t>Avail</t>
  </si>
  <si>
    <t>The data below will be updated to include availability for each month of NSTX operations.</t>
  </si>
  <si>
    <t>Date</t>
  </si>
  <si>
    <t>04/14/05I</t>
  </si>
  <si>
    <t>Repairing a bad opto-isolator in a PF5 rectifier</t>
  </si>
  <si>
    <t>08/22/05I</t>
  </si>
  <si>
    <t>NO CICADA READY ON TF FAULT DETECTOR</t>
  </si>
  <si>
    <t>08/23/05I</t>
  </si>
  <si>
    <t>08/24/05I</t>
  </si>
  <si>
    <t>Vac PLC crashed. Dong responding</t>
  </si>
  <si>
    <t>PLC and vac system restarted; 11 min GDC</t>
  </si>
  <si>
    <t>08/25/05I</t>
  </si>
  <si>
    <t>08/26/05I</t>
  </si>
  <si>
    <t>NCSX CTF requires power supply reconfiguration.</t>
  </si>
  <si>
    <t>09/06/05I</t>
  </si>
  <si>
    <t>UPDATE TF SETTINGS</t>
  </si>
  <si>
    <t>09/12/05I</t>
  </si>
  <si>
    <t>DOE tour.</t>
  </si>
  <si>
    <t>Locked up.</t>
  </si>
  <si>
    <t>Alarm Clear;</t>
  </si>
  <si>
    <t>06/23/05I</t>
  </si>
  <si>
    <t>%Shots completed</t>
  </si>
  <si>
    <t>TF failed 5.5KV hipot; H. Schneider going in to disconnect TF joint instrumentation.</t>
  </si>
  <si>
    <t>06/07/05I</t>
  </si>
  <si>
    <t>MG2 trip</t>
  </si>
  <si>
    <t>End of run while MG personnel investigate the MG2 trip</t>
  </si>
  <si>
    <t>06/24/05I</t>
  </si>
  <si>
    <t>TMP2 foreline valve needs attention</t>
  </si>
  <si>
    <t>5/31/05</t>
  </si>
  <si>
    <t>12:52:49</t>
  </si>
  <si>
    <t>6/1/05</t>
  </si>
  <si>
    <t>08:40:21</t>
  </si>
  <si>
    <t>6/2/05</t>
  </si>
  <si>
    <t>08:40:39</t>
  </si>
  <si>
    <t>08:50:08</t>
  </si>
  <si>
    <t>07/05/05I</t>
  </si>
  <si>
    <t>PF1 lvl 1</t>
  </si>
  <si>
    <t xml:space="preserve">ECS replacing the KI summing fault relay. </t>
  </si>
  <si>
    <t>07/06/05I</t>
  </si>
  <si>
    <t>Water system downtime since last shot</t>
  </si>
  <si>
    <t>Pump trip recovery complete</t>
  </si>
  <si>
    <t>09:39:57</t>
  </si>
  <si>
    <t>6/16/05</t>
  </si>
  <si>
    <t>08:42:28</t>
  </si>
  <si>
    <t>6/17/05</t>
  </si>
  <si>
    <t>08:49:58</t>
  </si>
  <si>
    <t>09:09:57</t>
  </si>
  <si>
    <t>6/20/05</t>
  </si>
  <si>
    <t>08:54:59</t>
  </si>
  <si>
    <t>6/21/05</t>
  </si>
  <si>
    <t>08:57:30</t>
  </si>
  <si>
    <t>09:52:29</t>
  </si>
  <si>
    <t>6/22/05</t>
  </si>
  <si>
    <t>09:19:56</t>
  </si>
  <si>
    <t>09:27:26</t>
  </si>
  <si>
    <t>6/23/05</t>
  </si>
  <si>
    <t>10:47:27</t>
  </si>
  <si>
    <t>11:02:29</t>
  </si>
  <si>
    <t>6/24/05</t>
  </si>
  <si>
    <t>10:49:06</t>
  </si>
  <si>
    <t>HCS shows PF/OH in "configure" with supplies armed</t>
  </si>
  <si>
    <t># of completed shots with CHI and HHFW (no ohmic or NB)</t>
  </si>
  <si>
    <t>Class 4 VME crate requires a power cycling to recover from RF/vacuum shot</t>
  </si>
  <si>
    <t>Locking up</t>
  </si>
  <si>
    <t>Same thing again: Reset class 4 VME crate after a vacuum/RF shot</t>
  </si>
  <si>
    <t>Locking up for one more shot</t>
  </si>
  <si>
    <t>07/20/05I</t>
  </si>
  <si>
    <t>power supply control lost - possible RICH reboot of NTC access</t>
  </si>
  <si>
    <t>acq VME crate needs power cycle</t>
  </si>
  <si>
    <t>Another access for acq VME crate</t>
  </si>
  <si>
    <t>07/25/05I</t>
  </si>
  <si>
    <t>Investigating health of MSE/CHERS shutter(s).</t>
  </si>
  <si>
    <t>PF2BU flow switch 10" down from previous reading; inspection and consultation in progress</t>
  </si>
  <si>
    <t>Flow switch made up.</t>
  </si>
  <si>
    <t>12:48:18</t>
  </si>
  <si>
    <t>09:48:26</t>
  </si>
  <si>
    <t xml:space="preserve">For each run period, the information below, taken directly from the NSTX Operational Log, indicates the </t>
  </si>
  <si>
    <t>1/26/04</t>
  </si>
  <si>
    <t>1/27/04</t>
  </si>
  <si>
    <t>1/28/04</t>
  </si>
  <si>
    <t>1/29/04</t>
  </si>
  <si>
    <t>1/30/04</t>
  </si>
  <si>
    <t>11:21:42</t>
  </si>
  <si>
    <t>08:55:02</t>
  </si>
  <si>
    <t>12:45:47</t>
  </si>
  <si>
    <t>08:52:29</t>
  </si>
  <si>
    <t>April-2005</t>
  </si>
  <si>
    <t>4/14, 4/25-4/29</t>
  </si>
  <si>
    <t>5/2/2005</t>
  </si>
  <si>
    <t>14:52:37</t>
  </si>
  <si>
    <t>5/3/2005</t>
  </si>
  <si>
    <t>09:21:47</t>
  </si>
  <si>
    <t>09:52:35</t>
  </si>
  <si>
    <t>5/4/2005</t>
  </si>
  <si>
    <t>10:35:02</t>
  </si>
  <si>
    <t>5/5/2005</t>
  </si>
  <si>
    <t>10:10:17</t>
  </si>
  <si>
    <t>5/6/2005</t>
  </si>
  <si>
    <t>08:55:03</t>
  </si>
  <si>
    <t>7/22/05</t>
  </si>
  <si>
    <t>08:35:00</t>
  </si>
  <si>
    <t>7/25/05</t>
  </si>
  <si>
    <t>7/26/05</t>
  </si>
  <si>
    <t>09:34:55</t>
  </si>
  <si>
    <t>7/27/05</t>
  </si>
  <si>
    <t>08:44:40</t>
  </si>
  <si>
    <t>7/28/05</t>
  </si>
  <si>
    <t>08:29:54</t>
  </si>
  <si>
    <t>7/29/05</t>
  </si>
  <si>
    <t>09:01:46</t>
  </si>
  <si>
    <t>11:23:09</t>
  </si>
  <si>
    <t>7/5 -7/29</t>
  </si>
  <si>
    <t>Jul-05</t>
  </si>
  <si>
    <t>10:36:01</t>
  </si>
  <si>
    <t>14:55:12</t>
  </si>
  <si>
    <t>08:50:02</t>
  </si>
  <si>
    <t>5/13/2005</t>
  </si>
  <si>
    <t>09:37:33</t>
  </si>
  <si>
    <t>18:40:59</t>
  </si>
  <si>
    <t>7/31/01</t>
  </si>
  <si>
    <t>11:40:51</t>
  </si>
  <si>
    <t>11:50:51</t>
  </si>
  <si>
    <t>8/1/01</t>
  </si>
  <si>
    <t>time of first Ohmic shot</t>
  </si>
  <si>
    <t>7/2/01</t>
  </si>
  <si>
    <t>DAILY(I)</t>
  </si>
  <si>
    <t>09:30:55</t>
  </si>
  <si>
    <t>Kees in difficulty, archiving not acceptable</t>
  </si>
  <si>
    <t>07/29/05I</t>
  </si>
  <si>
    <t>2/7 - 2/26/02</t>
  </si>
  <si>
    <t>Feb. 2002</t>
  </si>
  <si>
    <t>Main &amp; Ops</t>
  </si>
  <si>
    <t>04/09/02I</t>
  </si>
  <si>
    <t>10:21:06</t>
  </si>
  <si>
    <t>Rich requires a re-boot</t>
  </si>
  <si>
    <t>Rich available</t>
  </si>
  <si>
    <t>05/09/05I</t>
  </si>
  <si>
    <t>Acq timeout late in shot - E. Lawson investigating</t>
  </si>
  <si>
    <t>Low flow indication for field coil cooling water - 2nd time</t>
  </si>
  <si>
    <t>pressure controller touched up</t>
  </si>
  <si>
    <t>FCPC fire alarm from 100% test shot.</t>
  </si>
  <si>
    <t>05/16/05I</t>
  </si>
  <si>
    <t>CICADA ready problem; replace board in rack.</t>
  </si>
  <si>
    <t>06/09/05I</t>
  </si>
  <si>
    <t>MGD power supply needs replacement</t>
  </si>
  <si>
    <t xml:space="preserve"> MGD PS replaced</t>
  </si>
  <si>
    <t>06/16/05I</t>
  </si>
  <si>
    <t>01/10/03I</t>
  </si>
  <si>
    <t>planned magnetics activity</t>
  </si>
  <si>
    <t>Research staff safety meeting</t>
  </si>
  <si>
    <t>access to fix plasma current signal</t>
  </si>
  <si>
    <t>01/27/03I</t>
  </si>
  <si>
    <t>Investigating sound in test cell; TMP02 shut down on vibration</t>
  </si>
  <si>
    <t>OTHER</t>
  </si>
  <si>
    <t>1/7/03</t>
  </si>
  <si>
    <t>13:46:36</t>
  </si>
  <si>
    <t>1/8/03</t>
  </si>
  <si>
    <t>09:10:28</t>
  </si>
  <si>
    <t>1/9/03</t>
  </si>
  <si>
    <t>08:33:07</t>
  </si>
  <si>
    <t>16:29:33</t>
  </si>
  <si>
    <t>1/10/03</t>
  </si>
  <si>
    <t>08:43:41</t>
  </si>
  <si>
    <t>12:13:42</t>
  </si>
  <si>
    <t>1/13/03</t>
  </si>
  <si>
    <t>08:52:57</t>
  </si>
  <si>
    <t>14:55:35</t>
  </si>
  <si>
    <t>1/14/03</t>
  </si>
  <si>
    <t>08:32:56</t>
  </si>
  <si>
    <t>#seconds ECS offline</t>
  </si>
  <si>
    <t>#seconds ECS down-CA</t>
  </si>
  <si>
    <t>#seconds ECS down-unavail</t>
  </si>
  <si>
    <t>08:19:58</t>
  </si>
  <si>
    <t>10:31:42</t>
  </si>
  <si>
    <t>1/21/03</t>
  </si>
  <si>
    <t>08:57:50</t>
  </si>
  <si>
    <t>09:18:16</t>
  </si>
  <si>
    <t>1/22/03</t>
  </si>
  <si>
    <t>GIS pulse valve not operating. Gernhardt and Sichta investigating.</t>
  </si>
  <si>
    <t>02/26/02I</t>
  </si>
  <si>
    <t>bolt died</t>
  </si>
  <si>
    <t>RICH rebooted</t>
  </si>
  <si>
    <t>02/08/02I</t>
  </si>
  <si>
    <t>GRITS needs fixin'</t>
  </si>
  <si>
    <t>02/11/02I</t>
  </si>
  <si>
    <t>08:30:41</t>
  </si>
  <si>
    <t>08:44:52</t>
  </si>
  <si>
    <t>Spred needs looking at; NB TIV closed</t>
  </si>
  <si>
    <t>02/12/02I</t>
  </si>
  <si>
    <t>Magnetics (Menard)</t>
  </si>
  <si>
    <t>02/13/02I</t>
  </si>
  <si>
    <t>epics rebooted</t>
  </si>
  <si>
    <t>3. The availability for a system is equal to the uptime for the system divided by the total amount of time that the system was online.</t>
  </si>
  <si>
    <t>7/30/01</t>
  </si>
  <si>
    <t>09:34:08</t>
  </si>
  <si>
    <t>Apr 2002</t>
  </si>
  <si>
    <t>Jul 2001</t>
  </si>
  <si>
    <t>PF5 rectfier cooked something; FCPC guys investigating.</t>
  </si>
  <si>
    <t>24V power supply replaced</t>
  </si>
  <si>
    <t>Fixed</t>
  </si>
  <si>
    <t>ECH trigger investigation</t>
  </si>
  <si>
    <t>TF coils still leaky at 3KV.  TF joint instr. restored. TF lowpots performed.</t>
  </si>
  <si>
    <t>06/21/05I</t>
  </si>
  <si>
    <t>Low SF6 pressure</t>
  </si>
  <si>
    <t>Controls woes, NB unavailable</t>
  </si>
  <si>
    <t>06/13/05I</t>
  </si>
  <si>
    <t>Fire Alrm in NTC.</t>
  </si>
  <si>
    <t>January 26 - 30, 2004</t>
  </si>
  <si>
    <t>#seconds NB offline</t>
  </si>
  <si>
    <t>#seconds NB down-CA</t>
  </si>
  <si>
    <t>#seconds NB down-unavail</t>
  </si>
  <si>
    <t>08:32:52</t>
  </si>
  <si>
    <t>6/6/05</t>
  </si>
  <si>
    <t>09:37:30</t>
  </si>
  <si>
    <t>6/7/05</t>
  </si>
  <si>
    <t>Hooking up RWM Coils</t>
  </si>
  <si>
    <t>06/20/05I</t>
  </si>
  <si>
    <t># of completed shots with OHMIC, CHI, and HHFW (no NB)</t>
  </si>
  <si>
    <t>b. The total amount of time that the system is online is equal to the total online time for NSTX minus the sum of the seconds that the system was  offline.</t>
  </si>
  <si>
    <t>08:52:40</t>
  </si>
  <si>
    <t>6/8/05</t>
  </si>
  <si>
    <t>09:37:28</t>
  </si>
  <si>
    <t>6/9/05</t>
  </si>
  <si>
    <t>16:15:16</t>
  </si>
  <si>
    <t>6/10/05</t>
  </si>
  <si>
    <t>09:17:53</t>
  </si>
  <si>
    <t>6/13/05</t>
  </si>
  <si>
    <t>09:00:00</t>
  </si>
  <si>
    <t>6/14/05</t>
  </si>
  <si>
    <t>10:09:59</t>
  </si>
  <si>
    <t>6/15/05</t>
  </si>
  <si>
    <t>08:54:57</t>
  </si>
  <si>
    <t>abandon CAMAC repair</t>
  </si>
  <si>
    <t>01/20/03I</t>
  </si>
  <si>
    <t>change crate controller</t>
  </si>
  <si>
    <t>01/21/03I</t>
  </si>
  <si>
    <t>for Menard</t>
  </si>
  <si>
    <t>01/13/03I</t>
  </si>
  <si>
    <t>GIS/MPTS/Plasma TV</t>
  </si>
  <si>
    <t>7 min of GDC prior to next shot</t>
  </si>
  <si>
    <t>01/29/03I</t>
  </si>
  <si>
    <t>Loop fault was the EBW radiometer.   Disconnected the input cable.</t>
  </si>
  <si>
    <t>10:43:32</t>
  </si>
  <si>
    <t>11:05:34</t>
  </si>
  <si>
    <t>1/30/03</t>
  </si>
  <si>
    <t>08:34:20</t>
  </si>
  <si>
    <t>1/31/03</t>
  </si>
  <si>
    <t>08:30:49</t>
  </si>
  <si>
    <t># of completed CHI shots (no NB, HHFW, ohmic)</t>
  </si>
  <si>
    <t>Includes 8/1 - 8/3/01</t>
  </si>
  <si>
    <t>#  plasma attempts that disrupted</t>
  </si>
  <si>
    <t>#  plasma attempts that fizzled</t>
  </si>
  <si>
    <t>#  plasma attempts that were aborted</t>
  </si>
  <si>
    <t>#  plasma attempts classified as "other"</t>
  </si>
  <si>
    <t>July 1, 2001 - August 3, 2001</t>
  </si>
  <si>
    <t>System</t>
  </si>
  <si>
    <t>Time of start of downtime</t>
  </si>
  <si>
    <t>type of downtime</t>
  </si>
  <si>
    <t>duration</t>
  </si>
  <si>
    <t>Comments on record declaring system down</t>
  </si>
  <si>
    <t>#offline seconds</t>
  </si>
  <si>
    <t>Water flow switch problems. Herskowitz attending.</t>
  </si>
  <si>
    <t>Checking MOV's on vessel</t>
  </si>
  <si>
    <t>high potting CHI</t>
  </si>
  <si>
    <t>01/24/03I</t>
  </si>
  <si>
    <t>MG has field breaker problems</t>
  </si>
  <si>
    <t>Comments on record declaring system up</t>
  </si>
  <si>
    <t>AC_MG</t>
  </si>
  <si>
    <t>MG available after demand-conservative spin up</t>
  </si>
  <si>
    <t>01/28/03I</t>
  </si>
  <si>
    <t>swapping out OH rectifier</t>
  </si>
  <si>
    <t>OH RECONFIGURED AND HIPOTTED</t>
  </si>
  <si>
    <t>#physics planning seconds</t>
  </si>
  <si>
    <t>#testing periods</t>
  </si>
  <si>
    <t>#testing seconds</t>
  </si>
  <si>
    <t>#plasma ops periods</t>
  </si>
  <si>
    <t>#plasma ops seconds</t>
  </si>
  <si>
    <t>#seconds Torus down</t>
  </si>
  <si>
    <t>MG tripped on loss of water.  P806 went offline.  P804 started.  MG under review will restart between demand windows</t>
  </si>
  <si>
    <t>J. Wertenbaker accesses NTC to troubleshoot CAMAC problems</t>
  </si>
  <si>
    <t>All Up except CHI - not scheduled</t>
  </si>
  <si>
    <t>5/9/2005</t>
  </si>
  <si>
    <t>09:07:27</t>
  </si>
  <si>
    <t>5/10/2005</t>
  </si>
  <si>
    <t>10:28:00</t>
  </si>
  <si>
    <t>5/11/2005</t>
  </si>
  <si>
    <t>10:57:36</t>
  </si>
  <si>
    <t>5/12/2005</t>
  </si>
  <si>
    <t>5/16/2005</t>
  </si>
  <si>
    <t>09:03:09</t>
  </si>
  <si>
    <t>5/17/2005</t>
  </si>
  <si>
    <t>08:47:34</t>
  </si>
  <si>
    <t>5/18/2005</t>
  </si>
  <si>
    <t>5/19/2005</t>
  </si>
  <si>
    <t>09:35:02</t>
  </si>
  <si>
    <t>5/20/2005</t>
  </si>
  <si>
    <t>Month</t>
  </si>
  <si>
    <t>NSTX</t>
  </si>
  <si>
    <t>AC/MG</t>
  </si>
  <si>
    <t>CHI</t>
  </si>
  <si>
    <t>1/29/03</t>
  </si>
  <si>
    <t>Computing</t>
  </si>
  <si>
    <t>fast probe</t>
  </si>
  <si>
    <t># of completed shots with OHMIC, CHI, and NB (no HHFW)</t>
  </si>
  <si>
    <t>03/29/02I</t>
  </si>
  <si>
    <t>Reset of CAMAC crate in NTC for data acquisition</t>
  </si>
  <si>
    <t>03/25/02I</t>
  </si>
  <si>
    <t>Changing gas on injector #1 Deuterium; Thompson scattering;</t>
  </si>
  <si>
    <t>10:43:21</t>
  </si>
  <si>
    <t>MG cyclo convrter trip; possible NB cause.</t>
  </si>
  <si>
    <t>06/06/05I</t>
  </si>
  <si>
    <t>rich crashing; reboot</t>
  </si>
  <si>
    <t>06/08/05I</t>
  </si>
  <si>
    <t>7/3/01</t>
  </si>
  <si>
    <t>08:52:18</t>
  </si>
  <si>
    <t>13:19:03</t>
  </si>
  <si>
    <t>7/9/01</t>
  </si>
  <si>
    <t>15:58:11</t>
  </si>
  <si>
    <t>16:46:29</t>
  </si>
  <si>
    <t>7/10/01</t>
  </si>
  <si>
    <t>09:30:57</t>
  </si>
  <si>
    <t>10:03:27</t>
  </si>
  <si>
    <t>7/11/01</t>
  </si>
  <si>
    <t>ech breaker will not close.  Will try to run without ECH</t>
  </si>
  <si>
    <t>14:26:13</t>
  </si>
  <si>
    <t>09:58:25</t>
  </si>
  <si>
    <t>7/13/01</t>
  </si>
  <si>
    <t>09:23:26</t>
  </si>
  <si>
    <t>10:44:43</t>
  </si>
  <si>
    <t>4/19/02</t>
  </si>
  <si>
    <t>10:22:29</t>
  </si>
  <si>
    <t>Changed center stack fueling location; no thing found about the funny sound</t>
  </si>
  <si>
    <t>recorded reason each time a system was declared down, down and in controlled access, or down and unavailable.</t>
  </si>
  <si>
    <t>09:33:34</t>
  </si>
  <si>
    <t xml:space="preserve">prtc pcs problems </t>
  </si>
  <si>
    <t>restarted pcs</t>
  </si>
  <si>
    <t>04/01/02I</t>
  </si>
  <si>
    <t>Two bad shots with bolt_init between.  Gibney investigating</t>
  </si>
  <si>
    <t>stop/start PCS</t>
  </si>
  <si>
    <t>TORUS</t>
  </si>
  <si>
    <t>08:54:48</t>
  </si>
  <si>
    <t>10:13:48</t>
  </si>
  <si>
    <t>7/12/01</t>
  </si>
  <si>
    <t>09:33:49</t>
  </si>
  <si>
    <t>DIAG</t>
  </si>
  <si>
    <t>misc diag tasks</t>
  </si>
  <si>
    <t>02/22/02I</t>
  </si>
  <si>
    <t>CASE will not boot</t>
  </si>
  <si>
    <t>CASE and VMS cluster back up</t>
  </si>
  <si>
    <t>09:25:56</t>
  </si>
  <si>
    <t>#seconds Torus down-unavail</t>
  </si>
  <si>
    <t>7/18/01</t>
  </si>
  <si>
    <t>08:44:31</t>
  </si>
  <si>
    <t>terminating run due to  power curtailment</t>
  </si>
  <si>
    <t>2/10/03</t>
  </si>
  <si>
    <t>2/11/03</t>
  </si>
  <si>
    <t>7/19/01</t>
  </si>
  <si>
    <t>09:26:00</t>
  </si>
  <si>
    <t>09:44:01</t>
  </si>
  <si>
    <t>7/20/01</t>
  </si>
  <si>
    <t>08:44:39</t>
  </si>
  <si>
    <t># disrupted plasma attempts</t>
  </si>
  <si>
    <t>#seconds CHI offline</t>
  </si>
  <si>
    <t>#seconds CHI down-CA</t>
  </si>
  <si>
    <t>#seconds CHI down-unavail</t>
  </si>
  <si>
    <t>#seconds Computing down</t>
  </si>
  <si>
    <t>#seconds Computing offline</t>
  </si>
  <si>
    <t>09:31:07</t>
  </si>
  <si>
    <t>7/27/01</t>
  </si>
  <si>
    <t>08:48:32</t>
  </si>
  <si>
    <t>09:37:19</t>
  </si>
  <si>
    <t>Jun 2002</t>
  </si>
  <si>
    <t>Cropper &amp; Co. rig an N2 bottle for valve ops</t>
  </si>
  <si>
    <t>05/09/02I</t>
  </si>
  <si>
    <t>shifts</t>
  </si>
  <si>
    <t>#offline periods</t>
  </si>
  <si>
    <t>#seconds Other down-CA</t>
  </si>
  <si>
    <t>ECH troubleshooting not complete.  Physics wishes to try a no-ECH breakdown.</t>
  </si>
  <si>
    <t>fast probe service complete</t>
  </si>
  <si>
    <t xml:space="preserve"> &lt;***************OHMIC/CHI***********&gt;</t>
  </si>
  <si>
    <t>1/26-1/30/04</t>
  </si>
  <si>
    <t xml:space="preserve"> &lt;***********CHI only *****************&lt;</t>
  </si>
  <si>
    <t xml:space="preserve"> &lt;************OHMIC only ************&gt;</t>
  </si>
  <si>
    <t>13:46:38</t>
  </si>
  <si>
    <t>08:40:27</t>
  </si>
  <si>
    <t>09:11:50</t>
  </si>
  <si>
    <t>10:04:05</t>
  </si>
  <si>
    <t>offline</t>
  </si>
  <si>
    <t>#seconds Other down</t>
  </si>
  <si>
    <t>08:31:55</t>
  </si>
  <si>
    <t>09:14:12</t>
  </si>
  <si>
    <t>08:29:27</t>
  </si>
  <si>
    <t>08:59:07</t>
  </si>
  <si>
    <t>6/3 - 6/14/02</t>
  </si>
  <si>
    <t>Jan. 2004</t>
  </si>
  <si>
    <t>1/26-1/31/04</t>
  </si>
  <si>
    <t>#seconds Other offline</t>
  </si>
  <si>
    <t>pf1a upper fault indication troubles</t>
  </si>
  <si>
    <t>04/16/02I</t>
  </si>
  <si>
    <t>OH power supply section overcurrent problems when total OH curreent is well below its trip value.</t>
  </si>
  <si>
    <t>Still having rectifier trip problems.   Going to try another shot.</t>
  </si>
  <si>
    <t>CMAC still degraded, but not needed for NB conditioning</t>
  </si>
  <si>
    <t>CAMAC repairs</t>
  </si>
  <si>
    <t>a. System uptime is equal to the total online time for NSTX minus the sum of the seconds that the system was either offline, down, down in controlled access, or down unavailable.</t>
  </si>
  <si>
    <t>14:12:56</t>
  </si>
  <si>
    <t>#seconds ECH offline</t>
  </si>
  <si>
    <t>#seconds ECH down-CA</t>
  </si>
  <si>
    <t>#seconds ECH down-unavail</t>
  </si>
  <si>
    <t>#seconds ECS down</t>
  </si>
  <si>
    <t>signals to PCS need work</t>
  </si>
  <si>
    <t>01/16/03I</t>
  </si>
  <si>
    <t>CAMAC link (C) problem</t>
  </si>
  <si>
    <t>2. The project availability is equal to the total number of seconds in either physics planning, testing, or plasma operations divided by the total number of seconds that NSTX is online.</t>
  </si>
  <si>
    <t>j. menard addresses magnetics issue</t>
  </si>
  <si>
    <t>01/30/03I</t>
  </si>
  <si>
    <t>j. menard to address magnetics/camac problem</t>
  </si>
  <si>
    <t>01/15/03I</t>
  </si>
  <si>
    <t>08:43:27</t>
  </si>
  <si>
    <t>11:30:35</t>
  </si>
  <si>
    <t>1/17/03</t>
  </si>
  <si>
    <t>10:30:18</t>
  </si>
  <si>
    <t>16:04:39</t>
  </si>
  <si>
    <t>1/20/03</t>
  </si>
  <si>
    <t>reset</t>
  </si>
  <si>
    <t>08:54:33</t>
  </si>
  <si>
    <t>09:37:10</t>
  </si>
  <si>
    <t>Down</t>
  </si>
  <si>
    <t>1. The total online time in seconds for NSTX is equal to the number of seconds in physics planning + testing + plasma operations + down + down in controlled access.</t>
  </si>
  <si>
    <t>#seconds M&amp;O down</t>
  </si>
  <si>
    <t>#seconds M&amp;O offline</t>
  </si>
  <si>
    <t>#seconds M&amp;O down-CA</t>
  </si>
  <si>
    <t>#seconds M&amp;O down-unavail</t>
  </si>
  <si>
    <t>1/23/03</t>
  </si>
  <si>
    <t>10:07:12</t>
  </si>
  <si>
    <t>#seconds Torus offline</t>
  </si>
  <si>
    <t>#seconds NB down</t>
  </si>
  <si>
    <t>February 7 - 26, 2002</t>
  </si>
  <si>
    <t>02/15/02I</t>
  </si>
  <si>
    <t>1/7/03 - 1/31/03</t>
  </si>
  <si>
    <t>Jan 2003</t>
  </si>
  <si>
    <t>John Menard</t>
  </si>
  <si>
    <t>Water Systems permissive keeping FCPC disarmed</t>
  </si>
  <si>
    <t>TF supply 1s2p erratic; Neumeyer investigating; ECS swapping out MGD</t>
  </si>
  <si>
    <t>bump up valve air pressure</t>
  </si>
  <si>
    <t>7/25/01</t>
  </si>
  <si>
    <t>08:30:14</t>
  </si>
  <si>
    <t>Loop fault cleared</t>
  </si>
  <si>
    <t>loop fault on outer VV</t>
  </si>
  <si>
    <t>7/23/01</t>
  </si>
  <si>
    <t>09:48:23</t>
  </si>
  <si>
    <t>09:18:22</t>
  </si>
  <si>
    <t>7/26/01</t>
  </si>
  <si>
    <t>week of 3/25 only</t>
  </si>
  <si>
    <t>March 25 - 29, 2002</t>
  </si>
  <si>
    <t>03/26/02I</t>
  </si>
  <si>
    <t>04/02/02I</t>
  </si>
  <si>
    <t>Rebooting CASE</t>
  </si>
  <si>
    <t>Gibney investigating</t>
  </si>
  <si>
    <t>04/03/02I</t>
  </si>
  <si>
    <t>EPICS down</t>
  </si>
  <si>
    <t>08:35:49</t>
  </si>
  <si>
    <t>08:53:19</t>
  </si>
  <si>
    <t>12:30:51</t>
  </si>
  <si>
    <t>7/24/01</t>
  </si>
  <si>
    <t>08:43:24</t>
  </si>
  <si>
    <t>08:56:16</t>
  </si>
  <si>
    <t>Diagnostics</t>
  </si>
  <si>
    <t>ECH</t>
  </si>
  <si>
    <t>ECS</t>
  </si>
  <si>
    <t>Fast Probe needs to turn on power supplies</t>
  </si>
  <si>
    <t>04/04/02I</t>
  </si>
  <si>
    <t>camac highway down</t>
  </si>
  <si>
    <t>04/17/02I</t>
  </si>
  <si>
    <t>R. Marsala resetting crate</t>
  </si>
  <si>
    <t>04/19/02I</t>
  </si>
  <si>
    <t>04/22/02I</t>
  </si>
  <si>
    <t>Acquisition problems</t>
  </si>
  <si>
    <t>04/23/02I</t>
  </si>
  <si>
    <t>EPICS not functioning propely, data fields on screens colored all white</t>
  </si>
  <si>
    <t>4/4/02</t>
  </si>
  <si>
    <t>8/3/01</t>
  </si>
  <si>
    <t>09:47:52</t>
  </si>
  <si>
    <t>10:05:06</t>
  </si>
  <si>
    <t>00:00:00</t>
  </si>
  <si>
    <t>Firetip/MPTS</t>
  </si>
  <si>
    <t>02/18/02I</t>
  </si>
  <si>
    <t>Unable to clear Level 1 fault on PF/OH</t>
  </si>
  <si>
    <t>new oh rectifier switched in</t>
  </si>
  <si>
    <t>TF 2, current 2 halmar amp being changed</t>
  </si>
  <si>
    <t>chi grnd switch stuck closed; glow completed</t>
  </si>
  <si>
    <t>SW opened</t>
  </si>
  <si>
    <t>11:28:29</t>
  </si>
  <si>
    <t>7/17/01</t>
  </si>
  <si>
    <t>08:38:32</t>
  </si>
  <si>
    <t>09:05:51</t>
  </si>
  <si>
    <t>fire alarm over; restarting operations</t>
  </si>
  <si>
    <t>Maintenance</t>
  </si>
  <si>
    <t>OH water temp will not clear; tower water problem</t>
  </si>
  <si>
    <t>OH cleared; trying another shot</t>
  </si>
  <si>
    <t>04/24/02I</t>
  </si>
  <si>
    <t>GIS system problems</t>
  </si>
  <si>
    <t>Investigate loud noise in tc</t>
  </si>
  <si>
    <t>short between inner and outer vacuum vessel</t>
  </si>
  <si>
    <t>3/29/02</t>
  </si>
  <si>
    <t>08:57:13</t>
  </si>
  <si>
    <t>09:15:30</t>
  </si>
  <si>
    <t>#down periods</t>
  </si>
  <si>
    <t>#down secons</t>
  </si>
  <si>
    <t>#ca periods</t>
  </si>
  <si>
    <t>#seconds in CA</t>
  </si>
  <si>
    <t>#seconds Torus down-CA</t>
  </si>
  <si>
    <t>#seconds HHFW down-CA</t>
  </si>
  <si>
    <t>#seconds HHFW down-unavail</t>
  </si>
  <si>
    <t>09:40:50</t>
  </si>
  <si>
    <t>09:10:25</t>
  </si>
  <si>
    <t>09:27:53</t>
  </si>
  <si>
    <t>10:27:31</t>
  </si>
  <si>
    <t>09:35:31</t>
  </si>
  <si>
    <t>2/10 - 2/14/03</t>
  </si>
  <si>
    <t>Feb 2003</t>
  </si>
  <si>
    <t>Run ended prematurely due to breakdown at lower TF coil 8A</t>
  </si>
  <si>
    <t>February 10 - 14, 2003</t>
  </si>
  <si>
    <t>02/13/03I</t>
  </si>
  <si>
    <t>Investigating PCS problem</t>
  </si>
  <si>
    <t>j. menard is requestor</t>
  </si>
  <si>
    <t>08:42:10</t>
  </si>
  <si>
    <t>4/3/02</t>
  </si>
  <si>
    <t>08:54:41</t>
  </si>
  <si>
    <t>10:55:26</t>
  </si>
  <si>
    <t>06/13/02I</t>
  </si>
  <si>
    <t>While we investigate OH gnd fault</t>
  </si>
  <si>
    <t>09:49:11</t>
  </si>
  <si>
    <t>Ip signal is saturated.  R. Marsala to correct.</t>
  </si>
  <si>
    <t>02/10/03I</t>
  </si>
  <si>
    <t>04/12/02I</t>
  </si>
  <si>
    <t>#seconds Other down-unavail</t>
  </si>
  <si>
    <t>NSTX online time =</t>
  </si>
  <si>
    <t>e fredd troubleshooting</t>
  </si>
  <si>
    <t>09:46:35</t>
  </si>
  <si>
    <t>7/16/01</t>
  </si>
  <si>
    <t>09:16:49</t>
  </si>
  <si>
    <t>09:20:30</t>
  </si>
  <si>
    <t>Down-Unavail</t>
  </si>
  <si>
    <t>going in to repair ECH</t>
  </si>
  <si>
    <t>ech down</t>
  </si>
  <si>
    <t>08:34:50</t>
  </si>
  <si>
    <t>08:59:33</t>
  </si>
  <si>
    <t>12:34:06</t>
  </si>
  <si>
    <t>6/13/02</t>
  </si>
  <si>
    <t>6/14/02</t>
  </si>
  <si>
    <t>08:49:10</t>
  </si>
  <si>
    <t>PF4/5 power supply "popped" during 50% test shot configuring for 2 KV and re hipot.</t>
  </si>
  <si>
    <t>4/18/02</t>
  </si>
  <si>
    <t>08:49:44</t>
  </si>
  <si>
    <t>Availability</t>
  </si>
  <si>
    <t>Apr, 2004</t>
  </si>
  <si>
    <t>D-site fire alarm; disabled all systems</t>
  </si>
  <si>
    <t>CALCULATIONS</t>
  </si>
  <si>
    <t>No TF data acq</t>
  </si>
  <si>
    <t>still no data</t>
  </si>
  <si>
    <t>04/20/04I</t>
  </si>
  <si>
    <t>CAMAC problem</t>
  </si>
  <si>
    <t>04/01/04I</t>
  </si>
  <si>
    <t>ECS level 1 on PF2L ps; Reese investigating</t>
  </si>
  <si>
    <t>all 3 vessel isolations approx. 2.5k @250volts.  Al/Mike/Raki say go to 100% test shot.</t>
  </si>
  <si>
    <t>05/16/02I</t>
  </si>
  <si>
    <t>vessel isolation to ground poor, team in tc investigating</t>
  </si>
  <si>
    <t>fault cleared</t>
  </si>
  <si>
    <t>#down seconds</t>
  </si>
  <si>
    <t>Total NSTX online (secs)</t>
  </si>
  <si>
    <t>OH Level 1 permissive woes</t>
  </si>
  <si>
    <t>05/13/02I</t>
  </si>
  <si>
    <t>NB TIV in intermediate position - Cropper &amp; C0. investigating</t>
  </si>
  <si>
    <t>#seconds AC/MG down</t>
  </si>
  <si>
    <t>#seconds AC/MG offline</t>
  </si>
  <si>
    <t>#completed shots with  OHMIC, CHI, NB, and HHFW</t>
  </si>
  <si>
    <t># of completed shots with OHMIC and CHI (no NB or HHFW)</t>
  </si>
  <si>
    <t># of completed shots with OHMIC, NB and HHFW (no CHI)</t>
  </si>
  <si>
    <t>08:57:00</t>
  </si>
  <si>
    <t>10:15:08</t>
  </si>
  <si>
    <t>8/2/01</t>
  </si>
  <si>
    <t>09:36:31</t>
  </si>
  <si>
    <t>January 7 - 31, 2003</t>
  </si>
  <si>
    <t>01/07/03I</t>
  </si>
  <si>
    <t>PCS signals need investigation</t>
  </si>
  <si>
    <t>change gas bottle on NPA</t>
  </si>
  <si>
    <t>brief care for Thomson Scattering</t>
  </si>
  <si>
    <t>04/05/02I</t>
  </si>
  <si>
    <t>access to remove "GEMS" sp? installation</t>
  </si>
  <si>
    <t>Magnetics tweaking</t>
  </si>
  <si>
    <t>02/21/02I</t>
  </si>
  <si>
    <t>firetips</t>
  </si>
  <si>
    <t>Investigating loud noise that occurred during 105789</t>
  </si>
  <si>
    <t># fizzled plasma attempts</t>
  </si>
  <si>
    <t># aborted plasma attempts</t>
  </si>
  <si>
    <t># other plasma attempts</t>
  </si>
  <si>
    <t>08:53:39</t>
  </si>
  <si>
    <t>1/15/03</t>
  </si>
  <si>
    <t>08:51:12</t>
  </si>
  <si>
    <t>1/16/03</t>
  </si>
  <si>
    <t>05/08/02I</t>
  </si>
  <si>
    <t>Degraded vessel isolation.  Additional testing required to qualify machine for plasma ops. M. Willams directs that this downtime be charged to CHI</t>
  </si>
  <si>
    <t>10:37:03</t>
  </si>
  <si>
    <t>4/22/02</t>
  </si>
  <si>
    <t>09:17:20</t>
  </si>
  <si>
    <t>09:26:18</t>
  </si>
  <si>
    <t>08:56:17</t>
  </si>
  <si>
    <t>09:46:17</t>
  </si>
  <si>
    <t>09:03:48</t>
  </si>
  <si>
    <t>08:31:20</t>
  </si>
  <si>
    <t>08:31:17</t>
  </si>
  <si>
    <t>09:16:15</t>
  </si>
  <si>
    <t>08:31:18</t>
  </si>
  <si>
    <t>08:53:48</t>
  </si>
  <si>
    <t>10:16:20</t>
  </si>
  <si>
    <t>10:49:08</t>
  </si>
  <si>
    <t>4/25/02</t>
  </si>
  <si>
    <t>15:29:45</t>
  </si>
  <si>
    <t>4/23/02</t>
  </si>
  <si>
    <t>09:20:14</t>
  </si>
  <si>
    <t>13:27:09</t>
  </si>
  <si>
    <t>16:39:51</t>
  </si>
  <si>
    <t>4/24/02</t>
  </si>
  <si>
    <t>08:44:47</t>
  </si>
  <si>
    <t>Mg having startup problems; baker/McFarlane investigating</t>
  </si>
  <si>
    <t>#seconds HHFW down</t>
  </si>
  <si>
    <t>#seconds HHFW offline</t>
  </si>
  <si>
    <t>magnetics access</t>
  </si>
  <si>
    <t>Replace MOV pack on inner vessel west side</t>
  </si>
  <si>
    <t>GIS system on rich not commanding valves; awaiting computer support</t>
  </si>
  <si>
    <t>RF switch failed to get to dummy load position in preparation for controlled access.  This prevents access to NTC without generating an E-Stop</t>
  </si>
  <si>
    <t>gas problems</t>
  </si>
  <si>
    <t>H. Scheider interprets his GFM as saying the first test shot has degraded the vessel isolation scheme relative to this morning's readings. 9v and 250v checks to be performed.</t>
  </si>
  <si>
    <t># of completed OHMIC shots (no CHI, NB, HHFW)</t>
  </si>
  <si>
    <t>09:00:14</t>
  </si>
  <si>
    <t>09:37:32</t>
  </si>
  <si>
    <t>16:15:06</t>
  </si>
  <si>
    <t>4/5/02</t>
  </si>
  <si>
    <t># of completed shots with OHMIC and HHFW (no CHI or NB)</t>
  </si>
  <si>
    <t>#seconds Diag down-unavail</t>
  </si>
  <si>
    <t>#seconds ECH down</t>
  </si>
  <si>
    <t>04/08/02I</t>
  </si>
  <si>
    <t>02/25/02I</t>
  </si>
  <si>
    <t>4/11/02</t>
  </si>
  <si>
    <t>4/12/02</t>
  </si>
  <si>
    <t>09:03:01</t>
  </si>
  <si>
    <t>09:29:53</t>
  </si>
  <si>
    <t>4/15/02</t>
  </si>
  <si>
    <t>tf problem</t>
  </si>
  <si>
    <t>3/25/02</t>
  </si>
  <si>
    <t>09:04:09</t>
  </si>
  <si>
    <t>13:24:26</t>
  </si>
  <si>
    <t>3/26/02</t>
  </si>
  <si>
    <t>08:40:10</t>
  </si>
  <si>
    <t>09:12:38</t>
  </si>
  <si>
    <t>3/27/02</t>
  </si>
  <si>
    <t>08:36:15</t>
  </si>
  <si>
    <t>08:51:09</t>
  </si>
  <si>
    <t>3/28/02</t>
  </si>
  <si>
    <t>08:27:03</t>
  </si>
  <si>
    <t>#physics planning periods</t>
  </si>
  <si>
    <t>Marsala in to look at BOLT equipment</t>
  </si>
  <si>
    <t>MG got bearing lockout; looks like water systems hiccup</t>
  </si>
  <si>
    <t>MG water flow restored, next 100% test shot</t>
  </si>
  <si>
    <t>Other</t>
  </si>
  <si>
    <t>Torus</t>
  </si>
  <si>
    <t>Notes</t>
  </si>
  <si>
    <t xml:space="preserve"> </t>
  </si>
  <si>
    <t>HHFW</t>
  </si>
  <si>
    <t>NB</t>
  </si>
  <si>
    <t>Vacuum PLC crashed on shot 105883</t>
  </si>
  <si>
    <t>The information below will be updated to include shot statistics for each month of operation.</t>
  </si>
  <si>
    <t>Availabilities associated with data in row 3</t>
  </si>
  <si>
    <t>Includes 8/1, 8/2, 8/3/01</t>
  </si>
  <si>
    <t>#seconds Computing down-CA</t>
  </si>
  <si>
    <t>2/12/03</t>
  </si>
  <si>
    <t>2/13/03</t>
  </si>
  <si>
    <t>2/14/03</t>
  </si>
  <si>
    <t>#seconds Diag offline</t>
  </si>
  <si>
    <t>#seconds Diag down-CA</t>
  </si>
  <si>
    <t># OHMIC/NB/HHFW shots</t>
  </si>
  <si>
    <t># OHMIC/NB shots</t>
  </si>
  <si>
    <t># OHMIC/HHFW shots</t>
  </si>
  <si>
    <t># OHMIC shots</t>
  </si>
  <si>
    <t>#CHI/NB/HHFW shots</t>
  </si>
  <si>
    <t># CHI/NB shots</t>
  </si>
  <si>
    <t># CHI/HHFW shots</t>
  </si>
  <si>
    <t>4/1/02</t>
  </si>
  <si>
    <t>09:41:36</t>
  </si>
  <si>
    <t>4/2/02</t>
  </si>
  <si>
    <t>4/21/2004</t>
  </si>
  <si>
    <t>4/22/2004</t>
  </si>
  <si>
    <t>4/23/2004</t>
  </si>
  <si>
    <t>4/26/2004</t>
  </si>
  <si>
    <t>4/27/2004</t>
  </si>
  <si>
    <t>4/28/2004</t>
  </si>
  <si>
    <t>4/29/2004</t>
  </si>
  <si>
    <t>4/30/2004</t>
  </si>
  <si>
    <t>NTC VME crate died, marasla resetting; ECS changing OH voltage from 4KV to 6KV</t>
  </si>
  <si>
    <t>changing plenum pressure on injector 2</t>
  </si>
  <si>
    <t>injector #2 plenum pressure set to approx. 110T.</t>
  </si>
  <si>
    <t>6/3/02</t>
  </si>
  <si>
    <t>6/4/02</t>
  </si>
  <si>
    <t>6/5/02</t>
  </si>
  <si>
    <t>6/6/02</t>
  </si>
  <si>
    <t>6/7/02</t>
  </si>
  <si>
    <t>6/10/02</t>
  </si>
  <si>
    <t>6/11/02</t>
  </si>
  <si>
    <t>6/12/02</t>
  </si>
  <si>
    <t>Rogowski problems</t>
  </si>
  <si>
    <t>10:37:09</t>
  </si>
  <si>
    <t>08:42:26</t>
  </si>
  <si>
    <t>03/28/02I</t>
  </si>
  <si>
    <t>Locked mode coils (Menard)</t>
  </si>
  <si>
    <t>NPA</t>
  </si>
  <si>
    <t>TMP#1 secured</t>
  </si>
  <si>
    <t>April 1 - 30, 2004</t>
  </si>
  <si>
    <t>04/06/04I</t>
  </si>
  <si>
    <t>08:28:51</t>
  </si>
  <si>
    <t>08:31:21</t>
  </si>
  <si>
    <t>08:26:21</t>
  </si>
  <si>
    <t>Apr 2004</t>
  </si>
  <si>
    <t>4/1 - 4/30/04</t>
  </si>
  <si>
    <t>2/23/04</t>
  </si>
  <si>
    <t>2/24/04</t>
  </si>
  <si>
    <t>2/25/04</t>
  </si>
  <si>
    <t>2/26/04</t>
  </si>
  <si>
    <t>2/27/04</t>
  </si>
  <si>
    <t>08:56:03</t>
  </si>
  <si>
    <t>10:11:41</t>
  </si>
  <si>
    <t>3/29/2004</t>
  </si>
  <si>
    <t>3/30/2004</t>
  </si>
  <si>
    <t>3/31/2004</t>
  </si>
  <si>
    <t>after GDC, open up for Lawson to remove RF filters</t>
  </si>
  <si>
    <t>04/02/04I</t>
  </si>
  <si>
    <t>grounding problem on fast probe.  Zero ohms between FP and VV</t>
  </si>
  <si>
    <t>Rows 1 - 7 are for calculating current month values only.</t>
  </si>
  <si>
    <t>Multi diag access</t>
  </si>
  <si>
    <t>05/14/02I</t>
  </si>
  <si>
    <t>magnetics (Menard)</t>
  </si>
  <si>
    <t>05/17/02I</t>
  </si>
  <si>
    <t>Bob Kaita, Stewart Zweben, Kubota-san</t>
  </si>
  <si>
    <t>05/10/02I</t>
  </si>
  <si>
    <t>#seconds AC/MG down-CA</t>
  </si>
  <si>
    <t>#seconds AC/MG down-unavail</t>
  </si>
  <si>
    <t># plasma attempts</t>
  </si>
  <si>
    <t># completed plasma attempts</t>
  </si>
  <si>
    <t>3/5/04</t>
  </si>
  <si>
    <t>08:42:04</t>
  </si>
  <si>
    <t>12:22:09</t>
  </si>
  <si>
    <t>09:33:31</t>
  </si>
  <si>
    <t>08:24:22</t>
  </si>
  <si>
    <t>10:37:29</t>
  </si>
  <si>
    <t>08:44:22</t>
  </si>
  <si>
    <t>10:43:14</t>
  </si>
  <si>
    <t>11:09:30</t>
  </si>
  <si>
    <t>Low He pressure on sys #3; correcting problem; also reseting TVPS rack</t>
  </si>
  <si>
    <t>He bottle opened.</t>
  </si>
  <si>
    <t>swapping OH rectifier</t>
  </si>
  <si>
    <t>02/11/03I</t>
  </si>
  <si>
    <t>inner/outer grnd fault</t>
  </si>
  <si>
    <t>investigating TF incident</t>
  </si>
  <si>
    <t>TF short has terminated the run.</t>
  </si>
  <si>
    <t>09:12:39</t>
  </si>
  <si>
    <t>09:27:07</t>
  </si>
  <si>
    <t>08:52:34</t>
  </si>
  <si>
    <t>08:59:58</t>
  </si>
  <si>
    <t>09:11:55</t>
  </si>
  <si>
    <t># of completed shots with OHMIC and NB (no CHI or HHFW)</t>
  </si>
  <si>
    <t>RF E-stop; unknown cause</t>
  </si>
  <si>
    <t>08:41:53</t>
  </si>
  <si>
    <t>May 2002</t>
  </si>
  <si>
    <t>5/6 - 5/24/02</t>
  </si>
  <si>
    <t>May 6 - 24, 2002</t>
  </si>
  <si>
    <t>NB to troubleshoot calorimeter limit switch</t>
  </si>
  <si>
    <t>water leak recovery: OH &amp;pf1A lower, 2 separate problems</t>
  </si>
  <si>
    <t>problems fixed</t>
  </si>
  <si>
    <t>5/12/04</t>
  </si>
  <si>
    <t>5/13/04</t>
  </si>
  <si>
    <t>5/14/04</t>
  </si>
  <si>
    <t>5/17/04</t>
  </si>
  <si>
    <t>5/18/04</t>
  </si>
  <si>
    <t>5/19/04</t>
  </si>
  <si>
    <t>5/20/04</t>
  </si>
  <si>
    <t>5/21/04</t>
  </si>
  <si>
    <t>5/24/04</t>
  </si>
  <si>
    <t>5/25/04</t>
  </si>
  <si>
    <t>5/26/04</t>
  </si>
  <si>
    <t>5/27/04</t>
  </si>
  <si>
    <t>5/28/04</t>
  </si>
  <si>
    <t>14:01:18</t>
  </si>
  <si>
    <t>acq reset problem; diag entering NTC while we fix acq.</t>
  </si>
  <si>
    <t>09:14:44</t>
  </si>
  <si>
    <t>4/26/02</t>
  </si>
  <si>
    <t>15:57:14</t>
  </si>
  <si>
    <t>16:12:12</t>
  </si>
  <si>
    <t>field breaker closed manually</t>
  </si>
  <si>
    <t>02/14/02I</t>
  </si>
  <si>
    <t>physics operator's utilities not responding; problem unknown</t>
  </si>
  <si>
    <t>ron h. and phyllis r. solved the difficulty</t>
  </si>
  <si>
    <t>tom gibney rebooting "rich"</t>
  </si>
  <si>
    <t>3/25 - 3/31/02 only</t>
  </si>
  <si>
    <t>09:16:35</t>
  </si>
  <si>
    <t>09:41:18</t>
  </si>
  <si>
    <t>10:36:18</t>
  </si>
  <si>
    <t>08:33:48</t>
  </si>
  <si>
    <t>PSE&amp;G load shed condition.  NSTX going offline</t>
  </si>
  <si>
    <t>mg restarted</t>
  </si>
  <si>
    <t>COMPUTING</t>
  </si>
  <si>
    <t>sky crashed</t>
  </si>
  <si>
    <t>rich rebooted</t>
  </si>
  <si>
    <t>April 1 - 26, 2002</t>
  </si>
  <si>
    <t>04/11/02I</t>
  </si>
  <si>
    <t>04/25/02I</t>
  </si>
  <si>
    <t>still no plasma; gibney running simulations on PCS</t>
  </si>
  <si>
    <t>rebooted RICH</t>
  </si>
  <si>
    <t>tom says try it.</t>
  </si>
  <si>
    <t>05/21/04I</t>
  </si>
  <si>
    <t>MG warming up late from water trip problem</t>
  </si>
  <si>
    <t>energizing set; closing in breaker and FCPC closing in.</t>
  </si>
  <si>
    <t>OH leakage still high; drying out cooling line and under umbrella</t>
  </si>
  <si>
    <t>Changing gas bottle on high flow system.</t>
  </si>
  <si>
    <t>performing 200A TF test at AvH's request</t>
  </si>
  <si>
    <t>04/13/04I</t>
  </si>
  <si>
    <t>Fast Probe Activity</t>
  </si>
  <si>
    <t>04/19/04I</t>
  </si>
  <si>
    <t># of completed shots with CHI, NB, HHFW (no ohmic)</t>
  </si>
  <si>
    <t># of completed shots with CHI and NB (no ohmic or HHFW)</t>
  </si>
  <si>
    <t># CHI shots</t>
  </si>
  <si>
    <t>09:00:01</t>
  </si>
  <si>
    <t>11:05:25</t>
  </si>
  <si>
    <t>4/8/02</t>
  </si>
  <si>
    <t>09:32:30</t>
  </si>
  <si>
    <t>4/9/02</t>
  </si>
  <si>
    <t>09:42:28</t>
  </si>
  <si>
    <t>4/10/02</t>
  </si>
  <si>
    <t>11:18:42</t>
  </si>
  <si>
    <t>12:16:03</t>
  </si>
  <si>
    <t>Mar 2002</t>
  </si>
  <si>
    <t>Scheduled condensation check Scheduled TMB valve opening</t>
  </si>
  <si>
    <t>TMB prep complete</t>
  </si>
  <si>
    <t># OHMIC/CHI/NB/HHFW shots</t>
  </si>
  <si>
    <t># OHMIC/CHI/NB shots</t>
  </si>
  <si>
    <t>We are going to finish the day with TF only shots for R. Raman gauge calibrations</t>
  </si>
  <si>
    <t>09:37:36</t>
  </si>
  <si>
    <t># OHMIC/CHI/HHFW shots</t>
  </si>
  <si>
    <t># OHMIC/CHI shots</t>
  </si>
  <si>
    <t>PCS problems; failing plasma attempts</t>
  </si>
  <si>
    <t>PIC data errors</t>
  </si>
  <si>
    <t>Gibney coming down</t>
  </si>
  <si>
    <t>Gibney magic</t>
  </si>
  <si>
    <t>Reset MPTS and SSNPA</t>
  </si>
  <si>
    <t>03/04/04I</t>
  </si>
  <si>
    <t>June 3 - 14, 2002</t>
  </si>
  <si>
    <t>Wiggling cables on KEES</t>
  </si>
  <si>
    <t>06/12/02I</t>
  </si>
  <si>
    <t>paul sichta improving camac availability</t>
  </si>
  <si>
    <t>06/03/02I</t>
  </si>
  <si>
    <t>4/1 - 4/26/02</t>
  </si>
  <si>
    <t>GIS not behaving</t>
  </si>
  <si>
    <t>#seconds Diag down</t>
  </si>
  <si>
    <t>09:09:44</t>
  </si>
  <si>
    <t>15:02:09</t>
  </si>
  <si>
    <t>Aug-04</t>
  </si>
  <si>
    <t>8/1-/5/04</t>
  </si>
  <si>
    <t>end of run</t>
  </si>
  <si>
    <t>2 week maintenance</t>
  </si>
  <si>
    <t>ran entire month</t>
  </si>
  <si>
    <t>3/1/04</t>
  </si>
  <si>
    <t>3/2/04</t>
  </si>
  <si>
    <t>3/3/04</t>
  </si>
  <si>
    <t>3/4/04</t>
  </si>
  <si>
    <t>replacing PF3 LV power supply</t>
  </si>
  <si>
    <t>LV PS repaired</t>
  </si>
  <si>
    <t>March 1 - 31, 2004</t>
  </si>
  <si>
    <t>4/1/2004</t>
  </si>
  <si>
    <t>4/2/2004</t>
  </si>
  <si>
    <t>4/5/2004</t>
  </si>
  <si>
    <t>4/6/2004</t>
  </si>
  <si>
    <t>4/7/2004</t>
  </si>
  <si>
    <t>4/9/2004</t>
  </si>
  <si>
    <t>4/12/2004</t>
  </si>
  <si>
    <t>4/13/2004</t>
  </si>
  <si>
    <t>4/14/2004</t>
  </si>
  <si>
    <t>4/15/2004</t>
  </si>
  <si>
    <t>09:33:56</t>
  </si>
  <si>
    <t>09:56:27</t>
  </si>
  <si>
    <t>10:14:01</t>
  </si>
  <si>
    <t xml:space="preserve">ECS investigating trip </t>
  </si>
  <si>
    <t>Trying a lesser voltage.</t>
  </si>
  <si>
    <t>Controlled access for Sid &amp; Doug</t>
  </si>
  <si>
    <t>04/26/02I</t>
  </si>
  <si>
    <t>Possible breaker trip; took out DI water system as well.</t>
  </si>
  <si>
    <t>09:51:27</t>
  </si>
  <si>
    <t>16:09:02</t>
  </si>
  <si>
    <t>14:49:00</t>
  </si>
  <si>
    <t>6kGauss test inspection; MPTS shutter repair</t>
  </si>
  <si>
    <t>PF1A L Halmar descrepancy</t>
  </si>
  <si>
    <t>investigating OH gnd fault</t>
  </si>
  <si>
    <t>Completed 9kV hipot of OH coils and it was ok.</t>
  </si>
  <si>
    <t>OH ground fault</t>
  </si>
  <si>
    <t>OH gnf fault at the end of shot 109039</t>
  </si>
  <si>
    <t>calorimeter problems</t>
  </si>
  <si>
    <t>4/16/02</t>
  </si>
  <si>
    <t>08:51:06</t>
  </si>
  <si>
    <t>4/17/02</t>
  </si>
  <si>
    <t>09:06:21</t>
  </si>
  <si>
    <t>08:38:35</t>
  </si>
  <si>
    <t>10:38:47</t>
  </si>
  <si>
    <t>09:26:19</t>
  </si>
  <si>
    <t>Planned controlled access for Gary Taylor.</t>
  </si>
  <si>
    <t>Radiometer adjustment complete.</t>
  </si>
  <si>
    <t>07/30/04I</t>
  </si>
  <si>
    <t>K C Lee to look at Firetips laser.</t>
  </si>
  <si>
    <t>07/02/04I</t>
  </si>
  <si>
    <t>10:01:15</t>
  </si>
  <si>
    <t>10:52:37</t>
  </si>
  <si>
    <t>13:21:31</t>
  </si>
  <si>
    <t>14:06:31</t>
  </si>
  <si>
    <t>13:52:03</t>
  </si>
  <si>
    <t>Leaving fast probe shorted to VV.</t>
  </si>
  <si>
    <t>04/14/04I</t>
  </si>
  <si>
    <t>divertor camera woes</t>
  </si>
  <si>
    <t>04/26/04I</t>
  </si>
  <si>
    <t>Magnetics diagnostics checkout</t>
  </si>
  <si>
    <t>Magnetics diagnostics</t>
  </si>
  <si>
    <t>Water leak still exists but is somewhat under control.  Moving now to morning vessel hi-pot</t>
  </si>
  <si>
    <t>The inner vessel hipot failed shortly after last declaring TORUS up.  Subsequent investigation showed accumulated dampness on the pedestal which isolates the inner vessel from building ground.  A vacuum vessel circulation blower will be rigged to encourage evaporation of any collected water.</t>
  </si>
  <si>
    <t>Inner vessel isolation improved to 500 microamps @ 3kv</t>
  </si>
  <si>
    <t>06/06/02I</t>
  </si>
  <si>
    <t xml:space="preserve">plasma current sensor rack </t>
  </si>
  <si>
    <t>tvts performs recovery after the previous Sichta/camac activity</t>
  </si>
  <si>
    <t>08:48:02</t>
  </si>
  <si>
    <t>10:32:11</t>
  </si>
  <si>
    <t>Mar. 2004</t>
  </si>
  <si>
    <t>February 2 - 28, 2004</t>
  </si>
  <si>
    <t>02/26/04I</t>
  </si>
  <si>
    <t>Cycloconverter trip</t>
  </si>
  <si>
    <t>GFM may be giving bad info</t>
  </si>
  <si>
    <t>02/14/03I</t>
  </si>
  <si>
    <t>access for diagnostic setup for fiducial after HHFW</t>
  </si>
  <si>
    <t>02/17/04I</t>
  </si>
  <si>
    <t>08:59:20</t>
  </si>
  <si>
    <t>09:01:55</t>
  </si>
  <si>
    <t>05/12/04I</t>
  </si>
  <si>
    <t>TMB setup</t>
  </si>
  <si>
    <t>TMB setup complete</t>
  </si>
  <si>
    <t>MDS data transmission slow but usable.  D. Mastorvito has improved the Safari problem</t>
  </si>
  <si>
    <t>Some combination of PCS, Rich, and acquisition woes.  Lawson, Marsala, and Oliaro investigating.</t>
  </si>
  <si>
    <t>Re-booted RICH</t>
  </si>
  <si>
    <t>Jose Boedo adjusts fast probe as part of XP.</t>
  </si>
  <si>
    <t>this is a test</t>
  </si>
  <si>
    <t>test over</t>
  </si>
  <si>
    <t>Loop Fault on Outer VV</t>
  </si>
  <si>
    <t>outer vessel loop fault</t>
  </si>
  <si>
    <t>06/04/04I</t>
  </si>
  <si>
    <t>Loop Fault on SE VV foot-to-leg insulator repaired.</t>
  </si>
  <si>
    <t>MPTS reset</t>
  </si>
  <si>
    <t>June 1 - 4, 2004</t>
  </si>
  <si>
    <t>04/27/04I</t>
  </si>
  <si>
    <t>11:39:52</t>
  </si>
  <si>
    <t>08:22:20</t>
  </si>
  <si>
    <t>Beam valve closed unexpectedly after last shot.  Going in to investigate.</t>
  </si>
  <si>
    <t>beams done</t>
  </si>
  <si>
    <t>Reset MPTS interlock</t>
  </si>
  <si>
    <t>16:21:22</t>
  </si>
  <si>
    <t>09:29:01</t>
  </si>
  <si>
    <t>May 2004</t>
  </si>
  <si>
    <t>5/12 - 5/28/04</t>
  </si>
  <si>
    <t>6/1/04</t>
  </si>
  <si>
    <t>6/2/04</t>
  </si>
  <si>
    <t>6/3/04</t>
  </si>
  <si>
    <t>6/4/04</t>
  </si>
  <si>
    <t>09:28:47</t>
  </si>
  <si>
    <t>08:48:50</t>
  </si>
  <si>
    <t>09:16:17</t>
  </si>
  <si>
    <t>10:42:44</t>
  </si>
  <si>
    <t>May 12 - May 28, 2004</t>
  </si>
  <si>
    <t>05/14/04I</t>
  </si>
  <si>
    <t>200A test complete; bottom outer probe for 6-7 exchanged with "double" style</t>
  </si>
  <si>
    <t>07/20/04I</t>
  </si>
  <si>
    <t>Testing inner to outer resistance</t>
  </si>
  <si>
    <t>60 Hz pickup on GFM swamping signal; unknown source</t>
  </si>
  <si>
    <t>6/21/04</t>
  </si>
  <si>
    <t>10:57:53</t>
  </si>
  <si>
    <t>6/22/04</t>
  </si>
  <si>
    <t>08:50:33</t>
  </si>
  <si>
    <t>Checking gas injection; Congressional staffers</t>
  </si>
  <si>
    <t>vesda smoke alarm</t>
  </si>
  <si>
    <t>interaction between gas system and real-time controller apparently imperfect and holding up run</t>
  </si>
  <si>
    <t>time of first plasma shot</t>
  </si>
  <si>
    <t>time of first shot with NB</t>
  </si>
  <si>
    <t>1/7 - 1/31/03</t>
  </si>
  <si>
    <t>inspecting calorimeter seal</t>
  </si>
  <si>
    <t>calorimeter clear of beam path</t>
  </si>
  <si>
    <t>02/23/04I</t>
  </si>
  <si>
    <t>CA for NB to attach source grounds</t>
  </si>
  <si>
    <t>CA went 10 min past NB completion</t>
  </si>
  <si>
    <t>02/06/04I</t>
  </si>
  <si>
    <t>Marsala to remove TF test signal</t>
  </si>
  <si>
    <t>03/01/04I</t>
  </si>
  <si>
    <t>03/05/04I</t>
  </si>
  <si>
    <t>missed two fiducial attempts due to computer failures; Sichta and Gibney assigned</t>
  </si>
  <si>
    <t>init_bolt</t>
  </si>
  <si>
    <t>Lithium pellet injector control problem</t>
  </si>
  <si>
    <t>Raki declares vessel isolation poor, but acceptable</t>
  </si>
  <si>
    <t>10:30:53</t>
  </si>
  <si>
    <t>09:28:24</t>
  </si>
  <si>
    <t>10:05:54</t>
  </si>
  <si>
    <t>09:03:21</t>
  </si>
  <si>
    <t>09:23:21</t>
  </si>
  <si>
    <t>10:15:50</t>
  </si>
  <si>
    <t>12:23:50</t>
  </si>
  <si>
    <t>09:03:43</t>
  </si>
  <si>
    <t>09:08:23</t>
  </si>
  <si>
    <t>06/04/02I</t>
  </si>
  <si>
    <t>P. Roney rebooting KEES to improve a CAMAC problem</t>
  </si>
  <si>
    <t>09:10:53</t>
  </si>
  <si>
    <t>10:51:08</t>
  </si>
  <si>
    <t>2/2-2/27/2004</t>
  </si>
  <si>
    <t>2/2-2/27/04</t>
  </si>
  <si>
    <t>Feb. 2004</t>
  </si>
  <si>
    <t>#seconds Computing down-unavail</t>
  </si>
  <si>
    <t>10:39:41</t>
  </si>
  <si>
    <t>11:37:10</t>
  </si>
  <si>
    <t>8/4/04</t>
  </si>
  <si>
    <t>15:34:41</t>
  </si>
  <si>
    <t>8/5/04</t>
  </si>
  <si>
    <t>rebooting rich; disk full</t>
  </si>
  <si>
    <t>cleared some disk space</t>
  </si>
  <si>
    <t>try again</t>
  </si>
  <si>
    <t>pcs still not starting</t>
  </si>
  <si>
    <t>looks like pcs was restored incorrectly.</t>
  </si>
  <si>
    <t>05/26/04I</t>
  </si>
  <si>
    <t>PCS gas system showing wrong plenum pressure.  Sichta investigating.</t>
  </si>
  <si>
    <t>4/16/2004</t>
  </si>
  <si>
    <t>4/19/2004</t>
  </si>
  <si>
    <t>4/20/2004</t>
  </si>
  <si>
    <t>09:01:26</t>
  </si>
  <si>
    <t>11:32:18</t>
  </si>
  <si>
    <t>9/12/05</t>
  </si>
  <si>
    <t>08:57:36</t>
  </si>
  <si>
    <t>15:51:27</t>
  </si>
  <si>
    <t>9/13/05</t>
  </si>
  <si>
    <t>11:18:22</t>
  </si>
  <si>
    <t>13:28:10</t>
  </si>
  <si>
    <t>Sep-05</t>
  </si>
  <si>
    <t>9/6 - 9/13</t>
  </si>
  <si>
    <t>DI water loss tripped out ECH</t>
  </si>
  <si>
    <t>08:37:06</t>
  </si>
  <si>
    <t>08:54:34</t>
  </si>
  <si>
    <t>09:38:59</t>
  </si>
  <si>
    <t>08:36:57</t>
  </si>
  <si>
    <t>09:04:37</t>
  </si>
  <si>
    <t>09:29:48</t>
  </si>
  <si>
    <t>11:07:06</t>
  </si>
  <si>
    <t>08:43:57</t>
  </si>
  <si>
    <t>08:27:38</t>
  </si>
  <si>
    <t>09:01:22</t>
  </si>
  <si>
    <t>09:43:29</t>
  </si>
  <si>
    <t>09:45:59</t>
  </si>
  <si>
    <t>08:49:01</t>
  </si>
  <si>
    <t>12:13:36</t>
  </si>
  <si>
    <t>2/20/04</t>
  </si>
  <si>
    <t>08:54:46</t>
  </si>
  <si>
    <t>10:06:23</t>
  </si>
  <si>
    <t>08:33:54</t>
  </si>
  <si>
    <t>08:58:54</t>
  </si>
  <si>
    <t>08:41:22</t>
  </si>
  <si>
    <t>08:53:52</t>
  </si>
  <si>
    <t>09:06:22</t>
  </si>
  <si>
    <t>08:48:52</t>
  </si>
  <si>
    <t>Changing out the opto-driver for MGD on PF3U</t>
  </si>
  <si>
    <t>07/15/04I</t>
  </si>
  <si>
    <t>Going in for RWM ISTP followup.</t>
  </si>
  <si>
    <t>RWM ISTP complete; Setting up for Fiducial</t>
  </si>
  <si>
    <t>3/1-3/5/04, 3/29-31/04</t>
  </si>
  <si>
    <t xml:space="preserve">Maintenance period from 3/6-3/28 for installation of a viewing dump for CHERS </t>
  </si>
  <si>
    <t>03/30/04I</t>
  </si>
  <si>
    <t>CAMAC Hwy repair</t>
  </si>
  <si>
    <t>14 names on the board</t>
  </si>
  <si>
    <t>filters in</t>
  </si>
  <si>
    <t>Replacing PF3 logic power supply</t>
  </si>
  <si>
    <t>access to troubleshoot ECH PI system</t>
  </si>
  <si>
    <t>fixed</t>
  </si>
  <si>
    <t>05/13/04I</t>
  </si>
  <si>
    <t>Water found in OH rect.; swapping rectifiers.</t>
  </si>
  <si>
    <t>Physics has decided that the plamsa shot problems are software related.  Closing up and waiting for beams to condition.</t>
  </si>
  <si>
    <t>#seconds CHI down</t>
  </si>
  <si>
    <t xml:space="preserve">computing/gas injection problem,  no gas on previous shot </t>
  </si>
  <si>
    <t>phyllis r. rectified problem</t>
  </si>
  <si>
    <t>02/19/02I</t>
  </si>
  <si>
    <t>TMB hookup</t>
  </si>
  <si>
    <t>TVTS/ Firetip/ USXR/ spectroscopy/ xray xtal</t>
  </si>
  <si>
    <t>6kGauss inspection complete and OK; CA now to repair MPTS shutter operation</t>
  </si>
  <si>
    <t>06/05/02I</t>
  </si>
  <si>
    <t>Thomson Scattering shutter</t>
  </si>
  <si>
    <t>investigating loss of cicada ready during shot.</t>
  </si>
  <si>
    <t>still looking for loss of cicada ready problem</t>
  </si>
  <si>
    <t>05/27/04I</t>
  </si>
  <si>
    <t>Fire alarm in FCPC west.</t>
  </si>
  <si>
    <t>02/20/04I</t>
  </si>
  <si>
    <t>Investigating rtc failure</t>
  </si>
  <si>
    <t>02/24/04I</t>
  </si>
  <si>
    <t>Diagnostic CAMAC problems</t>
  </si>
  <si>
    <t>TC scanning has stopped.  Going in to investigate.</t>
  </si>
  <si>
    <t>Cropper replaced PLC module</t>
  </si>
  <si>
    <t>tf joint data not fully available.  Run on stand-by pending resolution.</t>
  </si>
  <si>
    <t>Wertenbaker changing a digitizer.</t>
  </si>
  <si>
    <t>digitizer fixed.</t>
  </si>
  <si>
    <t>06/03/04I</t>
  </si>
  <si>
    <t>Loop fault exists on outer vessel.  Staff investigating.</t>
  </si>
  <si>
    <t>No run today</t>
  </si>
  <si>
    <t>07/01/04I</t>
  </si>
  <si>
    <t>Diagnosing loop fault on outer vessel.</t>
  </si>
  <si>
    <t>03/21/06I</t>
  </si>
  <si>
    <t>04/10/06I</t>
  </si>
  <si>
    <t>CONFIGURE SCOPE FOR CONTROL SYSTEM MONITORING</t>
  </si>
  <si>
    <t>09:09:51</t>
  </si>
  <si>
    <t>08:39:45</t>
  </si>
  <si>
    <t>Fast probe, poloidal rotation and NB gas injection (Lawson)</t>
  </si>
  <si>
    <t>Fast Probe down until repaired; mechanical problems.</t>
  </si>
  <si>
    <t>PF1AU rectifier fault.  During shot #04. Ops halted.</t>
  </si>
  <si>
    <t xml:space="preserve">PF1AU rectifier repaired </t>
  </si>
  <si>
    <t>07/26/04I</t>
  </si>
  <si>
    <t>TF Halmar not functioning properly</t>
  </si>
  <si>
    <t>08/03/04I</t>
  </si>
  <si>
    <t>PF4 connection inspection</t>
  </si>
  <si>
    <t>06/07/06I</t>
  </si>
  <si>
    <t>High K (adjust detector)</t>
  </si>
  <si>
    <t>06/08/06I</t>
  </si>
  <si>
    <t>High K adjust</t>
  </si>
  <si>
    <t>Hi-K Scattering</t>
  </si>
  <si>
    <t>06/21/06I</t>
  </si>
  <si>
    <t>6/23/04</t>
  </si>
  <si>
    <t>DAILY(II)</t>
  </si>
  <si>
    <t>08:32:18</t>
  </si>
  <si>
    <t>09:06:25</t>
  </si>
  <si>
    <t>10:34:50</t>
  </si>
  <si>
    <t>13:03:02</t>
  </si>
  <si>
    <t>10:54:51</t>
  </si>
  <si>
    <t>09:59:53</t>
  </si>
  <si>
    <t>08:59:50</t>
  </si>
  <si>
    <t>13:37:28</t>
  </si>
  <si>
    <t>09:24:50</t>
  </si>
  <si>
    <t>10:30:07</t>
  </si>
  <si>
    <t>12:27:20</t>
  </si>
  <si>
    <t>08:25:15</t>
  </si>
  <si>
    <t>12:17:26</t>
  </si>
  <si>
    <t>13:07:23</t>
  </si>
  <si>
    <t>08:37:49</t>
  </si>
  <si>
    <t>11:37:20</t>
  </si>
  <si>
    <t>09:07:19</t>
  </si>
  <si>
    <t>08:44:49</t>
  </si>
  <si>
    <t>09:21:51</t>
  </si>
  <si>
    <t>08:25:18</t>
  </si>
  <si>
    <t>08:42:15</t>
  </si>
  <si>
    <t>PF4 inspection complete.</t>
  </si>
  <si>
    <t>08/04/04I</t>
  </si>
  <si>
    <t>recently switched-in OH rectifier apparently has bad power modules.</t>
  </si>
  <si>
    <t>OH test shot OK</t>
  </si>
  <si>
    <t>possibly computing; gas system interaction problem</t>
  </si>
  <si>
    <t>04/07/04I</t>
  </si>
  <si>
    <t>Inspection for OH high leakage current</t>
  </si>
  <si>
    <t>OH leakage traced to top of machine. Terminating operations for day.</t>
  </si>
  <si>
    <t>04/09/04I</t>
  </si>
  <si>
    <t>June 21 - August 5, 2004</t>
  </si>
  <si>
    <t>07/29/04I</t>
  </si>
  <si>
    <t>Disconnecting one of the parallel resistors</t>
  </si>
  <si>
    <t>06/21/04I</t>
  </si>
  <si>
    <t>resetting ACP for PF1A</t>
  </si>
  <si>
    <t>Display of TF joint data not updating</t>
  </si>
  <si>
    <t>TF monitor page up and working.</t>
  </si>
  <si>
    <t>08/05/04I</t>
  </si>
  <si>
    <t>investigating real time fault.</t>
  </si>
  <si>
    <t>07/08/04I</t>
  </si>
  <si>
    <t>08:49:38</t>
  </si>
  <si>
    <t>7/27/04</t>
  </si>
  <si>
    <t>08:28:30</t>
  </si>
  <si>
    <t>7/28/04</t>
  </si>
  <si>
    <t>08:52:14</t>
  </si>
  <si>
    <t>11:07:17</t>
  </si>
  <si>
    <t>7/29/04</t>
  </si>
  <si>
    <t>08:44:27</t>
  </si>
  <si>
    <t>17:02:08</t>
  </si>
  <si>
    <t>09:32:07</t>
  </si>
  <si>
    <t>09:53:36</t>
  </si>
  <si>
    <t>09:23:13</t>
  </si>
  <si>
    <t>10:45:11</t>
  </si>
  <si>
    <t>08:58:24</t>
  </si>
  <si>
    <t>09:10:52</t>
  </si>
  <si>
    <t>08:44:56</t>
  </si>
  <si>
    <t>11:15:02</t>
  </si>
  <si>
    <t>planned controlled access for PF1AU resistance check</t>
  </si>
  <si>
    <t>resistance check complete</t>
  </si>
  <si>
    <t>06/30/04I</t>
  </si>
  <si>
    <t>6/1-6/4, 6/21-6/30</t>
  </si>
  <si>
    <t>rebooted RICH.</t>
  </si>
  <si>
    <t>05/24/04I</t>
  </si>
  <si>
    <t>problem resolved, communication problem with Engineering and Physics</t>
  </si>
  <si>
    <t>07/28/04I</t>
  </si>
  <si>
    <t>R. Marsala ministering to fast vessel voltage digitizers</t>
  </si>
  <si>
    <t>Out of Controlled Access</t>
  </si>
  <si>
    <t>9/6/05</t>
  </si>
  <si>
    <t>10:44:48</t>
  </si>
  <si>
    <t>9/8/05</t>
  </si>
  <si>
    <t>08:55:44</t>
  </si>
  <si>
    <t>9/9/05</t>
  </si>
  <si>
    <t>Control problem resolved</t>
  </si>
  <si>
    <t>07/09/04I</t>
  </si>
  <si>
    <t>Diverter camera</t>
  </si>
  <si>
    <t>07/27/04I</t>
  </si>
  <si>
    <t>8/8/05</t>
  </si>
  <si>
    <t>8/9/05</t>
  </si>
  <si>
    <t>8/10/05</t>
  </si>
  <si>
    <t>8/11/05</t>
  </si>
  <si>
    <t>8/12/05</t>
  </si>
  <si>
    <t>8/15/05</t>
  </si>
  <si>
    <t>8/16/05</t>
  </si>
  <si>
    <t>8/17/05</t>
  </si>
  <si>
    <t>8/18/05</t>
  </si>
  <si>
    <t>8/19/05</t>
  </si>
  <si>
    <t>8/22/05</t>
  </si>
  <si>
    <t>8/23/05</t>
  </si>
  <si>
    <t>8/24/05</t>
  </si>
  <si>
    <t>8/25/05</t>
  </si>
  <si>
    <t>8/26/05</t>
  </si>
  <si>
    <t>09:04:52</t>
  </si>
  <si>
    <t>08:43:47</t>
  </si>
  <si>
    <t>09:22:22</t>
  </si>
  <si>
    <t>ECH "dropping out".  E. Fredd investigating.</t>
  </si>
  <si>
    <t>ECH crew finished.</t>
  </si>
  <si>
    <t>08/02/04I</t>
  </si>
  <si>
    <t>07/13/04I</t>
  </si>
  <si>
    <t>5/2/06</t>
  </si>
  <si>
    <t>08:41:59</t>
  </si>
  <si>
    <t>09:54:29</t>
  </si>
  <si>
    <t>5/3/06</t>
  </si>
  <si>
    <t>09:06:59</t>
  </si>
  <si>
    <t>5/4/06</t>
  </si>
  <si>
    <t>5/5/06</t>
  </si>
  <si>
    <t>08:34:30</t>
  </si>
  <si>
    <t>07/22/04I</t>
  </si>
  <si>
    <t>Holding open for possible mag filter installation</t>
  </si>
  <si>
    <t>03/29/04I</t>
  </si>
  <si>
    <t>2/27/06</t>
  </si>
  <si>
    <t>12:21:58</t>
  </si>
  <si>
    <t>2/28/06</t>
  </si>
  <si>
    <t>10:41:59</t>
  </si>
  <si>
    <t>13:17:01</t>
  </si>
  <si>
    <t>2/27 - 2/28</t>
  </si>
  <si>
    <t>3/1/06</t>
  </si>
  <si>
    <t>08:56:58</t>
  </si>
  <si>
    <t>3/2/06</t>
  </si>
  <si>
    <t>09:14:29</t>
  </si>
  <si>
    <t>09:29:29</t>
  </si>
  <si>
    <t>3/3/06</t>
  </si>
  <si>
    <t>09:11:58</t>
  </si>
  <si>
    <t>3/6/06</t>
  </si>
  <si>
    <t>12:01:59</t>
  </si>
  <si>
    <t>15:26:58</t>
  </si>
  <si>
    <t>3/7/06</t>
  </si>
  <si>
    <t>08:43:50</t>
  </si>
  <si>
    <t>16:09:35</t>
  </si>
  <si>
    <t>15:34:35</t>
  </si>
  <si>
    <t>3/8/06</t>
  </si>
  <si>
    <t>09:47:02</t>
  </si>
  <si>
    <t>3/9/06</t>
  </si>
  <si>
    <t>3/10/06</t>
  </si>
  <si>
    <t>08:36:59</t>
  </si>
  <si>
    <t>3/13/06</t>
  </si>
  <si>
    <t>09:46:59</t>
  </si>
  <si>
    <t>3/14/06</t>
  </si>
  <si>
    <t>09:02:00</t>
  </si>
  <si>
    <t>3/20/06</t>
  </si>
  <si>
    <t>13:22:04</t>
  </si>
  <si>
    <t>swapped rect in OH.</t>
  </si>
  <si>
    <t>troubleshooting logic power supply</t>
  </si>
  <si>
    <t>05/19/04I</t>
  </si>
  <si>
    <t>Taking advantage of time while ECS repairs an OH supply</t>
  </si>
  <si>
    <t>05/20/04I</t>
  </si>
  <si>
    <t>ECS investigating  loss of permissive</t>
  </si>
  <si>
    <t>No smoking gun.</t>
  </si>
  <si>
    <t>Elevated tower not at minimums; Canal pumphouse not operating; potable water on but does not fill tower.  Result - MG startup delayed 30 mins.</t>
  </si>
  <si>
    <t>water temps normal.</t>
  </si>
  <si>
    <t>06/22/04I</t>
  </si>
  <si>
    <t>PF1A temp measurement.</t>
  </si>
  <si>
    <t>PF1A measured.</t>
  </si>
  <si>
    <t>07/14/04I</t>
  </si>
  <si>
    <t>Gibney reverted to earlier gas software.</t>
  </si>
  <si>
    <t>fire alarm reset.</t>
  </si>
  <si>
    <t>Beam source valves shut without immediate explanation.</t>
  </si>
  <si>
    <t>05/25/04I</t>
  </si>
  <si>
    <t>08:49:15</t>
  </si>
  <si>
    <t>08:33:58</t>
  </si>
  <si>
    <t>Feb 2004</t>
  </si>
  <si>
    <t>Mar 2004</t>
  </si>
  <si>
    <t>2/2/04</t>
  </si>
  <si>
    <t>2/3/04</t>
  </si>
  <si>
    <t>2/4/04</t>
  </si>
  <si>
    <t>2/5/04</t>
  </si>
  <si>
    <t>2/6/04</t>
  </si>
  <si>
    <t>2/16/04</t>
  </si>
  <si>
    <t>2/17/04</t>
  </si>
  <si>
    <t>2/18/04</t>
  </si>
  <si>
    <t>2/19/04</t>
  </si>
  <si>
    <t>8/8 -8/26</t>
  </si>
  <si>
    <t>06/01/04I</t>
  </si>
  <si>
    <t>PSRTC DATA SYNC ERROR, SHOWING TF BRANCH OVERCURRENT (54 SEC AFTER SHOT)</t>
  </si>
  <si>
    <t>03/06/06I</t>
  </si>
  <si>
    <t>TF TREND DATA NOT WORKING</t>
  </si>
  <si>
    <t>03/08/06I</t>
  </si>
  <si>
    <t>NO TF JOINT DATA</t>
  </si>
  <si>
    <t>DATA ACQ PROBLEMS</t>
  </si>
  <si>
    <t>03/09/06I</t>
  </si>
  <si>
    <t>EPICS PAGES DOWN/NETWORK CONNECTION LOST</t>
  </si>
  <si>
    <t>03/10/06I</t>
  </si>
  <si>
    <t>03/13/06I</t>
  </si>
  <si>
    <t>03/14/06I</t>
  </si>
  <si>
    <t>03/20/06I</t>
  </si>
  <si>
    <t>04/28/06I</t>
  </si>
  <si>
    <t>05/01/06I</t>
  </si>
  <si>
    <t>05/03/06I</t>
  </si>
  <si>
    <t>No joint data</t>
  </si>
  <si>
    <t>Hi-K scattering/</t>
  </si>
  <si>
    <t>Hi-K change</t>
  </si>
  <si>
    <t>03/22/06I</t>
  </si>
  <si>
    <t>HIGH K</t>
  </si>
  <si>
    <t>SOFT X-RAY</t>
  </si>
  <si>
    <t>DARROW, TRITZ, LIU, SMITH, BUSH</t>
  </si>
  <si>
    <t>Turn on High K</t>
  </si>
  <si>
    <t>High k scattering</t>
  </si>
  <si>
    <t>05/17/06I</t>
  </si>
  <si>
    <t>05/24/06I</t>
  </si>
  <si>
    <t>05/26/06I</t>
  </si>
  <si>
    <t>High K</t>
  </si>
  <si>
    <t>Hi-K adjustments</t>
  </si>
  <si>
    <t>06/02/06I</t>
  </si>
  <si>
    <t>Changing pressure on Duet. methane regulator</t>
  </si>
  <si>
    <t>CD4 pressure at 2483 torr</t>
  </si>
  <si>
    <t>08:32:01</t>
  </si>
  <si>
    <t>6/7/06</t>
  </si>
  <si>
    <t>6/8/06</t>
  </si>
  <si>
    <t>13:49:36</t>
  </si>
  <si>
    <t>6/9/06</t>
  </si>
  <si>
    <t>09:04:31</t>
  </si>
  <si>
    <t>6/12/06</t>
  </si>
  <si>
    <t>6/13/06</t>
  </si>
  <si>
    <t>09:09:31</t>
  </si>
  <si>
    <t>6/21/06</t>
  </si>
  <si>
    <t>11:02:01</t>
  </si>
  <si>
    <t>6/22/06</t>
  </si>
  <si>
    <t>10:19:31</t>
  </si>
  <si>
    <t>6/23/06</t>
  </si>
  <si>
    <t>08:37:02</t>
  </si>
  <si>
    <t>10:29:31</t>
  </si>
  <si>
    <t>6/1 - 6/23</t>
  </si>
  <si>
    <t>2/19/07</t>
  </si>
  <si>
    <t>08:37:03</t>
  </si>
  <si>
    <t>2/20/07</t>
  </si>
  <si>
    <t>08:57:04</t>
  </si>
  <si>
    <t>2/21/07</t>
  </si>
  <si>
    <t>08:24:34</t>
  </si>
  <si>
    <t>2/22/07</t>
  </si>
  <si>
    <t>2/23/07</t>
  </si>
  <si>
    <t>08:37:04</t>
  </si>
  <si>
    <t>08:52:04</t>
  </si>
  <si>
    <t>2/26/07</t>
  </si>
  <si>
    <t>08:31:05</t>
  </si>
  <si>
    <t>2/27/07</t>
  </si>
  <si>
    <t>2/28/07</t>
  </si>
  <si>
    <t>10:19:33</t>
  </si>
  <si>
    <t>2/19 -2/28</t>
  </si>
  <si>
    <t>MG HAD CYCLO AND EXCITER TRIP DURING CA</t>
  </si>
  <si>
    <t>06/22/06I</t>
  </si>
  <si>
    <t>Check flux loop feedback sensor cable</t>
  </si>
  <si>
    <t>Plasma TV (Bush)</t>
  </si>
  <si>
    <t>PF1 &amp;2 standing disarm</t>
  </si>
  <si>
    <t>Unable to establish controlled access due to stuck baseball switch.</t>
  </si>
  <si>
    <t>Baseball switch improved.</t>
  </si>
  <si>
    <t>6/24/04</t>
  </si>
  <si>
    <t>08:34:49</t>
  </si>
  <si>
    <t>09:22:18</t>
  </si>
  <si>
    <t>6/25/04</t>
  </si>
  <si>
    <t>09:05:03</t>
  </si>
  <si>
    <t>10:21:33</t>
  </si>
  <si>
    <t>June-04</t>
  </si>
  <si>
    <t>7/1/04</t>
  </si>
  <si>
    <t>7/2/04</t>
  </si>
  <si>
    <t>10:42:16</t>
  </si>
  <si>
    <t>13:59:45</t>
  </si>
  <si>
    <t>7/6/04</t>
  </si>
  <si>
    <t>10:07:16</t>
  </si>
  <si>
    <t>7/7/04</t>
  </si>
  <si>
    <t>14:12:19</t>
  </si>
  <si>
    <t>7/8/04</t>
  </si>
  <si>
    <t>08:47:24</t>
  </si>
  <si>
    <t>7/9/04</t>
  </si>
  <si>
    <t>08:44:45</t>
  </si>
  <si>
    <t>7/12/04</t>
  </si>
  <si>
    <t>7/30/04</t>
  </si>
  <si>
    <t>08:18:07</t>
  </si>
  <si>
    <t>10:27:08</t>
  </si>
  <si>
    <t>10:17:16</t>
  </si>
  <si>
    <t>July-04</t>
  </si>
  <si>
    <t>8/2/04</t>
  </si>
  <si>
    <t>10:24:42</t>
  </si>
  <si>
    <t>15:54:41</t>
  </si>
  <si>
    <t>8/3/04</t>
  </si>
  <si>
    <t>7/15/04</t>
  </si>
  <si>
    <t>12:07:15</t>
  </si>
  <si>
    <t>7/16/04</t>
  </si>
  <si>
    <t>7/19/04</t>
  </si>
  <si>
    <t>09:27:16</t>
  </si>
  <si>
    <t>10:42:15</t>
  </si>
  <si>
    <t>7/20/04</t>
  </si>
  <si>
    <t>09:32:16</t>
  </si>
  <si>
    <t>7/21/04</t>
  </si>
  <si>
    <t>09:29:46</t>
  </si>
  <si>
    <t>7/22/04</t>
  </si>
  <si>
    <t>09:34:44</t>
  </si>
  <si>
    <t>7/26/04</t>
  </si>
  <si>
    <t>RWM gains off (apparently) by ~ factor of 5.  unacceptable for Ops.</t>
  </si>
  <si>
    <t>TF joint data not working</t>
  </si>
  <si>
    <t>joint data confidence restored; algorithm under review.</t>
  </si>
  <si>
    <t>05/02/06I</t>
  </si>
  <si>
    <t>Changin MGS to normal operation</t>
  </si>
  <si>
    <t>Out of CHI configuration</t>
  </si>
  <si>
    <t>Troubleshooting LPI</t>
  </si>
  <si>
    <t>05/04/06I</t>
  </si>
  <si>
    <t>Li Deposition</t>
  </si>
  <si>
    <t>Controlled access part of experiment</t>
  </si>
  <si>
    <t>06/13/06I</t>
  </si>
  <si>
    <t>Loud bang in NTC shot 121389</t>
  </si>
  <si>
    <t>NEED TO INVESTIGATE LOUD BANG</t>
  </si>
  <si>
    <t>4/10/06</t>
  </si>
  <si>
    <t>08:39:27</t>
  </si>
  <si>
    <t>4/11/06</t>
  </si>
  <si>
    <t>4/12/06</t>
  </si>
  <si>
    <t>12:36:55</t>
  </si>
  <si>
    <t>4/13/06</t>
  </si>
  <si>
    <t>14:37:07</t>
  </si>
  <si>
    <t>14:49:44</t>
  </si>
  <si>
    <t>4/14/06</t>
  </si>
  <si>
    <t>08:34:27</t>
  </si>
  <si>
    <t>4/17/06</t>
  </si>
  <si>
    <t>08:34:32</t>
  </si>
  <si>
    <t>4/18/06</t>
  </si>
  <si>
    <t>08:56:57</t>
  </si>
  <si>
    <t>4/19/06</t>
  </si>
  <si>
    <t>08:44:28</t>
  </si>
  <si>
    <t>4/20/06</t>
  </si>
  <si>
    <t>09:06:57</t>
  </si>
  <si>
    <t>09:41:57</t>
  </si>
  <si>
    <t>10:59:27</t>
  </si>
  <si>
    <t>4/21/06</t>
  </si>
  <si>
    <t>10:06:58</t>
  </si>
  <si>
    <t>4/24/06</t>
  </si>
  <si>
    <t>4/25/06</t>
  </si>
  <si>
    <t>09:34:28</t>
  </si>
  <si>
    <t>4/26/06</t>
  </si>
  <si>
    <t>09:31:49</t>
  </si>
  <si>
    <t>4/27/06</t>
  </si>
  <si>
    <t>13:22:00</t>
  </si>
  <si>
    <t>4/28/06</t>
  </si>
  <si>
    <t>4/10 -4/28</t>
  </si>
  <si>
    <t>5/1/06</t>
  </si>
  <si>
    <t>09:21:35</t>
  </si>
  <si>
    <t>09:34:06</t>
  </si>
  <si>
    <t>4/1-4/30</t>
  </si>
  <si>
    <t>1 week maintenance</t>
  </si>
  <si>
    <t>05/02/07I</t>
  </si>
  <si>
    <t>Hi-K repair and adjustment</t>
  </si>
  <si>
    <t>ACQ problems</t>
  </si>
  <si>
    <t>05/03/07I</t>
  </si>
  <si>
    <t>Loss of connection to RTC</t>
  </si>
  <si>
    <t>GDC PROBE FAILING PPC</t>
  </si>
  <si>
    <t>05/04/07I</t>
  </si>
  <si>
    <t>Troubleshoot NB Source B</t>
  </si>
  <si>
    <t>05/07/07I</t>
  </si>
  <si>
    <t>SGI Pressure adjustment</t>
  </si>
  <si>
    <t>05/08/07I</t>
  </si>
  <si>
    <t>RTC/PCS issues</t>
  </si>
  <si>
    <t>Check VME/Check NB grounding stick position</t>
  </si>
  <si>
    <t>05/09/07I</t>
  </si>
  <si>
    <t>Need to change the fuse on SPA#3</t>
  </si>
  <si>
    <t>05/10/07I</t>
  </si>
  <si>
    <t>Connection to RTC lost</t>
  </si>
  <si>
    <t>Zweben/Leblanc have minor repairs</t>
  </si>
  <si>
    <t>5 min GDC prior to next shot</t>
  </si>
  <si>
    <t>05/22/07I</t>
  </si>
  <si>
    <t>Not getting branch 5 (LD) gas as requested</t>
  </si>
  <si>
    <t>3/21/06</t>
  </si>
  <si>
    <t>08:29:29</t>
  </si>
  <si>
    <t>08:46:59</t>
  </si>
  <si>
    <t>3/22/06</t>
  </si>
  <si>
    <t>08:31:59</t>
  </si>
  <si>
    <t>3/23/06</t>
  </si>
  <si>
    <t>08:45:03</t>
  </si>
  <si>
    <t>3/24/06</t>
  </si>
  <si>
    <t>08:49:29</t>
  </si>
  <si>
    <t>3/27/06</t>
  </si>
  <si>
    <t>10:29:28</t>
  </si>
  <si>
    <t>3/28/06</t>
  </si>
  <si>
    <t>08:29:28</t>
  </si>
  <si>
    <t>14:11:58</t>
  </si>
  <si>
    <t>3/29/06</t>
  </si>
  <si>
    <t>08:26:59</t>
  </si>
  <si>
    <t>3/1 - 3/29</t>
  </si>
  <si>
    <t xml:space="preserve"> February 27 2006 - June 23 2006 </t>
  </si>
  <si>
    <t>03/27/06I</t>
  </si>
  <si>
    <t>05/18/04I</t>
  </si>
  <si>
    <t>07/07/04I</t>
  </si>
  <si>
    <t>Going in to inspect possible OH water leakage (OH coil hipot high).</t>
  </si>
  <si>
    <t>Leaking OH bus work drained; setting up for OH Hipot (6KV).</t>
  </si>
  <si>
    <t>MG reports problem with field breaker; swapping out</t>
  </si>
  <si>
    <t>MG upt to 60 Hz; 15 min warmup</t>
  </si>
  <si>
    <t>02/27/06I</t>
  </si>
  <si>
    <t>02/28/06I</t>
  </si>
  <si>
    <t>03/01/06I</t>
  </si>
  <si>
    <t>NO TF JOINT VOLTAGE DATA</t>
  </si>
  <si>
    <t>stopped gui</t>
  </si>
  <si>
    <t>03/03/06I</t>
  </si>
  <si>
    <t>MOVEABLE PROBE AND VAC PLC NOT COMMUNICATING</t>
  </si>
  <si>
    <t>5/16/06</t>
  </si>
  <si>
    <t>08:52:00</t>
  </si>
  <si>
    <t>5/17/06</t>
  </si>
  <si>
    <t>16:17:05</t>
  </si>
  <si>
    <t>5/18/06</t>
  </si>
  <si>
    <t>08:29:30</t>
  </si>
  <si>
    <t>5/19/06</t>
  </si>
  <si>
    <t>10:52:00</t>
  </si>
  <si>
    <t>5/22/06</t>
  </si>
  <si>
    <t>09:16:43</t>
  </si>
  <si>
    <t>5/23/06</t>
  </si>
  <si>
    <t>08:22:01</t>
  </si>
  <si>
    <t>08:42:12</t>
  </si>
  <si>
    <t>5/24/06</t>
  </si>
  <si>
    <t>09:12:01</t>
  </si>
  <si>
    <t>5/25/06</t>
  </si>
  <si>
    <t>08:49:31</t>
  </si>
  <si>
    <t>5/26/06</t>
  </si>
  <si>
    <t>08:29:31</t>
  </si>
  <si>
    <t>5/30/06</t>
  </si>
  <si>
    <t>09:59:31</t>
  </si>
  <si>
    <t>5/31/06</t>
  </si>
  <si>
    <t>08:24:31</t>
  </si>
  <si>
    <t>5/1 - 5/31</t>
  </si>
  <si>
    <t>6/1/06</t>
  </si>
  <si>
    <t>08:39:31</t>
  </si>
  <si>
    <t>6/2/06</t>
  </si>
  <si>
    <t>09:51:28</t>
  </si>
  <si>
    <t>6/5/06</t>
  </si>
  <si>
    <t>09:14:31</t>
  </si>
  <si>
    <t>6/6/06</t>
  </si>
  <si>
    <t>04/18/06I</t>
  </si>
  <si>
    <t>04/26/06I</t>
  </si>
  <si>
    <t>Troubleshoot lack of Branch 5 gas flow</t>
  </si>
  <si>
    <t>instrumented LD valve for troubleshooting</t>
  </si>
  <si>
    <t>05/24/07I</t>
  </si>
  <si>
    <t>Investigating phantom level 1 fault on PF/OH about 10 min after last shot</t>
  </si>
  <si>
    <t>No evidence of any problem - RESET and GO</t>
  </si>
  <si>
    <t>05/25/07I</t>
  </si>
  <si>
    <t>Shift from LPI vacuum system to machine vacuum</t>
  </si>
  <si>
    <t>05/29/07I</t>
  </si>
  <si>
    <t>PF3U ground switch will not stay open (blew an o-ring on an air valve - repairs being made)</t>
  </si>
  <si>
    <t>Water systems causing FCPC disarm (PLC in Maint Mode - flow switch?)</t>
  </si>
  <si>
    <t>05/30/07I</t>
  </si>
  <si>
    <t>PC link and rich died. Mastrovito and Lawson responding.</t>
  </si>
  <si>
    <t>rich rebooted and pc link back up</t>
  </si>
  <si>
    <t>05/31/07I</t>
  </si>
  <si>
    <t>Water systems 600 Hp pump tripped; tripped MG and FCPC</t>
  </si>
  <si>
    <t xml:space="preserve">water systems back; MG &amp; ECS also </t>
  </si>
  <si>
    <t>5/1/07</t>
  </si>
  <si>
    <t>5/2/07</t>
  </si>
  <si>
    <t>5/3/07</t>
  </si>
  <si>
    <t>5/4/07</t>
  </si>
  <si>
    <t>5/7/07</t>
  </si>
  <si>
    <t>5/8/07</t>
  </si>
  <si>
    <t>5/9/07</t>
  </si>
  <si>
    <t>5/10/07</t>
  </si>
  <si>
    <t>5/11/07</t>
  </si>
  <si>
    <t>5/21/07</t>
  </si>
  <si>
    <t>5/22/07</t>
  </si>
  <si>
    <t>5/23/07</t>
  </si>
  <si>
    <t>5/24/07</t>
  </si>
  <si>
    <t>5/25/07</t>
  </si>
  <si>
    <t>5/29/07</t>
  </si>
  <si>
    <t>5/30/07</t>
  </si>
  <si>
    <t>5/31/07</t>
  </si>
  <si>
    <t>5/1-5/31</t>
  </si>
  <si>
    <t>OH ground SW problem</t>
  </si>
  <si>
    <t>03/02/06I</t>
  </si>
  <si>
    <t>OH GROUND SWITCH WILL NOT STAY OPEN</t>
  </si>
  <si>
    <t>PF1B RECTIFIER PROBLEM</t>
  </si>
  <si>
    <t>PF1AU AC BKR TRIP</t>
  </si>
  <si>
    <t>Arcing out at FCPC in the OH wing.  Stopping the run.</t>
  </si>
  <si>
    <t>PF4U GROUND SWITCH</t>
  </si>
  <si>
    <t>03/28/06I</t>
  </si>
  <si>
    <t>TF Hipot from NTC</t>
  </si>
  <si>
    <t>Troubleshoot PF5 rectifier</t>
  </si>
  <si>
    <t>05/30/06I</t>
  </si>
  <si>
    <t>PF5 rectifier has a bad MGD power supply</t>
  </si>
  <si>
    <t>PF5 rectifier fail to block during shots</t>
  </si>
  <si>
    <t>06/09/06I</t>
  </si>
  <si>
    <t>Investigating breaker trips and unusual wave forms; Baker and Hatcher on it</t>
  </si>
  <si>
    <t>No apparent hardware problems</t>
  </si>
  <si>
    <t>E. Fredd; Menard; Smith</t>
  </si>
  <si>
    <t>Check SF6 gas</t>
  </si>
  <si>
    <t>End RF Period</t>
  </si>
  <si>
    <t>THERMOCOUPLE SCANNER PROBLEM</t>
  </si>
  <si>
    <t>04/24/06I</t>
  </si>
  <si>
    <t>Change out D2 bottle</t>
  </si>
  <si>
    <t>PLC Problems</t>
  </si>
  <si>
    <t>Cryo PLC Power Supply replaced</t>
  </si>
  <si>
    <t>04/11/06I</t>
  </si>
  <si>
    <t>Setup for Li Deposition</t>
  </si>
  <si>
    <t>08:32:15</t>
  </si>
  <si>
    <t>09:22:15</t>
  </si>
  <si>
    <t>7/13/04</t>
  </si>
  <si>
    <t>08:34:46</t>
  </si>
  <si>
    <t>7/14/04</t>
  </si>
  <si>
    <t>08:49:50</t>
  </si>
  <si>
    <t>going on with other experiments</t>
  </si>
  <si>
    <t>pellets up</t>
  </si>
  <si>
    <t>PAC Meeting tour</t>
  </si>
  <si>
    <t>Tours complete</t>
  </si>
  <si>
    <t>GIS PROBLEMS</t>
  </si>
  <si>
    <t>I.G. CONTROLLER</t>
  </si>
  <si>
    <t>MSE/CHERS Shutters closed and disabled</t>
  </si>
  <si>
    <t>04/21/06I</t>
  </si>
  <si>
    <t>Low flow on TVPS mechanical pump</t>
  </si>
  <si>
    <t>FCPC water temp too high</t>
  </si>
  <si>
    <t>11:24:25</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</si>
</sst>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m/d/yy;@"/>
    <numFmt numFmtId="167" formatCode="m/d/yyyy"/>
    <numFmt numFmtId="168" formatCode="0.000%"/>
  </numFmts>
  <fonts count="12">
    <font>
      <sz val="9"/>
      <name val="Geneva"/>
      <family val="0"/>
    </font>
    <font>
      <b/>
      <sz val="9"/>
      <name val="Geneva"/>
      <family val="0"/>
    </font>
    <font>
      <i/>
      <sz val="9"/>
      <name val="Geneva"/>
      <family val="0"/>
    </font>
    <font>
      <b/>
      <i/>
      <sz val="9"/>
      <name val="Geneva"/>
      <family val="0"/>
    </font>
    <font>
      <u val="single"/>
      <sz val="9"/>
      <color indexed="12"/>
      <name val="Geneva"/>
      <family val="0"/>
    </font>
    <font>
      <u val="single"/>
      <sz val="9"/>
      <color indexed="36"/>
      <name val="Geneva"/>
      <family val="0"/>
    </font>
    <font>
      <sz val="8"/>
      <name val="Verdana"/>
      <family val="0"/>
    </font>
    <font>
      <b/>
      <sz val="9.5"/>
      <name val="Verdana"/>
      <family val="0"/>
    </font>
    <font>
      <b/>
      <sz val="8"/>
      <name val="Verdana"/>
      <family val="0"/>
    </font>
    <font>
      <b/>
      <sz val="10"/>
      <color indexed="10"/>
      <name val="Geneva"/>
      <family val="0"/>
    </font>
    <font>
      <sz val="8"/>
      <name val="Geneva"/>
      <family val="0"/>
    </font>
    <font>
      <sz val="10"/>
      <name val="Verdana"/>
      <family val="0"/>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0" fontId="0" fillId="0" borderId="0" xfId="0" applyAlignment="1" applyProtection="1">
      <alignment wrapText="1"/>
      <protection locked="0"/>
    </xf>
    <xf numFmtId="0" fontId="0" fillId="0" borderId="0" xfId="0" applyAlignment="1" applyProtection="1">
      <alignment/>
      <protection locked="0"/>
    </xf>
    <xf numFmtId="0" fontId="0" fillId="0" borderId="0" xfId="0" applyAlignment="1" applyProtection="1">
      <alignment horizontal="center" wrapText="1"/>
      <protection locked="0"/>
    </xf>
    <xf numFmtId="0" fontId="0" fillId="0" borderId="0" xfId="0" applyAlignment="1">
      <alignment horizontal="center"/>
    </xf>
    <xf numFmtId="0" fontId="0" fillId="0" borderId="0" xfId="0" applyAlignment="1">
      <alignment horizontal="left"/>
    </xf>
    <xf numFmtId="0" fontId="1" fillId="0" borderId="0" xfId="0" applyFont="1" applyAlignment="1">
      <alignment horizontal="left"/>
    </xf>
    <xf numFmtId="49" fontId="0" fillId="0" borderId="0" xfId="0" applyNumberFormat="1" applyAlignment="1">
      <alignment horizontal="center"/>
    </xf>
    <xf numFmtId="0" fontId="0" fillId="0" borderId="0" xfId="0" applyAlignment="1" applyProtection="1">
      <alignment horizontal="center"/>
      <protection locked="0"/>
    </xf>
    <xf numFmtId="10" fontId="0" fillId="0" borderId="0" xfId="0" applyNumberFormat="1" applyAlignment="1">
      <alignment horizontal="center"/>
    </xf>
    <xf numFmtId="49" fontId="0" fillId="0" borderId="0" xfId="0" applyNumberFormat="1" applyAlignment="1">
      <alignment horizontal="left"/>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wrapText="1"/>
    </xf>
    <xf numFmtId="14" fontId="0" fillId="0" borderId="0" xfId="0" applyNumberFormat="1" applyAlignment="1">
      <alignment horizontal="center"/>
    </xf>
    <xf numFmtId="21" fontId="0" fillId="0" borderId="0" xfId="0" applyNumberFormat="1" applyAlignment="1">
      <alignment horizontal="center"/>
    </xf>
    <xf numFmtId="21" fontId="0" fillId="0" borderId="0" xfId="0" applyNumberFormat="1" applyAlignment="1">
      <alignment/>
    </xf>
    <xf numFmtId="0" fontId="0" fillId="0" borderId="0" xfId="0" applyAlignment="1" applyProtection="1">
      <alignment horizontal="right"/>
      <protection locked="0"/>
    </xf>
    <xf numFmtId="10" fontId="0" fillId="0" borderId="0" xfId="0" applyNumberFormat="1" applyAlignment="1">
      <alignment/>
    </xf>
    <xf numFmtId="0" fontId="0" fillId="0" borderId="0" xfId="0" applyAlignment="1" applyProtection="1">
      <alignment horizontal="left" wrapText="1"/>
      <protection locked="0"/>
    </xf>
    <xf numFmtId="0" fontId="0" fillId="0" borderId="0" xfId="0" applyAlignment="1" applyProtection="1">
      <alignment horizontal="left"/>
      <protection locked="0"/>
    </xf>
    <xf numFmtId="14" fontId="0" fillId="0" borderId="0" xfId="0" applyNumberFormat="1" applyAlignment="1">
      <alignment horizontal="left"/>
    </xf>
    <xf numFmtId="17" fontId="0" fillId="0" borderId="0" xfId="0" applyNumberFormat="1" applyAlignment="1" applyProtection="1">
      <alignment horizontal="left"/>
      <protection locked="0"/>
    </xf>
    <xf numFmtId="49" fontId="0" fillId="0" borderId="0" xfId="0" applyNumberFormat="1" applyAlignment="1" applyProtection="1">
      <alignment horizontal="left"/>
      <protection locked="0"/>
    </xf>
    <xf numFmtId="164" fontId="0" fillId="0" borderId="0" xfId="0" applyNumberFormat="1" applyAlignment="1">
      <alignment horizontal="center"/>
    </xf>
    <xf numFmtId="0" fontId="0" fillId="0" borderId="0" xfId="0" applyAlignment="1">
      <alignment horizontal="center" wrapText="1"/>
    </xf>
    <xf numFmtId="0" fontId="0" fillId="0" borderId="0" xfId="0" applyAlignment="1">
      <alignment wrapText="1"/>
    </xf>
    <xf numFmtId="0" fontId="0" fillId="0" borderId="0" xfId="0" applyAlignment="1">
      <alignment horizontal="left" wrapText="1"/>
    </xf>
    <xf numFmtId="49" fontId="0" fillId="0" borderId="0" xfId="0" applyNumberFormat="1" applyAlignment="1">
      <alignment wrapText="1"/>
    </xf>
    <xf numFmtId="10" fontId="0" fillId="0" borderId="0" xfId="0" applyNumberFormat="1" applyAlignment="1" applyProtection="1">
      <alignment horizontal="center"/>
      <protection locked="0"/>
    </xf>
    <xf numFmtId="164" fontId="0" fillId="0" borderId="0" xfId="0" applyNumberFormat="1" applyAlignment="1" applyProtection="1">
      <alignment horizontal="center"/>
      <protection locked="0"/>
    </xf>
    <xf numFmtId="17" fontId="0" fillId="0" borderId="0" xfId="0" applyNumberFormat="1" applyAlignment="1">
      <alignment horizontal="center"/>
    </xf>
    <xf numFmtId="0" fontId="0" fillId="0" borderId="0" xfId="0" applyFont="1" applyAlignment="1">
      <alignment horizontal="center"/>
    </xf>
    <xf numFmtId="0" fontId="0" fillId="0" borderId="0" xfId="0" applyFont="1" applyAlignment="1">
      <alignment horizontal="center" wrapText="1"/>
    </xf>
    <xf numFmtId="0" fontId="0" fillId="0" borderId="0" xfId="0" applyFont="1" applyAlignment="1">
      <alignment/>
    </xf>
    <xf numFmtId="0" fontId="9" fillId="0" borderId="0" xfId="0" applyFont="1" applyAlignment="1">
      <alignment/>
    </xf>
    <xf numFmtId="166" fontId="0" fillId="0" borderId="0" xfId="0" applyNumberFormat="1" applyAlignment="1" applyProtection="1">
      <alignment/>
      <protection locked="0"/>
    </xf>
    <xf numFmtId="17" fontId="0" fillId="0" borderId="0" xfId="0" applyNumberFormat="1" applyAlignment="1" applyProtection="1">
      <alignment horizontal="center"/>
      <protection locked="0"/>
    </xf>
    <xf numFmtId="164" fontId="0" fillId="0" borderId="0" xfId="21" applyNumberFormat="1" applyAlignment="1" applyProtection="1">
      <alignment horizontal="center"/>
      <protection locked="0"/>
    </xf>
    <xf numFmtId="9" fontId="0" fillId="0" borderId="0" xfId="21" applyAlignment="1" applyProtection="1">
      <alignment horizontal="center"/>
      <protection locked="0"/>
    </xf>
    <xf numFmtId="0" fontId="11" fillId="0" borderId="0" xfId="0" applyNumberFormat="1" applyFont="1" applyAlignment="1" applyProtection="1">
      <alignment/>
      <protection locked="0"/>
    </xf>
    <xf numFmtId="0" fontId="11" fillId="0" borderId="0" xfId="0" applyFont="1" applyAlignment="1" applyProtection="1">
      <alignment/>
      <protection locked="0"/>
    </xf>
    <xf numFmtId="10" fontId="0" fillId="0" borderId="0" xfId="21" applyNumberFormat="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NSTX Availability</a:t>
            </a:r>
          </a:p>
        </c:rich>
      </c:tx>
      <c:layout/>
      <c:spPr>
        <a:noFill/>
        <a:ln>
          <a:noFill/>
        </a:ln>
      </c:spPr>
    </c:title>
    <c:plotArea>
      <c:layout>
        <c:manualLayout>
          <c:xMode val="edge"/>
          <c:yMode val="edge"/>
          <c:x val="0"/>
          <c:y val="0"/>
          <c:w val="0.94425"/>
          <c:h val="0.54325"/>
        </c:manualLayout>
      </c:layout>
      <c:lineChart>
        <c:grouping val="standard"/>
        <c:varyColors val="0"/>
        <c:ser>
          <c:idx val="0"/>
          <c:order val="0"/>
          <c:tx>
            <c:v>NSTX Availability</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00"/>
                </a:solidFill>
              </a:ln>
            </c:spPr>
          </c:marker>
          <c:dPt>
            <c:idx val="1"/>
            <c:spPr>
              <a:ln w="38100">
                <a:solidFill>
                  <a:srgbClr val="FFFFCC"/>
                </a:solidFill>
              </a:ln>
            </c:spPr>
            <c:marker>
              <c:size val="7"/>
              <c:spPr>
                <a:solidFill>
                  <a:srgbClr val="000080"/>
                </a:solidFill>
                <a:ln>
                  <a:solidFill>
                    <a:srgbClr val="000000"/>
                  </a:solidFill>
                </a:ln>
              </c:spPr>
            </c:marker>
          </c:dPt>
          <c:dPt>
            <c:idx val="6"/>
            <c:spPr>
              <a:ln w="38100">
                <a:solidFill>
                  <a:srgbClr val="FFFFCC"/>
                </a:solidFill>
              </a:ln>
            </c:spPr>
            <c:marker>
              <c:size val="7"/>
              <c:spPr>
                <a:solidFill>
                  <a:srgbClr val="000080"/>
                </a:solidFill>
                <a:ln>
                  <a:solidFill>
                    <a:srgbClr val="000000"/>
                  </a:solidFill>
                </a:ln>
              </c:spPr>
            </c:marker>
          </c:dPt>
          <c:dPt>
            <c:idx val="8"/>
            <c:spPr>
              <a:ln w="38100">
                <a:solidFill>
                  <a:srgbClr val="FFFFCC"/>
                </a:solidFill>
              </a:ln>
            </c:spPr>
            <c:marker>
              <c:size val="7"/>
              <c:spPr>
                <a:solidFill>
                  <a:srgbClr val="000080"/>
                </a:solidFill>
                <a:ln>
                  <a:solidFill>
                    <a:srgbClr val="000000"/>
                  </a:solidFill>
                </a:ln>
              </c:spPr>
            </c:marker>
          </c:dPt>
          <c:dPt>
            <c:idx val="16"/>
            <c:spPr>
              <a:ln w="38100">
                <a:solidFill>
                  <a:srgbClr val="FFFFCC"/>
                </a:solidFill>
              </a:ln>
            </c:spPr>
            <c:marker>
              <c:size val="7"/>
              <c:spPr>
                <a:solidFill>
                  <a:srgbClr val="000080"/>
                </a:solidFill>
                <a:ln>
                  <a:solidFill>
                    <a:srgbClr val="000000"/>
                  </a:solidFill>
                </a:ln>
              </c:spPr>
            </c:marker>
          </c:dPt>
          <c:trendline>
            <c:spPr>
              <a:ln w="12700">
                <a:solidFill>
                  <a:srgbClr val="3366FF"/>
                </a:solidFill>
              </a:ln>
            </c:spPr>
            <c:trendlineType val="linear"/>
            <c:dispEq val="0"/>
            <c:dispRSqr val="0"/>
          </c:trendline>
          <c:cat>
            <c:strRef>
              <c:f>Availabilities!$A$21:$A$54</c:f>
              <c:strCache/>
            </c:strRef>
          </c:cat>
          <c:val>
            <c:numRef>
              <c:f>Availabilities!$B$21:$B$54</c:f>
              <c:numCache/>
            </c:numRef>
          </c:val>
          <c:smooth val="0"/>
        </c:ser>
        <c:marker val="1"/>
        <c:axId val="23486169"/>
        <c:axId val="10048930"/>
      </c:lineChart>
      <c:catAx>
        <c:axId val="23486169"/>
        <c:scaling>
          <c:orientation val="minMax"/>
        </c:scaling>
        <c:axPos val="b"/>
        <c:title>
          <c:tx>
            <c:rich>
              <a:bodyPr vert="horz" rot="0" anchor="ctr"/>
              <a:lstStyle/>
              <a:p>
                <a:pPr algn="ctr">
                  <a:defRPr/>
                </a:pPr>
                <a:r>
                  <a:rPr lang="en-US"/>
                  <a:t>run months</a:t>
                </a:r>
              </a:p>
            </c:rich>
          </c:tx>
          <c:layout/>
          <c:overlay val="0"/>
          <c:spPr>
            <a:noFill/>
            <a:ln>
              <a:noFill/>
            </a:ln>
          </c:spPr>
        </c:title>
        <c:delete val="0"/>
        <c:numFmt formatCode="General" sourceLinked="1"/>
        <c:majorTickMark val="out"/>
        <c:minorTickMark val="none"/>
        <c:tickLblPos val="nextTo"/>
        <c:crossAx val="10048930"/>
        <c:crosses val="autoZero"/>
        <c:auto val="1"/>
        <c:lblOffset val="100"/>
        <c:noMultiLvlLbl val="0"/>
      </c:catAx>
      <c:valAx>
        <c:axId val="10048930"/>
        <c:scaling>
          <c:orientation val="minMax"/>
        </c:scaling>
        <c:axPos val="l"/>
        <c:majorGridlines/>
        <c:delete val="0"/>
        <c:numFmt formatCode="General" sourceLinked="1"/>
        <c:majorTickMark val="out"/>
        <c:minorTickMark val="none"/>
        <c:tickLblPos val="nextTo"/>
        <c:crossAx val="23486169"/>
        <c:crossesAt val="1"/>
        <c:crossBetween val="between"/>
        <c:dispUnits/>
      </c:valAx>
      <c:spPr>
        <a:solidFill>
          <a:srgbClr val="FFFFCC"/>
        </a:solidFill>
        <a:ln w="12700">
          <a:solidFill>
            <a:srgbClr val="FFFFFF"/>
          </a:solidFill>
        </a:ln>
      </c:spPr>
    </c:plotArea>
    <c:legend>
      <c:legendPos val="l"/>
      <c:layout>
        <c:manualLayout>
          <c:xMode val="edge"/>
          <c:yMode val="edge"/>
          <c:x val="0.36625"/>
          <c:y val="0.90225"/>
        </c:manualLayout>
      </c:layout>
      <c:overlay val="0"/>
    </c:legend>
    <c:plotVisOnly val="1"/>
    <c:dispBlanksAs val="gap"/>
    <c:showDLblsOverMax val="0"/>
  </c:chart>
  <c:txPr>
    <a:bodyPr vert="horz" rot="0"/>
    <a:lstStyle/>
    <a:p>
      <a:pPr>
        <a:defRPr lang="en-US" cap="none" sz="900" b="0" i="0" u="none" baseline="0">
          <a:solidFill>
            <a:srgbClr val="DD0806"/>
          </a:solidFill>
          <a:latin typeface="Geneva"/>
          <a:ea typeface="Geneva"/>
          <a:cs typeface="Genev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t>%Shots Completed</a:t>
            </a:r>
          </a:p>
        </c:rich>
      </c:tx>
      <c:layout/>
      <c:spPr>
        <a:noFill/>
        <a:ln>
          <a:noFill/>
        </a:ln>
      </c:spPr>
    </c:title>
    <c:plotArea>
      <c:layout>
        <c:manualLayout>
          <c:xMode val="edge"/>
          <c:yMode val="edge"/>
          <c:x val="0.02"/>
          <c:y val="0.127"/>
          <c:w val="0.95925"/>
          <c:h val="0.7655"/>
        </c:manualLayout>
      </c:layout>
      <c:lineChart>
        <c:grouping val="standard"/>
        <c:varyColors val="0"/>
        <c:ser>
          <c:idx val="0"/>
          <c:order val="0"/>
          <c:tx>
            <c:v>%Completed</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dPt>
            <c:idx val="6"/>
            <c:spPr>
              <a:ln w="3175">
                <a:noFill/>
              </a:ln>
            </c:spPr>
            <c:marker>
              <c:size val="7"/>
              <c:spPr>
                <a:solidFill>
                  <a:srgbClr val="000080"/>
                </a:solidFill>
                <a:ln>
                  <a:solidFill>
                    <a:srgbClr val="000080"/>
                  </a:solidFill>
                </a:ln>
              </c:spPr>
            </c:marker>
          </c:dPt>
          <c:dPt>
            <c:idx val="8"/>
            <c:spPr>
              <a:ln w="3175">
                <a:noFill/>
              </a:ln>
            </c:spPr>
            <c:marker>
              <c:size val="7"/>
              <c:spPr>
                <a:solidFill>
                  <a:srgbClr val="000080"/>
                </a:solidFill>
                <a:ln>
                  <a:solidFill>
                    <a:srgbClr val="000080"/>
                  </a:solidFill>
                </a:ln>
              </c:spPr>
            </c:marker>
          </c:dPt>
          <c:trendline>
            <c:spPr>
              <a:ln w="25400">
                <a:solidFill>
                  <a:srgbClr val="0000D4"/>
                </a:solidFill>
              </a:ln>
            </c:spPr>
            <c:trendlineType val="linear"/>
            <c:dispEq val="0"/>
            <c:dispRSqr val="0"/>
          </c:trendline>
          <c:cat>
            <c:strRef>
              <c:f>'Shot Statistics'!$A$5:$A$39</c:f>
              <c:strCache/>
            </c:strRef>
          </c:cat>
          <c:val>
            <c:numRef>
              <c:f>'Shot Statistics'!$B$5:$B$39</c:f>
              <c:numCache/>
            </c:numRef>
          </c:val>
          <c:smooth val="0"/>
        </c:ser>
        <c:axId val="23331507"/>
        <c:axId val="8656972"/>
      </c:lineChart>
      <c:catAx>
        <c:axId val="23331507"/>
        <c:scaling>
          <c:orientation val="minMax"/>
        </c:scaling>
        <c:axPos val="b"/>
        <c:title>
          <c:tx>
            <c:rich>
              <a:bodyPr vert="horz" rot="0" anchor="ctr"/>
              <a:lstStyle/>
              <a:p>
                <a:pPr algn="ctr">
                  <a:defRPr/>
                </a:pPr>
                <a:r>
                  <a:rPr lang="en-US" cap="none" sz="800" b="1" i="0" u="none" baseline="0"/>
                  <a:t>Month</a:t>
                </a:r>
              </a:p>
            </c:rich>
          </c:tx>
          <c:layout/>
          <c:overlay val="0"/>
          <c:spPr>
            <a:noFill/>
            <a:ln>
              <a:noFill/>
            </a:ln>
          </c:spPr>
        </c:title>
        <c:delete val="0"/>
        <c:numFmt formatCode="General" sourceLinked="1"/>
        <c:majorTickMark val="out"/>
        <c:minorTickMark val="none"/>
        <c:tickLblPos val="nextTo"/>
        <c:crossAx val="8656972"/>
        <c:crosses val="autoZero"/>
        <c:auto val="1"/>
        <c:lblOffset val="100"/>
        <c:noMultiLvlLbl val="0"/>
      </c:catAx>
      <c:valAx>
        <c:axId val="8656972"/>
        <c:scaling>
          <c:orientation val="minMax"/>
        </c:scaling>
        <c:axPos val="l"/>
        <c:title>
          <c:tx>
            <c:rich>
              <a:bodyPr vert="horz" rot="-5400000" anchor="ctr"/>
              <a:lstStyle/>
              <a:p>
                <a:pPr algn="ctr">
                  <a:defRPr/>
                </a:pPr>
                <a:r>
                  <a:rPr lang="en-US" cap="none" sz="800" b="1" i="0" u="none" baseline="0"/>
                  <a:t>Perdentage</a:t>
                </a:r>
              </a:p>
            </c:rich>
          </c:tx>
          <c:layout/>
          <c:overlay val="0"/>
          <c:spPr>
            <a:noFill/>
            <a:ln>
              <a:noFill/>
            </a:ln>
          </c:spPr>
        </c:title>
        <c:majorGridlines/>
        <c:delete val="0"/>
        <c:numFmt formatCode="General" sourceLinked="1"/>
        <c:majorTickMark val="out"/>
        <c:minorTickMark val="none"/>
        <c:tickLblPos val="nextTo"/>
        <c:crossAx val="23331507"/>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55</xdr:row>
      <xdr:rowOff>114300</xdr:rowOff>
    </xdr:from>
    <xdr:to>
      <xdr:col>14</xdr:col>
      <xdr:colOff>1581150</xdr:colOff>
      <xdr:row>76</xdr:row>
      <xdr:rowOff>104775</xdr:rowOff>
    </xdr:to>
    <xdr:graphicFrame>
      <xdr:nvGraphicFramePr>
        <xdr:cNvPr id="1" name="Chart 1"/>
        <xdr:cNvGraphicFramePr/>
      </xdr:nvGraphicFramePr>
      <xdr:xfrm>
        <a:off x="295275" y="10829925"/>
        <a:ext cx="11182350" cy="3333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733425</xdr:colOff>
      <xdr:row>40</xdr:row>
      <xdr:rowOff>28575</xdr:rowOff>
    </xdr:from>
    <xdr:to>
      <xdr:col>11</xdr:col>
      <xdr:colOff>371475</xdr:colOff>
      <xdr:row>60</xdr:row>
      <xdr:rowOff>9525</xdr:rowOff>
    </xdr:to>
    <xdr:graphicFrame>
      <xdr:nvGraphicFramePr>
        <xdr:cNvPr id="1" name="Chart 1"/>
        <xdr:cNvGraphicFramePr/>
      </xdr:nvGraphicFramePr>
      <xdr:xfrm>
        <a:off x="1609725" y="7991475"/>
        <a:ext cx="8401050" cy="3219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10"/>
  </sheetPr>
  <dimension ref="A1:CC70"/>
  <sheetViews>
    <sheetView workbookViewId="0" topLeftCell="A25">
      <selection activeCell="N52" sqref="N52"/>
    </sheetView>
  </sheetViews>
  <sheetFormatPr defaultColWidth="11.00390625" defaultRowHeight="12"/>
  <cols>
    <col min="1" max="1" width="12.50390625" style="4" customWidth="1"/>
    <col min="2" max="13" width="8.875" style="4" customWidth="1"/>
    <col min="14" max="14" width="10.875" style="25" customWidth="1"/>
    <col min="15" max="15" width="21.125" style="25" customWidth="1"/>
    <col min="16" max="76" width="10.875" style="4" customWidth="1"/>
    <col min="77" max="16384" width="11.50390625" style="0" customWidth="1"/>
  </cols>
  <sheetData>
    <row r="1" spans="1:2" ht="12.75" hidden="1">
      <c r="A1" s="5" t="s">
        <v>1056</v>
      </c>
      <c r="B1" s="5"/>
    </row>
    <row r="2" spans="1:81" s="1" customFormat="1" ht="51.75" hidden="1">
      <c r="A2" s="3" t="s">
        <v>987</v>
      </c>
      <c r="B2" s="3" t="s">
        <v>889</v>
      </c>
      <c r="C2" s="3" t="s">
        <v>695</v>
      </c>
      <c r="D2" s="3" t="s">
        <v>580</v>
      </c>
      <c r="E2" s="3" t="s">
        <v>980</v>
      </c>
      <c r="F2" s="3" t="s">
        <v>592</v>
      </c>
      <c r="G2" s="3" t="s">
        <v>593</v>
      </c>
      <c r="H2" s="3" t="s">
        <v>594</v>
      </c>
      <c r="I2" s="3" t="s">
        <v>595</v>
      </c>
      <c r="J2" s="3" t="s">
        <v>596</v>
      </c>
      <c r="K2" s="3" t="s">
        <v>826</v>
      </c>
      <c r="L2" s="3" t="s">
        <v>888</v>
      </c>
      <c r="M2" s="3" t="s">
        <v>828</v>
      </c>
      <c r="N2" s="3" t="s">
        <v>829</v>
      </c>
      <c r="O2" s="3" t="s">
        <v>893</v>
      </c>
      <c r="P2" s="3" t="s">
        <v>894</v>
      </c>
      <c r="Q2" s="3" t="s">
        <v>1063</v>
      </c>
      <c r="R2" s="3" t="s">
        <v>1064</v>
      </c>
      <c r="S2" s="3" t="s">
        <v>1408</v>
      </c>
      <c r="T2" s="3" t="s">
        <v>682</v>
      </c>
      <c r="U2" s="3" t="s">
        <v>683</v>
      </c>
      <c r="V2" s="3" t="s">
        <v>684</v>
      </c>
      <c r="W2" s="3" t="s">
        <v>685</v>
      </c>
      <c r="X2" s="3" t="s">
        <v>686</v>
      </c>
      <c r="Y2" s="3" t="s">
        <v>994</v>
      </c>
      <c r="Z2" s="3" t="s">
        <v>1342</v>
      </c>
      <c r="AA2" s="3" t="s">
        <v>1180</v>
      </c>
      <c r="AB2" s="3" t="s">
        <v>998</v>
      </c>
      <c r="AC2" s="3" t="s">
        <v>999</v>
      </c>
      <c r="AD2" s="3" t="s">
        <v>959</v>
      </c>
      <c r="AE2" s="3" t="s">
        <v>960</v>
      </c>
      <c r="AF2" s="3" t="s">
        <v>725</v>
      </c>
      <c r="AG2" s="3" t="s">
        <v>726</v>
      </c>
      <c r="AH2" s="3" t="s">
        <v>727</v>
      </c>
      <c r="AI2" s="3" t="s">
        <v>728</v>
      </c>
      <c r="AJ2" s="3" t="s">
        <v>489</v>
      </c>
      <c r="AK2" s="3" t="s">
        <v>490</v>
      </c>
      <c r="AL2" s="3" t="s">
        <v>491</v>
      </c>
      <c r="AM2" s="3" t="s">
        <v>945</v>
      </c>
      <c r="AN2" s="3" t="s">
        <v>946</v>
      </c>
      <c r="AO2" s="3" t="s">
        <v>831</v>
      </c>
      <c r="AP2" s="3" t="s">
        <v>832</v>
      </c>
      <c r="AQ2" s="3" t="s">
        <v>748</v>
      </c>
      <c r="AR2" s="3" t="s">
        <v>749</v>
      </c>
      <c r="AS2" s="3" t="s">
        <v>750</v>
      </c>
      <c r="AT2" s="3" t="s">
        <v>751</v>
      </c>
      <c r="AU2" s="3" t="s">
        <v>755</v>
      </c>
      <c r="AV2" s="3" t="s">
        <v>528</v>
      </c>
      <c r="AW2" s="3" t="s">
        <v>529</v>
      </c>
      <c r="AX2" s="3" t="s">
        <v>530</v>
      </c>
      <c r="AY2" s="3" t="s">
        <v>708</v>
      </c>
      <c r="AZ2" s="3" t="s">
        <v>716</v>
      </c>
      <c r="BA2" s="3" t="s">
        <v>696</v>
      </c>
      <c r="BB2" s="3" t="s">
        <v>855</v>
      </c>
      <c r="BC2" s="3" t="s">
        <v>597</v>
      </c>
      <c r="BD2" s="3" t="s">
        <v>754</v>
      </c>
      <c r="BE2" s="3" t="s">
        <v>830</v>
      </c>
      <c r="BF2" s="3" t="s">
        <v>670</v>
      </c>
      <c r="BG2" s="3" t="s">
        <v>1065</v>
      </c>
      <c r="BH2" s="3" t="s">
        <v>1066</v>
      </c>
      <c r="BI2" s="3" t="s">
        <v>681</v>
      </c>
      <c r="BJ2" s="3" t="s">
        <v>913</v>
      </c>
      <c r="BK2" s="3" t="s">
        <v>914</v>
      </c>
      <c r="BL2" s="3" t="s">
        <v>915</v>
      </c>
      <c r="BM2" s="3" t="s">
        <v>1161</v>
      </c>
      <c r="BN2" s="3" t="s">
        <v>1162</v>
      </c>
      <c r="BO2" s="3" t="s">
        <v>1165</v>
      </c>
      <c r="BP2" s="3" t="s">
        <v>1166</v>
      </c>
      <c r="BQ2" s="3" t="s">
        <v>1000</v>
      </c>
      <c r="BR2" s="3" t="s">
        <v>1001</v>
      </c>
      <c r="BS2" s="3" t="s">
        <v>1002</v>
      </c>
      <c r="BT2" s="3" t="s">
        <v>1003</v>
      </c>
      <c r="BU2" s="3" t="s">
        <v>1004</v>
      </c>
      <c r="BV2" s="3" t="s">
        <v>1005</v>
      </c>
      <c r="BW2" s="3" t="s">
        <v>1006</v>
      </c>
      <c r="BX2" s="3" t="s">
        <v>1148</v>
      </c>
      <c r="BY2" s="1" t="s">
        <v>1310</v>
      </c>
      <c r="BZ2" s="1" t="s">
        <v>1311</v>
      </c>
      <c r="CA2" s="1" t="s">
        <v>243</v>
      </c>
      <c r="CB2" s="1" t="s">
        <v>244</v>
      </c>
      <c r="CC2" s="1" t="s">
        <v>443</v>
      </c>
    </row>
    <row r="3" spans="1:76" ht="12.75" hidden="1">
      <c r="A3" s="7" t="s">
        <v>319</v>
      </c>
      <c r="B3" s="4">
        <f>NSTX_Testing+NSTX_Plasma_Ops+NSTX_Physics_Planning+NSTX_Down_CA+NSTX_DOWN</f>
        <v>817445</v>
      </c>
      <c r="C3" s="4">
        <v>0</v>
      </c>
      <c r="D3" s="4">
        <v>0</v>
      </c>
      <c r="E3" s="4">
        <v>0</v>
      </c>
      <c r="F3" s="4">
        <v>0</v>
      </c>
      <c r="G3" s="4">
        <v>40</v>
      </c>
      <c r="H3" s="4">
        <v>148252</v>
      </c>
      <c r="I3" s="4">
        <v>36</v>
      </c>
      <c r="J3" s="4">
        <v>622749</v>
      </c>
      <c r="K3" s="4">
        <v>10</v>
      </c>
      <c r="L3" s="4">
        <v>17079</v>
      </c>
      <c r="M3" s="4">
        <v>8</v>
      </c>
      <c r="N3" s="25">
        <v>29365</v>
      </c>
      <c r="O3" s="25">
        <v>1294</v>
      </c>
      <c r="P3" s="4">
        <v>0</v>
      </c>
      <c r="Q3" s="4">
        <v>0</v>
      </c>
      <c r="R3" s="4">
        <v>0</v>
      </c>
      <c r="S3" s="8">
        <v>0</v>
      </c>
      <c r="T3" s="8">
        <v>708497</v>
      </c>
      <c r="U3" s="8">
        <v>0</v>
      </c>
      <c r="V3" s="8">
        <v>0</v>
      </c>
      <c r="W3" s="4">
        <v>1674</v>
      </c>
      <c r="X3" s="4">
        <v>0</v>
      </c>
      <c r="Y3" s="4">
        <v>1286</v>
      </c>
      <c r="Z3" s="4">
        <v>0</v>
      </c>
      <c r="AA3" s="4">
        <v>0</v>
      </c>
      <c r="AB3" s="4">
        <v>0</v>
      </c>
      <c r="AC3" s="4">
        <v>118</v>
      </c>
      <c r="AD3" s="4">
        <v>0</v>
      </c>
      <c r="AE3" s="4">
        <v>0</v>
      </c>
      <c r="AF3" s="4">
        <v>0</v>
      </c>
      <c r="AG3" s="4">
        <v>23198</v>
      </c>
      <c r="AH3" s="4">
        <v>4829</v>
      </c>
      <c r="AI3" s="4">
        <v>2794</v>
      </c>
      <c r="AJ3" s="4">
        <v>0</v>
      </c>
      <c r="AK3" s="4">
        <v>0</v>
      </c>
      <c r="AL3" s="4">
        <v>1171</v>
      </c>
      <c r="AM3" s="4">
        <v>0</v>
      </c>
      <c r="AN3" s="4">
        <v>321858</v>
      </c>
      <c r="AO3" s="4">
        <v>0</v>
      </c>
      <c r="AP3" s="4">
        <v>0</v>
      </c>
      <c r="AQ3" s="4">
        <v>0</v>
      </c>
      <c r="AR3" s="4">
        <v>0</v>
      </c>
      <c r="AS3" s="4">
        <v>0</v>
      </c>
      <c r="AT3" s="4">
        <v>0</v>
      </c>
      <c r="AU3" s="4">
        <v>0</v>
      </c>
      <c r="AV3" s="4">
        <v>33930</v>
      </c>
      <c r="AW3" s="4">
        <v>0</v>
      </c>
      <c r="AX3" s="4">
        <v>0</v>
      </c>
      <c r="AY3" s="4">
        <v>10587</v>
      </c>
      <c r="AZ3" s="4">
        <v>0</v>
      </c>
      <c r="BA3" s="4">
        <v>3430</v>
      </c>
      <c r="BB3" s="4">
        <v>0</v>
      </c>
      <c r="BC3" s="4">
        <v>0</v>
      </c>
      <c r="BD3" s="4">
        <v>0</v>
      </c>
      <c r="BE3" s="4">
        <v>1333</v>
      </c>
      <c r="BF3" s="4">
        <v>0</v>
      </c>
      <c r="BG3" s="4">
        <v>756</v>
      </c>
      <c r="BH3" s="4">
        <v>710</v>
      </c>
      <c r="BI3" s="4">
        <v>0</v>
      </c>
      <c r="BJ3" s="4">
        <v>8</v>
      </c>
      <c r="BK3" s="4">
        <v>17</v>
      </c>
      <c r="BL3" s="4">
        <v>21</v>
      </c>
      <c r="BM3" s="4">
        <v>0</v>
      </c>
      <c r="BN3" s="4">
        <v>0</v>
      </c>
      <c r="BO3" s="4">
        <v>0</v>
      </c>
      <c r="BP3" s="4">
        <v>45</v>
      </c>
      <c r="BQ3" s="4">
        <v>137</v>
      </c>
      <c r="BR3" s="4">
        <v>350</v>
      </c>
      <c r="BS3" s="4">
        <v>71</v>
      </c>
      <c r="BT3" s="4">
        <v>90</v>
      </c>
      <c r="BU3" s="4">
        <v>0</v>
      </c>
      <c r="BV3" s="4">
        <v>0</v>
      </c>
      <c r="BW3" s="4">
        <v>0</v>
      </c>
      <c r="BX3" s="4">
        <v>17</v>
      </c>
    </row>
    <row r="4" spans="1:22" ht="12.75" hidden="1">
      <c r="A4" s="7"/>
      <c r="S4" s="8"/>
      <c r="T4" s="8"/>
      <c r="U4" s="8"/>
      <c r="V4" s="8"/>
    </row>
    <row r="5" spans="1:22" ht="12.75" hidden="1">
      <c r="A5" s="10" t="s">
        <v>992</v>
      </c>
      <c r="S5" s="8"/>
      <c r="T5" s="8"/>
      <c r="U5" s="8"/>
      <c r="V5" s="8"/>
    </row>
    <row r="6" spans="1:14" ht="12.75" hidden="1">
      <c r="A6" s="4" t="s">
        <v>320</v>
      </c>
      <c r="B6" s="4" t="s">
        <v>617</v>
      </c>
      <c r="C6" s="4" t="s">
        <v>618</v>
      </c>
      <c r="D6" s="4" t="s">
        <v>619</v>
      </c>
      <c r="E6" s="4" t="s">
        <v>621</v>
      </c>
      <c r="F6" s="4" t="s">
        <v>786</v>
      </c>
      <c r="G6" s="4" t="s">
        <v>787</v>
      </c>
      <c r="H6" s="4" t="s">
        <v>788</v>
      </c>
      <c r="I6" s="4" t="s">
        <v>988</v>
      </c>
      <c r="J6" s="4" t="s">
        <v>451</v>
      </c>
      <c r="K6" s="4" t="s">
        <v>989</v>
      </c>
      <c r="L6" s="4" t="s">
        <v>984</v>
      </c>
      <c r="M6" s="4" t="s">
        <v>985</v>
      </c>
      <c r="N6" s="25" t="s">
        <v>986</v>
      </c>
    </row>
    <row r="7" spans="1:14" ht="39" hidden="1">
      <c r="A7" s="4" t="s">
        <v>319</v>
      </c>
      <c r="B7" s="9">
        <f>(NSTX_Testing+NSTX_Plasma_Ops+NSTX_Physics_Planning)/(NSTX_Online)</f>
        <v>0.9431839450972237</v>
      </c>
      <c r="C7" s="9">
        <f>(NSTX_Online-ACMG_CA-ACMG_Down-ACMG_Offline-ACMG_Unavail)/(NSTX_Online-ACMG_Offline)</f>
        <v>0.9984170188820043</v>
      </c>
      <c r="D7" s="9">
        <f>(NSTX_Online-CHI_CA-CHI_Down-CHI_Offline-CHI_Unavail)/(NSTX_Online-CHI_Offline)</f>
        <v>1</v>
      </c>
      <c r="E7" s="9">
        <f>(NSTX_Online-COMPUTING_CA-COMPUTING_Down-COMPUTING_Offline-COMPUTING_Unavail)/(NSTX_Online-COMPUTING_Offline)</f>
        <v>0.9963789612756822</v>
      </c>
      <c r="F7" s="9">
        <f>(NSTX_Online-DIAG_CA-DIAG_Down-DIAG_Offline-DIAG_Unavail)/(NSTX_Online-DIAG_Offline)</f>
        <v>0.9998556477805847</v>
      </c>
      <c r="G7" s="9">
        <f>(NSTX_Online-ECH_CA-ECH_Down-ECH_Offline-ECH_Unavail)/(NSTX_Online-ECH_Offline)</f>
        <v>0.965713901241062</v>
      </c>
      <c r="H7" s="9">
        <f>(NSTX_Online-ECS_CA-ECS_Down-ECS_Offline-ECS_Unavail)/(NSTX_Online-ECS_Offline)</f>
        <v>0.9951495207628648</v>
      </c>
      <c r="I7" s="9">
        <f>(NSTX_Online-HHFW_CA-HHFW_Down-HHFW_Offline-HHFW_Unavail)/(NSTX_Online-HHFW_Offline)</f>
        <v>1</v>
      </c>
      <c r="J7" s="9">
        <f>(NSTX_Online-MO_CA-MO_Down-MO_Offline-MO_Unavail)/(NSTX_Online-MO_Offline)</f>
        <v>1</v>
      </c>
      <c r="K7" s="9">
        <f>(NSTX_Online-NB_CA-NB_Down-NB_Offline-NB_Unavail)/(NSTX_Online-NB_Offline)</f>
        <v>1</v>
      </c>
      <c r="L7" s="9">
        <f>(NSTX_Online-Other_CA-Other_Down-Other_Offline-Other_Unavail)/(NSTX_Online-Other_Offline)</f>
        <v>0.9828526689869043</v>
      </c>
      <c r="M7" s="9">
        <f>(NSTX_Online-Torus_CA-Torus_Down-Torus_Offline-Torus_Unavail)/(NSTX_Online-Torus_Offline)</f>
        <v>0.9983693092501637</v>
      </c>
      <c r="N7" s="27" t="s">
        <v>993</v>
      </c>
    </row>
    <row r="8" ht="12.75" hidden="1">
      <c r="A8" s="7"/>
    </row>
    <row r="10" ht="12.75">
      <c r="A10" s="6" t="s">
        <v>877</v>
      </c>
    </row>
    <row r="11" spans="1:2" ht="12.75">
      <c r="A11" s="5" t="s">
        <v>747</v>
      </c>
      <c r="B11" s="5"/>
    </row>
    <row r="12" ht="12.75">
      <c r="A12" s="5" t="s">
        <v>732</v>
      </c>
    </row>
    <row r="13" ht="12.75">
      <c r="A13" s="5" t="s">
        <v>512</v>
      </c>
    </row>
    <row r="14" spans="1:2" ht="12.75">
      <c r="A14" s="5"/>
      <c r="B14" s="5" t="s">
        <v>723</v>
      </c>
    </row>
    <row r="15" spans="1:2" ht="12.75">
      <c r="A15" s="5"/>
      <c r="B15" s="5" t="s">
        <v>538</v>
      </c>
    </row>
    <row r="16" spans="1:2" ht="12.75">
      <c r="A16" s="5"/>
      <c r="B16" s="5"/>
    </row>
    <row r="17" spans="1:2" ht="12.75">
      <c r="A17" s="5"/>
      <c r="B17" s="5"/>
    </row>
    <row r="18" spans="1:2" ht="12.75">
      <c r="A18" s="5"/>
      <c r="B18" s="5"/>
    </row>
    <row r="19" ht="12.75">
      <c r="A19" s="6" t="s">
        <v>321</v>
      </c>
    </row>
    <row r="20" spans="1:14" ht="12.75">
      <c r="A20" s="4" t="s">
        <v>616</v>
      </c>
      <c r="B20" s="4" t="s">
        <v>617</v>
      </c>
      <c r="C20" s="4" t="s">
        <v>618</v>
      </c>
      <c r="D20" s="4" t="s">
        <v>619</v>
      </c>
      <c r="E20" s="4" t="s">
        <v>621</v>
      </c>
      <c r="F20" s="4" t="s">
        <v>786</v>
      </c>
      <c r="G20" s="4" t="s">
        <v>787</v>
      </c>
      <c r="H20" s="4" t="s">
        <v>788</v>
      </c>
      <c r="I20" s="4" t="s">
        <v>988</v>
      </c>
      <c r="J20" s="4" t="s">
        <v>451</v>
      </c>
      <c r="K20" s="4" t="s">
        <v>989</v>
      </c>
      <c r="L20" s="4" t="s">
        <v>984</v>
      </c>
      <c r="M20" s="4" t="s">
        <v>985</v>
      </c>
      <c r="N20" s="25" t="s">
        <v>986</v>
      </c>
    </row>
    <row r="21" spans="1:15" ht="39">
      <c r="A21" s="31" t="s">
        <v>516</v>
      </c>
      <c r="B21" s="24">
        <v>0.9431839450972237</v>
      </c>
      <c r="C21" s="24">
        <v>0.9984170188820043</v>
      </c>
      <c r="D21" s="24">
        <v>1</v>
      </c>
      <c r="E21" s="24">
        <v>0.9963789612756822</v>
      </c>
      <c r="F21" s="24">
        <v>0.9998556477805847</v>
      </c>
      <c r="G21" s="24">
        <v>0.965713901241062</v>
      </c>
      <c r="H21" s="24">
        <v>0.9951495207628648</v>
      </c>
      <c r="I21" s="24">
        <v>1</v>
      </c>
      <c r="J21" s="24">
        <v>1</v>
      </c>
      <c r="K21" s="24">
        <v>1</v>
      </c>
      <c r="L21" s="24">
        <v>0.9828526689869043</v>
      </c>
      <c r="M21" s="24">
        <v>0.9983693092501637</v>
      </c>
      <c r="N21" s="26" t="s">
        <v>993</v>
      </c>
      <c r="O21"/>
    </row>
    <row r="22" spans="1:76" s="18" customFormat="1" ht="25.5">
      <c r="A22" s="31" t="s">
        <v>450</v>
      </c>
      <c r="B22" s="24">
        <v>0.9143259188225729</v>
      </c>
      <c r="C22" s="24">
        <v>0.9962584902175822</v>
      </c>
      <c r="D22" s="24">
        <v>1</v>
      </c>
      <c r="E22" s="24">
        <v>0.9732781872943709</v>
      </c>
      <c r="F22" s="24">
        <v>0.9804625244816949</v>
      </c>
      <c r="G22" s="24">
        <v>1</v>
      </c>
      <c r="H22" s="24">
        <v>0.9810507691641226</v>
      </c>
      <c r="I22" s="24">
        <v>1</v>
      </c>
      <c r="J22" s="24">
        <v>1</v>
      </c>
      <c r="K22" s="24">
        <v>1</v>
      </c>
      <c r="L22" s="24">
        <v>0.982717462431001</v>
      </c>
      <c r="M22" s="24">
        <v>0.9887275902716186</v>
      </c>
      <c r="N22" s="28" t="s">
        <v>449</v>
      </c>
      <c r="O22"/>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row>
    <row r="23" spans="1:15" ht="39">
      <c r="A23" s="31" t="s">
        <v>1158</v>
      </c>
      <c r="B23" s="24">
        <v>0.9281191308241122</v>
      </c>
      <c r="C23" s="24">
        <v>1</v>
      </c>
      <c r="D23" s="24">
        <v>1</v>
      </c>
      <c r="E23" s="24">
        <v>0.9886672209979125</v>
      </c>
      <c r="F23" s="24">
        <v>0.9495984974909727</v>
      </c>
      <c r="G23" s="24">
        <v>1</v>
      </c>
      <c r="H23" s="24">
        <v>1</v>
      </c>
      <c r="I23" s="24">
        <v>1</v>
      </c>
      <c r="J23" s="24">
        <v>1</v>
      </c>
      <c r="K23" s="24">
        <v>1</v>
      </c>
      <c r="L23" s="24">
        <v>1</v>
      </c>
      <c r="M23" s="24">
        <v>0.989853412335227</v>
      </c>
      <c r="N23" s="26" t="s">
        <v>1121</v>
      </c>
      <c r="O23"/>
    </row>
    <row r="24" spans="1:15" ht="25.5">
      <c r="A24" s="31" t="s">
        <v>515</v>
      </c>
      <c r="B24" s="24">
        <v>0.8134442964097304</v>
      </c>
      <c r="C24" s="24">
        <v>1</v>
      </c>
      <c r="D24" s="24">
        <v>0.44684198911990175</v>
      </c>
      <c r="E24" s="24">
        <v>0.9839643050690347</v>
      </c>
      <c r="F24" s="24">
        <v>0.9789706760504855</v>
      </c>
      <c r="G24" s="24">
        <v>1</v>
      </c>
      <c r="H24" s="24">
        <v>0.98320879529608</v>
      </c>
      <c r="I24" s="24">
        <v>0.9990221960053873</v>
      </c>
      <c r="J24" s="24">
        <v>0.9995495999430462</v>
      </c>
      <c r="K24" s="24">
        <v>1</v>
      </c>
      <c r="L24" s="24">
        <v>0.9440515955058791</v>
      </c>
      <c r="M24" s="24">
        <v>0.9765356099361159</v>
      </c>
      <c r="N24" s="26" t="s">
        <v>1178</v>
      </c>
      <c r="O24"/>
    </row>
    <row r="25" spans="1:14" ht="25.5">
      <c r="A25" s="31" t="s">
        <v>1091</v>
      </c>
      <c r="B25" s="24">
        <v>0.9629726518858869</v>
      </c>
      <c r="C25" s="24">
        <v>1</v>
      </c>
      <c r="D25" s="24">
        <v>0</v>
      </c>
      <c r="E25" s="24">
        <v>1</v>
      </c>
      <c r="F25" s="24">
        <v>0.9907613570203458</v>
      </c>
      <c r="G25" s="24">
        <v>1</v>
      </c>
      <c r="H25" s="24">
        <v>1</v>
      </c>
      <c r="I25" s="24">
        <v>1</v>
      </c>
      <c r="J25" s="24">
        <v>1</v>
      </c>
      <c r="K25" s="24">
        <v>0.9949882771317524</v>
      </c>
      <c r="L25" s="24">
        <v>0.9958576576293056</v>
      </c>
      <c r="M25" s="24">
        <v>0.9910308256361033</v>
      </c>
      <c r="N25" s="26" t="s">
        <v>1092</v>
      </c>
    </row>
    <row r="26" spans="1:14" ht="25.5">
      <c r="A26" s="31" t="s">
        <v>691</v>
      </c>
      <c r="B26" s="24">
        <v>0.9284044174161621</v>
      </c>
      <c r="C26" s="24">
        <v>1</v>
      </c>
      <c r="D26" s="24" t="s">
        <v>707</v>
      </c>
      <c r="E26" s="24">
        <v>0.9835142460322811</v>
      </c>
      <c r="F26" s="24">
        <v>0.964765847278219</v>
      </c>
      <c r="G26" s="24">
        <v>1</v>
      </c>
      <c r="H26" s="24">
        <v>0.9664055231186203</v>
      </c>
      <c r="I26" s="24">
        <v>1</v>
      </c>
      <c r="J26" s="24">
        <v>1</v>
      </c>
      <c r="K26" s="24">
        <v>1</v>
      </c>
      <c r="L26" s="24">
        <v>1</v>
      </c>
      <c r="M26" s="24">
        <v>1</v>
      </c>
      <c r="N26" s="26" t="s">
        <v>713</v>
      </c>
    </row>
    <row r="27" spans="1:14" ht="25.5">
      <c r="A27" s="31" t="s">
        <v>759</v>
      </c>
      <c r="B27" s="30">
        <v>0.8954859934235996</v>
      </c>
      <c r="C27" s="30">
        <v>1</v>
      </c>
      <c r="D27" s="30">
        <v>1</v>
      </c>
      <c r="E27" s="30">
        <v>0.9852922514453142</v>
      </c>
      <c r="F27" s="30">
        <v>0.9930975103167885</v>
      </c>
      <c r="G27" s="30">
        <v>1</v>
      </c>
      <c r="H27" s="30">
        <v>0.9764830232808431</v>
      </c>
      <c r="I27" s="30">
        <v>1</v>
      </c>
      <c r="J27" s="30">
        <v>1</v>
      </c>
      <c r="K27" s="30">
        <v>0.9962010127544048</v>
      </c>
      <c r="L27" s="30">
        <v>0.9806241958205963</v>
      </c>
      <c r="M27" s="30">
        <v>0.962623427984881</v>
      </c>
      <c r="N27" s="1" t="s">
        <v>758</v>
      </c>
    </row>
    <row r="28" spans="1:15" ht="39">
      <c r="A28" s="31" t="s">
        <v>839</v>
      </c>
      <c r="B28" s="24">
        <v>0.9006122965839511</v>
      </c>
      <c r="C28" s="24">
        <v>1</v>
      </c>
      <c r="D28" s="24" t="s">
        <v>707</v>
      </c>
      <c r="E28" s="24">
        <v>0.9549294096030749</v>
      </c>
      <c r="F28" s="24">
        <v>0.987977534227528</v>
      </c>
      <c r="G28" s="24">
        <v>1</v>
      </c>
      <c r="H28" s="24">
        <v>0.9948751818764184</v>
      </c>
      <c r="I28" s="24">
        <v>1</v>
      </c>
      <c r="J28" s="24">
        <v>1</v>
      </c>
      <c r="K28" s="24">
        <v>1</v>
      </c>
      <c r="L28" s="24">
        <v>1</v>
      </c>
      <c r="M28" s="24">
        <v>0.9628301708769299</v>
      </c>
      <c r="N28" s="26" t="s">
        <v>838</v>
      </c>
      <c r="O28" s="25" t="s">
        <v>840</v>
      </c>
    </row>
    <row r="29" spans="1:14" ht="25.5">
      <c r="A29" s="31" t="s">
        <v>714</v>
      </c>
      <c r="B29" s="24">
        <v>0.916648914924777</v>
      </c>
      <c r="C29" s="24">
        <v>1</v>
      </c>
      <c r="D29" s="24" t="s">
        <v>707</v>
      </c>
      <c r="E29" s="24">
        <v>1</v>
      </c>
      <c r="F29" s="24">
        <v>1</v>
      </c>
      <c r="G29" s="24">
        <v>1</v>
      </c>
      <c r="H29" s="24">
        <v>0.9566502463054187</v>
      </c>
      <c r="I29" s="24" t="s">
        <v>707</v>
      </c>
      <c r="J29" s="24">
        <v>1</v>
      </c>
      <c r="K29" s="24">
        <v>0.9710115271809563</v>
      </c>
      <c r="L29" s="24">
        <v>1</v>
      </c>
      <c r="M29" s="24">
        <v>0.9826321395286912</v>
      </c>
      <c r="N29" s="26" t="s">
        <v>700</v>
      </c>
    </row>
    <row r="30" spans="1:14" ht="25.5">
      <c r="A30" s="31" t="s">
        <v>1615</v>
      </c>
      <c r="B30" s="24">
        <v>0.9681567111181252</v>
      </c>
      <c r="C30" s="24">
        <v>0.9967292669454746</v>
      </c>
      <c r="D30" s="24" t="s">
        <v>707</v>
      </c>
      <c r="E30" s="24">
        <v>0.9960210684131618</v>
      </c>
      <c r="F30" s="24">
        <v>1</v>
      </c>
      <c r="G30" s="24">
        <v>1</v>
      </c>
      <c r="H30" s="24">
        <v>1</v>
      </c>
      <c r="I30" s="24">
        <v>0.9879826365090244</v>
      </c>
      <c r="J30" s="24">
        <v>1</v>
      </c>
      <c r="K30" s="24">
        <v>0.9761954549041268</v>
      </c>
      <c r="L30" s="24">
        <v>1</v>
      </c>
      <c r="M30" s="24">
        <v>0.9978122780714905</v>
      </c>
      <c r="N30" s="26" t="s">
        <v>1339</v>
      </c>
    </row>
    <row r="31" spans="1:15" ht="51.75">
      <c r="A31" s="31" t="s">
        <v>1616</v>
      </c>
      <c r="B31" s="24">
        <v>0.9251018910691842</v>
      </c>
      <c r="C31" s="24">
        <v>1</v>
      </c>
      <c r="D31" s="24" t="s">
        <v>707</v>
      </c>
      <c r="E31" s="24">
        <v>0.978012597441281</v>
      </c>
      <c r="F31" s="24">
        <v>0.9797452904894404</v>
      </c>
      <c r="G31" s="24">
        <v>1</v>
      </c>
      <c r="H31" s="24">
        <v>0.9864072591484013</v>
      </c>
      <c r="I31" s="24">
        <v>1</v>
      </c>
      <c r="J31" s="24">
        <v>1</v>
      </c>
      <c r="K31" s="24">
        <v>0.9921434967216429</v>
      </c>
      <c r="L31" s="24">
        <v>1</v>
      </c>
      <c r="M31" s="24">
        <v>0.9751756304169361</v>
      </c>
      <c r="N31" s="26" t="s">
        <v>1396</v>
      </c>
      <c r="O31" s="25" t="s">
        <v>1397</v>
      </c>
    </row>
    <row r="32" spans="1:14" ht="25.5">
      <c r="A32" s="31" t="s">
        <v>1041</v>
      </c>
      <c r="B32" s="24">
        <v>0.9565845027338331</v>
      </c>
      <c r="C32" s="24">
        <v>1</v>
      </c>
      <c r="D32" s="24">
        <v>1</v>
      </c>
      <c r="E32" s="24">
        <v>0.9667966789804872</v>
      </c>
      <c r="F32" s="24">
        <v>0.9883181392611983</v>
      </c>
      <c r="G32" s="24">
        <v>1</v>
      </c>
      <c r="H32" s="24">
        <v>1</v>
      </c>
      <c r="I32" s="24">
        <v>0.9931934929124393</v>
      </c>
      <c r="J32" s="24">
        <v>1</v>
      </c>
      <c r="K32" s="24">
        <v>0.9994858166510167</v>
      </c>
      <c r="L32" s="24">
        <v>0.9895898494157694</v>
      </c>
      <c r="M32" s="24">
        <v>0.9615943533319493</v>
      </c>
      <c r="N32" s="26" t="s">
        <v>1042</v>
      </c>
    </row>
    <row r="33" spans="1:14" ht="25.5">
      <c r="A33" s="31" t="s">
        <v>1287</v>
      </c>
      <c r="B33" s="24">
        <v>0.9351984007275969</v>
      </c>
      <c r="C33" s="24">
        <v>0.997093664594036</v>
      </c>
      <c r="D33" s="24" t="s">
        <v>707</v>
      </c>
      <c r="E33" s="24">
        <v>0.982944696331849</v>
      </c>
      <c r="F33" s="24">
        <v>1</v>
      </c>
      <c r="G33" s="24">
        <v>0.9945407719911211</v>
      </c>
      <c r="H33" s="24">
        <v>0.9873841180363888</v>
      </c>
      <c r="I33" s="24">
        <v>1</v>
      </c>
      <c r="J33" s="24">
        <v>0.9981697515994975</v>
      </c>
      <c r="K33" s="24">
        <v>0.9917537516715368</v>
      </c>
      <c r="L33" s="24">
        <v>0.988710091354834</v>
      </c>
      <c r="M33" s="24">
        <v>0.9938383888411129</v>
      </c>
      <c r="N33" s="26" t="s">
        <v>1288</v>
      </c>
    </row>
    <row r="34" spans="1:15" s="2" customFormat="1" ht="25.5">
      <c r="A34" s="37">
        <v>36680</v>
      </c>
      <c r="B34" s="30">
        <v>0.9571227445484046</v>
      </c>
      <c r="C34" s="30">
        <v>1</v>
      </c>
      <c r="D34" s="30" t="s">
        <v>707</v>
      </c>
      <c r="E34" s="30">
        <v>0.9806084826445446</v>
      </c>
      <c r="F34" s="30">
        <v>1</v>
      </c>
      <c r="G34" s="30">
        <v>1</v>
      </c>
      <c r="H34" s="30">
        <v>1</v>
      </c>
      <c r="I34" s="30">
        <v>1</v>
      </c>
      <c r="J34" s="30">
        <v>1</v>
      </c>
      <c r="K34" s="30">
        <v>0.9886927535133907</v>
      </c>
      <c r="L34" s="30">
        <v>0.993348864224655</v>
      </c>
      <c r="M34" s="30">
        <v>0.9958931525184035</v>
      </c>
      <c r="N34" s="1" t="s">
        <v>1516</v>
      </c>
      <c r="O34" t="s">
        <v>1186</v>
      </c>
    </row>
    <row r="35" spans="1:15" s="2" customFormat="1" ht="12.75">
      <c r="A35" s="37">
        <v>36710</v>
      </c>
      <c r="B35" s="30">
        <v>0.8738142272772623</v>
      </c>
      <c r="C35" s="30">
        <v>1</v>
      </c>
      <c r="D35" s="30">
        <v>0.9821106603560965</v>
      </c>
      <c r="E35" s="30">
        <v>0.9963723436096977</v>
      </c>
      <c r="F35" s="30">
        <v>0.9940071169643154</v>
      </c>
      <c r="G35" s="30">
        <v>0.9962140410389437</v>
      </c>
      <c r="H35" s="30">
        <v>0.9548225747447537</v>
      </c>
      <c r="I35" s="30">
        <v>0.9970133142609278</v>
      </c>
      <c r="J35" s="30">
        <v>1</v>
      </c>
      <c r="K35" s="30">
        <v>1</v>
      </c>
      <c r="L35" s="30">
        <v>0.9851594665602448</v>
      </c>
      <c r="M35" s="30">
        <v>0.9343962220226811</v>
      </c>
      <c r="O35" t="s">
        <v>1187</v>
      </c>
    </row>
    <row r="36" spans="1:15" s="2" customFormat="1" ht="12.75">
      <c r="A36" s="37">
        <v>36741</v>
      </c>
      <c r="B36" s="30">
        <v>0.8272244456537463</v>
      </c>
      <c r="C36" s="30">
        <v>1</v>
      </c>
      <c r="D36" s="30">
        <v>1</v>
      </c>
      <c r="E36" s="30">
        <v>0.9900186676402312</v>
      </c>
      <c r="F36" s="30">
        <v>1</v>
      </c>
      <c r="G36" s="30">
        <v>0.9942619393680556</v>
      </c>
      <c r="H36" s="30">
        <v>0.846339833713345</v>
      </c>
      <c r="I36" s="30">
        <v>1</v>
      </c>
      <c r="J36" s="30">
        <v>0.9602951002610715</v>
      </c>
      <c r="K36" s="30">
        <v>1</v>
      </c>
      <c r="L36" s="30">
        <v>1</v>
      </c>
      <c r="M36" s="30">
        <v>1</v>
      </c>
      <c r="N36" s="2" t="s">
        <v>1184</v>
      </c>
      <c r="O36" t="s">
        <v>1185</v>
      </c>
    </row>
    <row r="37" spans="1:15" s="2" customFormat="1" ht="12.75">
      <c r="A37" s="37">
        <v>36981</v>
      </c>
      <c r="B37" s="30">
        <v>0.8570220040712379</v>
      </c>
      <c r="C37" s="30">
        <v>0.9669101772134051</v>
      </c>
      <c r="D37" s="30" t="s">
        <v>707</v>
      </c>
      <c r="E37" s="30">
        <v>0.9914081019395659</v>
      </c>
      <c r="F37" s="30">
        <v>0.9962592197675341</v>
      </c>
      <c r="G37" s="30">
        <v>1</v>
      </c>
      <c r="H37" s="30">
        <v>0.9900862714687299</v>
      </c>
      <c r="I37" s="30">
        <v>0</v>
      </c>
      <c r="J37" s="30">
        <v>1</v>
      </c>
      <c r="K37" s="30">
        <v>1</v>
      </c>
      <c r="L37" s="30">
        <v>0.9921967941204981</v>
      </c>
      <c r="M37" s="30">
        <v>0.9814723429004485</v>
      </c>
      <c r="N37" s="2" t="s">
        <v>407</v>
      </c>
      <c r="O37"/>
    </row>
    <row r="38" spans="1:15" s="2" customFormat="1" ht="12.75">
      <c r="A38" s="37">
        <v>37011</v>
      </c>
      <c r="B38" s="30">
        <v>0.9364260005953509</v>
      </c>
      <c r="C38" s="30">
        <v>1</v>
      </c>
      <c r="D38" s="30">
        <v>1</v>
      </c>
      <c r="E38" s="30">
        <v>0.9823711877249479</v>
      </c>
      <c r="F38" s="30">
        <v>0.9922012421183666</v>
      </c>
      <c r="G38" s="30">
        <v>0.9997835087814251</v>
      </c>
      <c r="H38" s="30">
        <v>0.9824422239060429</v>
      </c>
      <c r="I38" s="30">
        <v>1</v>
      </c>
      <c r="J38" s="30">
        <v>1</v>
      </c>
      <c r="K38" s="30">
        <v>1</v>
      </c>
      <c r="L38" s="30">
        <v>0.9878172949422239</v>
      </c>
      <c r="M38" s="30">
        <v>0.9908329499634672</v>
      </c>
      <c r="N38" s="2" t="s">
        <v>287</v>
      </c>
      <c r="O38"/>
    </row>
    <row r="39" spans="1:15" s="2" customFormat="1" ht="12.75">
      <c r="A39" s="37">
        <v>37042</v>
      </c>
      <c r="B39" s="30">
        <v>0.9631488266289157</v>
      </c>
      <c r="C39" s="30">
        <v>0.9965400093750539</v>
      </c>
      <c r="D39" s="30">
        <v>1</v>
      </c>
      <c r="E39" s="30">
        <v>0.9978694484552325</v>
      </c>
      <c r="F39" s="30">
        <v>1</v>
      </c>
      <c r="G39" s="30">
        <v>1</v>
      </c>
      <c r="H39" s="30">
        <v>0.9810398157598105</v>
      </c>
      <c r="I39" s="30">
        <v>0.9834808985079522</v>
      </c>
      <c r="J39" s="30">
        <v>1</v>
      </c>
      <c r="K39" s="30">
        <v>0.992981251459953</v>
      </c>
      <c r="L39" s="30">
        <v>0.9962390043002964</v>
      </c>
      <c r="M39" s="30">
        <v>0.9969256721270868</v>
      </c>
      <c r="N39" s="2" t="s">
        <v>309</v>
      </c>
      <c r="O39"/>
    </row>
    <row r="40" spans="1:14" s="2" customFormat="1" ht="12.75">
      <c r="A40" s="37">
        <v>37072</v>
      </c>
      <c r="B40" s="30">
        <v>0.9177974828375286</v>
      </c>
      <c r="C40" s="30">
        <v>1</v>
      </c>
      <c r="D40" s="30">
        <v>1</v>
      </c>
      <c r="E40" s="30">
        <v>0.9828761441647598</v>
      </c>
      <c r="F40" s="30">
        <v>0.9956793478260869</v>
      </c>
      <c r="G40" s="30">
        <v>0.9983981693363845</v>
      </c>
      <c r="H40" s="30">
        <v>0.949558066361556</v>
      </c>
      <c r="I40" s="30">
        <v>1</v>
      </c>
      <c r="J40" s="30">
        <v>1</v>
      </c>
      <c r="K40" s="30">
        <v>0.9987328375286041</v>
      </c>
      <c r="L40" s="30">
        <v>0.9956307208237987</v>
      </c>
      <c r="M40" s="38">
        <v>0.9969221967963386</v>
      </c>
      <c r="N40" s="2" t="s">
        <v>431</v>
      </c>
    </row>
    <row r="41" spans="1:14" s="2" customFormat="1" ht="12.75">
      <c r="A41" s="37">
        <v>37103</v>
      </c>
      <c r="B41" s="30">
        <v>0.9328432158833698</v>
      </c>
      <c r="C41" s="30">
        <v>1</v>
      </c>
      <c r="D41" s="30">
        <v>1</v>
      </c>
      <c r="E41" s="30">
        <v>0.9768789320786326</v>
      </c>
      <c r="F41" s="30">
        <v>0.9940686877328058</v>
      </c>
      <c r="G41" s="30">
        <v>1</v>
      </c>
      <c r="H41" s="30">
        <v>0.9873638810173057</v>
      </c>
      <c r="I41" s="30">
        <v>0.9949667370985154</v>
      </c>
      <c r="J41" s="30">
        <v>1</v>
      </c>
      <c r="K41" s="30">
        <v>1</v>
      </c>
      <c r="L41" s="38">
        <v>0.9843358462991677</v>
      </c>
      <c r="M41" s="39">
        <v>0.9963232280026377</v>
      </c>
      <c r="N41" s="2" t="s">
        <v>1626</v>
      </c>
    </row>
    <row r="42" spans="1:14" s="2" customFormat="1" ht="12.75">
      <c r="A42" s="37">
        <v>37134</v>
      </c>
      <c r="B42" s="30">
        <v>0.9649443793911007</v>
      </c>
      <c r="C42" s="30">
        <v>1</v>
      </c>
      <c r="D42" s="30">
        <v>1</v>
      </c>
      <c r="E42" s="30">
        <v>1</v>
      </c>
      <c r="F42" s="30">
        <v>1</v>
      </c>
      <c r="G42" s="30">
        <v>1</v>
      </c>
      <c r="H42" s="30">
        <v>1</v>
      </c>
      <c r="I42" s="30" t="e">
        <v>#DIV/0!</v>
      </c>
      <c r="J42" s="30">
        <v>1</v>
      </c>
      <c r="K42" s="38">
        <v>1</v>
      </c>
      <c r="L42" s="39">
        <v>0.9820865609800036</v>
      </c>
      <c r="M42" s="39">
        <v>0.9828578184110971</v>
      </c>
      <c r="N42" s="2" t="s">
        <v>1367</v>
      </c>
    </row>
    <row r="43" spans="1:13" s="2" customFormat="1" ht="12.75">
      <c r="A43" s="37"/>
      <c r="B43" s="30"/>
      <c r="C43" s="30"/>
      <c r="D43" s="30"/>
      <c r="E43" s="30"/>
      <c r="F43" s="30"/>
      <c r="G43" s="30"/>
      <c r="H43" s="30"/>
      <c r="I43" s="30"/>
      <c r="J43" s="30"/>
      <c r="K43" s="38"/>
      <c r="L43" s="39"/>
      <c r="M43" s="39"/>
    </row>
    <row r="44" spans="1:14" s="2" customFormat="1" ht="12.75">
      <c r="A44" s="37">
        <v>37287</v>
      </c>
      <c r="B44" s="30">
        <v>0.8643662403196873</v>
      </c>
      <c r="C44" s="30">
        <v>1</v>
      </c>
      <c r="D44" s="30">
        <v>0</v>
      </c>
      <c r="E44" s="30">
        <v>0.9110796738956057</v>
      </c>
      <c r="F44" s="30">
        <v>1</v>
      </c>
      <c r="G44" s="30">
        <v>1</v>
      </c>
      <c r="H44" s="30">
        <v>0.9987019995041346</v>
      </c>
      <c r="I44" s="30">
        <v>0.8566016985397447</v>
      </c>
      <c r="J44" s="30">
        <v>1</v>
      </c>
      <c r="K44" s="38">
        <v>1</v>
      </c>
      <c r="L44" s="39">
        <v>1</v>
      </c>
      <c r="M44" s="39">
        <v>0.9773068677352079</v>
      </c>
      <c r="N44" s="2" t="s">
        <v>1570</v>
      </c>
    </row>
    <row r="45" spans="1:14" s="2" customFormat="1" ht="12.75">
      <c r="A45" s="37">
        <v>37315</v>
      </c>
      <c r="B45" s="30">
        <v>0.9009698607501815</v>
      </c>
      <c r="C45" s="30">
        <v>0.9956106929904396</v>
      </c>
      <c r="D45" s="30">
        <v>1</v>
      </c>
      <c r="E45" s="30">
        <v>0.9788269836227994</v>
      </c>
      <c r="F45" s="30">
        <v>0.9820527210576468</v>
      </c>
      <c r="G45" s="30">
        <v>1</v>
      </c>
      <c r="H45" s="30">
        <v>0.9618375512044673</v>
      </c>
      <c r="I45" s="30">
        <v>1</v>
      </c>
      <c r="J45" s="30">
        <v>1</v>
      </c>
      <c r="K45" s="38">
        <v>1</v>
      </c>
      <c r="L45" s="39">
        <v>1</v>
      </c>
      <c r="M45" s="39">
        <v>0.9826419118748282</v>
      </c>
      <c r="N45" s="2" t="s">
        <v>1828</v>
      </c>
    </row>
    <row r="46" spans="1:14" s="2" customFormat="1" ht="12.75">
      <c r="A46" s="37">
        <v>37346</v>
      </c>
      <c r="B46" s="30">
        <v>0.9387137452711223</v>
      </c>
      <c r="C46" s="30">
        <v>1</v>
      </c>
      <c r="D46" s="30">
        <v>1</v>
      </c>
      <c r="E46" s="30">
        <v>0.98492846893073</v>
      </c>
      <c r="F46" s="30">
        <v>1</v>
      </c>
      <c r="G46" s="30">
        <v>1</v>
      </c>
      <c r="H46" s="30">
        <v>1</v>
      </c>
      <c r="I46" s="30">
        <v>0.9912203524824731</v>
      </c>
      <c r="J46" s="30">
        <v>1</v>
      </c>
      <c r="K46" s="38">
        <v>0.9962060268730704</v>
      </c>
      <c r="L46" s="39">
        <v>0.9666499978258034</v>
      </c>
      <c r="M46" s="39">
        <v>0.9929903900508762</v>
      </c>
      <c r="N46" s="2" t="s">
        <v>1785</v>
      </c>
    </row>
    <row r="47" spans="1:14" s="2" customFormat="1" ht="12.75">
      <c r="A47" s="37">
        <v>37376</v>
      </c>
      <c r="B47" s="30">
        <v>0.9261773637990237</v>
      </c>
      <c r="C47" s="30">
        <v>1</v>
      </c>
      <c r="D47" s="30">
        <v>1</v>
      </c>
      <c r="E47" s="30">
        <v>0.9955348923673114</v>
      </c>
      <c r="F47" s="30">
        <v>0.9834211876328316</v>
      </c>
      <c r="G47" s="30">
        <v>1</v>
      </c>
      <c r="H47" s="30">
        <v>0.9462596233079333</v>
      </c>
      <c r="I47" s="30">
        <v>1</v>
      </c>
      <c r="J47" s="30">
        <v>1</v>
      </c>
      <c r="K47" s="38">
        <v>1</v>
      </c>
      <c r="L47" s="39">
        <v>1</v>
      </c>
      <c r="M47" s="39">
        <v>0.9959656733679031</v>
      </c>
      <c r="N47" s="2" t="s">
        <v>1867</v>
      </c>
    </row>
    <row r="48" spans="1:14" s="2" customFormat="1" ht="12.75">
      <c r="A48" s="37">
        <v>37407</v>
      </c>
      <c r="B48" s="30">
        <v>0.9377204106804718</v>
      </c>
      <c r="C48" s="30">
        <v>1</v>
      </c>
      <c r="D48" s="30">
        <v>1</v>
      </c>
      <c r="E48" s="30">
        <v>1</v>
      </c>
      <c r="F48" s="30">
        <v>0.9751725438711871</v>
      </c>
      <c r="G48" s="30">
        <v>1</v>
      </c>
      <c r="H48" s="30">
        <v>0.9881471480936415</v>
      </c>
      <c r="I48" s="30">
        <v>1</v>
      </c>
      <c r="J48" s="30">
        <v>1</v>
      </c>
      <c r="K48" s="38">
        <v>0.9920087556242725</v>
      </c>
      <c r="L48" s="39">
        <v>0.9858068550978928</v>
      </c>
      <c r="M48" s="39">
        <v>0.9984191233952365</v>
      </c>
      <c r="N48" s="2" t="s">
        <v>1676</v>
      </c>
    </row>
    <row r="49" spans="1:13" s="2" customFormat="1" ht="12.75">
      <c r="A49" s="37"/>
      <c r="B49" s="30"/>
      <c r="C49" s="30"/>
      <c r="D49" s="30"/>
      <c r="E49" s="30"/>
      <c r="F49" s="30"/>
      <c r="G49" s="30"/>
      <c r="H49" s="30"/>
      <c r="I49" s="30"/>
      <c r="J49" s="30"/>
      <c r="K49" s="38"/>
      <c r="L49" s="39"/>
      <c r="M49" s="39"/>
    </row>
    <row r="50" spans="1:14" s="2" customFormat="1" ht="12.75">
      <c r="A50" s="37">
        <v>37652</v>
      </c>
      <c r="B50" s="30">
        <v>0.9224882059970497</v>
      </c>
      <c r="C50" s="30">
        <v>0.9958155023588006</v>
      </c>
      <c r="D50" s="30" t="s">
        <v>707</v>
      </c>
      <c r="E50" s="30">
        <v>0.9975754743160938</v>
      </c>
      <c r="F50" s="30">
        <v>0.9622591905589554</v>
      </c>
      <c r="G50" s="30">
        <v>1</v>
      </c>
      <c r="H50" s="30">
        <v>0.9768172988446989</v>
      </c>
      <c r="I50" s="30">
        <v>1</v>
      </c>
      <c r="J50" s="30">
        <v>0.9950523609914266</v>
      </c>
      <c r="K50" s="38">
        <v>0.9954175004016533</v>
      </c>
      <c r="L50" s="39">
        <v>1</v>
      </c>
      <c r="M50" s="39">
        <v>1</v>
      </c>
      <c r="N50" s="2" t="s">
        <v>1692</v>
      </c>
    </row>
    <row r="51" spans="1:15" s="2" customFormat="1" ht="12.75">
      <c r="A51" s="37">
        <v>37680</v>
      </c>
      <c r="B51" s="30">
        <v>0.8933949970115326</v>
      </c>
      <c r="C51" s="30">
        <v>1</v>
      </c>
      <c r="D51" s="30" t="s">
        <v>707</v>
      </c>
      <c r="E51" s="30">
        <v>1</v>
      </c>
      <c r="F51" s="30">
        <v>0.9540755837309791</v>
      </c>
      <c r="G51" s="30">
        <v>1</v>
      </c>
      <c r="H51" s="30">
        <v>0.9450219970801204</v>
      </c>
      <c r="I51" s="30">
        <v>1</v>
      </c>
      <c r="J51" s="38">
        <v>1</v>
      </c>
      <c r="K51" s="39">
        <v>0.9890798459714479</v>
      </c>
      <c r="L51" s="39">
        <v>1</v>
      </c>
      <c r="M51" s="30">
        <v>0.989</v>
      </c>
      <c r="N51" s="2" t="s">
        <v>204</v>
      </c>
      <c r="O51" s="2" t="s">
        <v>205</v>
      </c>
    </row>
    <row r="52" spans="1:15" s="2" customFormat="1" ht="12.75">
      <c r="A52" s="37">
        <v>37717</v>
      </c>
      <c r="B52" s="30">
        <v>0.8871730059069901</v>
      </c>
      <c r="C52" s="30">
        <v>1</v>
      </c>
      <c r="D52" s="30">
        <v>0.9381119633001218</v>
      </c>
      <c r="E52" s="30">
        <v>0.9586994557517671</v>
      </c>
      <c r="F52" s="30">
        <v>0.9913214470964395</v>
      </c>
      <c r="G52" s="30">
        <v>1</v>
      </c>
      <c r="H52" s="30">
        <v>0.9860299297819136</v>
      </c>
      <c r="I52" s="30">
        <v>1</v>
      </c>
      <c r="J52" s="38">
        <v>1</v>
      </c>
      <c r="K52" s="39">
        <v>0.9820583886226572</v>
      </c>
      <c r="L52" s="39">
        <v>1</v>
      </c>
      <c r="M52" s="30">
        <v>0.9774191175901339</v>
      </c>
      <c r="N52" s="2" t="s">
        <v>1789</v>
      </c>
      <c r="O52" s="2" t="s">
        <v>1790</v>
      </c>
    </row>
    <row r="53" spans="1:15" s="2" customFormat="1" ht="12.75">
      <c r="A53" s="37">
        <v>37747</v>
      </c>
      <c r="B53" s="30">
        <v>0.9375974119967818</v>
      </c>
      <c r="C53" s="30">
        <v>1</v>
      </c>
      <c r="D53" s="30">
        <v>1</v>
      </c>
      <c r="E53" s="30">
        <v>0.9828554885663984</v>
      </c>
      <c r="F53" s="30">
        <v>0.9963155963549819</v>
      </c>
      <c r="G53" s="30">
        <v>1</v>
      </c>
      <c r="H53" s="30">
        <v>0.9917239777420951</v>
      </c>
      <c r="I53" s="30">
        <v>1</v>
      </c>
      <c r="J53" s="38">
        <v>1</v>
      </c>
      <c r="K53" s="39">
        <v>0.9837509215216974</v>
      </c>
      <c r="L53" s="39">
        <v>0.9979061680518947</v>
      </c>
      <c r="M53" s="30">
        <v>0.9850890215206876</v>
      </c>
      <c r="N53" s="2" t="s">
        <v>1910</v>
      </c>
      <c r="O53" s="2" t="s">
        <v>1790</v>
      </c>
    </row>
    <row r="54" spans="1:15" s="2" customFormat="1" ht="12.75">
      <c r="A54" s="37">
        <v>37772</v>
      </c>
      <c r="B54" s="30">
        <v>0.9420271644725783</v>
      </c>
      <c r="C54" s="30">
        <v>1</v>
      </c>
      <c r="D54" s="30">
        <v>1</v>
      </c>
      <c r="E54" s="30">
        <v>0.9815224533943705</v>
      </c>
      <c r="F54" s="30">
        <v>0.9894656589651419</v>
      </c>
      <c r="G54" s="30">
        <v>1</v>
      </c>
      <c r="H54" s="30">
        <v>0.986663972519701</v>
      </c>
      <c r="I54" s="30">
        <v>1</v>
      </c>
      <c r="J54" s="38">
        <v>1</v>
      </c>
      <c r="K54" s="39">
        <v>0.99413174039064</v>
      </c>
      <c r="L54" s="39">
        <v>0.9950571459135281</v>
      </c>
      <c r="M54" s="30">
        <v>0.9968994670003787</v>
      </c>
      <c r="N54" s="2" t="s">
        <v>70</v>
      </c>
      <c r="O54" s="2" t="s">
        <v>71</v>
      </c>
    </row>
    <row r="55" spans="1:14" ht="12.75">
      <c r="A55" s="7"/>
      <c r="B55" s="24"/>
      <c r="C55" s="24"/>
      <c r="D55" s="24"/>
      <c r="E55" s="24"/>
      <c r="F55" s="24"/>
      <c r="G55" s="24"/>
      <c r="H55" s="24"/>
      <c r="I55" s="24"/>
      <c r="J55" s="24"/>
      <c r="K55" s="24"/>
      <c r="L55" s="24"/>
      <c r="M55" s="24"/>
      <c r="N55" s="26"/>
    </row>
    <row r="56" spans="1:14" ht="12.75">
      <c r="A56" s="7"/>
      <c r="B56" s="24"/>
      <c r="C56" s="24"/>
      <c r="D56" s="24"/>
      <c r="E56" s="24"/>
      <c r="F56" s="24"/>
      <c r="G56" s="24"/>
      <c r="H56" s="24"/>
      <c r="I56" s="24"/>
      <c r="J56" s="24"/>
      <c r="K56" s="24"/>
      <c r="L56" s="24"/>
      <c r="M56" s="24"/>
      <c r="N56" s="26"/>
    </row>
    <row r="57" spans="1:14" ht="12.75">
      <c r="A57" s="7"/>
      <c r="B57" s="24"/>
      <c r="C57" s="24"/>
      <c r="D57" s="24"/>
      <c r="E57" s="24"/>
      <c r="F57" s="24"/>
      <c r="G57" s="24"/>
      <c r="H57" s="24"/>
      <c r="I57" s="24"/>
      <c r="J57" s="24"/>
      <c r="K57" s="24"/>
      <c r="L57" s="24"/>
      <c r="M57" s="24"/>
      <c r="N57" s="26"/>
    </row>
    <row r="58" spans="1:14" ht="12.75">
      <c r="A58" s="7"/>
      <c r="B58" s="24"/>
      <c r="C58" s="24"/>
      <c r="D58" s="24"/>
      <c r="E58" s="24"/>
      <c r="F58" s="24"/>
      <c r="G58" s="24"/>
      <c r="H58" s="24"/>
      <c r="I58" s="24"/>
      <c r="J58" s="24"/>
      <c r="K58" s="24"/>
      <c r="L58" s="24"/>
      <c r="M58" s="24"/>
      <c r="N58" s="26"/>
    </row>
    <row r="59" spans="1:14" ht="12.75">
      <c r="A59" s="7"/>
      <c r="B59" s="24"/>
      <c r="C59" s="24"/>
      <c r="D59" s="24"/>
      <c r="E59" s="24"/>
      <c r="F59" s="24"/>
      <c r="G59" s="24"/>
      <c r="H59" s="24"/>
      <c r="I59" s="24"/>
      <c r="J59" s="24"/>
      <c r="K59" s="24"/>
      <c r="L59" s="24"/>
      <c r="M59" s="24"/>
      <c r="N59" s="26"/>
    </row>
    <row r="60" spans="1:14" ht="12.75">
      <c r="A60" s="7"/>
      <c r="B60" s="24"/>
      <c r="C60" s="24"/>
      <c r="D60" s="24"/>
      <c r="E60" s="24"/>
      <c r="F60" s="24"/>
      <c r="G60" s="24"/>
      <c r="H60" s="24"/>
      <c r="I60" s="24"/>
      <c r="J60" s="24"/>
      <c r="K60" s="24"/>
      <c r="L60" s="24"/>
      <c r="M60" s="24"/>
      <c r="N60" s="26"/>
    </row>
    <row r="61" spans="1:14" ht="12.75">
      <c r="A61" s="7"/>
      <c r="B61" s="24"/>
      <c r="C61" s="24"/>
      <c r="D61" s="24"/>
      <c r="E61" s="24"/>
      <c r="F61" s="24"/>
      <c r="G61" s="24"/>
      <c r="H61" s="24"/>
      <c r="I61" s="24"/>
      <c r="J61" s="24"/>
      <c r="K61" s="24"/>
      <c r="L61" s="24"/>
      <c r="M61" s="24"/>
      <c r="N61" s="26"/>
    </row>
    <row r="62" spans="1:14" ht="12.75">
      <c r="A62" s="7"/>
      <c r="B62" s="24"/>
      <c r="C62" s="24"/>
      <c r="D62" s="24"/>
      <c r="E62" s="24"/>
      <c r="F62" s="24"/>
      <c r="G62" s="24"/>
      <c r="H62" s="24"/>
      <c r="I62" s="24"/>
      <c r="J62" s="24"/>
      <c r="K62" s="24"/>
      <c r="L62" s="24"/>
      <c r="M62" s="24"/>
      <c r="N62" s="26"/>
    </row>
    <row r="63" spans="1:14" ht="12.75">
      <c r="A63" s="7"/>
      <c r="B63" s="24"/>
      <c r="C63" s="24"/>
      <c r="D63" s="24"/>
      <c r="E63" s="24"/>
      <c r="F63" s="24"/>
      <c r="G63" s="24"/>
      <c r="H63" s="24"/>
      <c r="I63" s="24"/>
      <c r="J63" s="24"/>
      <c r="K63" s="24"/>
      <c r="L63" s="24"/>
      <c r="M63" s="24"/>
      <c r="N63" s="26"/>
    </row>
    <row r="64" spans="1:14" ht="12.75">
      <c r="A64" s="7"/>
      <c r="B64" s="24"/>
      <c r="C64" s="24"/>
      <c r="D64" s="24"/>
      <c r="E64" s="24"/>
      <c r="F64" s="24"/>
      <c r="G64" s="24"/>
      <c r="H64" s="24"/>
      <c r="I64" s="24"/>
      <c r="J64" s="24"/>
      <c r="K64" s="24"/>
      <c r="L64" s="24"/>
      <c r="M64" s="24"/>
      <c r="N64" s="26"/>
    </row>
    <row r="65" spans="1:14" ht="12.75">
      <c r="A65" s="7"/>
      <c r="B65" s="24"/>
      <c r="C65" s="24"/>
      <c r="D65" s="24"/>
      <c r="E65" s="24"/>
      <c r="F65" s="24"/>
      <c r="G65" s="24"/>
      <c r="H65" s="24"/>
      <c r="I65" s="24"/>
      <c r="J65" s="24"/>
      <c r="K65" s="24"/>
      <c r="L65" s="24"/>
      <c r="M65" s="24"/>
      <c r="N65" s="26"/>
    </row>
    <row r="66" spans="1:14" ht="12.75">
      <c r="A66" s="7"/>
      <c r="B66" s="24"/>
      <c r="C66" s="24"/>
      <c r="D66" s="24"/>
      <c r="E66" s="24"/>
      <c r="F66" s="24"/>
      <c r="G66" s="24"/>
      <c r="H66" s="24"/>
      <c r="I66" s="24"/>
      <c r="J66" s="24"/>
      <c r="K66" s="24"/>
      <c r="L66" s="24"/>
      <c r="M66" s="24"/>
      <c r="N66" s="26"/>
    </row>
    <row r="67" spans="1:14" ht="12.75">
      <c r="A67" s="7"/>
      <c r="B67" s="24"/>
      <c r="C67" s="24"/>
      <c r="D67" s="24"/>
      <c r="E67" s="24"/>
      <c r="F67" s="24"/>
      <c r="G67" s="24"/>
      <c r="H67" s="24"/>
      <c r="I67" s="24"/>
      <c r="J67" s="24"/>
      <c r="K67" s="24"/>
      <c r="L67" s="24"/>
      <c r="M67" s="24"/>
      <c r="N67" s="26"/>
    </row>
    <row r="68" spans="1:14" ht="12.75">
      <c r="A68" s="7"/>
      <c r="B68" s="24"/>
      <c r="C68" s="24"/>
      <c r="D68" s="24"/>
      <c r="E68" s="24"/>
      <c r="F68" s="24"/>
      <c r="G68" s="24"/>
      <c r="H68" s="24"/>
      <c r="I68" s="24"/>
      <c r="J68" s="24"/>
      <c r="K68" s="24"/>
      <c r="L68" s="24"/>
      <c r="M68" s="24"/>
      <c r="N68" s="26"/>
    </row>
    <row r="69" spans="1:14" ht="12.75">
      <c r="A69" s="7"/>
      <c r="B69" s="24"/>
      <c r="C69" s="24"/>
      <c r="D69" s="24"/>
      <c r="E69" s="24"/>
      <c r="F69" s="24"/>
      <c r="G69" s="24"/>
      <c r="H69" s="24"/>
      <c r="I69" s="24"/>
      <c r="J69" s="24"/>
      <c r="K69" s="24"/>
      <c r="L69" s="24"/>
      <c r="M69" s="24"/>
      <c r="N69" s="26"/>
    </row>
    <row r="70" ht="12.75">
      <c r="A70" s="7"/>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2:V64"/>
  <sheetViews>
    <sheetView workbookViewId="0" topLeftCell="A5">
      <selection activeCell="B59" sqref="B59"/>
    </sheetView>
  </sheetViews>
  <sheetFormatPr defaultColWidth="11.00390625" defaultRowHeight="12"/>
  <cols>
    <col min="1" max="21" width="11.50390625" style="0" customWidth="1"/>
    <col min="22" max="22" width="32.625" style="0" customWidth="1"/>
    <col min="23" max="16384" width="11.50390625" style="0" customWidth="1"/>
  </cols>
  <sheetData>
    <row r="2" spans="1:2" ht="12.75">
      <c r="A2" s="11" t="s">
        <v>991</v>
      </c>
      <c r="B2" s="11"/>
    </row>
    <row r="3" spans="1:17" ht="12.75">
      <c r="A3" s="11"/>
      <c r="B3" s="11"/>
      <c r="I3" t="s">
        <v>699</v>
      </c>
      <c r="M3" t="s">
        <v>702</v>
      </c>
      <c r="Q3" t="s">
        <v>701</v>
      </c>
    </row>
    <row r="4" spans="1:21" ht="78">
      <c r="A4" t="s">
        <v>616</v>
      </c>
      <c r="B4" s="26" t="s">
        <v>341</v>
      </c>
      <c r="C4" s="1" t="s">
        <v>1065</v>
      </c>
      <c r="D4" s="1" t="s">
        <v>1066</v>
      </c>
      <c r="E4" s="1" t="s">
        <v>570</v>
      </c>
      <c r="F4" s="1" t="s">
        <v>571</v>
      </c>
      <c r="G4" s="1" t="s">
        <v>572</v>
      </c>
      <c r="H4" s="1" t="s">
        <v>573</v>
      </c>
      <c r="I4" s="1" t="s">
        <v>895</v>
      </c>
      <c r="J4" s="1" t="s">
        <v>623</v>
      </c>
      <c r="K4" s="1" t="s">
        <v>537</v>
      </c>
      <c r="L4" s="1" t="s">
        <v>896</v>
      </c>
      <c r="M4" s="1" t="s">
        <v>897</v>
      </c>
      <c r="N4" s="1" t="s">
        <v>1088</v>
      </c>
      <c r="O4" s="1" t="s">
        <v>958</v>
      </c>
      <c r="P4" s="1" t="s">
        <v>953</v>
      </c>
      <c r="Q4" s="1" t="s">
        <v>1146</v>
      </c>
      <c r="R4" s="1" t="s">
        <v>1147</v>
      </c>
      <c r="S4" s="1" t="s">
        <v>381</v>
      </c>
      <c r="T4" s="1" t="s">
        <v>568</v>
      </c>
      <c r="U4" t="s">
        <v>986</v>
      </c>
    </row>
    <row r="5" spans="1:21" s="4" customFormat="1" ht="12.75">
      <c r="A5" s="7" t="s">
        <v>516</v>
      </c>
      <c r="B5" s="24">
        <f>D5/C5</f>
        <v>0.9391534391534392</v>
      </c>
      <c r="C5" s="8">
        <v>756</v>
      </c>
      <c r="D5" s="8">
        <v>710</v>
      </c>
      <c r="E5" s="8">
        <v>0</v>
      </c>
      <c r="F5" s="8">
        <v>8</v>
      </c>
      <c r="G5" s="8">
        <v>17</v>
      </c>
      <c r="H5" s="8">
        <v>21</v>
      </c>
      <c r="I5" s="8">
        <v>0</v>
      </c>
      <c r="J5" s="8">
        <v>0</v>
      </c>
      <c r="K5" s="8">
        <v>0</v>
      </c>
      <c r="L5" s="8">
        <v>45</v>
      </c>
      <c r="M5" s="8">
        <v>137</v>
      </c>
      <c r="N5" s="8">
        <v>350</v>
      </c>
      <c r="O5" s="8">
        <v>71</v>
      </c>
      <c r="P5" s="8">
        <v>90</v>
      </c>
      <c r="Q5" s="8">
        <v>0</v>
      </c>
      <c r="R5" s="8">
        <v>0</v>
      </c>
      <c r="S5" s="8">
        <v>0</v>
      </c>
      <c r="T5" s="8">
        <v>17</v>
      </c>
      <c r="U5" s="5" t="s">
        <v>569</v>
      </c>
    </row>
    <row r="6" spans="1:21" s="4" customFormat="1" ht="12.75">
      <c r="A6" s="7" t="s">
        <v>450</v>
      </c>
      <c r="B6" s="24">
        <f aca="true" t="shared" si="0" ref="B6:B19">D6/C6</f>
        <v>0.8675675675675676</v>
      </c>
      <c r="C6" s="4">
        <v>370</v>
      </c>
      <c r="D6" s="4">
        <v>321</v>
      </c>
      <c r="E6" s="4">
        <v>4</v>
      </c>
      <c r="F6" s="4">
        <v>22</v>
      </c>
      <c r="G6" s="4">
        <v>12</v>
      </c>
      <c r="H6" s="4">
        <v>11</v>
      </c>
      <c r="I6" s="4">
        <v>0</v>
      </c>
      <c r="J6" s="4">
        <v>0</v>
      </c>
      <c r="K6" s="4">
        <v>0</v>
      </c>
      <c r="L6" s="4">
        <v>0</v>
      </c>
      <c r="M6" s="4">
        <v>2</v>
      </c>
      <c r="N6" s="4">
        <v>159</v>
      </c>
      <c r="O6" s="4">
        <v>27</v>
      </c>
      <c r="P6" s="4">
        <v>133</v>
      </c>
      <c r="Q6" s="4">
        <v>0</v>
      </c>
      <c r="R6" s="4">
        <v>0</v>
      </c>
      <c r="S6" s="4">
        <v>0</v>
      </c>
      <c r="T6" s="4">
        <v>0</v>
      </c>
      <c r="U6" s="5" t="s">
        <v>449</v>
      </c>
    </row>
    <row r="7" spans="1:21" ht="12.75">
      <c r="A7" s="7" t="s">
        <v>1158</v>
      </c>
      <c r="B7" s="24">
        <f t="shared" si="0"/>
        <v>0.928</v>
      </c>
      <c r="C7" s="4">
        <v>125</v>
      </c>
      <c r="D7" s="4">
        <v>116</v>
      </c>
      <c r="E7" s="4">
        <v>3</v>
      </c>
      <c r="F7" s="4">
        <v>1</v>
      </c>
      <c r="G7" s="4">
        <v>0</v>
      </c>
      <c r="H7" s="4">
        <v>5</v>
      </c>
      <c r="I7" s="4">
        <v>0</v>
      </c>
      <c r="J7" s="4">
        <v>0</v>
      </c>
      <c r="K7" s="4">
        <v>0</v>
      </c>
      <c r="L7" s="4">
        <v>0</v>
      </c>
      <c r="M7" s="4">
        <v>9</v>
      </c>
      <c r="N7" s="4">
        <v>78</v>
      </c>
      <c r="O7" s="4">
        <v>11</v>
      </c>
      <c r="P7" s="4">
        <v>18</v>
      </c>
      <c r="Q7" s="4">
        <v>0</v>
      </c>
      <c r="R7" s="4">
        <v>0</v>
      </c>
      <c r="S7" s="4">
        <v>0</v>
      </c>
      <c r="T7" s="4">
        <v>0</v>
      </c>
      <c r="U7" s="5" t="s">
        <v>772</v>
      </c>
    </row>
    <row r="8" spans="1:21" s="4" customFormat="1" ht="12.75">
      <c r="A8" s="7" t="s">
        <v>515</v>
      </c>
      <c r="B8" s="24">
        <f t="shared" si="0"/>
        <v>0.8942486085343229</v>
      </c>
      <c r="C8" s="4">
        <v>539</v>
      </c>
      <c r="D8" s="4">
        <v>482</v>
      </c>
      <c r="E8" s="4">
        <v>1</v>
      </c>
      <c r="F8" s="4">
        <v>10</v>
      </c>
      <c r="G8" s="4">
        <v>11</v>
      </c>
      <c r="H8" s="4">
        <v>35</v>
      </c>
      <c r="I8" s="4">
        <v>2</v>
      </c>
      <c r="J8" s="4">
        <v>0</v>
      </c>
      <c r="K8" s="4">
        <v>0</v>
      </c>
      <c r="L8" s="4">
        <v>7</v>
      </c>
      <c r="M8" s="4">
        <v>99</v>
      </c>
      <c r="N8" s="4">
        <v>201</v>
      </c>
      <c r="O8" s="4">
        <v>104</v>
      </c>
      <c r="P8" s="4">
        <v>60</v>
      </c>
      <c r="Q8" s="4">
        <v>0</v>
      </c>
      <c r="R8" s="4">
        <v>0</v>
      </c>
      <c r="S8" s="4">
        <v>0</v>
      </c>
      <c r="T8" s="4">
        <v>9</v>
      </c>
      <c r="U8" s="5" t="s">
        <v>1178</v>
      </c>
    </row>
    <row r="9" spans="1:21" ht="12.75">
      <c r="A9" s="7" t="s">
        <v>1091</v>
      </c>
      <c r="B9" s="24">
        <f t="shared" si="0"/>
        <v>0.9527410207939508</v>
      </c>
      <c r="C9" s="8">
        <v>529</v>
      </c>
      <c r="D9" s="8">
        <v>504</v>
      </c>
      <c r="E9" s="8">
        <v>0</v>
      </c>
      <c r="F9" s="8">
        <v>3</v>
      </c>
      <c r="G9" s="8">
        <v>8</v>
      </c>
      <c r="H9" s="8">
        <v>14</v>
      </c>
      <c r="I9" s="8">
        <v>0</v>
      </c>
      <c r="J9" s="8">
        <v>0</v>
      </c>
      <c r="K9" s="8">
        <v>0</v>
      </c>
      <c r="L9" s="8">
        <v>0</v>
      </c>
      <c r="M9" s="8">
        <v>68</v>
      </c>
      <c r="N9" s="8">
        <v>323</v>
      </c>
      <c r="O9" s="8">
        <v>84</v>
      </c>
      <c r="P9" s="8">
        <v>29</v>
      </c>
      <c r="Q9" s="8">
        <v>0</v>
      </c>
      <c r="R9" s="8">
        <v>0</v>
      </c>
      <c r="S9" s="8">
        <v>0</v>
      </c>
      <c r="T9" s="8">
        <v>0</v>
      </c>
      <c r="U9" s="20" t="s">
        <v>1092</v>
      </c>
    </row>
    <row r="10" spans="1:21" ht="12.75">
      <c r="A10" s="7" t="s">
        <v>691</v>
      </c>
      <c r="B10" s="24">
        <f t="shared" si="0"/>
        <v>0.9315068493150684</v>
      </c>
      <c r="C10" s="4">
        <v>365</v>
      </c>
      <c r="D10" s="4">
        <v>340</v>
      </c>
      <c r="E10" s="4">
        <v>0</v>
      </c>
      <c r="F10" s="4">
        <v>5</v>
      </c>
      <c r="G10" s="4">
        <v>9</v>
      </c>
      <c r="H10" s="4">
        <v>11</v>
      </c>
      <c r="I10" s="4">
        <v>0</v>
      </c>
      <c r="J10" s="4">
        <v>0</v>
      </c>
      <c r="K10" s="4">
        <v>0</v>
      </c>
      <c r="L10" s="4">
        <v>0</v>
      </c>
      <c r="M10" s="4">
        <v>0</v>
      </c>
      <c r="N10" s="4">
        <v>266</v>
      </c>
      <c r="O10" s="4">
        <v>63</v>
      </c>
      <c r="P10" s="4">
        <v>11</v>
      </c>
      <c r="Q10" s="4">
        <v>0</v>
      </c>
      <c r="R10" s="4">
        <v>0</v>
      </c>
      <c r="S10" s="4">
        <v>0</v>
      </c>
      <c r="T10" s="4">
        <v>0</v>
      </c>
      <c r="U10" s="5" t="s">
        <v>713</v>
      </c>
    </row>
    <row r="11" spans="1:21" ht="12.75">
      <c r="A11" s="7" t="s">
        <v>759</v>
      </c>
      <c r="B11" s="24">
        <f t="shared" si="0"/>
        <v>0.8683127572016461</v>
      </c>
      <c r="C11" s="4">
        <v>486</v>
      </c>
      <c r="D11" s="4">
        <v>422</v>
      </c>
      <c r="E11" s="4">
        <v>1</v>
      </c>
      <c r="F11" s="4">
        <v>10</v>
      </c>
      <c r="G11" s="4">
        <v>11</v>
      </c>
      <c r="H11" s="4">
        <v>41</v>
      </c>
      <c r="I11" s="4">
        <v>0</v>
      </c>
      <c r="J11" s="4">
        <v>0</v>
      </c>
      <c r="K11" s="4">
        <v>0</v>
      </c>
      <c r="L11" s="4">
        <v>3</v>
      </c>
      <c r="M11" s="4">
        <v>0</v>
      </c>
      <c r="N11" s="4">
        <v>167</v>
      </c>
      <c r="O11" s="4">
        <v>149</v>
      </c>
      <c r="P11" s="4">
        <v>74</v>
      </c>
      <c r="Q11" s="4">
        <v>0</v>
      </c>
      <c r="R11" s="4">
        <v>0</v>
      </c>
      <c r="S11" s="4">
        <v>0</v>
      </c>
      <c r="T11" s="4">
        <v>29</v>
      </c>
      <c r="U11" s="5" t="s">
        <v>1312</v>
      </c>
    </row>
    <row r="12" spans="1:21" ht="12.75">
      <c r="A12" s="7" t="s">
        <v>839</v>
      </c>
      <c r="B12" s="24">
        <f t="shared" si="0"/>
        <v>0.7948717948717948</v>
      </c>
      <c r="C12" s="4">
        <v>117</v>
      </c>
      <c r="D12" s="4">
        <v>93</v>
      </c>
      <c r="E12" s="4">
        <v>0</v>
      </c>
      <c r="F12" s="4">
        <v>0</v>
      </c>
      <c r="G12" s="4">
        <v>3</v>
      </c>
      <c r="H12" s="4">
        <v>21</v>
      </c>
      <c r="I12" s="4">
        <v>0</v>
      </c>
      <c r="J12" s="4">
        <v>0</v>
      </c>
      <c r="K12" s="4">
        <v>0</v>
      </c>
      <c r="L12" s="4">
        <v>0</v>
      </c>
      <c r="M12" s="4">
        <v>0</v>
      </c>
      <c r="N12" s="4">
        <v>53</v>
      </c>
      <c r="O12" s="4">
        <v>35</v>
      </c>
      <c r="P12" s="4">
        <v>5</v>
      </c>
      <c r="Q12" s="4">
        <v>0</v>
      </c>
      <c r="R12" s="4">
        <v>0</v>
      </c>
      <c r="S12" s="4">
        <v>0</v>
      </c>
      <c r="T12" s="4">
        <v>0</v>
      </c>
      <c r="U12" s="5" t="s">
        <v>838</v>
      </c>
    </row>
    <row r="13" spans="1:21" ht="12.75">
      <c r="A13" s="7" t="s">
        <v>714</v>
      </c>
      <c r="B13" s="24">
        <f t="shared" si="0"/>
        <v>0.85</v>
      </c>
      <c r="C13" s="4">
        <v>100</v>
      </c>
      <c r="D13" s="4">
        <v>85</v>
      </c>
      <c r="E13" s="4">
        <v>0</v>
      </c>
      <c r="F13" s="4">
        <v>0</v>
      </c>
      <c r="G13" s="4">
        <v>1</v>
      </c>
      <c r="H13" s="4">
        <v>14</v>
      </c>
      <c r="I13" s="4">
        <v>0</v>
      </c>
      <c r="J13" s="4">
        <v>0</v>
      </c>
      <c r="K13" s="4">
        <v>0</v>
      </c>
      <c r="L13" s="4">
        <v>0</v>
      </c>
      <c r="M13" s="4">
        <v>0</v>
      </c>
      <c r="N13" s="4">
        <v>17</v>
      </c>
      <c r="O13" s="4">
        <v>0</v>
      </c>
      <c r="P13" s="4">
        <v>68</v>
      </c>
      <c r="Q13" s="4">
        <v>0</v>
      </c>
      <c r="R13" s="4">
        <v>0</v>
      </c>
      <c r="S13" s="4">
        <v>0</v>
      </c>
      <c r="T13" s="4">
        <v>0</v>
      </c>
      <c r="U13" s="5" t="s">
        <v>715</v>
      </c>
    </row>
    <row r="14" spans="1:21" ht="12.75">
      <c r="A14" s="31" t="s">
        <v>1341</v>
      </c>
      <c r="B14" s="24">
        <f t="shared" si="0"/>
        <v>0.8882521489971347</v>
      </c>
      <c r="C14" s="8">
        <v>349</v>
      </c>
      <c r="D14" s="8">
        <v>310</v>
      </c>
      <c r="E14" s="8">
        <v>0</v>
      </c>
      <c r="F14" s="8">
        <v>8</v>
      </c>
      <c r="G14" s="8">
        <v>6</v>
      </c>
      <c r="H14" s="8">
        <v>25</v>
      </c>
      <c r="I14" s="8">
        <v>0</v>
      </c>
      <c r="J14" s="8">
        <v>0</v>
      </c>
      <c r="K14" s="8">
        <v>0</v>
      </c>
      <c r="L14" s="8">
        <v>0</v>
      </c>
      <c r="M14" s="8">
        <v>0</v>
      </c>
      <c r="N14" s="8">
        <v>234</v>
      </c>
      <c r="O14" s="8">
        <v>43</v>
      </c>
      <c r="P14" s="8">
        <v>33</v>
      </c>
      <c r="Q14" s="8">
        <v>0</v>
      </c>
      <c r="R14" s="8">
        <v>0</v>
      </c>
      <c r="S14" s="8">
        <v>0</v>
      </c>
      <c r="T14" s="8">
        <v>0</v>
      </c>
      <c r="U14" s="20" t="s">
        <v>1340</v>
      </c>
    </row>
    <row r="15" spans="1:22" ht="39.75" customHeight="1">
      <c r="A15" s="31" t="s">
        <v>1254</v>
      </c>
      <c r="B15" s="24">
        <f t="shared" si="0"/>
        <v>0.8325358851674641</v>
      </c>
      <c r="C15" s="8">
        <v>209</v>
      </c>
      <c r="D15" s="8">
        <v>174</v>
      </c>
      <c r="E15" s="8">
        <v>0</v>
      </c>
      <c r="F15" s="8">
        <v>4</v>
      </c>
      <c r="G15" s="8">
        <v>1</v>
      </c>
      <c r="H15" s="8">
        <v>30</v>
      </c>
      <c r="I15" s="8">
        <v>0</v>
      </c>
      <c r="J15" s="8">
        <v>0</v>
      </c>
      <c r="K15" s="8">
        <v>0</v>
      </c>
      <c r="L15" s="8">
        <v>0</v>
      </c>
      <c r="M15" s="8">
        <v>0</v>
      </c>
      <c r="N15" s="8">
        <v>12</v>
      </c>
      <c r="O15" s="8">
        <v>125</v>
      </c>
      <c r="P15" s="8">
        <v>36</v>
      </c>
      <c r="Q15" s="8">
        <v>0</v>
      </c>
      <c r="R15" s="8">
        <v>0</v>
      </c>
      <c r="S15" s="8">
        <v>0</v>
      </c>
      <c r="T15" s="8">
        <v>0</v>
      </c>
      <c r="U15" s="26" t="s">
        <v>1396</v>
      </c>
      <c r="V15" s="25" t="s">
        <v>1397</v>
      </c>
    </row>
    <row r="16" spans="1:21" ht="25.5">
      <c r="A16" s="31" t="s">
        <v>875</v>
      </c>
      <c r="B16" s="24">
        <f t="shared" si="0"/>
        <v>0.9242957746478874</v>
      </c>
      <c r="C16" s="4">
        <v>568</v>
      </c>
      <c r="D16" s="4">
        <v>525</v>
      </c>
      <c r="E16" s="4">
        <v>0</v>
      </c>
      <c r="F16" s="4">
        <v>11</v>
      </c>
      <c r="G16" s="4">
        <v>9</v>
      </c>
      <c r="H16" s="4">
        <v>23</v>
      </c>
      <c r="I16" s="4">
        <v>0</v>
      </c>
      <c r="J16" s="4">
        <v>0</v>
      </c>
      <c r="K16" s="4">
        <v>0</v>
      </c>
      <c r="L16" s="4">
        <v>0</v>
      </c>
      <c r="M16" s="4">
        <v>34</v>
      </c>
      <c r="N16" s="4">
        <v>360</v>
      </c>
      <c r="O16" s="4">
        <v>77</v>
      </c>
      <c r="P16" s="4">
        <v>53</v>
      </c>
      <c r="Q16" s="4">
        <v>0</v>
      </c>
      <c r="R16" s="4">
        <v>0</v>
      </c>
      <c r="S16" s="4">
        <v>0</v>
      </c>
      <c r="T16" s="4">
        <v>0</v>
      </c>
      <c r="U16" s="26" t="s">
        <v>1042</v>
      </c>
    </row>
    <row r="17" spans="1:21" ht="25.5">
      <c r="A17" s="31">
        <v>36649</v>
      </c>
      <c r="B17" s="24">
        <f t="shared" si="0"/>
        <v>0.8917050691244239</v>
      </c>
      <c r="C17" s="4">
        <v>434</v>
      </c>
      <c r="D17" s="4">
        <v>387</v>
      </c>
      <c r="E17" s="4">
        <v>0</v>
      </c>
      <c r="F17" s="4">
        <v>7</v>
      </c>
      <c r="G17" s="4">
        <v>4</v>
      </c>
      <c r="H17" s="4">
        <v>36</v>
      </c>
      <c r="I17" s="4">
        <v>0</v>
      </c>
      <c r="J17" s="4">
        <v>0</v>
      </c>
      <c r="K17" s="4">
        <v>0</v>
      </c>
      <c r="L17" s="4">
        <v>2</v>
      </c>
      <c r="M17" s="4">
        <v>66</v>
      </c>
      <c r="N17" s="4">
        <v>186</v>
      </c>
      <c r="O17" s="4">
        <v>84</v>
      </c>
      <c r="P17" s="4">
        <v>49</v>
      </c>
      <c r="Q17" s="4">
        <v>0</v>
      </c>
      <c r="R17" s="4">
        <v>0</v>
      </c>
      <c r="S17" s="4">
        <v>0</v>
      </c>
      <c r="T17" s="4">
        <v>0</v>
      </c>
      <c r="U17" s="26" t="s">
        <v>1288</v>
      </c>
    </row>
    <row r="18" spans="1:21" ht="12.75">
      <c r="A18" s="31" t="s">
        <v>1706</v>
      </c>
      <c r="B18" s="24">
        <f t="shared" si="0"/>
        <v>0.9318885448916409</v>
      </c>
      <c r="C18" s="4">
        <v>323</v>
      </c>
      <c r="D18" s="4">
        <v>301</v>
      </c>
      <c r="E18" s="4">
        <v>0</v>
      </c>
      <c r="F18" s="4">
        <v>1</v>
      </c>
      <c r="G18" s="4">
        <v>1</v>
      </c>
      <c r="H18" s="4">
        <v>20</v>
      </c>
      <c r="I18" s="4">
        <v>0</v>
      </c>
      <c r="J18" s="4">
        <v>0</v>
      </c>
      <c r="K18" s="4">
        <v>0</v>
      </c>
      <c r="L18" s="4">
        <v>0</v>
      </c>
      <c r="M18" s="4">
        <v>70</v>
      </c>
      <c r="N18" s="4">
        <v>149</v>
      </c>
      <c r="O18" s="4">
        <v>10</v>
      </c>
      <c r="P18" s="4">
        <v>72</v>
      </c>
      <c r="Q18" s="4">
        <v>0</v>
      </c>
      <c r="R18" s="4">
        <v>0</v>
      </c>
      <c r="S18" s="4">
        <v>0</v>
      </c>
      <c r="T18" s="4">
        <v>0</v>
      </c>
      <c r="U18" s="26"/>
    </row>
    <row r="19" spans="1:21" ht="12.75">
      <c r="A19" s="31" t="s">
        <v>1724</v>
      </c>
      <c r="B19" s="24">
        <f t="shared" si="0"/>
        <v>0.9411764705882353</v>
      </c>
      <c r="C19" s="4">
        <v>595</v>
      </c>
      <c r="D19" s="4">
        <v>560</v>
      </c>
      <c r="E19" s="4">
        <v>0</v>
      </c>
      <c r="F19" s="4">
        <v>1</v>
      </c>
      <c r="G19" s="4">
        <v>7</v>
      </c>
      <c r="H19" s="4">
        <v>27</v>
      </c>
      <c r="I19" s="4">
        <v>0</v>
      </c>
      <c r="J19" s="4">
        <v>0</v>
      </c>
      <c r="K19" s="4">
        <v>0</v>
      </c>
      <c r="L19" s="4">
        <v>0</v>
      </c>
      <c r="M19" s="4">
        <v>42</v>
      </c>
      <c r="N19" s="4">
        <v>350</v>
      </c>
      <c r="O19" s="4">
        <v>42</v>
      </c>
      <c r="P19" s="4">
        <v>25</v>
      </c>
      <c r="Q19" s="4">
        <v>32</v>
      </c>
      <c r="R19" s="4">
        <v>0</v>
      </c>
      <c r="S19" s="4">
        <v>62</v>
      </c>
      <c r="T19" s="4">
        <v>7</v>
      </c>
      <c r="U19" s="26"/>
    </row>
    <row r="20" spans="1:21" ht="12.75">
      <c r="A20" s="31" t="s">
        <v>1183</v>
      </c>
      <c r="B20" s="24">
        <f aca="true" t="shared" si="1" ref="B20:B39">D20/C20</f>
        <v>0.918918918918919</v>
      </c>
      <c r="C20" s="4">
        <v>111</v>
      </c>
      <c r="D20" s="4">
        <v>102</v>
      </c>
      <c r="E20" s="4">
        <v>0</v>
      </c>
      <c r="F20" s="4">
        <v>0</v>
      </c>
      <c r="G20" s="4">
        <v>2</v>
      </c>
      <c r="H20" s="4">
        <v>7</v>
      </c>
      <c r="I20" s="4">
        <v>0</v>
      </c>
      <c r="J20" s="4">
        <v>0</v>
      </c>
      <c r="K20" s="4">
        <v>0</v>
      </c>
      <c r="L20" s="4">
        <v>0</v>
      </c>
      <c r="M20" s="4">
        <v>30</v>
      </c>
      <c r="N20" s="4">
        <v>29</v>
      </c>
      <c r="O20" s="4">
        <v>8</v>
      </c>
      <c r="P20" s="4">
        <v>1</v>
      </c>
      <c r="Q20" s="4">
        <v>7</v>
      </c>
      <c r="R20" s="4">
        <v>0</v>
      </c>
      <c r="S20" s="4">
        <v>27</v>
      </c>
      <c r="T20" s="4">
        <v>0</v>
      </c>
      <c r="U20" s="26"/>
    </row>
    <row r="21" spans="1:21" ht="12.75">
      <c r="A21" s="31"/>
      <c r="B21" s="24"/>
      <c r="C21" s="4"/>
      <c r="D21" s="4"/>
      <c r="E21" s="4"/>
      <c r="F21" s="4"/>
      <c r="G21" s="4"/>
      <c r="H21" s="4"/>
      <c r="I21" s="4"/>
      <c r="J21" s="4"/>
      <c r="K21" s="4"/>
      <c r="L21" s="4"/>
      <c r="M21" s="4"/>
      <c r="N21" s="4"/>
      <c r="O21" s="4"/>
      <c r="P21" s="4"/>
      <c r="Q21" s="4"/>
      <c r="R21" s="4"/>
      <c r="S21" s="4"/>
      <c r="T21" s="4"/>
      <c r="U21" s="26"/>
    </row>
    <row r="22" spans="1:21" ht="12.75">
      <c r="A22" s="31" t="s">
        <v>406</v>
      </c>
      <c r="B22" s="24">
        <f t="shared" si="1"/>
        <v>0.7964071856287425</v>
      </c>
      <c r="C22" s="4">
        <v>167</v>
      </c>
      <c r="D22" s="4">
        <v>133</v>
      </c>
      <c r="E22" s="4">
        <v>1</v>
      </c>
      <c r="F22" s="4">
        <v>5</v>
      </c>
      <c r="G22" s="4">
        <v>6</v>
      </c>
      <c r="H22" s="4">
        <v>22</v>
      </c>
      <c r="I22" s="4">
        <v>0</v>
      </c>
      <c r="J22" s="4">
        <v>0</v>
      </c>
      <c r="K22" s="4">
        <v>0</v>
      </c>
      <c r="L22" s="4">
        <v>0</v>
      </c>
      <c r="M22" s="4">
        <v>0</v>
      </c>
      <c r="N22" s="4">
        <v>100</v>
      </c>
      <c r="O22" s="4">
        <v>0</v>
      </c>
      <c r="P22" s="4">
        <v>33</v>
      </c>
      <c r="Q22" s="4">
        <v>0</v>
      </c>
      <c r="R22" s="4">
        <v>0</v>
      </c>
      <c r="S22" s="4">
        <v>0</v>
      </c>
      <c r="T22" s="4">
        <v>0</v>
      </c>
      <c r="U22" s="26"/>
    </row>
    <row r="23" spans="1:21" ht="12.75">
      <c r="A23" s="31" t="s">
        <v>242</v>
      </c>
      <c r="B23" s="24">
        <f t="shared" si="1"/>
        <v>0.8611764705882353</v>
      </c>
      <c r="C23" s="4">
        <v>425</v>
      </c>
      <c r="D23" s="4">
        <v>366</v>
      </c>
      <c r="E23" s="4">
        <v>0</v>
      </c>
      <c r="F23" s="4">
        <v>3</v>
      </c>
      <c r="G23" s="4">
        <v>5</v>
      </c>
      <c r="H23" s="4">
        <v>51</v>
      </c>
      <c r="I23" s="4">
        <v>0</v>
      </c>
      <c r="J23" s="4">
        <v>0</v>
      </c>
      <c r="K23" s="4">
        <v>0</v>
      </c>
      <c r="L23" s="4">
        <v>0</v>
      </c>
      <c r="M23" s="4">
        <v>0</v>
      </c>
      <c r="N23" s="4">
        <v>282</v>
      </c>
      <c r="O23" s="4">
        <v>0</v>
      </c>
      <c r="P23" s="4">
        <v>61</v>
      </c>
      <c r="Q23" s="4">
        <v>0</v>
      </c>
      <c r="R23" s="4">
        <v>0</v>
      </c>
      <c r="S23" s="4">
        <v>0</v>
      </c>
      <c r="T23" s="4">
        <v>21</v>
      </c>
      <c r="U23" s="26"/>
    </row>
    <row r="24" spans="1:21" ht="12.75">
      <c r="A24" s="31">
        <v>37042</v>
      </c>
      <c r="B24" s="24">
        <f t="shared" si="1"/>
        <v>0.9134125636672326</v>
      </c>
      <c r="C24" s="4">
        <v>589</v>
      </c>
      <c r="D24" s="4">
        <v>538</v>
      </c>
      <c r="E24" s="4">
        <v>0</v>
      </c>
      <c r="F24" s="4">
        <v>1</v>
      </c>
      <c r="G24" s="4">
        <v>5</v>
      </c>
      <c r="H24" s="4">
        <v>44</v>
      </c>
      <c r="I24" s="4">
        <v>0</v>
      </c>
      <c r="J24" s="4">
        <v>0</v>
      </c>
      <c r="K24" s="4">
        <v>0</v>
      </c>
      <c r="L24" s="4">
        <v>0</v>
      </c>
      <c r="M24" s="4">
        <v>84</v>
      </c>
      <c r="N24" s="4">
        <v>203</v>
      </c>
      <c r="O24" s="4">
        <v>63</v>
      </c>
      <c r="P24" s="4">
        <v>57</v>
      </c>
      <c r="Q24" s="4">
        <v>0</v>
      </c>
      <c r="R24" s="4">
        <v>51</v>
      </c>
      <c r="S24" s="4">
        <v>0</v>
      </c>
      <c r="T24" s="4">
        <v>78</v>
      </c>
      <c r="U24" s="26"/>
    </row>
    <row r="25" spans="1:21" ht="12.75">
      <c r="A25" s="31" t="s">
        <v>432</v>
      </c>
      <c r="B25" s="24">
        <f t="shared" si="1"/>
        <v>0.9197431781701445</v>
      </c>
      <c r="C25" s="4">
        <v>623</v>
      </c>
      <c r="D25" s="4">
        <v>573</v>
      </c>
      <c r="E25" s="4">
        <v>0</v>
      </c>
      <c r="F25" s="4">
        <v>1</v>
      </c>
      <c r="G25" s="4">
        <v>5</v>
      </c>
      <c r="H25" s="4">
        <v>44</v>
      </c>
      <c r="I25" s="4">
        <v>0</v>
      </c>
      <c r="J25" s="4">
        <v>0</v>
      </c>
      <c r="K25" s="4">
        <v>0</v>
      </c>
      <c r="L25" s="4">
        <v>0</v>
      </c>
      <c r="M25" s="4">
        <v>0</v>
      </c>
      <c r="N25" s="4">
        <v>341</v>
      </c>
      <c r="O25" s="4">
        <v>34</v>
      </c>
      <c r="P25" s="4">
        <v>164</v>
      </c>
      <c r="Q25" s="4">
        <v>0</v>
      </c>
      <c r="R25" s="4">
        <v>0</v>
      </c>
      <c r="S25" s="4">
        <v>0</v>
      </c>
      <c r="T25" s="4">
        <v>28</v>
      </c>
      <c r="U25" s="26"/>
    </row>
    <row r="26" spans="1:21" ht="12.75">
      <c r="A26" s="31" t="s">
        <v>158</v>
      </c>
      <c r="B26" s="24">
        <f t="shared" si="1"/>
        <v>0.8981132075471698</v>
      </c>
      <c r="C26" s="4">
        <v>530</v>
      </c>
      <c r="D26" s="4">
        <v>476</v>
      </c>
      <c r="E26" s="4">
        <v>0</v>
      </c>
      <c r="F26" s="4">
        <v>2</v>
      </c>
      <c r="G26" s="4">
        <v>10</v>
      </c>
      <c r="H26" s="4">
        <v>42</v>
      </c>
      <c r="I26" s="4">
        <v>0</v>
      </c>
      <c r="J26" s="4">
        <v>3</v>
      </c>
      <c r="K26" s="4">
        <v>0</v>
      </c>
      <c r="L26" s="4">
        <v>23</v>
      </c>
      <c r="M26" s="4">
        <v>54</v>
      </c>
      <c r="N26" s="4">
        <v>201</v>
      </c>
      <c r="O26" s="4">
        <v>61</v>
      </c>
      <c r="P26" s="4">
        <v>38</v>
      </c>
      <c r="Q26" s="4">
        <v>0</v>
      </c>
      <c r="R26" s="4">
        <v>0</v>
      </c>
      <c r="S26" s="4">
        <v>0</v>
      </c>
      <c r="T26" s="4">
        <v>95</v>
      </c>
      <c r="U26" s="26"/>
    </row>
    <row r="27" spans="1:21" ht="12.75">
      <c r="A27" s="31" t="s">
        <v>1366</v>
      </c>
      <c r="B27" s="24">
        <f t="shared" si="1"/>
        <v>0.9042553191489362</v>
      </c>
      <c r="C27" s="4">
        <v>188</v>
      </c>
      <c r="D27" s="4">
        <v>170</v>
      </c>
      <c r="E27" s="4">
        <v>0</v>
      </c>
      <c r="F27" s="4">
        <v>0</v>
      </c>
      <c r="G27" s="4">
        <v>0</v>
      </c>
      <c r="H27" s="4">
        <v>17</v>
      </c>
      <c r="I27" s="4">
        <v>0</v>
      </c>
      <c r="J27" s="4">
        <v>0</v>
      </c>
      <c r="K27" s="4">
        <v>0</v>
      </c>
      <c r="L27" s="4">
        <v>0</v>
      </c>
      <c r="M27" s="4">
        <v>0</v>
      </c>
      <c r="N27" s="4">
        <v>59</v>
      </c>
      <c r="O27" s="4">
        <v>0</v>
      </c>
      <c r="P27" s="4">
        <v>39</v>
      </c>
      <c r="Q27" s="4">
        <v>0</v>
      </c>
      <c r="R27" s="4">
        <v>12</v>
      </c>
      <c r="S27" s="4">
        <v>0</v>
      </c>
      <c r="T27" s="4">
        <v>60</v>
      </c>
      <c r="U27" s="26"/>
    </row>
    <row r="28" spans="1:21" ht="12.75">
      <c r="A28" s="31"/>
      <c r="B28" s="24"/>
      <c r="C28" s="4"/>
      <c r="D28" s="4"/>
      <c r="E28" s="4"/>
      <c r="F28" s="4"/>
      <c r="G28" s="4"/>
      <c r="H28" s="4"/>
      <c r="I28" s="4"/>
      <c r="J28" s="4"/>
      <c r="K28" s="4"/>
      <c r="L28" s="4"/>
      <c r="M28" s="4"/>
      <c r="N28" s="4"/>
      <c r="O28" s="4"/>
      <c r="P28" s="4"/>
      <c r="Q28" s="4"/>
      <c r="R28" s="4"/>
      <c r="S28" s="4"/>
      <c r="T28" s="4"/>
      <c r="U28" s="26"/>
    </row>
    <row r="29" spans="1:21" ht="12.75">
      <c r="A29" s="31">
        <v>37292</v>
      </c>
      <c r="B29" s="24">
        <f t="shared" si="1"/>
        <v>0.8157894736842105</v>
      </c>
      <c r="C29" s="8">
        <v>38</v>
      </c>
      <c r="D29" s="8">
        <v>31</v>
      </c>
      <c r="E29" s="8">
        <v>1</v>
      </c>
      <c r="F29" s="8">
        <v>0</v>
      </c>
      <c r="G29" s="8">
        <v>1</v>
      </c>
      <c r="H29" s="8">
        <v>5</v>
      </c>
      <c r="I29" s="8">
        <v>0</v>
      </c>
      <c r="J29" s="8">
        <v>0</v>
      </c>
      <c r="K29" s="8">
        <v>0</v>
      </c>
      <c r="L29" s="8">
        <v>0</v>
      </c>
      <c r="M29" s="8">
        <v>0</v>
      </c>
      <c r="N29" s="8">
        <v>7</v>
      </c>
      <c r="O29" s="8">
        <v>13</v>
      </c>
      <c r="P29" s="8">
        <v>11</v>
      </c>
      <c r="Q29" s="8">
        <v>0</v>
      </c>
      <c r="R29" s="8">
        <v>0</v>
      </c>
      <c r="S29" s="8">
        <v>0</v>
      </c>
      <c r="T29" s="8">
        <v>0</v>
      </c>
      <c r="U29" s="26"/>
    </row>
    <row r="30" spans="1:21" ht="12.75">
      <c r="A30" s="31">
        <v>37315</v>
      </c>
      <c r="B30" s="24">
        <f t="shared" si="1"/>
        <v>0.7951127819548872</v>
      </c>
      <c r="C30" s="8">
        <v>532</v>
      </c>
      <c r="D30" s="8">
        <v>423</v>
      </c>
      <c r="E30" s="8">
        <v>2</v>
      </c>
      <c r="F30" s="8">
        <v>0</v>
      </c>
      <c r="G30" s="8">
        <v>13</v>
      </c>
      <c r="H30" s="8">
        <v>94</v>
      </c>
      <c r="I30" s="8">
        <v>0</v>
      </c>
      <c r="J30" s="8">
        <v>0</v>
      </c>
      <c r="K30" s="8">
        <v>0</v>
      </c>
      <c r="L30" s="8">
        <v>0</v>
      </c>
      <c r="M30" s="8">
        <v>0</v>
      </c>
      <c r="N30" s="8">
        <v>349</v>
      </c>
      <c r="O30" s="8">
        <v>1</v>
      </c>
      <c r="P30" s="8">
        <v>21</v>
      </c>
      <c r="Q30" s="8">
        <v>0</v>
      </c>
      <c r="R30" s="8">
        <v>2</v>
      </c>
      <c r="S30" s="8">
        <v>22</v>
      </c>
      <c r="T30" s="8">
        <v>28</v>
      </c>
      <c r="U30" s="26"/>
    </row>
    <row r="31" spans="1:21" ht="12.75">
      <c r="A31" s="31">
        <v>37346</v>
      </c>
      <c r="B31" s="24">
        <f t="shared" si="1"/>
        <v>0.829004329004329</v>
      </c>
      <c r="C31" s="8">
        <v>462</v>
      </c>
      <c r="D31" s="8">
        <v>383</v>
      </c>
      <c r="E31" s="8">
        <v>0</v>
      </c>
      <c r="F31" s="8">
        <v>0</v>
      </c>
      <c r="G31" s="8">
        <v>3</v>
      </c>
      <c r="H31" s="8">
        <v>76</v>
      </c>
      <c r="I31" s="8">
        <v>0</v>
      </c>
      <c r="J31" s="8">
        <v>0</v>
      </c>
      <c r="K31" s="8">
        <v>0</v>
      </c>
      <c r="L31" s="8">
        <v>0</v>
      </c>
      <c r="M31" s="8">
        <v>32</v>
      </c>
      <c r="N31" s="8">
        <v>287</v>
      </c>
      <c r="O31" s="8">
        <v>36</v>
      </c>
      <c r="P31" s="8">
        <v>26</v>
      </c>
      <c r="Q31" s="8">
        <v>0</v>
      </c>
      <c r="R31" s="8">
        <v>0</v>
      </c>
      <c r="S31" s="8">
        <v>0</v>
      </c>
      <c r="T31" s="8">
        <v>0</v>
      </c>
      <c r="U31" s="26"/>
    </row>
    <row r="32" spans="1:21" ht="12.75">
      <c r="A32" s="31">
        <v>37376</v>
      </c>
      <c r="B32" s="24">
        <f t="shared" si="1"/>
        <v>0.8597122302158273</v>
      </c>
      <c r="C32" s="8">
        <v>556</v>
      </c>
      <c r="D32" s="8">
        <v>478</v>
      </c>
      <c r="E32" s="8">
        <v>0</v>
      </c>
      <c r="F32" s="8">
        <v>0</v>
      </c>
      <c r="G32" s="8">
        <v>11</v>
      </c>
      <c r="H32" s="8">
        <v>67</v>
      </c>
      <c r="I32" s="8">
        <v>0</v>
      </c>
      <c r="J32" s="8">
        <v>6</v>
      </c>
      <c r="K32" s="8">
        <v>0</v>
      </c>
      <c r="L32" s="8">
        <v>8</v>
      </c>
      <c r="M32" s="8">
        <v>3</v>
      </c>
      <c r="N32" s="8">
        <v>293</v>
      </c>
      <c r="O32" s="8">
        <v>22</v>
      </c>
      <c r="P32" s="8">
        <v>34</v>
      </c>
      <c r="Q32" s="8">
        <v>0</v>
      </c>
      <c r="R32" s="8">
        <v>0</v>
      </c>
      <c r="S32" s="8">
        <v>0</v>
      </c>
      <c r="T32" s="8">
        <v>112</v>
      </c>
      <c r="U32" s="26"/>
    </row>
    <row r="33" spans="1:21" ht="12.75">
      <c r="A33" s="31">
        <v>37407</v>
      </c>
      <c r="B33" s="24">
        <f t="shared" si="1"/>
        <v>0.877906976744186</v>
      </c>
      <c r="C33" s="8">
        <v>344</v>
      </c>
      <c r="D33" s="8">
        <v>302</v>
      </c>
      <c r="E33" s="8">
        <v>0</v>
      </c>
      <c r="F33" s="8">
        <v>3</v>
      </c>
      <c r="G33" s="8">
        <v>5</v>
      </c>
      <c r="H33" s="8">
        <v>34</v>
      </c>
      <c r="I33" s="8">
        <v>0</v>
      </c>
      <c r="J33" s="8">
        <v>0</v>
      </c>
      <c r="K33" s="8">
        <v>0</v>
      </c>
      <c r="L33" s="8">
        <v>0</v>
      </c>
      <c r="M33" s="8">
        <v>7</v>
      </c>
      <c r="N33" s="8">
        <v>261</v>
      </c>
      <c r="O33" s="8">
        <v>14</v>
      </c>
      <c r="P33" s="8">
        <v>20</v>
      </c>
      <c r="Q33" s="8">
        <v>0</v>
      </c>
      <c r="R33" s="8">
        <v>0</v>
      </c>
      <c r="S33" s="8">
        <v>0</v>
      </c>
      <c r="T33" s="8">
        <v>0</v>
      </c>
      <c r="U33" s="26"/>
    </row>
    <row r="34" spans="1:21" ht="12.75">
      <c r="A34" s="31"/>
      <c r="B34" s="24"/>
      <c r="C34" s="8"/>
      <c r="D34" s="8"/>
      <c r="E34" s="8"/>
      <c r="F34" s="8"/>
      <c r="G34" s="8"/>
      <c r="H34" s="8"/>
      <c r="I34" s="8"/>
      <c r="J34" s="8"/>
      <c r="K34" s="8"/>
      <c r="L34" s="8"/>
      <c r="M34" s="8"/>
      <c r="N34" s="8"/>
      <c r="O34" s="8"/>
      <c r="P34" s="8"/>
      <c r="Q34" s="8"/>
      <c r="R34" s="8"/>
      <c r="S34" s="8"/>
      <c r="T34" s="8"/>
      <c r="U34" s="26"/>
    </row>
    <row r="35" spans="1:22" ht="12.75">
      <c r="A35" s="31">
        <v>37652</v>
      </c>
      <c r="B35" s="24">
        <f t="shared" si="1"/>
        <v>0.8693877551020408</v>
      </c>
      <c r="C35" s="8">
        <v>245</v>
      </c>
      <c r="D35" s="8">
        <v>213</v>
      </c>
      <c r="E35" s="8">
        <v>0</v>
      </c>
      <c r="F35" s="8">
        <v>2</v>
      </c>
      <c r="G35" s="8">
        <v>6</v>
      </c>
      <c r="H35" s="8">
        <v>24</v>
      </c>
      <c r="I35" s="8">
        <v>0</v>
      </c>
      <c r="J35" s="8">
        <v>0</v>
      </c>
      <c r="K35" s="8">
        <v>0</v>
      </c>
      <c r="L35" s="8">
        <v>0</v>
      </c>
      <c r="M35" s="8">
        <v>12</v>
      </c>
      <c r="N35" s="8">
        <v>129</v>
      </c>
      <c r="O35" s="8">
        <v>34</v>
      </c>
      <c r="P35" s="8">
        <v>38</v>
      </c>
      <c r="Q35" s="8">
        <v>0</v>
      </c>
      <c r="R35" s="8">
        <v>0</v>
      </c>
      <c r="S35" s="8">
        <v>0</v>
      </c>
      <c r="T35" s="8">
        <v>0</v>
      </c>
      <c r="U35" s="26" t="s">
        <v>208</v>
      </c>
      <c r="V35" t="s">
        <v>209</v>
      </c>
    </row>
    <row r="36" spans="1:22" ht="12.75">
      <c r="A36" s="31" t="s">
        <v>203</v>
      </c>
      <c r="B36" s="24">
        <f t="shared" si="1"/>
        <v>0.8633540372670807</v>
      </c>
      <c r="C36" s="8">
        <v>161</v>
      </c>
      <c r="D36" s="8">
        <v>139</v>
      </c>
      <c r="E36" s="8">
        <v>0</v>
      </c>
      <c r="F36" s="8">
        <v>0</v>
      </c>
      <c r="G36" s="8">
        <v>2</v>
      </c>
      <c r="H36" s="8">
        <v>20</v>
      </c>
      <c r="I36" s="8">
        <v>0</v>
      </c>
      <c r="J36" s="8">
        <v>0</v>
      </c>
      <c r="K36" s="8">
        <v>0</v>
      </c>
      <c r="L36" s="8">
        <v>0</v>
      </c>
      <c r="M36" s="8">
        <v>0</v>
      </c>
      <c r="N36" s="8">
        <v>119</v>
      </c>
      <c r="O36" s="8">
        <v>19</v>
      </c>
      <c r="P36" s="8">
        <v>1</v>
      </c>
      <c r="Q36" s="8">
        <v>0</v>
      </c>
      <c r="R36" s="8">
        <v>0</v>
      </c>
      <c r="S36" s="8">
        <v>0</v>
      </c>
      <c r="T36" s="8">
        <v>0</v>
      </c>
      <c r="U36" s="26" t="s">
        <v>207</v>
      </c>
      <c r="V36" t="s">
        <v>206</v>
      </c>
    </row>
    <row r="37" spans="1:22" ht="12.75">
      <c r="A37" s="31">
        <v>37717</v>
      </c>
      <c r="B37" s="24">
        <f t="shared" si="1"/>
        <v>0.9085106382978724</v>
      </c>
      <c r="C37" s="8">
        <v>470</v>
      </c>
      <c r="D37" s="8">
        <v>427</v>
      </c>
      <c r="E37" s="8">
        <v>0</v>
      </c>
      <c r="F37" s="8">
        <v>0</v>
      </c>
      <c r="G37" s="8">
        <v>3</v>
      </c>
      <c r="H37" s="8">
        <v>40</v>
      </c>
      <c r="I37" s="8">
        <v>0</v>
      </c>
      <c r="J37" s="8">
        <v>0</v>
      </c>
      <c r="K37" s="8">
        <v>0</v>
      </c>
      <c r="L37" s="8">
        <v>18</v>
      </c>
      <c r="M37" s="8">
        <v>76</v>
      </c>
      <c r="N37" s="8">
        <v>227</v>
      </c>
      <c r="O37" s="8">
        <v>41</v>
      </c>
      <c r="P37" s="8">
        <v>25</v>
      </c>
      <c r="Q37" s="8">
        <v>0</v>
      </c>
      <c r="R37" s="8">
        <v>0</v>
      </c>
      <c r="S37" s="8">
        <v>0</v>
      </c>
      <c r="T37" s="8">
        <v>40</v>
      </c>
      <c r="U37" s="2" t="s">
        <v>1789</v>
      </c>
      <c r="V37" t="s">
        <v>74</v>
      </c>
    </row>
    <row r="38" spans="1:22" ht="12.75">
      <c r="A38" s="31">
        <v>37747</v>
      </c>
      <c r="B38" s="24">
        <f t="shared" si="1"/>
        <v>0.9143780290791599</v>
      </c>
      <c r="C38" s="8">
        <v>619</v>
      </c>
      <c r="D38" s="8">
        <v>566</v>
      </c>
      <c r="E38" s="8">
        <v>0</v>
      </c>
      <c r="F38" s="8">
        <v>0</v>
      </c>
      <c r="G38" s="8">
        <v>15</v>
      </c>
      <c r="H38" s="8">
        <v>38</v>
      </c>
      <c r="I38" s="8">
        <v>0</v>
      </c>
      <c r="J38" s="8">
        <v>0</v>
      </c>
      <c r="K38" s="8">
        <v>0</v>
      </c>
      <c r="L38" s="8">
        <v>22</v>
      </c>
      <c r="M38" s="8">
        <v>37</v>
      </c>
      <c r="N38" s="8">
        <v>446</v>
      </c>
      <c r="O38" s="8">
        <v>3</v>
      </c>
      <c r="P38" s="8">
        <v>14</v>
      </c>
      <c r="Q38" s="8">
        <v>0</v>
      </c>
      <c r="R38" s="8">
        <v>0</v>
      </c>
      <c r="S38" s="8">
        <v>0</v>
      </c>
      <c r="T38" s="8">
        <v>44</v>
      </c>
      <c r="U38" s="26" t="s">
        <v>1910</v>
      </c>
      <c r="V38" t="s">
        <v>74</v>
      </c>
    </row>
    <row r="39" spans="1:22" ht="12.75">
      <c r="A39" s="31">
        <v>37772</v>
      </c>
      <c r="B39" s="24">
        <f t="shared" si="1"/>
        <v>0.9101694915254237</v>
      </c>
      <c r="C39" s="8">
        <v>590</v>
      </c>
      <c r="D39" s="8">
        <v>537</v>
      </c>
      <c r="E39" s="8">
        <v>0</v>
      </c>
      <c r="F39" s="8">
        <v>0</v>
      </c>
      <c r="G39" s="8">
        <v>12</v>
      </c>
      <c r="H39" s="8">
        <v>41</v>
      </c>
      <c r="I39" s="8">
        <v>0</v>
      </c>
      <c r="J39" s="8">
        <v>0</v>
      </c>
      <c r="K39" s="8">
        <v>0</v>
      </c>
      <c r="L39" s="8">
        <v>16</v>
      </c>
      <c r="M39" s="8">
        <v>93</v>
      </c>
      <c r="N39" s="8">
        <v>389</v>
      </c>
      <c r="O39" s="8">
        <v>0</v>
      </c>
      <c r="P39" s="8">
        <v>14</v>
      </c>
      <c r="Q39" s="8">
        <v>0</v>
      </c>
      <c r="R39" s="8">
        <v>0</v>
      </c>
      <c r="S39" s="8">
        <v>0</v>
      </c>
      <c r="T39" s="8">
        <v>25</v>
      </c>
      <c r="U39" s="26" t="s">
        <v>70</v>
      </c>
      <c r="V39" t="s">
        <v>73</v>
      </c>
    </row>
    <row r="40" spans="1:2" ht="12.75">
      <c r="A40" s="31"/>
      <c r="B40" s="31"/>
    </row>
    <row r="41" spans="1:2" ht="12.75">
      <c r="A41" s="31"/>
      <c r="B41" s="31"/>
    </row>
    <row r="42" spans="1:2" ht="12.75">
      <c r="A42" s="31"/>
      <c r="B42" s="31"/>
    </row>
    <row r="43" spans="1:2" ht="12.75">
      <c r="A43" s="31"/>
      <c r="B43" s="31"/>
    </row>
    <row r="44" spans="1:2" ht="12.75">
      <c r="A44" s="31"/>
      <c r="B44" s="31"/>
    </row>
    <row r="45" spans="1:2" ht="12.75">
      <c r="A45" s="31"/>
      <c r="B45" s="31"/>
    </row>
    <row r="46" spans="1:2" ht="12.75">
      <c r="A46" s="31"/>
      <c r="B46" s="31"/>
    </row>
    <row r="47" spans="1:2" ht="12.75">
      <c r="A47" s="31"/>
      <c r="B47" s="31"/>
    </row>
    <row r="48" spans="1:2" ht="12.75">
      <c r="A48" s="31"/>
      <c r="B48" s="31"/>
    </row>
    <row r="49" spans="1:2" ht="12.75">
      <c r="A49" s="31"/>
      <c r="B49" s="31"/>
    </row>
    <row r="50" spans="1:2" ht="12.75">
      <c r="A50" s="31"/>
      <c r="B50" s="31"/>
    </row>
    <row r="51" spans="1:2" ht="12.75">
      <c r="A51" s="31"/>
      <c r="B51" s="31"/>
    </row>
    <row r="52" spans="1:2" ht="12.75">
      <c r="A52" s="31"/>
      <c r="B52" s="31"/>
    </row>
    <row r="53" spans="1:2" ht="12.75">
      <c r="A53" s="31"/>
      <c r="B53" s="31"/>
    </row>
    <row r="54" spans="1:2" ht="12.75">
      <c r="A54" s="31"/>
      <c r="B54" s="31"/>
    </row>
    <row r="55" spans="1:2" ht="12.75">
      <c r="A55" s="31"/>
      <c r="B55" s="31"/>
    </row>
    <row r="56" spans="1:2" ht="12.75">
      <c r="A56" s="31"/>
      <c r="B56" s="31"/>
    </row>
    <row r="57" spans="1:2" ht="12.75">
      <c r="A57" s="31"/>
      <c r="B57" s="31"/>
    </row>
    <row r="58" spans="1:2" ht="12.75">
      <c r="A58" s="31"/>
      <c r="B58" s="31"/>
    </row>
    <row r="59" spans="1:2" ht="12.75">
      <c r="A59" s="31"/>
      <c r="B59" s="31"/>
    </row>
    <row r="60" spans="1:2" ht="12.75">
      <c r="A60" s="31"/>
      <c r="B60" s="31"/>
    </row>
    <row r="61" spans="1:2" ht="12.75">
      <c r="A61" s="31"/>
      <c r="B61" s="31"/>
    </row>
    <row r="62" spans="1:2" ht="12.75">
      <c r="A62" s="31"/>
      <c r="B62" s="31"/>
    </row>
    <row r="63" spans="1:2" ht="12.75">
      <c r="A63" s="31"/>
      <c r="B63" s="31"/>
    </row>
    <row r="64" spans="1:2" ht="12.75">
      <c r="A64" s="31"/>
      <c r="B64" s="3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2:IV569"/>
  <sheetViews>
    <sheetView workbookViewId="0" topLeftCell="A81">
      <selection activeCell="A5" sqref="A5:IV5"/>
    </sheetView>
  </sheetViews>
  <sheetFormatPr defaultColWidth="11.00390625" defaultRowHeight="12"/>
  <cols>
    <col min="1" max="1" width="11.50390625" style="0" customWidth="1"/>
    <col min="2" max="2" width="10.875" style="4" customWidth="1"/>
    <col min="3" max="3" width="16.875" style="4" customWidth="1"/>
    <col min="4" max="4" width="17.00390625" style="4" customWidth="1"/>
    <col min="5" max="5" width="13.875" style="4" customWidth="1"/>
    <col min="6" max="7" width="30.875" style="25" customWidth="1"/>
    <col min="8" max="16384" width="11.50390625" style="0" customWidth="1"/>
  </cols>
  <sheetData>
    <row r="2" ht="12.75">
      <c r="A2" s="11" t="s">
        <v>396</v>
      </c>
    </row>
    <row r="3" ht="12.75">
      <c r="A3" s="11" t="s">
        <v>652</v>
      </c>
    </row>
    <row r="4" ht="12.75">
      <c r="A4" s="11"/>
    </row>
    <row r="5" ht="12.75">
      <c r="A5" s="35" t="s">
        <v>53</v>
      </c>
    </row>
    <row r="6" spans="1:6" ht="24.75" customHeight="1">
      <c r="A6" s="12" t="s">
        <v>575</v>
      </c>
      <c r="B6" s="13" t="s">
        <v>322</v>
      </c>
      <c r="C6" s="13" t="s">
        <v>576</v>
      </c>
      <c r="D6" s="13" t="s">
        <v>577</v>
      </c>
      <c r="E6" s="13" t="s">
        <v>578</v>
      </c>
      <c r="F6" s="13" t="s">
        <v>579</v>
      </c>
    </row>
    <row r="7" spans="1:7" ht="12.75">
      <c r="A7" t="s">
        <v>587</v>
      </c>
      <c r="B7" t="s">
        <v>184</v>
      </c>
      <c r="C7" s="16">
        <v>0.31570601851851854</v>
      </c>
      <c r="D7" t="s">
        <v>746</v>
      </c>
      <c r="E7" s="16">
        <v>0.01326388888888889</v>
      </c>
      <c r="F7" t="s">
        <v>185</v>
      </c>
      <c r="G7"/>
    </row>
    <row r="8" spans="1:7" ht="12.75">
      <c r="A8" t="s">
        <v>587</v>
      </c>
      <c r="B8" t="s">
        <v>184</v>
      </c>
      <c r="C8" s="16">
        <v>0.31570601851851854</v>
      </c>
      <c r="D8" t="s">
        <v>746</v>
      </c>
      <c r="E8" s="16">
        <v>0.01326388888888889</v>
      </c>
      <c r="F8" t="s">
        <v>185</v>
      </c>
      <c r="G8"/>
    </row>
    <row r="9" spans="1:7" ht="12.75">
      <c r="A9" t="s">
        <v>619</v>
      </c>
      <c r="B9" t="s">
        <v>228</v>
      </c>
      <c r="C9" s="16">
        <v>0.5612847222222223</v>
      </c>
      <c r="D9" t="s">
        <v>217</v>
      </c>
      <c r="E9" s="16">
        <v>0.017546296296296296</v>
      </c>
      <c r="F9"/>
      <c r="G9"/>
    </row>
    <row r="10" spans="1:7" ht="12.75">
      <c r="A10" t="s">
        <v>619</v>
      </c>
      <c r="B10" t="s">
        <v>228</v>
      </c>
      <c r="C10" s="16">
        <v>0.6054861111111111</v>
      </c>
      <c r="D10" t="s">
        <v>217</v>
      </c>
      <c r="E10" s="16">
        <v>0.03241898148148148</v>
      </c>
      <c r="F10"/>
      <c r="G10"/>
    </row>
    <row r="11" spans="1:7" ht="12.75">
      <c r="A11" t="s">
        <v>1128</v>
      </c>
      <c r="B11" t="s">
        <v>184</v>
      </c>
      <c r="C11" s="16">
        <v>0.3653125</v>
      </c>
      <c r="D11" t="s">
        <v>746</v>
      </c>
      <c r="E11" s="16">
        <v>0.0051736111111111115</v>
      </c>
      <c r="F11" t="s">
        <v>246</v>
      </c>
      <c r="G11"/>
    </row>
    <row r="12" spans="1:7" ht="12.75">
      <c r="A12" t="s">
        <v>1128</v>
      </c>
      <c r="B12" t="s">
        <v>247</v>
      </c>
      <c r="C12" s="16">
        <v>0.37942129629629634</v>
      </c>
      <c r="D12" t="s">
        <v>746</v>
      </c>
      <c r="E12" s="16">
        <v>0.002511574074074074</v>
      </c>
      <c r="F12" t="s">
        <v>248</v>
      </c>
      <c r="G12"/>
    </row>
    <row r="13" spans="1:7" ht="12.75">
      <c r="A13" t="s">
        <v>1128</v>
      </c>
      <c r="B13" t="s">
        <v>229</v>
      </c>
      <c r="C13" s="16">
        <v>0.49494212962962963</v>
      </c>
      <c r="D13" t="s">
        <v>746</v>
      </c>
      <c r="E13" s="16">
        <v>0.027453703703703702</v>
      </c>
      <c r="F13" t="s">
        <v>230</v>
      </c>
      <c r="G13"/>
    </row>
    <row r="14" spans="1:7" ht="12.75">
      <c r="A14" t="s">
        <v>1128</v>
      </c>
      <c r="B14" t="s">
        <v>231</v>
      </c>
      <c r="C14" s="16">
        <v>0.34943287037037035</v>
      </c>
      <c r="D14" t="s">
        <v>746</v>
      </c>
      <c r="E14" s="16">
        <v>0.01980324074074074</v>
      </c>
      <c r="F14" t="s">
        <v>232</v>
      </c>
      <c r="G14" t="s">
        <v>233</v>
      </c>
    </row>
    <row r="15" spans="1:7" ht="12.75">
      <c r="A15" t="s">
        <v>1128</v>
      </c>
      <c r="B15" t="s">
        <v>231</v>
      </c>
      <c r="C15" s="16">
        <v>0.4027893518518519</v>
      </c>
      <c r="D15" t="s">
        <v>746</v>
      </c>
      <c r="E15" s="16">
        <v>0.04971064814814815</v>
      </c>
      <c r="F15" t="s">
        <v>234</v>
      </c>
      <c r="G15" t="s">
        <v>235</v>
      </c>
    </row>
    <row r="16" spans="1:7" ht="12.75">
      <c r="A16" t="s">
        <v>1128</v>
      </c>
      <c r="B16" t="s">
        <v>231</v>
      </c>
      <c r="C16" s="16">
        <v>0.48</v>
      </c>
      <c r="D16" t="s">
        <v>746</v>
      </c>
      <c r="E16" s="16">
        <v>0.008333333333333333</v>
      </c>
      <c r="F16" t="s">
        <v>236</v>
      </c>
      <c r="G16"/>
    </row>
    <row r="17" spans="1:7" ht="12.75">
      <c r="A17" t="s">
        <v>1128</v>
      </c>
      <c r="B17" t="s">
        <v>231</v>
      </c>
      <c r="C17" s="16">
        <v>0.5069560185185186</v>
      </c>
      <c r="D17" t="s">
        <v>746</v>
      </c>
      <c r="E17" s="16">
        <v>0.0203125</v>
      </c>
      <c r="F17"/>
      <c r="G17" t="s">
        <v>237</v>
      </c>
    </row>
    <row r="18" spans="1:7" ht="12.75">
      <c r="A18" t="s">
        <v>1128</v>
      </c>
      <c r="B18" t="s">
        <v>238</v>
      </c>
      <c r="C18" s="16">
        <v>0.3416666666666666</v>
      </c>
      <c r="D18" t="s">
        <v>746</v>
      </c>
      <c r="E18" s="16">
        <v>0.034826388888888886</v>
      </c>
      <c r="F18"/>
      <c r="G18"/>
    </row>
    <row r="19" spans="1:7" ht="12.75">
      <c r="A19" t="s">
        <v>1128</v>
      </c>
      <c r="B19" t="s">
        <v>238</v>
      </c>
      <c r="C19" s="16">
        <v>0.6319444444444444</v>
      </c>
      <c r="D19" t="s">
        <v>746</v>
      </c>
      <c r="E19" s="16">
        <v>0.07792824074074074</v>
      </c>
      <c r="F19"/>
      <c r="G19"/>
    </row>
    <row r="20" spans="1:7" ht="12.75">
      <c r="A20" t="s">
        <v>1128</v>
      </c>
      <c r="B20" t="s">
        <v>239</v>
      </c>
      <c r="C20" s="16">
        <v>0.4408796296296296</v>
      </c>
      <c r="D20" t="s">
        <v>746</v>
      </c>
      <c r="E20" s="16">
        <v>0.008611111111111111</v>
      </c>
      <c r="F20" t="s">
        <v>240</v>
      </c>
      <c r="G20"/>
    </row>
    <row r="21" spans="1:7" ht="12.75">
      <c r="A21" t="s">
        <v>1128</v>
      </c>
      <c r="B21" t="s">
        <v>1791</v>
      </c>
      <c r="C21" s="16">
        <v>0.611111111111111</v>
      </c>
      <c r="D21" t="s">
        <v>746</v>
      </c>
      <c r="E21" s="16">
        <v>0.02480324074074074</v>
      </c>
      <c r="F21" t="s">
        <v>1793</v>
      </c>
      <c r="G21"/>
    </row>
    <row r="22" spans="1:7" ht="12.75">
      <c r="A22" t="s">
        <v>1128</v>
      </c>
      <c r="B22" t="s">
        <v>1794</v>
      </c>
      <c r="C22" s="16">
        <v>0.40138888888888885</v>
      </c>
      <c r="D22" t="s">
        <v>746</v>
      </c>
      <c r="E22" s="16">
        <v>0.013194444444444444</v>
      </c>
      <c r="F22" t="s">
        <v>1795</v>
      </c>
      <c r="G22"/>
    </row>
    <row r="23" spans="1:7" ht="12.75">
      <c r="A23" t="s">
        <v>1128</v>
      </c>
      <c r="B23" t="s">
        <v>1799</v>
      </c>
      <c r="C23" s="16">
        <v>0.5803472222222222</v>
      </c>
      <c r="D23" t="s">
        <v>746</v>
      </c>
      <c r="E23" s="16">
        <v>0.005844907407407407</v>
      </c>
      <c r="F23" t="s">
        <v>1793</v>
      </c>
      <c r="G23"/>
    </row>
    <row r="24" spans="1:7" ht="12.75">
      <c r="A24" t="s">
        <v>1128</v>
      </c>
      <c r="B24" t="s">
        <v>1801</v>
      </c>
      <c r="C24" s="16">
        <v>0.3716550925925926</v>
      </c>
      <c r="D24" t="s">
        <v>746</v>
      </c>
      <c r="E24" s="16">
        <v>0.025196759259259256</v>
      </c>
      <c r="F24" t="s">
        <v>1802</v>
      </c>
      <c r="G24" t="s">
        <v>1803</v>
      </c>
    </row>
    <row r="25" spans="1:7" ht="12.75">
      <c r="A25" t="s">
        <v>1128</v>
      </c>
      <c r="B25" t="s">
        <v>1801</v>
      </c>
      <c r="C25" s="16">
        <v>0.39685185185185184</v>
      </c>
      <c r="D25" t="s">
        <v>217</v>
      </c>
      <c r="E25" s="16">
        <v>0.00800925925925926</v>
      </c>
      <c r="F25" t="s">
        <v>1803</v>
      </c>
      <c r="G25"/>
    </row>
    <row r="26" spans="1:256" ht="12.75">
      <c r="A26" t="s">
        <v>1128</v>
      </c>
      <c r="B26" t="s">
        <v>1806</v>
      </c>
      <c r="C26" s="16">
        <v>0.37083333333333335</v>
      </c>
      <c r="D26" t="s">
        <v>746</v>
      </c>
      <c r="E26" s="16">
        <v>0.006840277777777778</v>
      </c>
      <c r="F26" t="s">
        <v>1807</v>
      </c>
      <c r="G26"/>
      <c r="M26" t="s">
        <v>659</v>
      </c>
      <c r="N26" t="s">
        <v>3</v>
      </c>
      <c r="O26" s="16">
        <v>0.6771643518518519</v>
      </c>
      <c r="P26" t="s">
        <v>217</v>
      </c>
      <c r="Q26" s="16">
        <v>0.02681712962962963</v>
      </c>
      <c r="R26" t="s">
        <v>4</v>
      </c>
      <c r="Y26" t="s">
        <v>659</v>
      </c>
      <c r="Z26" t="s">
        <v>3</v>
      </c>
      <c r="AA26" s="16">
        <v>0.6771643518518519</v>
      </c>
      <c r="AB26" t="s">
        <v>217</v>
      </c>
      <c r="AC26" s="16">
        <v>0.02681712962962963</v>
      </c>
      <c r="AD26" t="s">
        <v>4</v>
      </c>
      <c r="AK26" t="s">
        <v>659</v>
      </c>
      <c r="AL26" t="s">
        <v>3</v>
      </c>
      <c r="AM26" s="16">
        <v>0.6771643518518519</v>
      </c>
      <c r="AN26" t="s">
        <v>217</v>
      </c>
      <c r="AO26" s="16">
        <v>0.02681712962962963</v>
      </c>
      <c r="AP26" t="s">
        <v>4</v>
      </c>
      <c r="AW26" t="s">
        <v>659</v>
      </c>
      <c r="AX26" t="s">
        <v>3</v>
      </c>
      <c r="AY26" s="16">
        <v>0.6771643518518519</v>
      </c>
      <c r="AZ26" t="s">
        <v>217</v>
      </c>
      <c r="BA26" s="16">
        <v>0.02681712962962963</v>
      </c>
      <c r="BB26" t="s">
        <v>4</v>
      </c>
      <c r="BI26" t="s">
        <v>659</v>
      </c>
      <c r="BJ26" t="s">
        <v>3</v>
      </c>
      <c r="BK26" s="16">
        <v>0.6771643518518519</v>
      </c>
      <c r="BL26" t="s">
        <v>217</v>
      </c>
      <c r="BM26" s="16">
        <v>0.02681712962962963</v>
      </c>
      <c r="BN26" t="s">
        <v>4</v>
      </c>
      <c r="BU26" t="s">
        <v>659</v>
      </c>
      <c r="BV26" t="s">
        <v>3</v>
      </c>
      <c r="BW26" s="16">
        <v>0.6771643518518519</v>
      </c>
      <c r="BX26" t="s">
        <v>217</v>
      </c>
      <c r="BY26" s="16">
        <v>0.02681712962962963</v>
      </c>
      <c r="BZ26" t="s">
        <v>4</v>
      </c>
      <c r="CG26" t="s">
        <v>659</v>
      </c>
      <c r="CH26" t="s">
        <v>3</v>
      </c>
      <c r="CI26" s="16">
        <v>0.6771643518518519</v>
      </c>
      <c r="CJ26" t="s">
        <v>217</v>
      </c>
      <c r="CK26" s="16">
        <v>0.02681712962962963</v>
      </c>
      <c r="CL26" t="s">
        <v>4</v>
      </c>
      <c r="CS26" t="s">
        <v>659</v>
      </c>
      <c r="CT26" t="s">
        <v>3</v>
      </c>
      <c r="CU26" s="16">
        <v>0.6771643518518519</v>
      </c>
      <c r="CV26" t="s">
        <v>217</v>
      </c>
      <c r="CW26" s="16">
        <v>0.02681712962962963</v>
      </c>
      <c r="CX26" t="s">
        <v>4</v>
      </c>
      <c r="DE26" t="s">
        <v>659</v>
      </c>
      <c r="DF26" t="s">
        <v>3</v>
      </c>
      <c r="DG26" s="16">
        <v>0.6771643518518519</v>
      </c>
      <c r="DH26" t="s">
        <v>217</v>
      </c>
      <c r="DI26" s="16">
        <v>0.02681712962962963</v>
      </c>
      <c r="DJ26" t="s">
        <v>4</v>
      </c>
      <c r="DQ26" t="s">
        <v>659</v>
      </c>
      <c r="DR26" t="s">
        <v>3</v>
      </c>
      <c r="DS26" s="16">
        <v>0.6771643518518519</v>
      </c>
      <c r="DT26" t="s">
        <v>217</v>
      </c>
      <c r="DU26" s="16">
        <v>0.02681712962962963</v>
      </c>
      <c r="DV26" t="s">
        <v>4</v>
      </c>
      <c r="EC26" t="s">
        <v>659</v>
      </c>
      <c r="ED26" t="s">
        <v>3</v>
      </c>
      <c r="EE26" s="16">
        <v>0.6771643518518519</v>
      </c>
      <c r="EF26" t="s">
        <v>217</v>
      </c>
      <c r="EG26" s="16">
        <v>0.02681712962962963</v>
      </c>
      <c r="EH26" t="s">
        <v>4</v>
      </c>
      <c r="EO26" t="s">
        <v>659</v>
      </c>
      <c r="EP26" t="s">
        <v>3</v>
      </c>
      <c r="EQ26" s="16">
        <v>0.6771643518518519</v>
      </c>
      <c r="ER26" t="s">
        <v>217</v>
      </c>
      <c r="ES26" s="16">
        <v>0.02681712962962963</v>
      </c>
      <c r="ET26" t="s">
        <v>4</v>
      </c>
      <c r="FA26" t="s">
        <v>659</v>
      </c>
      <c r="FB26" t="s">
        <v>3</v>
      </c>
      <c r="FC26" s="16">
        <v>0.6771643518518519</v>
      </c>
      <c r="FD26" t="s">
        <v>217</v>
      </c>
      <c r="FE26" s="16">
        <v>0.02681712962962963</v>
      </c>
      <c r="FF26" t="s">
        <v>4</v>
      </c>
      <c r="FM26" t="s">
        <v>659</v>
      </c>
      <c r="FN26" t="s">
        <v>3</v>
      </c>
      <c r="FO26" s="16">
        <v>0.6771643518518519</v>
      </c>
      <c r="FP26" t="s">
        <v>217</v>
      </c>
      <c r="FQ26" s="16">
        <v>0.02681712962962963</v>
      </c>
      <c r="FR26" t="s">
        <v>4</v>
      </c>
      <c r="FY26" t="s">
        <v>659</v>
      </c>
      <c r="FZ26" t="s">
        <v>3</v>
      </c>
      <c r="GA26" s="16">
        <v>0.6771643518518519</v>
      </c>
      <c r="GB26" t="s">
        <v>217</v>
      </c>
      <c r="GC26" s="16">
        <v>0.02681712962962963</v>
      </c>
      <c r="GD26" t="s">
        <v>4</v>
      </c>
      <c r="GK26" t="s">
        <v>659</v>
      </c>
      <c r="GL26" t="s">
        <v>3</v>
      </c>
      <c r="GM26" s="16">
        <v>0.6771643518518519</v>
      </c>
      <c r="GN26" t="s">
        <v>217</v>
      </c>
      <c r="GO26" s="16">
        <v>0.02681712962962963</v>
      </c>
      <c r="GP26" t="s">
        <v>4</v>
      </c>
      <c r="GW26" t="s">
        <v>659</v>
      </c>
      <c r="GX26" t="s">
        <v>3</v>
      </c>
      <c r="GY26" s="16">
        <v>0.6771643518518519</v>
      </c>
      <c r="GZ26" t="s">
        <v>217</v>
      </c>
      <c r="HA26" s="16">
        <v>0.02681712962962963</v>
      </c>
      <c r="HB26" t="s">
        <v>4</v>
      </c>
      <c r="HI26" t="s">
        <v>659</v>
      </c>
      <c r="HJ26" t="s">
        <v>3</v>
      </c>
      <c r="HK26" s="16">
        <v>0.6771643518518519</v>
      </c>
      <c r="HL26" t="s">
        <v>217</v>
      </c>
      <c r="HM26" s="16">
        <v>0.02681712962962963</v>
      </c>
      <c r="HN26" t="s">
        <v>4</v>
      </c>
      <c r="HU26" t="s">
        <v>659</v>
      </c>
      <c r="HV26" t="s">
        <v>3</v>
      </c>
      <c r="HW26" s="16">
        <v>0.6771643518518519</v>
      </c>
      <c r="HX26" t="s">
        <v>217</v>
      </c>
      <c r="HY26" s="16">
        <v>0.02681712962962963</v>
      </c>
      <c r="HZ26" t="s">
        <v>4</v>
      </c>
      <c r="IG26" t="s">
        <v>659</v>
      </c>
      <c r="IH26" t="s">
        <v>3</v>
      </c>
      <c r="II26" s="16">
        <v>0.6771643518518519</v>
      </c>
      <c r="IJ26" t="s">
        <v>217</v>
      </c>
      <c r="IK26" s="16">
        <v>0.02681712962962963</v>
      </c>
      <c r="IL26" t="s">
        <v>4</v>
      </c>
      <c r="IS26" t="s">
        <v>659</v>
      </c>
      <c r="IT26" t="s">
        <v>3</v>
      </c>
      <c r="IU26" s="16">
        <v>0.6771643518518519</v>
      </c>
      <c r="IV26" t="s">
        <v>217</v>
      </c>
    </row>
    <row r="27" spans="1:256" ht="12.75">
      <c r="A27" t="s">
        <v>1128</v>
      </c>
      <c r="B27" t="s">
        <v>1887</v>
      </c>
      <c r="C27" s="16">
        <v>0.5295486111111111</v>
      </c>
      <c r="D27" t="s">
        <v>746</v>
      </c>
      <c r="E27" s="16">
        <v>0.03400462962962963</v>
      </c>
      <c r="F27" t="s">
        <v>1888</v>
      </c>
      <c r="G27" t="s">
        <v>1889</v>
      </c>
      <c r="M27" t="s">
        <v>989</v>
      </c>
      <c r="N27" t="s">
        <v>5</v>
      </c>
      <c r="O27" s="16">
        <v>0.42211805555555554</v>
      </c>
      <c r="P27" t="s">
        <v>217</v>
      </c>
      <c r="Q27" s="16">
        <v>0.010520833333333333</v>
      </c>
      <c r="R27" t="s">
        <v>6</v>
      </c>
      <c r="Y27" t="s">
        <v>989</v>
      </c>
      <c r="Z27" t="s">
        <v>5</v>
      </c>
      <c r="AA27" s="16">
        <v>0.42211805555555554</v>
      </c>
      <c r="AB27" t="s">
        <v>217</v>
      </c>
      <c r="AC27" s="16">
        <v>0.010520833333333333</v>
      </c>
      <c r="AD27" t="s">
        <v>6</v>
      </c>
      <c r="AK27" t="s">
        <v>989</v>
      </c>
      <c r="AL27" t="s">
        <v>5</v>
      </c>
      <c r="AM27" s="16">
        <v>0.42211805555555554</v>
      </c>
      <c r="AN27" t="s">
        <v>217</v>
      </c>
      <c r="AO27" s="16">
        <v>0.010520833333333333</v>
      </c>
      <c r="AP27" t="s">
        <v>6</v>
      </c>
      <c r="AW27" t="s">
        <v>989</v>
      </c>
      <c r="AX27" t="s">
        <v>5</v>
      </c>
      <c r="AY27" s="16">
        <v>0.42211805555555554</v>
      </c>
      <c r="AZ27" t="s">
        <v>217</v>
      </c>
      <c r="BA27" s="16">
        <v>0.010520833333333333</v>
      </c>
      <c r="BB27" t="s">
        <v>6</v>
      </c>
      <c r="BI27" t="s">
        <v>989</v>
      </c>
      <c r="BJ27" t="s">
        <v>5</v>
      </c>
      <c r="BK27" s="16">
        <v>0.42211805555555554</v>
      </c>
      <c r="BL27" t="s">
        <v>217</v>
      </c>
      <c r="BM27" s="16">
        <v>0.010520833333333333</v>
      </c>
      <c r="BN27" t="s">
        <v>6</v>
      </c>
      <c r="BU27" t="s">
        <v>989</v>
      </c>
      <c r="BV27" t="s">
        <v>5</v>
      </c>
      <c r="BW27" s="16">
        <v>0.42211805555555554</v>
      </c>
      <c r="BX27" t="s">
        <v>217</v>
      </c>
      <c r="BY27" s="16">
        <v>0.010520833333333333</v>
      </c>
      <c r="BZ27" t="s">
        <v>6</v>
      </c>
      <c r="CG27" t="s">
        <v>989</v>
      </c>
      <c r="CH27" t="s">
        <v>5</v>
      </c>
      <c r="CI27" s="16">
        <v>0.42211805555555554</v>
      </c>
      <c r="CJ27" t="s">
        <v>217</v>
      </c>
      <c r="CK27" s="16">
        <v>0.010520833333333333</v>
      </c>
      <c r="CL27" t="s">
        <v>6</v>
      </c>
      <c r="CS27" t="s">
        <v>989</v>
      </c>
      <c r="CT27" t="s">
        <v>5</v>
      </c>
      <c r="CU27" s="16">
        <v>0.42211805555555554</v>
      </c>
      <c r="CV27" t="s">
        <v>217</v>
      </c>
      <c r="CW27" s="16">
        <v>0.010520833333333333</v>
      </c>
      <c r="CX27" t="s">
        <v>6</v>
      </c>
      <c r="DE27" t="s">
        <v>989</v>
      </c>
      <c r="DF27" t="s">
        <v>5</v>
      </c>
      <c r="DG27" s="16">
        <v>0.42211805555555554</v>
      </c>
      <c r="DH27" t="s">
        <v>217</v>
      </c>
      <c r="DI27" s="16">
        <v>0.010520833333333333</v>
      </c>
      <c r="DJ27" t="s">
        <v>6</v>
      </c>
      <c r="DQ27" t="s">
        <v>989</v>
      </c>
      <c r="DR27" t="s">
        <v>5</v>
      </c>
      <c r="DS27" s="16">
        <v>0.42211805555555554</v>
      </c>
      <c r="DT27" t="s">
        <v>217</v>
      </c>
      <c r="DU27" s="16">
        <v>0.010520833333333333</v>
      </c>
      <c r="DV27" t="s">
        <v>6</v>
      </c>
      <c r="EC27" t="s">
        <v>989</v>
      </c>
      <c r="ED27" t="s">
        <v>5</v>
      </c>
      <c r="EE27" s="16">
        <v>0.42211805555555554</v>
      </c>
      <c r="EF27" t="s">
        <v>217</v>
      </c>
      <c r="EG27" s="16">
        <v>0.010520833333333333</v>
      </c>
      <c r="EH27" t="s">
        <v>6</v>
      </c>
      <c r="EO27" t="s">
        <v>989</v>
      </c>
      <c r="EP27" t="s">
        <v>5</v>
      </c>
      <c r="EQ27" s="16">
        <v>0.42211805555555554</v>
      </c>
      <c r="ER27" t="s">
        <v>217</v>
      </c>
      <c r="ES27" s="16">
        <v>0.010520833333333333</v>
      </c>
      <c r="ET27" t="s">
        <v>6</v>
      </c>
      <c r="FA27" t="s">
        <v>989</v>
      </c>
      <c r="FB27" t="s">
        <v>5</v>
      </c>
      <c r="FC27" s="16">
        <v>0.42211805555555554</v>
      </c>
      <c r="FD27" t="s">
        <v>217</v>
      </c>
      <c r="FE27" s="16">
        <v>0.010520833333333333</v>
      </c>
      <c r="FF27" t="s">
        <v>6</v>
      </c>
      <c r="FM27" t="s">
        <v>989</v>
      </c>
      <c r="FN27" t="s">
        <v>5</v>
      </c>
      <c r="FO27" s="16">
        <v>0.42211805555555554</v>
      </c>
      <c r="FP27" t="s">
        <v>217</v>
      </c>
      <c r="FQ27" s="16">
        <v>0.010520833333333333</v>
      </c>
      <c r="FR27" t="s">
        <v>6</v>
      </c>
      <c r="FY27" t="s">
        <v>989</v>
      </c>
      <c r="FZ27" t="s">
        <v>5</v>
      </c>
      <c r="GA27" s="16">
        <v>0.42211805555555554</v>
      </c>
      <c r="GB27" t="s">
        <v>217</v>
      </c>
      <c r="GC27" s="16">
        <v>0.010520833333333333</v>
      </c>
      <c r="GD27" t="s">
        <v>6</v>
      </c>
      <c r="GK27" t="s">
        <v>989</v>
      </c>
      <c r="GL27" t="s">
        <v>5</v>
      </c>
      <c r="GM27" s="16">
        <v>0.42211805555555554</v>
      </c>
      <c r="GN27" t="s">
        <v>217</v>
      </c>
      <c r="GO27" s="16">
        <v>0.010520833333333333</v>
      </c>
      <c r="GP27" t="s">
        <v>6</v>
      </c>
      <c r="GW27" t="s">
        <v>989</v>
      </c>
      <c r="GX27" t="s">
        <v>5</v>
      </c>
      <c r="GY27" s="16">
        <v>0.42211805555555554</v>
      </c>
      <c r="GZ27" t="s">
        <v>217</v>
      </c>
      <c r="HA27" s="16">
        <v>0.010520833333333333</v>
      </c>
      <c r="HB27" t="s">
        <v>6</v>
      </c>
      <c r="HI27" t="s">
        <v>989</v>
      </c>
      <c r="HJ27" t="s">
        <v>5</v>
      </c>
      <c r="HK27" s="16">
        <v>0.42211805555555554</v>
      </c>
      <c r="HL27" t="s">
        <v>217</v>
      </c>
      <c r="HM27" s="16">
        <v>0.010520833333333333</v>
      </c>
      <c r="HN27" t="s">
        <v>6</v>
      </c>
      <c r="HU27" t="s">
        <v>989</v>
      </c>
      <c r="HV27" t="s">
        <v>5</v>
      </c>
      <c r="HW27" s="16">
        <v>0.42211805555555554</v>
      </c>
      <c r="HX27" t="s">
        <v>217</v>
      </c>
      <c r="HY27" s="16">
        <v>0.010520833333333333</v>
      </c>
      <c r="HZ27" t="s">
        <v>6</v>
      </c>
      <c r="IG27" t="s">
        <v>989</v>
      </c>
      <c r="IH27" t="s">
        <v>5</v>
      </c>
      <c r="II27" s="16">
        <v>0.42211805555555554</v>
      </c>
      <c r="IJ27" t="s">
        <v>217</v>
      </c>
      <c r="IK27" s="16">
        <v>0.010520833333333333</v>
      </c>
      <c r="IL27" t="s">
        <v>6</v>
      </c>
      <c r="IS27" t="s">
        <v>989</v>
      </c>
      <c r="IT27" t="s">
        <v>5</v>
      </c>
      <c r="IU27" s="16">
        <v>0.42211805555555554</v>
      </c>
      <c r="IV27" t="s">
        <v>217</v>
      </c>
    </row>
    <row r="28" spans="1:256" ht="12.75">
      <c r="A28" t="s">
        <v>1128</v>
      </c>
      <c r="B28" t="s">
        <v>35</v>
      </c>
      <c r="C28" s="16">
        <v>0.5626157407407407</v>
      </c>
      <c r="D28" t="s">
        <v>746</v>
      </c>
      <c r="E28" s="16">
        <v>0.029039351851851854</v>
      </c>
      <c r="F28" t="s">
        <v>796</v>
      </c>
      <c r="G28"/>
      <c r="M28" t="s">
        <v>989</v>
      </c>
      <c r="N28" t="s">
        <v>5</v>
      </c>
      <c r="O28" s="16">
        <v>0.5537152777777777</v>
      </c>
      <c r="P28" t="s">
        <v>746</v>
      </c>
      <c r="Q28" s="16">
        <v>0.015277777777777777</v>
      </c>
      <c r="R28" t="s">
        <v>7</v>
      </c>
      <c r="S28" t="s">
        <v>8</v>
      </c>
      <c r="Y28" t="s">
        <v>989</v>
      </c>
      <c r="Z28" t="s">
        <v>5</v>
      </c>
      <c r="AA28" s="16">
        <v>0.5537152777777777</v>
      </c>
      <c r="AB28" t="s">
        <v>746</v>
      </c>
      <c r="AC28" s="16">
        <v>0.015277777777777777</v>
      </c>
      <c r="AD28" t="s">
        <v>7</v>
      </c>
      <c r="AE28" t="s">
        <v>8</v>
      </c>
      <c r="AK28" t="s">
        <v>989</v>
      </c>
      <c r="AL28" t="s">
        <v>5</v>
      </c>
      <c r="AM28" s="16">
        <v>0.5537152777777777</v>
      </c>
      <c r="AN28" t="s">
        <v>746</v>
      </c>
      <c r="AO28" s="16">
        <v>0.015277777777777777</v>
      </c>
      <c r="AP28" t="s">
        <v>7</v>
      </c>
      <c r="AQ28" t="s">
        <v>8</v>
      </c>
      <c r="AW28" t="s">
        <v>989</v>
      </c>
      <c r="AX28" t="s">
        <v>5</v>
      </c>
      <c r="AY28" s="16">
        <v>0.5537152777777777</v>
      </c>
      <c r="AZ28" t="s">
        <v>746</v>
      </c>
      <c r="BA28" s="16">
        <v>0.015277777777777777</v>
      </c>
      <c r="BB28" t="s">
        <v>7</v>
      </c>
      <c r="BC28" t="s">
        <v>8</v>
      </c>
      <c r="BI28" t="s">
        <v>989</v>
      </c>
      <c r="BJ28" t="s">
        <v>5</v>
      </c>
      <c r="BK28" s="16">
        <v>0.5537152777777777</v>
      </c>
      <c r="BL28" t="s">
        <v>746</v>
      </c>
      <c r="BM28" s="16">
        <v>0.015277777777777777</v>
      </c>
      <c r="BN28" t="s">
        <v>7</v>
      </c>
      <c r="BO28" t="s">
        <v>8</v>
      </c>
      <c r="BU28" t="s">
        <v>989</v>
      </c>
      <c r="BV28" t="s">
        <v>5</v>
      </c>
      <c r="BW28" s="16">
        <v>0.5537152777777777</v>
      </c>
      <c r="BX28" t="s">
        <v>746</v>
      </c>
      <c r="BY28" s="16">
        <v>0.015277777777777777</v>
      </c>
      <c r="BZ28" t="s">
        <v>7</v>
      </c>
      <c r="CA28" t="s">
        <v>8</v>
      </c>
      <c r="CG28" t="s">
        <v>989</v>
      </c>
      <c r="CH28" t="s">
        <v>5</v>
      </c>
      <c r="CI28" s="16">
        <v>0.5537152777777777</v>
      </c>
      <c r="CJ28" t="s">
        <v>746</v>
      </c>
      <c r="CK28" s="16">
        <v>0.015277777777777777</v>
      </c>
      <c r="CL28" t="s">
        <v>7</v>
      </c>
      <c r="CM28" t="s">
        <v>8</v>
      </c>
      <c r="CS28" t="s">
        <v>989</v>
      </c>
      <c r="CT28" t="s">
        <v>5</v>
      </c>
      <c r="CU28" s="16">
        <v>0.5537152777777777</v>
      </c>
      <c r="CV28" t="s">
        <v>746</v>
      </c>
      <c r="CW28" s="16">
        <v>0.015277777777777777</v>
      </c>
      <c r="CX28" t="s">
        <v>7</v>
      </c>
      <c r="CY28" t="s">
        <v>8</v>
      </c>
      <c r="DE28" t="s">
        <v>989</v>
      </c>
      <c r="DF28" t="s">
        <v>5</v>
      </c>
      <c r="DG28" s="16">
        <v>0.5537152777777777</v>
      </c>
      <c r="DH28" t="s">
        <v>746</v>
      </c>
      <c r="DI28" s="16">
        <v>0.015277777777777777</v>
      </c>
      <c r="DJ28" t="s">
        <v>7</v>
      </c>
      <c r="DK28" t="s">
        <v>8</v>
      </c>
      <c r="DQ28" t="s">
        <v>989</v>
      </c>
      <c r="DR28" t="s">
        <v>5</v>
      </c>
      <c r="DS28" s="16">
        <v>0.5537152777777777</v>
      </c>
      <c r="DT28" t="s">
        <v>746</v>
      </c>
      <c r="DU28" s="16">
        <v>0.015277777777777777</v>
      </c>
      <c r="DV28" t="s">
        <v>7</v>
      </c>
      <c r="DW28" t="s">
        <v>8</v>
      </c>
      <c r="EC28" t="s">
        <v>989</v>
      </c>
      <c r="ED28" t="s">
        <v>5</v>
      </c>
      <c r="EE28" s="16">
        <v>0.5537152777777777</v>
      </c>
      <c r="EF28" t="s">
        <v>746</v>
      </c>
      <c r="EG28" s="16">
        <v>0.015277777777777777</v>
      </c>
      <c r="EH28" t="s">
        <v>7</v>
      </c>
      <c r="EI28" t="s">
        <v>8</v>
      </c>
      <c r="EO28" t="s">
        <v>989</v>
      </c>
      <c r="EP28" t="s">
        <v>5</v>
      </c>
      <c r="EQ28" s="16">
        <v>0.5537152777777777</v>
      </c>
      <c r="ER28" t="s">
        <v>746</v>
      </c>
      <c r="ES28" s="16">
        <v>0.015277777777777777</v>
      </c>
      <c r="ET28" t="s">
        <v>7</v>
      </c>
      <c r="EU28" t="s">
        <v>8</v>
      </c>
      <c r="FA28" t="s">
        <v>989</v>
      </c>
      <c r="FB28" t="s">
        <v>5</v>
      </c>
      <c r="FC28" s="16">
        <v>0.5537152777777777</v>
      </c>
      <c r="FD28" t="s">
        <v>746</v>
      </c>
      <c r="FE28" s="16">
        <v>0.015277777777777777</v>
      </c>
      <c r="FF28" t="s">
        <v>7</v>
      </c>
      <c r="FG28" t="s">
        <v>8</v>
      </c>
      <c r="FM28" t="s">
        <v>989</v>
      </c>
      <c r="FN28" t="s">
        <v>5</v>
      </c>
      <c r="FO28" s="16">
        <v>0.5537152777777777</v>
      </c>
      <c r="FP28" t="s">
        <v>746</v>
      </c>
      <c r="FQ28" s="16">
        <v>0.015277777777777777</v>
      </c>
      <c r="FR28" t="s">
        <v>7</v>
      </c>
      <c r="FS28" t="s">
        <v>8</v>
      </c>
      <c r="FY28" t="s">
        <v>989</v>
      </c>
      <c r="FZ28" t="s">
        <v>5</v>
      </c>
      <c r="GA28" s="16">
        <v>0.5537152777777777</v>
      </c>
      <c r="GB28" t="s">
        <v>746</v>
      </c>
      <c r="GC28" s="16">
        <v>0.015277777777777777</v>
      </c>
      <c r="GD28" t="s">
        <v>7</v>
      </c>
      <c r="GE28" t="s">
        <v>8</v>
      </c>
      <c r="GK28" t="s">
        <v>989</v>
      </c>
      <c r="GL28" t="s">
        <v>5</v>
      </c>
      <c r="GM28" s="16">
        <v>0.5537152777777777</v>
      </c>
      <c r="GN28" t="s">
        <v>746</v>
      </c>
      <c r="GO28" s="16">
        <v>0.015277777777777777</v>
      </c>
      <c r="GP28" t="s">
        <v>7</v>
      </c>
      <c r="GQ28" t="s">
        <v>8</v>
      </c>
      <c r="GW28" t="s">
        <v>989</v>
      </c>
      <c r="GX28" t="s">
        <v>5</v>
      </c>
      <c r="GY28" s="16">
        <v>0.5537152777777777</v>
      </c>
      <c r="GZ28" t="s">
        <v>746</v>
      </c>
      <c r="HA28" s="16">
        <v>0.015277777777777777</v>
      </c>
      <c r="HB28" t="s">
        <v>7</v>
      </c>
      <c r="HC28" t="s">
        <v>8</v>
      </c>
      <c r="HI28" t="s">
        <v>989</v>
      </c>
      <c r="HJ28" t="s">
        <v>5</v>
      </c>
      <c r="HK28" s="16">
        <v>0.5537152777777777</v>
      </c>
      <c r="HL28" t="s">
        <v>746</v>
      </c>
      <c r="HM28" s="16">
        <v>0.015277777777777777</v>
      </c>
      <c r="HN28" t="s">
        <v>7</v>
      </c>
      <c r="HO28" t="s">
        <v>8</v>
      </c>
      <c r="HU28" t="s">
        <v>989</v>
      </c>
      <c r="HV28" t="s">
        <v>5</v>
      </c>
      <c r="HW28" s="16">
        <v>0.5537152777777777</v>
      </c>
      <c r="HX28" t="s">
        <v>746</v>
      </c>
      <c r="HY28" s="16">
        <v>0.015277777777777777</v>
      </c>
      <c r="HZ28" t="s">
        <v>7</v>
      </c>
      <c r="IA28" t="s">
        <v>8</v>
      </c>
      <c r="IG28" t="s">
        <v>989</v>
      </c>
      <c r="IH28" t="s">
        <v>5</v>
      </c>
      <c r="II28" s="16">
        <v>0.5537152777777777</v>
      </c>
      <c r="IJ28" t="s">
        <v>746</v>
      </c>
      <c r="IK28" s="16">
        <v>0.015277777777777777</v>
      </c>
      <c r="IL28" t="s">
        <v>7</v>
      </c>
      <c r="IM28" t="s">
        <v>8</v>
      </c>
      <c r="IS28" t="s">
        <v>989</v>
      </c>
      <c r="IT28" t="s">
        <v>5</v>
      </c>
      <c r="IU28" s="16">
        <v>0.5537152777777777</v>
      </c>
      <c r="IV28" t="s">
        <v>746</v>
      </c>
    </row>
    <row r="29" spans="1:256" ht="12.75">
      <c r="A29" t="s">
        <v>1128</v>
      </c>
      <c r="B29" t="s">
        <v>35</v>
      </c>
      <c r="C29" s="16">
        <v>0.7861111111111111</v>
      </c>
      <c r="D29" t="s">
        <v>746</v>
      </c>
      <c r="E29" s="16">
        <v>0.010208333333333333</v>
      </c>
      <c r="F29"/>
      <c r="G29"/>
      <c r="M29" t="s">
        <v>788</v>
      </c>
      <c r="N29" t="s">
        <v>9</v>
      </c>
      <c r="O29" s="16">
        <v>0.5240625</v>
      </c>
      <c r="P29" t="s">
        <v>746</v>
      </c>
      <c r="Q29" s="16">
        <v>0.11413194444444445</v>
      </c>
      <c r="R29" t="s">
        <v>10</v>
      </c>
      <c r="S29" t="s">
        <v>11</v>
      </c>
      <c r="Y29" t="s">
        <v>788</v>
      </c>
      <c r="Z29" t="s">
        <v>9</v>
      </c>
      <c r="AA29" s="16">
        <v>0.5240625</v>
      </c>
      <c r="AB29" t="s">
        <v>746</v>
      </c>
      <c r="AC29" s="16">
        <v>0.11413194444444445</v>
      </c>
      <c r="AD29" t="s">
        <v>10</v>
      </c>
      <c r="AE29" t="s">
        <v>11</v>
      </c>
      <c r="AK29" t="s">
        <v>788</v>
      </c>
      <c r="AL29" t="s">
        <v>9</v>
      </c>
      <c r="AM29" s="16">
        <v>0.5240625</v>
      </c>
      <c r="AN29" t="s">
        <v>746</v>
      </c>
      <c r="AO29" s="16">
        <v>0.11413194444444445</v>
      </c>
      <c r="AP29" t="s">
        <v>10</v>
      </c>
      <c r="AQ29" t="s">
        <v>11</v>
      </c>
      <c r="AW29" t="s">
        <v>788</v>
      </c>
      <c r="AX29" t="s">
        <v>9</v>
      </c>
      <c r="AY29" s="16">
        <v>0.5240625</v>
      </c>
      <c r="AZ29" t="s">
        <v>746</v>
      </c>
      <c r="BA29" s="16">
        <v>0.11413194444444445</v>
      </c>
      <c r="BB29" t="s">
        <v>10</v>
      </c>
      <c r="BC29" t="s">
        <v>11</v>
      </c>
      <c r="BI29" t="s">
        <v>788</v>
      </c>
      <c r="BJ29" t="s">
        <v>9</v>
      </c>
      <c r="BK29" s="16">
        <v>0.5240625</v>
      </c>
      <c r="BL29" t="s">
        <v>746</v>
      </c>
      <c r="BM29" s="16">
        <v>0.11413194444444445</v>
      </c>
      <c r="BN29" t="s">
        <v>10</v>
      </c>
      <c r="BO29" t="s">
        <v>11</v>
      </c>
      <c r="BU29" t="s">
        <v>788</v>
      </c>
      <c r="BV29" t="s">
        <v>9</v>
      </c>
      <c r="BW29" s="16">
        <v>0.5240625</v>
      </c>
      <c r="BX29" t="s">
        <v>746</v>
      </c>
      <c r="BY29" s="16">
        <v>0.11413194444444445</v>
      </c>
      <c r="BZ29" t="s">
        <v>10</v>
      </c>
      <c r="CA29" t="s">
        <v>11</v>
      </c>
      <c r="CG29" t="s">
        <v>788</v>
      </c>
      <c r="CH29" t="s">
        <v>9</v>
      </c>
      <c r="CI29" s="16">
        <v>0.5240625</v>
      </c>
      <c r="CJ29" t="s">
        <v>746</v>
      </c>
      <c r="CK29" s="16">
        <v>0.11413194444444445</v>
      </c>
      <c r="CL29" t="s">
        <v>10</v>
      </c>
      <c r="CM29" t="s">
        <v>11</v>
      </c>
      <c r="CS29" t="s">
        <v>788</v>
      </c>
      <c r="CT29" t="s">
        <v>9</v>
      </c>
      <c r="CU29" s="16">
        <v>0.5240625</v>
      </c>
      <c r="CV29" t="s">
        <v>746</v>
      </c>
      <c r="CW29" s="16">
        <v>0.11413194444444445</v>
      </c>
      <c r="CX29" t="s">
        <v>10</v>
      </c>
      <c r="CY29" t="s">
        <v>11</v>
      </c>
      <c r="DE29" t="s">
        <v>788</v>
      </c>
      <c r="DF29" t="s">
        <v>9</v>
      </c>
      <c r="DG29" s="16">
        <v>0.5240625</v>
      </c>
      <c r="DH29" t="s">
        <v>746</v>
      </c>
      <c r="DI29" s="16">
        <v>0.11413194444444445</v>
      </c>
      <c r="DJ29" t="s">
        <v>10</v>
      </c>
      <c r="DK29" t="s">
        <v>11</v>
      </c>
      <c r="DQ29" t="s">
        <v>788</v>
      </c>
      <c r="DR29" t="s">
        <v>9</v>
      </c>
      <c r="DS29" s="16">
        <v>0.5240625</v>
      </c>
      <c r="DT29" t="s">
        <v>746</v>
      </c>
      <c r="DU29" s="16">
        <v>0.11413194444444445</v>
      </c>
      <c r="DV29" t="s">
        <v>10</v>
      </c>
      <c r="DW29" t="s">
        <v>11</v>
      </c>
      <c r="EC29" t="s">
        <v>788</v>
      </c>
      <c r="ED29" t="s">
        <v>9</v>
      </c>
      <c r="EE29" s="16">
        <v>0.5240625</v>
      </c>
      <c r="EF29" t="s">
        <v>746</v>
      </c>
      <c r="EG29" s="16">
        <v>0.11413194444444445</v>
      </c>
      <c r="EH29" t="s">
        <v>10</v>
      </c>
      <c r="EI29" t="s">
        <v>11</v>
      </c>
      <c r="EO29" t="s">
        <v>788</v>
      </c>
      <c r="EP29" t="s">
        <v>9</v>
      </c>
      <c r="EQ29" s="16">
        <v>0.5240625</v>
      </c>
      <c r="ER29" t="s">
        <v>746</v>
      </c>
      <c r="ES29" s="16">
        <v>0.11413194444444445</v>
      </c>
      <c r="ET29" t="s">
        <v>10</v>
      </c>
      <c r="EU29" t="s">
        <v>11</v>
      </c>
      <c r="FA29" t="s">
        <v>788</v>
      </c>
      <c r="FB29" t="s">
        <v>9</v>
      </c>
      <c r="FC29" s="16">
        <v>0.5240625</v>
      </c>
      <c r="FD29" t="s">
        <v>746</v>
      </c>
      <c r="FE29" s="16">
        <v>0.11413194444444445</v>
      </c>
      <c r="FF29" t="s">
        <v>10</v>
      </c>
      <c r="FG29" t="s">
        <v>11</v>
      </c>
      <c r="FM29" t="s">
        <v>788</v>
      </c>
      <c r="FN29" t="s">
        <v>9</v>
      </c>
      <c r="FO29" s="16">
        <v>0.5240625</v>
      </c>
      <c r="FP29" t="s">
        <v>746</v>
      </c>
      <c r="FQ29" s="16">
        <v>0.11413194444444445</v>
      </c>
      <c r="FR29" t="s">
        <v>10</v>
      </c>
      <c r="FS29" t="s">
        <v>11</v>
      </c>
      <c r="FY29" t="s">
        <v>788</v>
      </c>
      <c r="FZ29" t="s">
        <v>9</v>
      </c>
      <c r="GA29" s="16">
        <v>0.5240625</v>
      </c>
      <c r="GB29" t="s">
        <v>746</v>
      </c>
      <c r="GC29" s="16">
        <v>0.11413194444444445</v>
      </c>
      <c r="GD29" t="s">
        <v>10</v>
      </c>
      <c r="GE29" t="s">
        <v>11</v>
      </c>
      <c r="GK29" t="s">
        <v>788</v>
      </c>
      <c r="GL29" t="s">
        <v>9</v>
      </c>
      <c r="GM29" s="16">
        <v>0.5240625</v>
      </c>
      <c r="GN29" t="s">
        <v>746</v>
      </c>
      <c r="GO29" s="16">
        <v>0.11413194444444445</v>
      </c>
      <c r="GP29" t="s">
        <v>10</v>
      </c>
      <c r="GQ29" t="s">
        <v>11</v>
      </c>
      <c r="GW29" t="s">
        <v>788</v>
      </c>
      <c r="GX29" t="s">
        <v>9</v>
      </c>
      <c r="GY29" s="16">
        <v>0.5240625</v>
      </c>
      <c r="GZ29" t="s">
        <v>746</v>
      </c>
      <c r="HA29" s="16">
        <v>0.11413194444444445</v>
      </c>
      <c r="HB29" t="s">
        <v>10</v>
      </c>
      <c r="HC29" t="s">
        <v>11</v>
      </c>
      <c r="HI29" t="s">
        <v>788</v>
      </c>
      <c r="HJ29" t="s">
        <v>9</v>
      </c>
      <c r="HK29" s="16">
        <v>0.5240625</v>
      </c>
      <c r="HL29" t="s">
        <v>746</v>
      </c>
      <c r="HM29" s="16">
        <v>0.11413194444444445</v>
      </c>
      <c r="HN29" t="s">
        <v>10</v>
      </c>
      <c r="HO29" t="s">
        <v>11</v>
      </c>
      <c r="HU29" t="s">
        <v>788</v>
      </c>
      <c r="HV29" t="s">
        <v>9</v>
      </c>
      <c r="HW29" s="16">
        <v>0.5240625</v>
      </c>
      <c r="HX29" t="s">
        <v>746</v>
      </c>
      <c r="HY29" s="16">
        <v>0.11413194444444445</v>
      </c>
      <c r="HZ29" t="s">
        <v>10</v>
      </c>
      <c r="IA29" t="s">
        <v>11</v>
      </c>
      <c r="IG29" t="s">
        <v>788</v>
      </c>
      <c r="IH29" t="s">
        <v>9</v>
      </c>
      <c r="II29" s="16">
        <v>0.5240625</v>
      </c>
      <c r="IJ29" t="s">
        <v>746</v>
      </c>
      <c r="IK29" s="16">
        <v>0.11413194444444445</v>
      </c>
      <c r="IL29" t="s">
        <v>10</v>
      </c>
      <c r="IM29" t="s">
        <v>11</v>
      </c>
      <c r="IS29" t="s">
        <v>788</v>
      </c>
      <c r="IT29" t="s">
        <v>9</v>
      </c>
      <c r="IU29" s="16">
        <v>0.5240625</v>
      </c>
      <c r="IV29" t="s">
        <v>746</v>
      </c>
    </row>
    <row r="30" spans="1:256" ht="12.75">
      <c r="A30" t="s">
        <v>1128</v>
      </c>
      <c r="B30" t="s">
        <v>38</v>
      </c>
      <c r="C30" s="16">
        <v>0.3826388888888889</v>
      </c>
      <c r="D30" t="s">
        <v>746</v>
      </c>
      <c r="E30" s="16">
        <v>0.009189814814814814</v>
      </c>
      <c r="F30" t="s">
        <v>39</v>
      </c>
      <c r="G30"/>
      <c r="M30" t="s">
        <v>788</v>
      </c>
      <c r="N30" t="s">
        <v>12</v>
      </c>
      <c r="O30" s="16">
        <v>0.31299768518518517</v>
      </c>
      <c r="P30" t="s">
        <v>746</v>
      </c>
      <c r="Q30" s="16">
        <v>0.03576388888888889</v>
      </c>
      <c r="R30" t="s">
        <v>13</v>
      </c>
      <c r="Y30" t="s">
        <v>788</v>
      </c>
      <c r="Z30" t="s">
        <v>12</v>
      </c>
      <c r="AA30" s="16">
        <v>0.31299768518518517</v>
      </c>
      <c r="AB30" t="s">
        <v>746</v>
      </c>
      <c r="AC30" s="16">
        <v>0.03576388888888889</v>
      </c>
      <c r="AD30" t="s">
        <v>13</v>
      </c>
      <c r="AK30" t="s">
        <v>788</v>
      </c>
      <c r="AL30" t="s">
        <v>12</v>
      </c>
      <c r="AM30" s="16">
        <v>0.31299768518518517</v>
      </c>
      <c r="AN30" t="s">
        <v>746</v>
      </c>
      <c r="AO30" s="16">
        <v>0.03576388888888889</v>
      </c>
      <c r="AP30" t="s">
        <v>13</v>
      </c>
      <c r="AW30" t="s">
        <v>788</v>
      </c>
      <c r="AX30" t="s">
        <v>12</v>
      </c>
      <c r="AY30" s="16">
        <v>0.31299768518518517</v>
      </c>
      <c r="AZ30" t="s">
        <v>746</v>
      </c>
      <c r="BA30" s="16">
        <v>0.03576388888888889</v>
      </c>
      <c r="BB30" t="s">
        <v>13</v>
      </c>
      <c r="BI30" t="s">
        <v>788</v>
      </c>
      <c r="BJ30" t="s">
        <v>12</v>
      </c>
      <c r="BK30" s="16">
        <v>0.31299768518518517</v>
      </c>
      <c r="BL30" t="s">
        <v>746</v>
      </c>
      <c r="BM30" s="16">
        <v>0.03576388888888889</v>
      </c>
      <c r="BN30" t="s">
        <v>13</v>
      </c>
      <c r="BU30" t="s">
        <v>788</v>
      </c>
      <c r="BV30" t="s">
        <v>12</v>
      </c>
      <c r="BW30" s="16">
        <v>0.31299768518518517</v>
      </c>
      <c r="BX30" t="s">
        <v>746</v>
      </c>
      <c r="BY30" s="16">
        <v>0.03576388888888889</v>
      </c>
      <c r="BZ30" t="s">
        <v>13</v>
      </c>
      <c r="CG30" t="s">
        <v>788</v>
      </c>
      <c r="CH30" t="s">
        <v>12</v>
      </c>
      <c r="CI30" s="16">
        <v>0.31299768518518517</v>
      </c>
      <c r="CJ30" t="s">
        <v>746</v>
      </c>
      <c r="CK30" s="16">
        <v>0.03576388888888889</v>
      </c>
      <c r="CL30" t="s">
        <v>13</v>
      </c>
      <c r="CS30" t="s">
        <v>788</v>
      </c>
      <c r="CT30" t="s">
        <v>12</v>
      </c>
      <c r="CU30" s="16">
        <v>0.31299768518518517</v>
      </c>
      <c r="CV30" t="s">
        <v>746</v>
      </c>
      <c r="CW30" s="16">
        <v>0.03576388888888889</v>
      </c>
      <c r="CX30" t="s">
        <v>13</v>
      </c>
      <c r="DE30" t="s">
        <v>788</v>
      </c>
      <c r="DF30" t="s">
        <v>12</v>
      </c>
      <c r="DG30" s="16">
        <v>0.31299768518518517</v>
      </c>
      <c r="DH30" t="s">
        <v>746</v>
      </c>
      <c r="DI30" s="16">
        <v>0.03576388888888889</v>
      </c>
      <c r="DJ30" t="s">
        <v>13</v>
      </c>
      <c r="DQ30" t="s">
        <v>788</v>
      </c>
      <c r="DR30" t="s">
        <v>12</v>
      </c>
      <c r="DS30" s="16">
        <v>0.31299768518518517</v>
      </c>
      <c r="DT30" t="s">
        <v>746</v>
      </c>
      <c r="DU30" s="16">
        <v>0.03576388888888889</v>
      </c>
      <c r="DV30" t="s">
        <v>13</v>
      </c>
      <c r="EC30" t="s">
        <v>788</v>
      </c>
      <c r="ED30" t="s">
        <v>12</v>
      </c>
      <c r="EE30" s="16">
        <v>0.31299768518518517</v>
      </c>
      <c r="EF30" t="s">
        <v>746</v>
      </c>
      <c r="EG30" s="16">
        <v>0.03576388888888889</v>
      </c>
      <c r="EH30" t="s">
        <v>13</v>
      </c>
      <c r="EO30" t="s">
        <v>788</v>
      </c>
      <c r="EP30" t="s">
        <v>12</v>
      </c>
      <c r="EQ30" s="16">
        <v>0.31299768518518517</v>
      </c>
      <c r="ER30" t="s">
        <v>746</v>
      </c>
      <c r="ES30" s="16">
        <v>0.03576388888888889</v>
      </c>
      <c r="ET30" t="s">
        <v>13</v>
      </c>
      <c r="FA30" t="s">
        <v>788</v>
      </c>
      <c r="FB30" t="s">
        <v>12</v>
      </c>
      <c r="FC30" s="16">
        <v>0.31299768518518517</v>
      </c>
      <c r="FD30" t="s">
        <v>746</v>
      </c>
      <c r="FE30" s="16">
        <v>0.03576388888888889</v>
      </c>
      <c r="FF30" t="s">
        <v>13</v>
      </c>
      <c r="FM30" t="s">
        <v>788</v>
      </c>
      <c r="FN30" t="s">
        <v>12</v>
      </c>
      <c r="FO30" s="16">
        <v>0.31299768518518517</v>
      </c>
      <c r="FP30" t="s">
        <v>746</v>
      </c>
      <c r="FQ30" s="16">
        <v>0.03576388888888889</v>
      </c>
      <c r="FR30" t="s">
        <v>13</v>
      </c>
      <c r="FY30" t="s">
        <v>788</v>
      </c>
      <c r="FZ30" t="s">
        <v>12</v>
      </c>
      <c r="GA30" s="16">
        <v>0.31299768518518517</v>
      </c>
      <c r="GB30" t="s">
        <v>746</v>
      </c>
      <c r="GC30" s="16">
        <v>0.03576388888888889</v>
      </c>
      <c r="GD30" t="s">
        <v>13</v>
      </c>
      <c r="GK30" t="s">
        <v>788</v>
      </c>
      <c r="GL30" t="s">
        <v>12</v>
      </c>
      <c r="GM30" s="16">
        <v>0.31299768518518517</v>
      </c>
      <c r="GN30" t="s">
        <v>746</v>
      </c>
      <c r="GO30" s="16">
        <v>0.03576388888888889</v>
      </c>
      <c r="GP30" t="s">
        <v>13</v>
      </c>
      <c r="GW30" t="s">
        <v>788</v>
      </c>
      <c r="GX30" t="s">
        <v>12</v>
      </c>
      <c r="GY30" s="16">
        <v>0.31299768518518517</v>
      </c>
      <c r="GZ30" t="s">
        <v>746</v>
      </c>
      <c r="HA30" s="16">
        <v>0.03576388888888889</v>
      </c>
      <c r="HB30" t="s">
        <v>13</v>
      </c>
      <c r="HI30" t="s">
        <v>788</v>
      </c>
      <c r="HJ30" t="s">
        <v>12</v>
      </c>
      <c r="HK30" s="16">
        <v>0.31299768518518517</v>
      </c>
      <c r="HL30" t="s">
        <v>746</v>
      </c>
      <c r="HM30" s="16">
        <v>0.03576388888888889</v>
      </c>
      <c r="HN30" t="s">
        <v>13</v>
      </c>
      <c r="HU30" t="s">
        <v>788</v>
      </c>
      <c r="HV30" t="s">
        <v>12</v>
      </c>
      <c r="HW30" s="16">
        <v>0.31299768518518517</v>
      </c>
      <c r="HX30" t="s">
        <v>746</v>
      </c>
      <c r="HY30" s="16">
        <v>0.03576388888888889</v>
      </c>
      <c r="HZ30" t="s">
        <v>13</v>
      </c>
      <c r="IG30" t="s">
        <v>788</v>
      </c>
      <c r="IH30" t="s">
        <v>12</v>
      </c>
      <c r="II30" s="16">
        <v>0.31299768518518517</v>
      </c>
      <c r="IJ30" t="s">
        <v>746</v>
      </c>
      <c r="IK30" s="16">
        <v>0.03576388888888889</v>
      </c>
      <c r="IL30" t="s">
        <v>13</v>
      </c>
      <c r="IS30" t="s">
        <v>788</v>
      </c>
      <c r="IT30" t="s">
        <v>12</v>
      </c>
      <c r="IU30" s="16">
        <v>0.31299768518518517</v>
      </c>
      <c r="IV30" t="s">
        <v>746</v>
      </c>
    </row>
    <row r="31" spans="1:256" ht="12.75">
      <c r="A31" t="s">
        <v>1128</v>
      </c>
      <c r="B31" t="s">
        <v>38</v>
      </c>
      <c r="C31" s="16">
        <v>0.3986111111111111</v>
      </c>
      <c r="D31" t="s">
        <v>746</v>
      </c>
      <c r="E31" s="16">
        <v>0.0028125</v>
      </c>
      <c r="F31" t="s">
        <v>40</v>
      </c>
      <c r="G31"/>
      <c r="M31" t="s">
        <v>788</v>
      </c>
      <c r="N31" t="s">
        <v>14</v>
      </c>
      <c r="O31" s="16">
        <v>0.4234837962962963</v>
      </c>
      <c r="P31" t="s">
        <v>217</v>
      </c>
      <c r="Q31" s="16">
        <v>0.015752314814814813</v>
      </c>
      <c r="R31" t="s">
        <v>15</v>
      </c>
      <c r="Y31" t="s">
        <v>788</v>
      </c>
      <c r="Z31" t="s">
        <v>14</v>
      </c>
      <c r="AA31" s="16">
        <v>0.4234837962962963</v>
      </c>
      <c r="AB31" t="s">
        <v>217</v>
      </c>
      <c r="AC31" s="16">
        <v>0.015752314814814813</v>
      </c>
      <c r="AD31" t="s">
        <v>15</v>
      </c>
      <c r="AK31" t="s">
        <v>788</v>
      </c>
      <c r="AL31" t="s">
        <v>14</v>
      </c>
      <c r="AM31" s="16">
        <v>0.4234837962962963</v>
      </c>
      <c r="AN31" t="s">
        <v>217</v>
      </c>
      <c r="AO31" s="16">
        <v>0.015752314814814813</v>
      </c>
      <c r="AP31" t="s">
        <v>15</v>
      </c>
      <c r="AW31" t="s">
        <v>788</v>
      </c>
      <c r="AX31" t="s">
        <v>14</v>
      </c>
      <c r="AY31" s="16">
        <v>0.4234837962962963</v>
      </c>
      <c r="AZ31" t="s">
        <v>217</v>
      </c>
      <c r="BA31" s="16">
        <v>0.015752314814814813</v>
      </c>
      <c r="BB31" t="s">
        <v>15</v>
      </c>
      <c r="BI31" t="s">
        <v>788</v>
      </c>
      <c r="BJ31" t="s">
        <v>14</v>
      </c>
      <c r="BK31" s="16">
        <v>0.4234837962962963</v>
      </c>
      <c r="BL31" t="s">
        <v>217</v>
      </c>
      <c r="BM31" s="16">
        <v>0.015752314814814813</v>
      </c>
      <c r="BN31" t="s">
        <v>15</v>
      </c>
      <c r="BU31" t="s">
        <v>788</v>
      </c>
      <c r="BV31" t="s">
        <v>14</v>
      </c>
      <c r="BW31" s="16">
        <v>0.4234837962962963</v>
      </c>
      <c r="BX31" t="s">
        <v>217</v>
      </c>
      <c r="BY31" s="16">
        <v>0.015752314814814813</v>
      </c>
      <c r="BZ31" t="s">
        <v>15</v>
      </c>
      <c r="CG31" t="s">
        <v>788</v>
      </c>
      <c r="CH31" t="s">
        <v>14</v>
      </c>
      <c r="CI31" s="16">
        <v>0.4234837962962963</v>
      </c>
      <c r="CJ31" t="s">
        <v>217</v>
      </c>
      <c r="CK31" s="16">
        <v>0.015752314814814813</v>
      </c>
      <c r="CL31" t="s">
        <v>15</v>
      </c>
      <c r="CS31" t="s">
        <v>788</v>
      </c>
      <c r="CT31" t="s">
        <v>14</v>
      </c>
      <c r="CU31" s="16">
        <v>0.4234837962962963</v>
      </c>
      <c r="CV31" t="s">
        <v>217</v>
      </c>
      <c r="CW31" s="16">
        <v>0.015752314814814813</v>
      </c>
      <c r="CX31" t="s">
        <v>15</v>
      </c>
      <c r="DE31" t="s">
        <v>788</v>
      </c>
      <c r="DF31" t="s">
        <v>14</v>
      </c>
      <c r="DG31" s="16">
        <v>0.4234837962962963</v>
      </c>
      <c r="DH31" t="s">
        <v>217</v>
      </c>
      <c r="DI31" s="16">
        <v>0.015752314814814813</v>
      </c>
      <c r="DJ31" t="s">
        <v>15</v>
      </c>
      <c r="DQ31" t="s">
        <v>788</v>
      </c>
      <c r="DR31" t="s">
        <v>14</v>
      </c>
      <c r="DS31" s="16">
        <v>0.4234837962962963</v>
      </c>
      <c r="DT31" t="s">
        <v>217</v>
      </c>
      <c r="DU31" s="16">
        <v>0.015752314814814813</v>
      </c>
      <c r="DV31" t="s">
        <v>15</v>
      </c>
      <c r="EC31" t="s">
        <v>788</v>
      </c>
      <c r="ED31" t="s">
        <v>14</v>
      </c>
      <c r="EE31" s="16">
        <v>0.4234837962962963</v>
      </c>
      <c r="EF31" t="s">
        <v>217</v>
      </c>
      <c r="EG31" s="16">
        <v>0.015752314814814813</v>
      </c>
      <c r="EH31" t="s">
        <v>15</v>
      </c>
      <c r="EO31" t="s">
        <v>788</v>
      </c>
      <c r="EP31" t="s">
        <v>14</v>
      </c>
      <c r="EQ31" s="16">
        <v>0.4234837962962963</v>
      </c>
      <c r="ER31" t="s">
        <v>217</v>
      </c>
      <c r="ES31" s="16">
        <v>0.015752314814814813</v>
      </c>
      <c r="ET31" t="s">
        <v>15</v>
      </c>
      <c r="FA31" t="s">
        <v>788</v>
      </c>
      <c r="FB31" t="s">
        <v>14</v>
      </c>
      <c r="FC31" s="16">
        <v>0.4234837962962963</v>
      </c>
      <c r="FD31" t="s">
        <v>217</v>
      </c>
      <c r="FE31" s="16">
        <v>0.015752314814814813</v>
      </c>
      <c r="FF31" t="s">
        <v>15</v>
      </c>
      <c r="FM31" t="s">
        <v>788</v>
      </c>
      <c r="FN31" t="s">
        <v>14</v>
      </c>
      <c r="FO31" s="16">
        <v>0.4234837962962963</v>
      </c>
      <c r="FP31" t="s">
        <v>217</v>
      </c>
      <c r="FQ31" s="16">
        <v>0.015752314814814813</v>
      </c>
      <c r="FR31" t="s">
        <v>15</v>
      </c>
      <c r="FY31" t="s">
        <v>788</v>
      </c>
      <c r="FZ31" t="s">
        <v>14</v>
      </c>
      <c r="GA31" s="16">
        <v>0.4234837962962963</v>
      </c>
      <c r="GB31" t="s">
        <v>217</v>
      </c>
      <c r="GC31" s="16">
        <v>0.015752314814814813</v>
      </c>
      <c r="GD31" t="s">
        <v>15</v>
      </c>
      <c r="GK31" t="s">
        <v>788</v>
      </c>
      <c r="GL31" t="s">
        <v>14</v>
      </c>
      <c r="GM31" s="16">
        <v>0.4234837962962963</v>
      </c>
      <c r="GN31" t="s">
        <v>217</v>
      </c>
      <c r="GO31" s="16">
        <v>0.015752314814814813</v>
      </c>
      <c r="GP31" t="s">
        <v>15</v>
      </c>
      <c r="GW31" t="s">
        <v>788</v>
      </c>
      <c r="GX31" t="s">
        <v>14</v>
      </c>
      <c r="GY31" s="16">
        <v>0.4234837962962963</v>
      </c>
      <c r="GZ31" t="s">
        <v>217</v>
      </c>
      <c r="HA31" s="16">
        <v>0.015752314814814813</v>
      </c>
      <c r="HB31" t="s">
        <v>15</v>
      </c>
      <c r="HI31" t="s">
        <v>788</v>
      </c>
      <c r="HJ31" t="s">
        <v>14</v>
      </c>
      <c r="HK31" s="16">
        <v>0.4234837962962963</v>
      </c>
      <c r="HL31" t="s">
        <v>217</v>
      </c>
      <c r="HM31" s="16">
        <v>0.015752314814814813</v>
      </c>
      <c r="HN31" t="s">
        <v>15</v>
      </c>
      <c r="HU31" t="s">
        <v>788</v>
      </c>
      <c r="HV31" t="s">
        <v>14</v>
      </c>
      <c r="HW31" s="16">
        <v>0.4234837962962963</v>
      </c>
      <c r="HX31" t="s">
        <v>217</v>
      </c>
      <c r="HY31" s="16">
        <v>0.015752314814814813</v>
      </c>
      <c r="HZ31" t="s">
        <v>15</v>
      </c>
      <c r="IG31" t="s">
        <v>788</v>
      </c>
      <c r="IH31" t="s">
        <v>14</v>
      </c>
      <c r="II31" s="16">
        <v>0.4234837962962963</v>
      </c>
      <c r="IJ31" t="s">
        <v>217</v>
      </c>
      <c r="IK31" s="16">
        <v>0.015752314814814813</v>
      </c>
      <c r="IL31" t="s">
        <v>15</v>
      </c>
      <c r="IS31" t="s">
        <v>788</v>
      </c>
      <c r="IT31" t="s">
        <v>14</v>
      </c>
      <c r="IU31" s="16">
        <v>0.4234837962962963</v>
      </c>
      <c r="IV31" t="s">
        <v>217</v>
      </c>
    </row>
    <row r="32" spans="1:256" ht="12.75">
      <c r="A32" t="s">
        <v>1128</v>
      </c>
      <c r="B32" t="s">
        <v>38</v>
      </c>
      <c r="C32" s="16">
        <v>0.5975231481481481</v>
      </c>
      <c r="D32" t="s">
        <v>746</v>
      </c>
      <c r="E32" s="16">
        <v>0.0391087962962963</v>
      </c>
      <c r="F32" t="s">
        <v>41</v>
      </c>
      <c r="G32" t="s">
        <v>42</v>
      </c>
      <c r="M32" t="s">
        <v>664</v>
      </c>
      <c r="N32" t="s">
        <v>9</v>
      </c>
      <c r="O32" s="16">
        <v>0.5304513888888889</v>
      </c>
      <c r="P32" t="s">
        <v>217</v>
      </c>
      <c r="Q32" s="16">
        <v>0.039143518518518515</v>
      </c>
      <c r="R32" t="s">
        <v>16</v>
      </c>
      <c r="Y32" t="s">
        <v>664</v>
      </c>
      <c r="Z32" t="s">
        <v>9</v>
      </c>
      <c r="AA32" s="16">
        <v>0.5304513888888889</v>
      </c>
      <c r="AB32" t="s">
        <v>217</v>
      </c>
      <c r="AC32" s="16">
        <v>0.039143518518518515</v>
      </c>
      <c r="AD32" t="s">
        <v>16</v>
      </c>
      <c r="AK32" t="s">
        <v>664</v>
      </c>
      <c r="AL32" t="s">
        <v>9</v>
      </c>
      <c r="AM32" s="16">
        <v>0.5304513888888889</v>
      </c>
      <c r="AN32" t="s">
        <v>217</v>
      </c>
      <c r="AO32" s="16">
        <v>0.039143518518518515</v>
      </c>
      <c r="AP32" t="s">
        <v>16</v>
      </c>
      <c r="AW32" t="s">
        <v>664</v>
      </c>
      <c r="AX32" t="s">
        <v>9</v>
      </c>
      <c r="AY32" s="16">
        <v>0.5304513888888889</v>
      </c>
      <c r="AZ32" t="s">
        <v>217</v>
      </c>
      <c r="BA32" s="16">
        <v>0.039143518518518515</v>
      </c>
      <c r="BB32" t="s">
        <v>16</v>
      </c>
      <c r="BI32" t="s">
        <v>664</v>
      </c>
      <c r="BJ32" t="s">
        <v>9</v>
      </c>
      <c r="BK32" s="16">
        <v>0.5304513888888889</v>
      </c>
      <c r="BL32" t="s">
        <v>217</v>
      </c>
      <c r="BM32" s="16">
        <v>0.039143518518518515</v>
      </c>
      <c r="BN32" t="s">
        <v>16</v>
      </c>
      <c r="BU32" t="s">
        <v>664</v>
      </c>
      <c r="BV32" t="s">
        <v>9</v>
      </c>
      <c r="BW32" s="16">
        <v>0.5304513888888889</v>
      </c>
      <c r="BX32" t="s">
        <v>217</v>
      </c>
      <c r="BY32" s="16">
        <v>0.039143518518518515</v>
      </c>
      <c r="BZ32" t="s">
        <v>16</v>
      </c>
      <c r="CG32" t="s">
        <v>664</v>
      </c>
      <c r="CH32" t="s">
        <v>9</v>
      </c>
      <c r="CI32" s="16">
        <v>0.5304513888888889</v>
      </c>
      <c r="CJ32" t="s">
        <v>217</v>
      </c>
      <c r="CK32" s="16">
        <v>0.039143518518518515</v>
      </c>
      <c r="CL32" t="s">
        <v>16</v>
      </c>
      <c r="CS32" t="s">
        <v>664</v>
      </c>
      <c r="CT32" t="s">
        <v>9</v>
      </c>
      <c r="CU32" s="16">
        <v>0.5304513888888889</v>
      </c>
      <c r="CV32" t="s">
        <v>217</v>
      </c>
      <c r="CW32" s="16">
        <v>0.039143518518518515</v>
      </c>
      <c r="CX32" t="s">
        <v>16</v>
      </c>
      <c r="DE32" t="s">
        <v>664</v>
      </c>
      <c r="DF32" t="s">
        <v>9</v>
      </c>
      <c r="DG32" s="16">
        <v>0.5304513888888889</v>
      </c>
      <c r="DH32" t="s">
        <v>217</v>
      </c>
      <c r="DI32" s="16">
        <v>0.039143518518518515</v>
      </c>
      <c r="DJ32" t="s">
        <v>16</v>
      </c>
      <c r="DQ32" t="s">
        <v>664</v>
      </c>
      <c r="DR32" t="s">
        <v>9</v>
      </c>
      <c r="DS32" s="16">
        <v>0.5304513888888889</v>
      </c>
      <c r="DT32" t="s">
        <v>217</v>
      </c>
      <c r="DU32" s="16">
        <v>0.039143518518518515</v>
      </c>
      <c r="DV32" t="s">
        <v>16</v>
      </c>
      <c r="EC32" t="s">
        <v>664</v>
      </c>
      <c r="ED32" t="s">
        <v>9</v>
      </c>
      <c r="EE32" s="16">
        <v>0.5304513888888889</v>
      </c>
      <c r="EF32" t="s">
        <v>217</v>
      </c>
      <c r="EG32" s="16">
        <v>0.039143518518518515</v>
      </c>
      <c r="EH32" t="s">
        <v>16</v>
      </c>
      <c r="EO32" t="s">
        <v>664</v>
      </c>
      <c r="EP32" t="s">
        <v>9</v>
      </c>
      <c r="EQ32" s="16">
        <v>0.5304513888888889</v>
      </c>
      <c r="ER32" t="s">
        <v>217</v>
      </c>
      <c r="ES32" s="16">
        <v>0.039143518518518515</v>
      </c>
      <c r="ET32" t="s">
        <v>16</v>
      </c>
      <c r="FA32" t="s">
        <v>664</v>
      </c>
      <c r="FB32" t="s">
        <v>9</v>
      </c>
      <c r="FC32" s="16">
        <v>0.5304513888888889</v>
      </c>
      <c r="FD32" t="s">
        <v>217</v>
      </c>
      <c r="FE32" s="16">
        <v>0.039143518518518515</v>
      </c>
      <c r="FF32" t="s">
        <v>16</v>
      </c>
      <c r="FM32" t="s">
        <v>664</v>
      </c>
      <c r="FN32" t="s">
        <v>9</v>
      </c>
      <c r="FO32" s="16">
        <v>0.5304513888888889</v>
      </c>
      <c r="FP32" t="s">
        <v>217</v>
      </c>
      <c r="FQ32" s="16">
        <v>0.039143518518518515</v>
      </c>
      <c r="FR32" t="s">
        <v>16</v>
      </c>
      <c r="FY32" t="s">
        <v>664</v>
      </c>
      <c r="FZ32" t="s">
        <v>9</v>
      </c>
      <c r="GA32" s="16">
        <v>0.5304513888888889</v>
      </c>
      <c r="GB32" t="s">
        <v>217</v>
      </c>
      <c r="GC32" s="16">
        <v>0.039143518518518515</v>
      </c>
      <c r="GD32" t="s">
        <v>16</v>
      </c>
      <c r="GK32" t="s">
        <v>664</v>
      </c>
      <c r="GL32" t="s">
        <v>9</v>
      </c>
      <c r="GM32" s="16">
        <v>0.5304513888888889</v>
      </c>
      <c r="GN32" t="s">
        <v>217</v>
      </c>
      <c r="GO32" s="16">
        <v>0.039143518518518515</v>
      </c>
      <c r="GP32" t="s">
        <v>16</v>
      </c>
      <c r="GW32" t="s">
        <v>664</v>
      </c>
      <c r="GX32" t="s">
        <v>9</v>
      </c>
      <c r="GY32" s="16">
        <v>0.5304513888888889</v>
      </c>
      <c r="GZ32" t="s">
        <v>217</v>
      </c>
      <c r="HA32" s="16">
        <v>0.039143518518518515</v>
      </c>
      <c r="HB32" t="s">
        <v>16</v>
      </c>
      <c r="HI32" t="s">
        <v>664</v>
      </c>
      <c r="HJ32" t="s">
        <v>9</v>
      </c>
      <c r="HK32" s="16">
        <v>0.5304513888888889</v>
      </c>
      <c r="HL32" t="s">
        <v>217</v>
      </c>
      <c r="HM32" s="16">
        <v>0.039143518518518515</v>
      </c>
      <c r="HN32" t="s">
        <v>16</v>
      </c>
      <c r="HU32" t="s">
        <v>664</v>
      </c>
      <c r="HV32" t="s">
        <v>9</v>
      </c>
      <c r="HW32" s="16">
        <v>0.5304513888888889</v>
      </c>
      <c r="HX32" t="s">
        <v>217</v>
      </c>
      <c r="HY32" s="16">
        <v>0.039143518518518515</v>
      </c>
      <c r="HZ32" t="s">
        <v>16</v>
      </c>
      <c r="IG32" t="s">
        <v>664</v>
      </c>
      <c r="IH32" t="s">
        <v>9</v>
      </c>
      <c r="II32" s="16">
        <v>0.5304513888888889</v>
      </c>
      <c r="IJ32" t="s">
        <v>217</v>
      </c>
      <c r="IK32" s="16">
        <v>0.039143518518518515</v>
      </c>
      <c r="IL32" t="s">
        <v>16</v>
      </c>
      <c r="IS32" t="s">
        <v>664</v>
      </c>
      <c r="IT32" t="s">
        <v>9</v>
      </c>
      <c r="IU32" s="16">
        <v>0.5304513888888889</v>
      </c>
      <c r="IV32" t="s">
        <v>217</v>
      </c>
    </row>
    <row r="33" spans="1:256" ht="12.75">
      <c r="A33" t="s">
        <v>1128</v>
      </c>
      <c r="B33" t="s">
        <v>43</v>
      </c>
      <c r="C33" s="16">
        <v>0.39986111111111106</v>
      </c>
      <c r="D33" t="s">
        <v>746</v>
      </c>
      <c r="E33" s="16">
        <v>0.006585648148148147</v>
      </c>
      <c r="F33" t="s">
        <v>1793</v>
      </c>
      <c r="G33"/>
      <c r="M33" t="s">
        <v>664</v>
      </c>
      <c r="N33" t="s">
        <v>14</v>
      </c>
      <c r="O33" s="16">
        <v>0.36224537037037036</v>
      </c>
      <c r="P33" t="s">
        <v>217</v>
      </c>
      <c r="Q33" s="16">
        <v>0.04030092592592593</v>
      </c>
      <c r="R33" t="s">
        <v>17</v>
      </c>
      <c r="S33" t="s">
        <v>186</v>
      </c>
      <c r="Y33" t="s">
        <v>664</v>
      </c>
      <c r="Z33" t="s">
        <v>14</v>
      </c>
      <c r="AA33" s="16">
        <v>0.36224537037037036</v>
      </c>
      <c r="AB33" t="s">
        <v>217</v>
      </c>
      <c r="AC33" s="16">
        <v>0.04030092592592593</v>
      </c>
      <c r="AD33" t="s">
        <v>17</v>
      </c>
      <c r="AE33" t="s">
        <v>186</v>
      </c>
      <c r="AK33" t="s">
        <v>664</v>
      </c>
      <c r="AL33" t="s">
        <v>14</v>
      </c>
      <c r="AM33" s="16">
        <v>0.36224537037037036</v>
      </c>
      <c r="AN33" t="s">
        <v>217</v>
      </c>
      <c r="AO33" s="16">
        <v>0.04030092592592593</v>
      </c>
      <c r="AP33" t="s">
        <v>17</v>
      </c>
      <c r="AQ33" t="s">
        <v>186</v>
      </c>
      <c r="AW33" t="s">
        <v>664</v>
      </c>
      <c r="AX33" t="s">
        <v>14</v>
      </c>
      <c r="AY33" s="16">
        <v>0.36224537037037036</v>
      </c>
      <c r="AZ33" t="s">
        <v>217</v>
      </c>
      <c r="BA33" s="16">
        <v>0.04030092592592593</v>
      </c>
      <c r="BB33" t="s">
        <v>17</v>
      </c>
      <c r="BC33" t="s">
        <v>186</v>
      </c>
      <c r="BI33" t="s">
        <v>664</v>
      </c>
      <c r="BJ33" t="s">
        <v>14</v>
      </c>
      <c r="BK33" s="16">
        <v>0.36224537037037036</v>
      </c>
      <c r="BL33" t="s">
        <v>217</v>
      </c>
      <c r="BM33" s="16">
        <v>0.04030092592592593</v>
      </c>
      <c r="BN33" t="s">
        <v>17</v>
      </c>
      <c r="BO33" t="s">
        <v>186</v>
      </c>
      <c r="BU33" t="s">
        <v>664</v>
      </c>
      <c r="BV33" t="s">
        <v>14</v>
      </c>
      <c r="BW33" s="16">
        <v>0.36224537037037036</v>
      </c>
      <c r="BX33" t="s">
        <v>217</v>
      </c>
      <c r="BY33" s="16">
        <v>0.04030092592592593</v>
      </c>
      <c r="BZ33" t="s">
        <v>17</v>
      </c>
      <c r="CA33" t="s">
        <v>186</v>
      </c>
      <c r="CG33" t="s">
        <v>664</v>
      </c>
      <c r="CH33" t="s">
        <v>14</v>
      </c>
      <c r="CI33" s="16">
        <v>0.36224537037037036</v>
      </c>
      <c r="CJ33" t="s">
        <v>217</v>
      </c>
      <c r="CK33" s="16">
        <v>0.04030092592592593</v>
      </c>
      <c r="CL33" t="s">
        <v>17</v>
      </c>
      <c r="CM33" t="s">
        <v>186</v>
      </c>
      <c r="CS33" t="s">
        <v>664</v>
      </c>
      <c r="CT33" t="s">
        <v>14</v>
      </c>
      <c r="CU33" s="16">
        <v>0.36224537037037036</v>
      </c>
      <c r="CV33" t="s">
        <v>217</v>
      </c>
      <c r="CW33" s="16">
        <v>0.04030092592592593</v>
      </c>
      <c r="CX33" t="s">
        <v>17</v>
      </c>
      <c r="CY33" t="s">
        <v>186</v>
      </c>
      <c r="DE33" t="s">
        <v>664</v>
      </c>
      <c r="DF33" t="s">
        <v>14</v>
      </c>
      <c r="DG33" s="16">
        <v>0.36224537037037036</v>
      </c>
      <c r="DH33" t="s">
        <v>217</v>
      </c>
      <c r="DI33" s="16">
        <v>0.04030092592592593</v>
      </c>
      <c r="DJ33" t="s">
        <v>17</v>
      </c>
      <c r="DK33" t="s">
        <v>186</v>
      </c>
      <c r="DQ33" t="s">
        <v>664</v>
      </c>
      <c r="DR33" t="s">
        <v>14</v>
      </c>
      <c r="DS33" s="16">
        <v>0.36224537037037036</v>
      </c>
      <c r="DT33" t="s">
        <v>217</v>
      </c>
      <c r="DU33" s="16">
        <v>0.04030092592592593</v>
      </c>
      <c r="DV33" t="s">
        <v>17</v>
      </c>
      <c r="DW33" t="s">
        <v>186</v>
      </c>
      <c r="EC33" t="s">
        <v>664</v>
      </c>
      <c r="ED33" t="s">
        <v>14</v>
      </c>
      <c r="EE33" s="16">
        <v>0.36224537037037036</v>
      </c>
      <c r="EF33" t="s">
        <v>217</v>
      </c>
      <c r="EG33" s="16">
        <v>0.04030092592592593</v>
      </c>
      <c r="EH33" t="s">
        <v>17</v>
      </c>
      <c r="EI33" t="s">
        <v>186</v>
      </c>
      <c r="EO33" t="s">
        <v>664</v>
      </c>
      <c r="EP33" t="s">
        <v>14</v>
      </c>
      <c r="EQ33" s="16">
        <v>0.36224537037037036</v>
      </c>
      <c r="ER33" t="s">
        <v>217</v>
      </c>
      <c r="ES33" s="16">
        <v>0.04030092592592593</v>
      </c>
      <c r="ET33" t="s">
        <v>17</v>
      </c>
      <c r="EU33" t="s">
        <v>186</v>
      </c>
      <c r="FA33" t="s">
        <v>664</v>
      </c>
      <c r="FB33" t="s">
        <v>14</v>
      </c>
      <c r="FC33" s="16">
        <v>0.36224537037037036</v>
      </c>
      <c r="FD33" t="s">
        <v>217</v>
      </c>
      <c r="FE33" s="16">
        <v>0.04030092592592593</v>
      </c>
      <c r="FF33" t="s">
        <v>17</v>
      </c>
      <c r="FG33" t="s">
        <v>186</v>
      </c>
      <c r="FM33" t="s">
        <v>664</v>
      </c>
      <c r="FN33" t="s">
        <v>14</v>
      </c>
      <c r="FO33" s="16">
        <v>0.36224537037037036</v>
      </c>
      <c r="FP33" t="s">
        <v>217</v>
      </c>
      <c r="FQ33" s="16">
        <v>0.04030092592592593</v>
      </c>
      <c r="FR33" t="s">
        <v>17</v>
      </c>
      <c r="FS33" t="s">
        <v>186</v>
      </c>
      <c r="FY33" t="s">
        <v>664</v>
      </c>
      <c r="FZ33" t="s">
        <v>14</v>
      </c>
      <c r="GA33" s="16">
        <v>0.36224537037037036</v>
      </c>
      <c r="GB33" t="s">
        <v>217</v>
      </c>
      <c r="GC33" s="16">
        <v>0.04030092592592593</v>
      </c>
      <c r="GD33" t="s">
        <v>17</v>
      </c>
      <c r="GE33" t="s">
        <v>186</v>
      </c>
      <c r="GK33" t="s">
        <v>664</v>
      </c>
      <c r="GL33" t="s">
        <v>14</v>
      </c>
      <c r="GM33" s="16">
        <v>0.36224537037037036</v>
      </c>
      <c r="GN33" t="s">
        <v>217</v>
      </c>
      <c r="GO33" s="16">
        <v>0.04030092592592593</v>
      </c>
      <c r="GP33" t="s">
        <v>17</v>
      </c>
      <c r="GQ33" t="s">
        <v>186</v>
      </c>
      <c r="GW33" t="s">
        <v>664</v>
      </c>
      <c r="GX33" t="s">
        <v>14</v>
      </c>
      <c r="GY33" s="16">
        <v>0.36224537037037036</v>
      </c>
      <c r="GZ33" t="s">
        <v>217</v>
      </c>
      <c r="HA33" s="16">
        <v>0.04030092592592593</v>
      </c>
      <c r="HB33" t="s">
        <v>17</v>
      </c>
      <c r="HC33" t="s">
        <v>186</v>
      </c>
      <c r="HI33" t="s">
        <v>664</v>
      </c>
      <c r="HJ33" t="s">
        <v>14</v>
      </c>
      <c r="HK33" s="16">
        <v>0.36224537037037036</v>
      </c>
      <c r="HL33" t="s">
        <v>217</v>
      </c>
      <c r="HM33" s="16">
        <v>0.04030092592592593</v>
      </c>
      <c r="HN33" t="s">
        <v>17</v>
      </c>
      <c r="HO33" t="s">
        <v>186</v>
      </c>
      <c r="HU33" t="s">
        <v>664</v>
      </c>
      <c r="HV33" t="s">
        <v>14</v>
      </c>
      <c r="HW33" s="16">
        <v>0.36224537037037036</v>
      </c>
      <c r="HX33" t="s">
        <v>217</v>
      </c>
      <c r="HY33" s="16">
        <v>0.04030092592592593</v>
      </c>
      <c r="HZ33" t="s">
        <v>17</v>
      </c>
      <c r="IA33" t="s">
        <v>186</v>
      </c>
      <c r="IG33" t="s">
        <v>664</v>
      </c>
      <c r="IH33" t="s">
        <v>14</v>
      </c>
      <c r="II33" s="16">
        <v>0.36224537037037036</v>
      </c>
      <c r="IJ33" t="s">
        <v>217</v>
      </c>
      <c r="IK33" s="16">
        <v>0.04030092592592593</v>
      </c>
      <c r="IL33" t="s">
        <v>17</v>
      </c>
      <c r="IM33" t="s">
        <v>186</v>
      </c>
      <c r="IS33" t="s">
        <v>664</v>
      </c>
      <c r="IT33" t="s">
        <v>14</v>
      </c>
      <c r="IU33" s="16">
        <v>0.36224537037037036</v>
      </c>
      <c r="IV33" t="s">
        <v>217</v>
      </c>
    </row>
    <row r="34" spans="1:256" ht="12.75">
      <c r="A34" t="s">
        <v>1128</v>
      </c>
      <c r="B34" t="s">
        <v>44</v>
      </c>
      <c r="C34" s="16">
        <v>0.37016203703703704</v>
      </c>
      <c r="D34" t="s">
        <v>746</v>
      </c>
      <c r="E34" s="16">
        <v>0.012627314814814815</v>
      </c>
      <c r="F34" t="s">
        <v>46</v>
      </c>
      <c r="G34"/>
      <c r="M34" t="s">
        <v>664</v>
      </c>
      <c r="N34" t="s">
        <v>14</v>
      </c>
      <c r="O34" s="16">
        <v>0.6258101851851852</v>
      </c>
      <c r="P34" t="s">
        <v>217</v>
      </c>
      <c r="Q34" s="16">
        <v>0.013611111111111114</v>
      </c>
      <c r="R34" t="s">
        <v>187</v>
      </c>
      <c r="S34" t="s">
        <v>188</v>
      </c>
      <c r="Y34" t="s">
        <v>664</v>
      </c>
      <c r="Z34" t="s">
        <v>14</v>
      </c>
      <c r="AA34" s="16">
        <v>0.6258101851851852</v>
      </c>
      <c r="AB34" t="s">
        <v>217</v>
      </c>
      <c r="AC34" s="16">
        <v>0.013611111111111114</v>
      </c>
      <c r="AD34" t="s">
        <v>187</v>
      </c>
      <c r="AE34" t="s">
        <v>188</v>
      </c>
      <c r="AK34" t="s">
        <v>664</v>
      </c>
      <c r="AL34" t="s">
        <v>14</v>
      </c>
      <c r="AM34" s="16">
        <v>0.6258101851851852</v>
      </c>
      <c r="AN34" t="s">
        <v>217</v>
      </c>
      <c r="AO34" s="16">
        <v>0.013611111111111114</v>
      </c>
      <c r="AP34" t="s">
        <v>187</v>
      </c>
      <c r="AQ34" t="s">
        <v>188</v>
      </c>
      <c r="AW34" t="s">
        <v>664</v>
      </c>
      <c r="AX34" t="s">
        <v>14</v>
      </c>
      <c r="AY34" s="16">
        <v>0.6258101851851852</v>
      </c>
      <c r="AZ34" t="s">
        <v>217</v>
      </c>
      <c r="BA34" s="16">
        <v>0.013611111111111114</v>
      </c>
      <c r="BB34" t="s">
        <v>187</v>
      </c>
      <c r="BC34" t="s">
        <v>188</v>
      </c>
      <c r="BI34" t="s">
        <v>664</v>
      </c>
      <c r="BJ34" t="s">
        <v>14</v>
      </c>
      <c r="BK34" s="16">
        <v>0.6258101851851852</v>
      </c>
      <c r="BL34" t="s">
        <v>217</v>
      </c>
      <c r="BM34" s="16">
        <v>0.013611111111111114</v>
      </c>
      <c r="BN34" t="s">
        <v>187</v>
      </c>
      <c r="BO34" t="s">
        <v>188</v>
      </c>
      <c r="BU34" t="s">
        <v>664</v>
      </c>
      <c r="BV34" t="s">
        <v>14</v>
      </c>
      <c r="BW34" s="16">
        <v>0.6258101851851852</v>
      </c>
      <c r="BX34" t="s">
        <v>217</v>
      </c>
      <c r="BY34" s="16">
        <v>0.013611111111111114</v>
      </c>
      <c r="BZ34" t="s">
        <v>187</v>
      </c>
      <c r="CA34" t="s">
        <v>188</v>
      </c>
      <c r="CG34" t="s">
        <v>664</v>
      </c>
      <c r="CH34" t="s">
        <v>14</v>
      </c>
      <c r="CI34" s="16">
        <v>0.6258101851851852</v>
      </c>
      <c r="CJ34" t="s">
        <v>217</v>
      </c>
      <c r="CK34" s="16">
        <v>0.013611111111111114</v>
      </c>
      <c r="CL34" t="s">
        <v>187</v>
      </c>
      <c r="CM34" t="s">
        <v>188</v>
      </c>
      <c r="CS34" t="s">
        <v>664</v>
      </c>
      <c r="CT34" t="s">
        <v>14</v>
      </c>
      <c r="CU34" s="16">
        <v>0.6258101851851852</v>
      </c>
      <c r="CV34" t="s">
        <v>217</v>
      </c>
      <c r="CW34" s="16">
        <v>0.013611111111111114</v>
      </c>
      <c r="CX34" t="s">
        <v>187</v>
      </c>
      <c r="CY34" t="s">
        <v>188</v>
      </c>
      <c r="DE34" t="s">
        <v>664</v>
      </c>
      <c r="DF34" t="s">
        <v>14</v>
      </c>
      <c r="DG34" s="16">
        <v>0.6258101851851852</v>
      </c>
      <c r="DH34" t="s">
        <v>217</v>
      </c>
      <c r="DI34" s="16">
        <v>0.013611111111111114</v>
      </c>
      <c r="DJ34" t="s">
        <v>187</v>
      </c>
      <c r="DK34" t="s">
        <v>188</v>
      </c>
      <c r="DQ34" t="s">
        <v>664</v>
      </c>
      <c r="DR34" t="s">
        <v>14</v>
      </c>
      <c r="DS34" s="16">
        <v>0.6258101851851852</v>
      </c>
      <c r="DT34" t="s">
        <v>217</v>
      </c>
      <c r="DU34" s="16">
        <v>0.013611111111111114</v>
      </c>
      <c r="DV34" t="s">
        <v>187</v>
      </c>
      <c r="DW34" t="s">
        <v>188</v>
      </c>
      <c r="EC34" t="s">
        <v>664</v>
      </c>
      <c r="ED34" t="s">
        <v>14</v>
      </c>
      <c r="EE34" s="16">
        <v>0.6258101851851852</v>
      </c>
      <c r="EF34" t="s">
        <v>217</v>
      </c>
      <c r="EG34" s="16">
        <v>0.013611111111111114</v>
      </c>
      <c r="EH34" t="s">
        <v>187</v>
      </c>
      <c r="EI34" t="s">
        <v>188</v>
      </c>
      <c r="EO34" t="s">
        <v>664</v>
      </c>
      <c r="EP34" t="s">
        <v>14</v>
      </c>
      <c r="EQ34" s="16">
        <v>0.6258101851851852</v>
      </c>
      <c r="ER34" t="s">
        <v>217</v>
      </c>
      <c r="ES34" s="16">
        <v>0.013611111111111114</v>
      </c>
      <c r="ET34" t="s">
        <v>187</v>
      </c>
      <c r="EU34" t="s">
        <v>188</v>
      </c>
      <c r="FA34" t="s">
        <v>664</v>
      </c>
      <c r="FB34" t="s">
        <v>14</v>
      </c>
      <c r="FC34" s="16">
        <v>0.6258101851851852</v>
      </c>
      <c r="FD34" t="s">
        <v>217</v>
      </c>
      <c r="FE34" s="16">
        <v>0.013611111111111114</v>
      </c>
      <c r="FF34" t="s">
        <v>187</v>
      </c>
      <c r="FG34" t="s">
        <v>188</v>
      </c>
      <c r="FM34" t="s">
        <v>664</v>
      </c>
      <c r="FN34" t="s">
        <v>14</v>
      </c>
      <c r="FO34" s="16">
        <v>0.6258101851851852</v>
      </c>
      <c r="FP34" t="s">
        <v>217</v>
      </c>
      <c r="FQ34" s="16">
        <v>0.013611111111111114</v>
      </c>
      <c r="FR34" t="s">
        <v>187</v>
      </c>
      <c r="FS34" t="s">
        <v>188</v>
      </c>
      <c r="FY34" t="s">
        <v>664</v>
      </c>
      <c r="FZ34" t="s">
        <v>14</v>
      </c>
      <c r="GA34" s="16">
        <v>0.6258101851851852</v>
      </c>
      <c r="GB34" t="s">
        <v>217</v>
      </c>
      <c r="GC34" s="16">
        <v>0.013611111111111114</v>
      </c>
      <c r="GD34" t="s">
        <v>187</v>
      </c>
      <c r="GE34" t="s">
        <v>188</v>
      </c>
      <c r="GK34" t="s">
        <v>664</v>
      </c>
      <c r="GL34" t="s">
        <v>14</v>
      </c>
      <c r="GM34" s="16">
        <v>0.6258101851851852</v>
      </c>
      <c r="GN34" t="s">
        <v>217</v>
      </c>
      <c r="GO34" s="16">
        <v>0.013611111111111114</v>
      </c>
      <c r="GP34" t="s">
        <v>187</v>
      </c>
      <c r="GQ34" t="s">
        <v>188</v>
      </c>
      <c r="GW34" t="s">
        <v>664</v>
      </c>
      <c r="GX34" t="s">
        <v>14</v>
      </c>
      <c r="GY34" s="16">
        <v>0.6258101851851852</v>
      </c>
      <c r="GZ34" t="s">
        <v>217</v>
      </c>
      <c r="HA34" s="16">
        <v>0.013611111111111114</v>
      </c>
      <c r="HB34" t="s">
        <v>187</v>
      </c>
      <c r="HC34" t="s">
        <v>188</v>
      </c>
      <c r="HI34" t="s">
        <v>664</v>
      </c>
      <c r="HJ34" t="s">
        <v>14</v>
      </c>
      <c r="HK34" s="16">
        <v>0.6258101851851852</v>
      </c>
      <c r="HL34" t="s">
        <v>217</v>
      </c>
      <c r="HM34" s="16">
        <v>0.013611111111111114</v>
      </c>
      <c r="HN34" t="s">
        <v>187</v>
      </c>
      <c r="HO34" t="s">
        <v>188</v>
      </c>
      <c r="HU34" t="s">
        <v>664</v>
      </c>
      <c r="HV34" t="s">
        <v>14</v>
      </c>
      <c r="HW34" s="16">
        <v>0.6258101851851852</v>
      </c>
      <c r="HX34" t="s">
        <v>217</v>
      </c>
      <c r="HY34" s="16">
        <v>0.013611111111111114</v>
      </c>
      <c r="HZ34" t="s">
        <v>187</v>
      </c>
      <c r="IA34" t="s">
        <v>188</v>
      </c>
      <c r="IG34" t="s">
        <v>664</v>
      </c>
      <c r="IH34" t="s">
        <v>14</v>
      </c>
      <c r="II34" s="16">
        <v>0.6258101851851852</v>
      </c>
      <c r="IJ34" t="s">
        <v>217</v>
      </c>
      <c r="IK34" s="16">
        <v>0.013611111111111114</v>
      </c>
      <c r="IL34" t="s">
        <v>187</v>
      </c>
      <c r="IM34" t="s">
        <v>188</v>
      </c>
      <c r="IS34" t="s">
        <v>664</v>
      </c>
      <c r="IT34" t="s">
        <v>14</v>
      </c>
      <c r="IU34" s="16">
        <v>0.6258101851851852</v>
      </c>
      <c r="IV34" t="s">
        <v>217</v>
      </c>
    </row>
    <row r="35" spans="1:256" ht="12.75">
      <c r="A35" t="s">
        <v>1128</v>
      </c>
      <c r="B35" t="s">
        <v>44</v>
      </c>
      <c r="C35" s="16">
        <v>0.43472222222222223</v>
      </c>
      <c r="D35" t="s">
        <v>746</v>
      </c>
      <c r="E35" s="16">
        <v>0.016377314814814813</v>
      </c>
      <c r="F35" t="s">
        <v>1643</v>
      </c>
      <c r="G35"/>
      <c r="M35" t="s">
        <v>664</v>
      </c>
      <c r="N35" t="s">
        <v>5</v>
      </c>
      <c r="O35" s="16">
        <v>0.6577662037037036</v>
      </c>
      <c r="P35" t="s">
        <v>217</v>
      </c>
      <c r="Q35" s="16">
        <v>0.015439814814814816</v>
      </c>
      <c r="R35" t="s">
        <v>189</v>
      </c>
      <c r="Y35" t="s">
        <v>664</v>
      </c>
      <c r="Z35" t="s">
        <v>5</v>
      </c>
      <c r="AA35" s="16">
        <v>0.6577662037037036</v>
      </c>
      <c r="AB35" t="s">
        <v>217</v>
      </c>
      <c r="AC35" s="16">
        <v>0.015439814814814816</v>
      </c>
      <c r="AD35" t="s">
        <v>189</v>
      </c>
      <c r="AK35" t="s">
        <v>664</v>
      </c>
      <c r="AL35" t="s">
        <v>5</v>
      </c>
      <c r="AM35" s="16">
        <v>0.6577662037037036</v>
      </c>
      <c r="AN35" t="s">
        <v>217</v>
      </c>
      <c r="AO35" s="16">
        <v>0.015439814814814816</v>
      </c>
      <c r="AP35" t="s">
        <v>189</v>
      </c>
      <c r="AW35" t="s">
        <v>664</v>
      </c>
      <c r="AX35" t="s">
        <v>5</v>
      </c>
      <c r="AY35" s="16">
        <v>0.6577662037037036</v>
      </c>
      <c r="AZ35" t="s">
        <v>217</v>
      </c>
      <c r="BA35" s="16">
        <v>0.015439814814814816</v>
      </c>
      <c r="BB35" t="s">
        <v>189</v>
      </c>
      <c r="BI35" t="s">
        <v>664</v>
      </c>
      <c r="BJ35" t="s">
        <v>5</v>
      </c>
      <c r="BK35" s="16">
        <v>0.6577662037037036</v>
      </c>
      <c r="BL35" t="s">
        <v>217</v>
      </c>
      <c r="BM35" s="16">
        <v>0.015439814814814816</v>
      </c>
      <c r="BN35" t="s">
        <v>189</v>
      </c>
      <c r="BU35" t="s">
        <v>664</v>
      </c>
      <c r="BV35" t="s">
        <v>5</v>
      </c>
      <c r="BW35" s="16">
        <v>0.6577662037037036</v>
      </c>
      <c r="BX35" t="s">
        <v>217</v>
      </c>
      <c r="BY35" s="16">
        <v>0.015439814814814816</v>
      </c>
      <c r="BZ35" t="s">
        <v>189</v>
      </c>
      <c r="CG35" t="s">
        <v>664</v>
      </c>
      <c r="CH35" t="s">
        <v>5</v>
      </c>
      <c r="CI35" s="16">
        <v>0.6577662037037036</v>
      </c>
      <c r="CJ35" t="s">
        <v>217</v>
      </c>
      <c r="CK35" s="16">
        <v>0.015439814814814816</v>
      </c>
      <c r="CL35" t="s">
        <v>189</v>
      </c>
      <c r="CS35" t="s">
        <v>664</v>
      </c>
      <c r="CT35" t="s">
        <v>5</v>
      </c>
      <c r="CU35" s="16">
        <v>0.6577662037037036</v>
      </c>
      <c r="CV35" t="s">
        <v>217</v>
      </c>
      <c r="CW35" s="16">
        <v>0.015439814814814816</v>
      </c>
      <c r="CX35" t="s">
        <v>189</v>
      </c>
      <c r="DE35" t="s">
        <v>664</v>
      </c>
      <c r="DF35" t="s">
        <v>5</v>
      </c>
      <c r="DG35" s="16">
        <v>0.6577662037037036</v>
      </c>
      <c r="DH35" t="s">
        <v>217</v>
      </c>
      <c r="DI35" s="16">
        <v>0.015439814814814816</v>
      </c>
      <c r="DJ35" t="s">
        <v>189</v>
      </c>
      <c r="DQ35" t="s">
        <v>664</v>
      </c>
      <c r="DR35" t="s">
        <v>5</v>
      </c>
      <c r="DS35" s="16">
        <v>0.6577662037037036</v>
      </c>
      <c r="DT35" t="s">
        <v>217</v>
      </c>
      <c r="DU35" s="16">
        <v>0.015439814814814816</v>
      </c>
      <c r="DV35" t="s">
        <v>189</v>
      </c>
      <c r="EC35" t="s">
        <v>664</v>
      </c>
      <c r="ED35" t="s">
        <v>5</v>
      </c>
      <c r="EE35" s="16">
        <v>0.6577662037037036</v>
      </c>
      <c r="EF35" t="s">
        <v>217</v>
      </c>
      <c r="EG35" s="16">
        <v>0.015439814814814816</v>
      </c>
      <c r="EH35" t="s">
        <v>189</v>
      </c>
      <c r="EO35" t="s">
        <v>664</v>
      </c>
      <c r="EP35" t="s">
        <v>5</v>
      </c>
      <c r="EQ35" s="16">
        <v>0.6577662037037036</v>
      </c>
      <c r="ER35" t="s">
        <v>217</v>
      </c>
      <c r="ES35" s="16">
        <v>0.015439814814814816</v>
      </c>
      <c r="ET35" t="s">
        <v>189</v>
      </c>
      <c r="FA35" t="s">
        <v>664</v>
      </c>
      <c r="FB35" t="s">
        <v>5</v>
      </c>
      <c r="FC35" s="16">
        <v>0.6577662037037036</v>
      </c>
      <c r="FD35" t="s">
        <v>217</v>
      </c>
      <c r="FE35" s="16">
        <v>0.015439814814814816</v>
      </c>
      <c r="FF35" t="s">
        <v>189</v>
      </c>
      <c r="FM35" t="s">
        <v>664</v>
      </c>
      <c r="FN35" t="s">
        <v>5</v>
      </c>
      <c r="FO35" s="16">
        <v>0.6577662037037036</v>
      </c>
      <c r="FP35" t="s">
        <v>217</v>
      </c>
      <c r="FQ35" s="16">
        <v>0.015439814814814816</v>
      </c>
      <c r="FR35" t="s">
        <v>189</v>
      </c>
      <c r="FY35" t="s">
        <v>664</v>
      </c>
      <c r="FZ35" t="s">
        <v>5</v>
      </c>
      <c r="GA35" s="16">
        <v>0.6577662037037036</v>
      </c>
      <c r="GB35" t="s">
        <v>217</v>
      </c>
      <c r="GC35" s="16">
        <v>0.015439814814814816</v>
      </c>
      <c r="GD35" t="s">
        <v>189</v>
      </c>
      <c r="GK35" t="s">
        <v>664</v>
      </c>
      <c r="GL35" t="s">
        <v>5</v>
      </c>
      <c r="GM35" s="16">
        <v>0.6577662037037036</v>
      </c>
      <c r="GN35" t="s">
        <v>217</v>
      </c>
      <c r="GO35" s="16">
        <v>0.015439814814814816</v>
      </c>
      <c r="GP35" t="s">
        <v>189</v>
      </c>
      <c r="GW35" t="s">
        <v>664</v>
      </c>
      <c r="GX35" t="s">
        <v>5</v>
      </c>
      <c r="GY35" s="16">
        <v>0.6577662037037036</v>
      </c>
      <c r="GZ35" t="s">
        <v>217</v>
      </c>
      <c r="HA35" s="16">
        <v>0.015439814814814816</v>
      </c>
      <c r="HB35" t="s">
        <v>189</v>
      </c>
      <c r="HI35" t="s">
        <v>664</v>
      </c>
      <c r="HJ35" t="s">
        <v>5</v>
      </c>
      <c r="HK35" s="16">
        <v>0.6577662037037036</v>
      </c>
      <c r="HL35" t="s">
        <v>217</v>
      </c>
      <c r="HM35" s="16">
        <v>0.015439814814814816</v>
      </c>
      <c r="HN35" t="s">
        <v>189</v>
      </c>
      <c r="HU35" t="s">
        <v>664</v>
      </c>
      <c r="HV35" t="s">
        <v>5</v>
      </c>
      <c r="HW35" s="16">
        <v>0.6577662037037036</v>
      </c>
      <c r="HX35" t="s">
        <v>217</v>
      </c>
      <c r="HY35" s="16">
        <v>0.015439814814814816</v>
      </c>
      <c r="HZ35" t="s">
        <v>189</v>
      </c>
      <c r="IG35" t="s">
        <v>664</v>
      </c>
      <c r="IH35" t="s">
        <v>5</v>
      </c>
      <c r="II35" s="16">
        <v>0.6577662037037036</v>
      </c>
      <c r="IJ35" t="s">
        <v>217</v>
      </c>
      <c r="IK35" s="16">
        <v>0.015439814814814816</v>
      </c>
      <c r="IL35" t="s">
        <v>189</v>
      </c>
      <c r="IS35" t="s">
        <v>664</v>
      </c>
      <c r="IT35" t="s">
        <v>5</v>
      </c>
      <c r="IU35" s="16">
        <v>0.6577662037037036</v>
      </c>
      <c r="IV35" t="s">
        <v>217</v>
      </c>
    </row>
    <row r="36" spans="1:7" ht="12.75">
      <c r="A36" t="s">
        <v>664</v>
      </c>
      <c r="B36" t="s">
        <v>184</v>
      </c>
      <c r="C36" s="16">
        <v>0.4809375</v>
      </c>
      <c r="D36" t="s">
        <v>217</v>
      </c>
      <c r="E36" s="16">
        <v>0.08009259259259259</v>
      </c>
      <c r="F36" t="s">
        <v>249</v>
      </c>
      <c r="G36"/>
    </row>
    <row r="37" spans="1:7" ht="12.75">
      <c r="A37" t="s">
        <v>664</v>
      </c>
      <c r="B37" t="s">
        <v>250</v>
      </c>
      <c r="C37" s="16">
        <v>0.40988425925925925</v>
      </c>
      <c r="D37" t="s">
        <v>217</v>
      </c>
      <c r="E37" s="16">
        <v>0.013784722222222224</v>
      </c>
      <c r="F37" t="s">
        <v>251</v>
      </c>
      <c r="G37"/>
    </row>
    <row r="38" spans="1:7" ht="12.75">
      <c r="A38" t="s">
        <v>664</v>
      </c>
      <c r="B38" t="s">
        <v>250</v>
      </c>
      <c r="C38" s="16">
        <v>0.4841435185185185</v>
      </c>
      <c r="D38" t="s">
        <v>217</v>
      </c>
      <c r="E38" s="16">
        <v>0.010902777777777777</v>
      </c>
      <c r="F38" t="s">
        <v>252</v>
      </c>
      <c r="G38"/>
    </row>
    <row r="39" spans="1:7" ht="12.75">
      <c r="A39" t="s">
        <v>664</v>
      </c>
      <c r="B39" t="s">
        <v>247</v>
      </c>
      <c r="C39" s="16">
        <v>0.5438541666666666</v>
      </c>
      <c r="D39" t="s">
        <v>217</v>
      </c>
      <c r="E39" s="16">
        <v>0.014849537037037036</v>
      </c>
      <c r="F39" t="s">
        <v>253</v>
      </c>
      <c r="G39"/>
    </row>
    <row r="40" spans="1:7" ht="12.75">
      <c r="A40" t="s">
        <v>664</v>
      </c>
      <c r="B40" t="s">
        <v>9</v>
      </c>
      <c r="C40" s="16">
        <v>0.5304513888888889</v>
      </c>
      <c r="D40" t="s">
        <v>217</v>
      </c>
      <c r="E40" s="16">
        <v>0.039143518518518515</v>
      </c>
      <c r="F40" t="s">
        <v>16</v>
      </c>
      <c r="G40"/>
    </row>
    <row r="41" spans="1:7" ht="12.75">
      <c r="A41" t="s">
        <v>664</v>
      </c>
      <c r="B41" t="s">
        <v>14</v>
      </c>
      <c r="C41" s="16">
        <v>0.36224537037037036</v>
      </c>
      <c r="D41" t="s">
        <v>217</v>
      </c>
      <c r="E41" s="16">
        <v>0.04030092592592593</v>
      </c>
      <c r="F41" t="s">
        <v>17</v>
      </c>
      <c r="G41" t="s">
        <v>186</v>
      </c>
    </row>
    <row r="42" spans="1:7" ht="12.75">
      <c r="A42" t="s">
        <v>664</v>
      </c>
      <c r="B42" t="s">
        <v>14</v>
      </c>
      <c r="C42" s="16">
        <v>0.6258101851851852</v>
      </c>
      <c r="D42" t="s">
        <v>217</v>
      </c>
      <c r="E42" s="16">
        <v>0.013611111111111114</v>
      </c>
      <c r="F42" t="s">
        <v>187</v>
      </c>
      <c r="G42" t="s">
        <v>188</v>
      </c>
    </row>
    <row r="43" spans="1:7" ht="12.75">
      <c r="A43" t="s">
        <v>664</v>
      </c>
      <c r="B43" t="s">
        <v>5</v>
      </c>
      <c r="C43" s="16">
        <v>0.6577662037037036</v>
      </c>
      <c r="D43" t="s">
        <v>217</v>
      </c>
      <c r="E43" s="16">
        <v>0.015439814814814816</v>
      </c>
      <c r="F43" t="s">
        <v>189</v>
      </c>
      <c r="G43"/>
    </row>
    <row r="44" spans="1:7" ht="12.75">
      <c r="A44" t="s">
        <v>664</v>
      </c>
      <c r="B44" t="s">
        <v>229</v>
      </c>
      <c r="C44" s="16">
        <v>0.3796759259259259</v>
      </c>
      <c r="D44" t="s">
        <v>217</v>
      </c>
      <c r="E44" s="16">
        <v>0.009722222222222222</v>
      </c>
      <c r="F44" t="s">
        <v>1655</v>
      </c>
      <c r="G44"/>
    </row>
    <row r="45" spans="1:7" ht="12.75">
      <c r="A45" t="s">
        <v>664</v>
      </c>
      <c r="B45" t="s">
        <v>229</v>
      </c>
      <c r="C45" s="16">
        <v>0.4316435185185185</v>
      </c>
      <c r="D45" t="s">
        <v>217</v>
      </c>
      <c r="E45" s="16">
        <v>0.005740740740740742</v>
      </c>
      <c r="F45" t="s">
        <v>1655</v>
      </c>
      <c r="G45"/>
    </row>
    <row r="46" spans="1:7" ht="12.75">
      <c r="A46" t="s">
        <v>664</v>
      </c>
      <c r="B46" t="s">
        <v>229</v>
      </c>
      <c r="C46" s="16">
        <v>0.5302662037037037</v>
      </c>
      <c r="D46" t="s">
        <v>746</v>
      </c>
      <c r="E46" s="16">
        <v>0.024907407407407406</v>
      </c>
      <c r="F46" t="s">
        <v>241</v>
      </c>
      <c r="G46" t="s">
        <v>94</v>
      </c>
    </row>
    <row r="47" spans="1:7" ht="12.75">
      <c r="A47" t="s">
        <v>664</v>
      </c>
      <c r="B47" t="s">
        <v>95</v>
      </c>
      <c r="C47" s="16">
        <v>0.45957175925925925</v>
      </c>
      <c r="D47" t="s">
        <v>217</v>
      </c>
      <c r="E47" s="16">
        <v>0.011527777777777777</v>
      </c>
      <c r="F47"/>
      <c r="G47"/>
    </row>
    <row r="48" spans="1:7" ht="12.75">
      <c r="A48" t="s">
        <v>664</v>
      </c>
      <c r="B48" t="s">
        <v>1791</v>
      </c>
      <c r="C48" s="16">
        <v>0.5416203703703704</v>
      </c>
      <c r="D48" t="s">
        <v>217</v>
      </c>
      <c r="E48" s="16">
        <v>0.014918981481481483</v>
      </c>
      <c r="F48" t="s">
        <v>1792</v>
      </c>
      <c r="G48"/>
    </row>
    <row r="49" spans="1:7" ht="12.75">
      <c r="A49" t="s">
        <v>664</v>
      </c>
      <c r="B49" t="s">
        <v>1806</v>
      </c>
      <c r="C49" s="16">
        <v>0.5108449074074074</v>
      </c>
      <c r="D49" t="s">
        <v>217</v>
      </c>
      <c r="E49" s="16">
        <v>0.010416666666666666</v>
      </c>
      <c r="F49" t="s">
        <v>1808</v>
      </c>
      <c r="G49" t="s">
        <v>1809</v>
      </c>
    </row>
    <row r="50" spans="1:7" ht="12.75">
      <c r="A50" t="s">
        <v>664</v>
      </c>
      <c r="B50" t="s">
        <v>30</v>
      </c>
      <c r="C50" s="16">
        <v>0.40020833333333333</v>
      </c>
      <c r="D50" t="s">
        <v>217</v>
      </c>
      <c r="E50" s="16">
        <v>0.0059490740740740745</v>
      </c>
      <c r="F50" t="s">
        <v>34</v>
      </c>
      <c r="G50"/>
    </row>
    <row r="51" spans="1:7" ht="12.75">
      <c r="A51" t="s">
        <v>664</v>
      </c>
      <c r="B51" t="s">
        <v>35</v>
      </c>
      <c r="C51" s="16">
        <v>0.4354166666666666</v>
      </c>
      <c r="D51" t="s">
        <v>217</v>
      </c>
      <c r="E51" s="16">
        <v>0.014583333333333332</v>
      </c>
      <c r="F51" t="s">
        <v>36</v>
      </c>
      <c r="G51"/>
    </row>
    <row r="52" spans="1:7" ht="12.75">
      <c r="A52" t="s">
        <v>664</v>
      </c>
      <c r="B52" t="s">
        <v>35</v>
      </c>
      <c r="C52" s="16">
        <v>0.513888888888889</v>
      </c>
      <c r="D52" t="s">
        <v>217</v>
      </c>
      <c r="E52" s="16">
        <v>0.009027777777777779</v>
      </c>
      <c r="F52" t="s">
        <v>36</v>
      </c>
      <c r="G52" t="s">
        <v>36</v>
      </c>
    </row>
    <row r="53" spans="1:7" ht="12.75">
      <c r="A53" t="s">
        <v>664</v>
      </c>
      <c r="B53" t="s">
        <v>35</v>
      </c>
      <c r="C53" s="16">
        <v>0.607974537037037</v>
      </c>
      <c r="D53" t="s">
        <v>217</v>
      </c>
      <c r="E53" s="16">
        <v>0.016527777777777777</v>
      </c>
      <c r="F53" t="s">
        <v>37</v>
      </c>
      <c r="G53"/>
    </row>
    <row r="54" spans="1:7" ht="12.75">
      <c r="A54" t="s">
        <v>664</v>
      </c>
      <c r="B54" t="s">
        <v>35</v>
      </c>
      <c r="C54" s="16">
        <v>0.7525925925925926</v>
      </c>
      <c r="D54" t="s">
        <v>217</v>
      </c>
      <c r="E54" s="16">
        <v>0.014421296296296295</v>
      </c>
      <c r="F54" t="s">
        <v>36</v>
      </c>
      <c r="G54"/>
    </row>
    <row r="55" spans="1:7" ht="12.75">
      <c r="A55" t="s">
        <v>664</v>
      </c>
      <c r="B55" t="s">
        <v>38</v>
      </c>
      <c r="C55" s="16">
        <v>0.3689004629629629</v>
      </c>
      <c r="D55" t="s">
        <v>217</v>
      </c>
      <c r="E55" s="16">
        <v>0.009780092592592592</v>
      </c>
      <c r="F55" t="s">
        <v>36</v>
      </c>
      <c r="G55"/>
    </row>
    <row r="56" spans="1:7" ht="12.75">
      <c r="A56" t="s">
        <v>664</v>
      </c>
      <c r="B56" t="s">
        <v>43</v>
      </c>
      <c r="C56" s="16">
        <v>0.31653935185185184</v>
      </c>
      <c r="D56" t="s">
        <v>217</v>
      </c>
      <c r="E56" s="16">
        <v>0.0015162037037037036</v>
      </c>
      <c r="F56" t="s">
        <v>252</v>
      </c>
      <c r="G56"/>
    </row>
    <row r="57" spans="1:7" ht="12.75">
      <c r="A57" t="s">
        <v>787</v>
      </c>
      <c r="B57" t="s">
        <v>254</v>
      </c>
      <c r="C57" s="16">
        <v>0.3452662037037037</v>
      </c>
      <c r="D57" t="s">
        <v>217</v>
      </c>
      <c r="E57" s="16">
        <v>0.015532407407407406</v>
      </c>
      <c r="F57" t="s">
        <v>255</v>
      </c>
      <c r="G57"/>
    </row>
    <row r="58" spans="1:7" ht="12.75">
      <c r="A58" t="s">
        <v>788</v>
      </c>
      <c r="B58" t="s">
        <v>184</v>
      </c>
      <c r="C58" s="16">
        <v>0.579861111111111</v>
      </c>
      <c r="D58" t="s">
        <v>746</v>
      </c>
      <c r="E58" s="16">
        <v>0.025092592592592593</v>
      </c>
      <c r="F58" t="s">
        <v>256</v>
      </c>
      <c r="G58" t="s">
        <v>75</v>
      </c>
    </row>
    <row r="59" spans="1:7" ht="12.75">
      <c r="A59" t="s">
        <v>788</v>
      </c>
      <c r="B59" t="s">
        <v>76</v>
      </c>
      <c r="C59" s="16">
        <v>0.6386805555555556</v>
      </c>
      <c r="D59" t="s">
        <v>746</v>
      </c>
      <c r="E59" s="16">
        <v>0.007847222222222222</v>
      </c>
      <c r="F59" t="s">
        <v>77</v>
      </c>
      <c r="G59"/>
    </row>
    <row r="60" spans="1:7" ht="12.75">
      <c r="A60" t="s">
        <v>788</v>
      </c>
      <c r="B60" t="s">
        <v>76</v>
      </c>
      <c r="C60" s="16">
        <v>0.6777546296296296</v>
      </c>
      <c r="D60" t="s">
        <v>746</v>
      </c>
      <c r="E60" s="16">
        <v>0.012604166666666666</v>
      </c>
      <c r="F60" t="s">
        <v>78</v>
      </c>
      <c r="G60"/>
    </row>
    <row r="61" spans="1:7" ht="12.75">
      <c r="A61" t="s">
        <v>788</v>
      </c>
      <c r="B61" t="s">
        <v>250</v>
      </c>
      <c r="C61" s="16">
        <v>0.3888888888888889</v>
      </c>
      <c r="D61" t="s">
        <v>746</v>
      </c>
      <c r="E61" s="16">
        <v>0.0023263888888888887</v>
      </c>
      <c r="F61" t="s">
        <v>79</v>
      </c>
      <c r="G61"/>
    </row>
    <row r="62" spans="1:7" ht="12.75">
      <c r="A62" t="s">
        <v>788</v>
      </c>
      <c r="B62" t="s">
        <v>80</v>
      </c>
      <c r="C62" s="16">
        <v>0.5613425925925926</v>
      </c>
      <c r="D62" t="s">
        <v>746</v>
      </c>
      <c r="E62" s="16">
        <v>0.025613425925925925</v>
      </c>
      <c r="F62" t="s">
        <v>81</v>
      </c>
      <c r="G62"/>
    </row>
    <row r="63" spans="1:7" ht="12.75">
      <c r="A63" t="s">
        <v>788</v>
      </c>
      <c r="B63" t="s">
        <v>9</v>
      </c>
      <c r="C63" s="16">
        <v>0.5240625</v>
      </c>
      <c r="D63" t="s">
        <v>746</v>
      </c>
      <c r="E63" s="16">
        <v>0.11413194444444445</v>
      </c>
      <c r="F63" t="s">
        <v>10</v>
      </c>
      <c r="G63" t="s">
        <v>11</v>
      </c>
    </row>
    <row r="64" spans="1:7" ht="12.75">
      <c r="A64" t="s">
        <v>788</v>
      </c>
      <c r="B64" t="s">
        <v>12</v>
      </c>
      <c r="C64" s="16">
        <v>0.31299768518518517</v>
      </c>
      <c r="D64" t="s">
        <v>746</v>
      </c>
      <c r="E64" s="16">
        <v>0.03576388888888889</v>
      </c>
      <c r="F64" t="s">
        <v>13</v>
      </c>
      <c r="G64"/>
    </row>
    <row r="65" spans="1:7" ht="12.75">
      <c r="A65" t="s">
        <v>788</v>
      </c>
      <c r="B65" t="s">
        <v>14</v>
      </c>
      <c r="C65" s="16">
        <v>0.4234837962962963</v>
      </c>
      <c r="D65" t="s">
        <v>217</v>
      </c>
      <c r="E65" s="16">
        <v>0.015752314814814813</v>
      </c>
      <c r="F65" t="s">
        <v>15</v>
      </c>
      <c r="G65"/>
    </row>
    <row r="66" spans="1:7" ht="12.75">
      <c r="A66" t="s">
        <v>788</v>
      </c>
      <c r="B66" t="s">
        <v>96</v>
      </c>
      <c r="C66" s="16">
        <v>0.4156828703703704</v>
      </c>
      <c r="D66" t="s">
        <v>746</v>
      </c>
      <c r="E66" s="16">
        <v>0.010219907407407408</v>
      </c>
      <c r="F66" t="s">
        <v>97</v>
      </c>
      <c r="G66"/>
    </row>
    <row r="67" spans="1:7" ht="12.75">
      <c r="A67" t="s">
        <v>788</v>
      </c>
      <c r="B67" t="s">
        <v>228</v>
      </c>
      <c r="C67" s="16">
        <v>0.40570601851851856</v>
      </c>
      <c r="D67" t="s">
        <v>217</v>
      </c>
      <c r="E67" s="16">
        <v>0.021585648148148145</v>
      </c>
      <c r="F67" t="s">
        <v>98</v>
      </c>
      <c r="G67"/>
    </row>
    <row r="68" spans="1:7" ht="12.75">
      <c r="A68" t="s">
        <v>788</v>
      </c>
      <c r="B68" t="s">
        <v>99</v>
      </c>
      <c r="C68" s="16">
        <v>0.36131944444444447</v>
      </c>
      <c r="D68" t="s">
        <v>746</v>
      </c>
      <c r="E68" s="16">
        <v>0.031516203703703706</v>
      </c>
      <c r="F68"/>
      <c r="G68" t="s">
        <v>100</v>
      </c>
    </row>
    <row r="69" spans="1:7" ht="12.75">
      <c r="A69" t="s">
        <v>788</v>
      </c>
      <c r="B69" t="s">
        <v>238</v>
      </c>
      <c r="C69" s="16">
        <v>0.5749074074074074</v>
      </c>
      <c r="D69" t="s">
        <v>746</v>
      </c>
      <c r="E69" s="16">
        <v>0.005648148148148148</v>
      </c>
      <c r="F69" t="s">
        <v>101</v>
      </c>
      <c r="G69"/>
    </row>
    <row r="70" spans="1:7" ht="12.75">
      <c r="A70" t="s">
        <v>788</v>
      </c>
      <c r="B70" t="s">
        <v>239</v>
      </c>
      <c r="C70" s="16">
        <v>0.47554398148148147</v>
      </c>
      <c r="D70" t="s">
        <v>746</v>
      </c>
      <c r="E70" s="16">
        <v>0.014571759259259258</v>
      </c>
      <c r="F70" t="s">
        <v>102</v>
      </c>
      <c r="G70" t="s">
        <v>103</v>
      </c>
    </row>
    <row r="71" spans="1:7" ht="12.75">
      <c r="A71" t="s">
        <v>788</v>
      </c>
      <c r="B71" t="s">
        <v>1804</v>
      </c>
      <c r="C71" s="16">
        <v>0.6252083333333334</v>
      </c>
      <c r="D71" t="s">
        <v>746</v>
      </c>
      <c r="E71" s="16">
        <v>0.027291666666666662</v>
      </c>
      <c r="F71" t="s">
        <v>1805</v>
      </c>
      <c r="G71"/>
    </row>
    <row r="72" spans="1:7" ht="12.75">
      <c r="A72" t="s">
        <v>788</v>
      </c>
      <c r="B72" t="s">
        <v>1879</v>
      </c>
      <c r="C72" s="16">
        <v>0.5091087962962962</v>
      </c>
      <c r="D72" t="s">
        <v>746</v>
      </c>
      <c r="E72" s="16">
        <v>0.0028819444444444444</v>
      </c>
      <c r="F72" t="s">
        <v>1880</v>
      </c>
      <c r="G72" t="s">
        <v>1881</v>
      </c>
    </row>
    <row r="73" spans="1:7" ht="12.75">
      <c r="A73" t="s">
        <v>788</v>
      </c>
      <c r="B73" t="s">
        <v>1884</v>
      </c>
      <c r="C73" s="16">
        <v>0.33090277777777777</v>
      </c>
      <c r="D73" t="s">
        <v>746</v>
      </c>
      <c r="E73" s="16">
        <v>0.026736111111111113</v>
      </c>
      <c r="F73" t="s">
        <v>1885</v>
      </c>
      <c r="G73"/>
    </row>
    <row r="74" spans="1:7" ht="12.75">
      <c r="A74" t="s">
        <v>788</v>
      </c>
      <c r="B74" t="s">
        <v>18</v>
      </c>
      <c r="C74" s="16">
        <v>0.3323148148148148</v>
      </c>
      <c r="D74" t="s">
        <v>746</v>
      </c>
      <c r="E74" s="16">
        <v>0.0035069444444444445</v>
      </c>
      <c r="F74" t="s">
        <v>19</v>
      </c>
      <c r="G74"/>
    </row>
    <row r="75" spans="1:7" ht="12.75">
      <c r="A75" t="s">
        <v>788</v>
      </c>
      <c r="B75" t="s">
        <v>22</v>
      </c>
      <c r="C75" s="16">
        <v>0.6876967592592593</v>
      </c>
      <c r="D75" t="s">
        <v>746</v>
      </c>
      <c r="E75" s="16">
        <v>0.004479166666666667</v>
      </c>
      <c r="F75"/>
      <c r="G75"/>
    </row>
    <row r="76" spans="1:7" ht="12.75">
      <c r="A76" t="s">
        <v>788</v>
      </c>
      <c r="B76" t="s">
        <v>28</v>
      </c>
      <c r="C76" s="16">
        <v>0.5592361111111112</v>
      </c>
      <c r="D76" t="s">
        <v>746</v>
      </c>
      <c r="E76" s="16">
        <v>0.05538194444444444</v>
      </c>
      <c r="F76"/>
      <c r="G76" t="s">
        <v>29</v>
      </c>
    </row>
    <row r="77" spans="1:7" ht="12.75">
      <c r="A77" t="s">
        <v>788</v>
      </c>
      <c r="B77" t="s">
        <v>44</v>
      </c>
      <c r="C77" s="16">
        <v>0.3298611111111111</v>
      </c>
      <c r="D77" t="s">
        <v>746</v>
      </c>
      <c r="E77" s="16">
        <v>0.023761574074074074</v>
      </c>
      <c r="F77" t="s">
        <v>45</v>
      </c>
      <c r="G77"/>
    </row>
    <row r="78" spans="1:7" ht="12.75">
      <c r="A78" t="s">
        <v>788</v>
      </c>
      <c r="B78" t="s">
        <v>47</v>
      </c>
      <c r="C78" s="16">
        <v>0.7705324074074075</v>
      </c>
      <c r="D78" t="s">
        <v>746</v>
      </c>
      <c r="E78" s="16">
        <v>0.0037731481481481483</v>
      </c>
      <c r="F78"/>
      <c r="G78"/>
    </row>
    <row r="79" spans="1:7" ht="12.75">
      <c r="A79" t="s">
        <v>816</v>
      </c>
      <c r="B79" t="s">
        <v>82</v>
      </c>
      <c r="C79" s="16">
        <v>0.4130902777777778</v>
      </c>
      <c r="D79" t="s">
        <v>746</v>
      </c>
      <c r="E79" s="16">
        <v>0.01568287037037037</v>
      </c>
      <c r="F79" t="s">
        <v>83</v>
      </c>
      <c r="G79" t="s">
        <v>84</v>
      </c>
    </row>
    <row r="80" spans="1:7" ht="12.75">
      <c r="A80" t="s">
        <v>989</v>
      </c>
      <c r="B80" t="s">
        <v>254</v>
      </c>
      <c r="C80" s="16">
        <v>0.4020601851851852</v>
      </c>
      <c r="D80" t="s">
        <v>217</v>
      </c>
      <c r="E80" s="16">
        <v>0.01888888888888889</v>
      </c>
      <c r="F80" t="s">
        <v>85</v>
      </c>
      <c r="G80" t="s">
        <v>86</v>
      </c>
    </row>
    <row r="81" spans="1:7" ht="12.75">
      <c r="A81" t="s">
        <v>989</v>
      </c>
      <c r="B81" t="s">
        <v>254</v>
      </c>
      <c r="C81" s="16">
        <v>0.46925925925925926</v>
      </c>
      <c r="D81" t="s">
        <v>217</v>
      </c>
      <c r="E81" s="16">
        <v>0.03922453703703704</v>
      </c>
      <c r="F81" t="s">
        <v>87</v>
      </c>
      <c r="G81" t="s">
        <v>88</v>
      </c>
    </row>
    <row r="82" spans="1:7" ht="12.75">
      <c r="A82" t="s">
        <v>989</v>
      </c>
      <c r="B82" t="s">
        <v>80</v>
      </c>
      <c r="C82" s="16">
        <v>0.34930555555555554</v>
      </c>
      <c r="D82" t="s">
        <v>746</v>
      </c>
      <c r="E82" s="16">
        <v>0.0037384259259259263</v>
      </c>
      <c r="F82"/>
      <c r="G82"/>
    </row>
    <row r="83" spans="1:7" ht="12.75">
      <c r="A83" t="s">
        <v>989</v>
      </c>
      <c r="B83" t="s">
        <v>247</v>
      </c>
      <c r="C83" s="16">
        <v>0.4797800925925926</v>
      </c>
      <c r="D83" t="s">
        <v>746</v>
      </c>
      <c r="E83" s="16">
        <v>0.010787037037037038</v>
      </c>
      <c r="F83" t="s">
        <v>89</v>
      </c>
      <c r="G83" t="s">
        <v>90</v>
      </c>
    </row>
    <row r="84" spans="1:7" ht="12.75">
      <c r="A84" t="s">
        <v>989</v>
      </c>
      <c r="B84" t="s">
        <v>5</v>
      </c>
      <c r="C84" s="16">
        <v>0.42211805555555554</v>
      </c>
      <c r="D84" t="s">
        <v>217</v>
      </c>
      <c r="E84" s="16">
        <v>0.010520833333333333</v>
      </c>
      <c r="F84" t="s">
        <v>6</v>
      </c>
      <c r="G84"/>
    </row>
    <row r="85" spans="1:256" ht="12.75">
      <c r="A85" t="s">
        <v>989</v>
      </c>
      <c r="B85" t="s">
        <v>5</v>
      </c>
      <c r="C85" s="16">
        <v>0.5537152777777777</v>
      </c>
      <c r="D85" t="s">
        <v>746</v>
      </c>
      <c r="E85" s="16">
        <v>0.015277777777777777</v>
      </c>
      <c r="F85" t="s">
        <v>7</v>
      </c>
      <c r="G85" t="s">
        <v>8</v>
      </c>
      <c r="L85" t="s">
        <v>788</v>
      </c>
      <c r="M85" t="s">
        <v>18</v>
      </c>
      <c r="N85" s="16">
        <v>0.3323148148148148</v>
      </c>
      <c r="O85" t="s">
        <v>746</v>
      </c>
      <c r="P85" s="16">
        <v>0.0035069444444444445</v>
      </c>
      <c r="Q85" t="s">
        <v>19</v>
      </c>
      <c r="W85" t="s">
        <v>788</v>
      </c>
      <c r="X85" t="s">
        <v>18</v>
      </c>
      <c r="Y85" s="16">
        <v>0.3323148148148148</v>
      </c>
      <c r="Z85" t="s">
        <v>746</v>
      </c>
      <c r="AA85" s="16">
        <v>0.0035069444444444445</v>
      </c>
      <c r="AB85" t="s">
        <v>19</v>
      </c>
      <c r="AH85" t="s">
        <v>788</v>
      </c>
      <c r="AI85" t="s">
        <v>18</v>
      </c>
      <c r="AJ85" s="16">
        <v>0.3323148148148148</v>
      </c>
      <c r="AK85" t="s">
        <v>746</v>
      </c>
      <c r="AL85" s="16">
        <v>0.0035069444444444445</v>
      </c>
      <c r="AM85" t="s">
        <v>19</v>
      </c>
      <c r="AS85" t="s">
        <v>788</v>
      </c>
      <c r="AT85" t="s">
        <v>18</v>
      </c>
      <c r="AU85" s="16">
        <v>0.3323148148148148</v>
      </c>
      <c r="AV85" t="s">
        <v>746</v>
      </c>
      <c r="AW85" s="16">
        <v>0.0035069444444444445</v>
      </c>
      <c r="AX85" t="s">
        <v>19</v>
      </c>
      <c r="BD85" t="s">
        <v>788</v>
      </c>
      <c r="BE85" t="s">
        <v>18</v>
      </c>
      <c r="BF85" s="16">
        <v>0.3323148148148148</v>
      </c>
      <c r="BG85" t="s">
        <v>746</v>
      </c>
      <c r="BH85" s="16">
        <v>0.0035069444444444445</v>
      </c>
      <c r="BI85" t="s">
        <v>19</v>
      </c>
      <c r="BO85" t="s">
        <v>788</v>
      </c>
      <c r="BP85" t="s">
        <v>18</v>
      </c>
      <c r="BQ85" s="16">
        <v>0.3323148148148148</v>
      </c>
      <c r="BR85" t="s">
        <v>746</v>
      </c>
      <c r="BS85" s="16">
        <v>0.0035069444444444445</v>
      </c>
      <c r="BT85" t="s">
        <v>19</v>
      </c>
      <c r="BZ85" t="s">
        <v>788</v>
      </c>
      <c r="CA85" t="s">
        <v>18</v>
      </c>
      <c r="CB85" s="16">
        <v>0.3323148148148148</v>
      </c>
      <c r="CC85" t="s">
        <v>746</v>
      </c>
      <c r="CD85" s="16">
        <v>0.0035069444444444445</v>
      </c>
      <c r="CE85" t="s">
        <v>19</v>
      </c>
      <c r="CK85" t="s">
        <v>788</v>
      </c>
      <c r="CL85" t="s">
        <v>18</v>
      </c>
      <c r="CM85" s="16">
        <v>0.3323148148148148</v>
      </c>
      <c r="CN85" t="s">
        <v>746</v>
      </c>
      <c r="CO85" s="16">
        <v>0.0035069444444444445</v>
      </c>
      <c r="CP85" t="s">
        <v>19</v>
      </c>
      <c r="CV85" t="s">
        <v>788</v>
      </c>
      <c r="CW85" t="s">
        <v>18</v>
      </c>
      <c r="CX85" s="16">
        <v>0.3323148148148148</v>
      </c>
      <c r="CY85" t="s">
        <v>746</v>
      </c>
      <c r="CZ85" s="16">
        <v>0.0035069444444444445</v>
      </c>
      <c r="DA85" t="s">
        <v>19</v>
      </c>
      <c r="DG85" t="s">
        <v>788</v>
      </c>
      <c r="DH85" t="s">
        <v>18</v>
      </c>
      <c r="DI85" s="16">
        <v>0.3323148148148148</v>
      </c>
      <c r="DJ85" t="s">
        <v>746</v>
      </c>
      <c r="DK85" s="16">
        <v>0.0035069444444444445</v>
      </c>
      <c r="DL85" t="s">
        <v>19</v>
      </c>
      <c r="DR85" t="s">
        <v>788</v>
      </c>
      <c r="DS85" t="s">
        <v>18</v>
      </c>
      <c r="DT85" s="16">
        <v>0.3323148148148148</v>
      </c>
      <c r="DU85" t="s">
        <v>746</v>
      </c>
      <c r="DV85" s="16">
        <v>0.0035069444444444445</v>
      </c>
      <c r="DW85" t="s">
        <v>19</v>
      </c>
      <c r="EC85" t="s">
        <v>788</v>
      </c>
      <c r="ED85" t="s">
        <v>18</v>
      </c>
      <c r="EE85" s="16">
        <v>0.3323148148148148</v>
      </c>
      <c r="EF85" t="s">
        <v>746</v>
      </c>
      <c r="EG85" s="16">
        <v>0.0035069444444444445</v>
      </c>
      <c r="EH85" t="s">
        <v>19</v>
      </c>
      <c r="EN85" t="s">
        <v>788</v>
      </c>
      <c r="EO85" t="s">
        <v>18</v>
      </c>
      <c r="EP85" s="16">
        <v>0.3323148148148148</v>
      </c>
      <c r="EQ85" t="s">
        <v>746</v>
      </c>
      <c r="ER85" s="16">
        <v>0.0035069444444444445</v>
      </c>
      <c r="ES85" t="s">
        <v>19</v>
      </c>
      <c r="EY85" t="s">
        <v>788</v>
      </c>
      <c r="EZ85" t="s">
        <v>18</v>
      </c>
      <c r="FA85" s="16">
        <v>0.3323148148148148</v>
      </c>
      <c r="FB85" t="s">
        <v>746</v>
      </c>
      <c r="FC85" s="16">
        <v>0.0035069444444444445</v>
      </c>
      <c r="FD85" t="s">
        <v>19</v>
      </c>
      <c r="FJ85" t="s">
        <v>788</v>
      </c>
      <c r="FK85" t="s">
        <v>18</v>
      </c>
      <c r="FL85" s="16">
        <v>0.3323148148148148</v>
      </c>
      <c r="FM85" t="s">
        <v>746</v>
      </c>
      <c r="FN85" s="16">
        <v>0.0035069444444444445</v>
      </c>
      <c r="FO85" t="s">
        <v>19</v>
      </c>
      <c r="FU85" t="s">
        <v>788</v>
      </c>
      <c r="FV85" t="s">
        <v>18</v>
      </c>
      <c r="FW85" s="16">
        <v>0.3323148148148148</v>
      </c>
      <c r="FX85" t="s">
        <v>746</v>
      </c>
      <c r="FY85" s="16">
        <v>0.0035069444444444445</v>
      </c>
      <c r="FZ85" t="s">
        <v>19</v>
      </c>
      <c r="GF85" t="s">
        <v>788</v>
      </c>
      <c r="GG85" t="s">
        <v>18</v>
      </c>
      <c r="GH85" s="16">
        <v>0.3323148148148148</v>
      </c>
      <c r="GI85" t="s">
        <v>746</v>
      </c>
      <c r="GJ85" s="16">
        <v>0.0035069444444444445</v>
      </c>
      <c r="GK85" t="s">
        <v>19</v>
      </c>
      <c r="GQ85" t="s">
        <v>788</v>
      </c>
      <c r="GR85" t="s">
        <v>18</v>
      </c>
      <c r="GS85" s="16">
        <v>0.3323148148148148</v>
      </c>
      <c r="GT85" t="s">
        <v>746</v>
      </c>
      <c r="GU85" s="16">
        <v>0.0035069444444444445</v>
      </c>
      <c r="GV85" t="s">
        <v>19</v>
      </c>
      <c r="HB85" t="s">
        <v>788</v>
      </c>
      <c r="HC85" t="s">
        <v>18</v>
      </c>
      <c r="HD85" s="16">
        <v>0.3323148148148148</v>
      </c>
      <c r="HE85" t="s">
        <v>746</v>
      </c>
      <c r="HF85" s="16">
        <v>0.0035069444444444445</v>
      </c>
      <c r="HG85" t="s">
        <v>19</v>
      </c>
      <c r="HM85" t="s">
        <v>788</v>
      </c>
      <c r="HN85" t="s">
        <v>18</v>
      </c>
      <c r="HO85" s="16">
        <v>0.3323148148148148</v>
      </c>
      <c r="HP85" t="s">
        <v>746</v>
      </c>
      <c r="HQ85" s="16">
        <v>0.0035069444444444445</v>
      </c>
      <c r="HR85" t="s">
        <v>19</v>
      </c>
      <c r="HX85" t="s">
        <v>788</v>
      </c>
      <c r="HY85" t="s">
        <v>18</v>
      </c>
      <c r="HZ85" s="16">
        <v>0.3323148148148148</v>
      </c>
      <c r="IA85" t="s">
        <v>746</v>
      </c>
      <c r="IB85" s="16">
        <v>0.0035069444444444445</v>
      </c>
      <c r="IC85" t="s">
        <v>19</v>
      </c>
      <c r="II85" t="s">
        <v>788</v>
      </c>
      <c r="IJ85" t="s">
        <v>18</v>
      </c>
      <c r="IK85" s="16">
        <v>0.3323148148148148</v>
      </c>
      <c r="IL85" t="s">
        <v>746</v>
      </c>
      <c r="IM85" s="16">
        <v>0.0035069444444444445</v>
      </c>
      <c r="IN85" t="s">
        <v>19</v>
      </c>
      <c r="IT85" t="s">
        <v>788</v>
      </c>
      <c r="IU85" t="s">
        <v>18</v>
      </c>
      <c r="IV85" s="16">
        <v>0.3323148148148148</v>
      </c>
    </row>
    <row r="86" spans="1:256" ht="12.75">
      <c r="A86" t="s">
        <v>989</v>
      </c>
      <c r="B86" t="s">
        <v>229</v>
      </c>
      <c r="C86" s="16">
        <v>0.679849537037037</v>
      </c>
      <c r="D86" t="s">
        <v>746</v>
      </c>
      <c r="E86" s="16">
        <v>0.0046875</v>
      </c>
      <c r="F86"/>
      <c r="G86" t="s">
        <v>104</v>
      </c>
      <c r="L86" t="s">
        <v>659</v>
      </c>
      <c r="M86" t="s">
        <v>18</v>
      </c>
      <c r="N86" s="16">
        <v>0.35232638888888884</v>
      </c>
      <c r="O86" t="s">
        <v>746</v>
      </c>
      <c r="P86" s="16">
        <v>0.0018402777777777777</v>
      </c>
      <c r="Q86" t="s">
        <v>20</v>
      </c>
      <c r="R86" t="s">
        <v>21</v>
      </c>
      <c r="W86" t="s">
        <v>659</v>
      </c>
      <c r="X86" t="s">
        <v>18</v>
      </c>
      <c r="Y86" s="16">
        <v>0.35232638888888884</v>
      </c>
      <c r="Z86" t="s">
        <v>746</v>
      </c>
      <c r="AA86" s="16">
        <v>0.0018402777777777777</v>
      </c>
      <c r="AB86" t="s">
        <v>20</v>
      </c>
      <c r="AC86" t="s">
        <v>21</v>
      </c>
      <c r="AH86" t="s">
        <v>659</v>
      </c>
      <c r="AI86" t="s">
        <v>18</v>
      </c>
      <c r="AJ86" s="16">
        <v>0.35232638888888884</v>
      </c>
      <c r="AK86" t="s">
        <v>746</v>
      </c>
      <c r="AL86" s="16">
        <v>0.0018402777777777777</v>
      </c>
      <c r="AM86" t="s">
        <v>20</v>
      </c>
      <c r="AN86" t="s">
        <v>21</v>
      </c>
      <c r="AS86" t="s">
        <v>659</v>
      </c>
      <c r="AT86" t="s">
        <v>18</v>
      </c>
      <c r="AU86" s="16">
        <v>0.35232638888888884</v>
      </c>
      <c r="AV86" t="s">
        <v>746</v>
      </c>
      <c r="AW86" s="16">
        <v>0.0018402777777777777</v>
      </c>
      <c r="AX86" t="s">
        <v>20</v>
      </c>
      <c r="AY86" t="s">
        <v>21</v>
      </c>
      <c r="BD86" t="s">
        <v>659</v>
      </c>
      <c r="BE86" t="s">
        <v>18</v>
      </c>
      <c r="BF86" s="16">
        <v>0.35232638888888884</v>
      </c>
      <c r="BG86" t="s">
        <v>746</v>
      </c>
      <c r="BH86" s="16">
        <v>0.0018402777777777777</v>
      </c>
      <c r="BI86" t="s">
        <v>20</v>
      </c>
      <c r="BJ86" t="s">
        <v>21</v>
      </c>
      <c r="BO86" t="s">
        <v>659</v>
      </c>
      <c r="BP86" t="s">
        <v>18</v>
      </c>
      <c r="BQ86" s="16">
        <v>0.35232638888888884</v>
      </c>
      <c r="BR86" t="s">
        <v>746</v>
      </c>
      <c r="BS86" s="16">
        <v>0.0018402777777777777</v>
      </c>
      <c r="BT86" t="s">
        <v>20</v>
      </c>
      <c r="BU86" t="s">
        <v>21</v>
      </c>
      <c r="BZ86" t="s">
        <v>659</v>
      </c>
      <c r="CA86" t="s">
        <v>18</v>
      </c>
      <c r="CB86" s="16">
        <v>0.35232638888888884</v>
      </c>
      <c r="CC86" t="s">
        <v>746</v>
      </c>
      <c r="CD86" s="16">
        <v>0.0018402777777777777</v>
      </c>
      <c r="CE86" t="s">
        <v>20</v>
      </c>
      <c r="CF86" t="s">
        <v>21</v>
      </c>
      <c r="CK86" t="s">
        <v>659</v>
      </c>
      <c r="CL86" t="s">
        <v>18</v>
      </c>
      <c r="CM86" s="16">
        <v>0.35232638888888884</v>
      </c>
      <c r="CN86" t="s">
        <v>746</v>
      </c>
      <c r="CO86" s="16">
        <v>0.0018402777777777777</v>
      </c>
      <c r="CP86" t="s">
        <v>20</v>
      </c>
      <c r="CQ86" t="s">
        <v>21</v>
      </c>
      <c r="CV86" t="s">
        <v>659</v>
      </c>
      <c r="CW86" t="s">
        <v>18</v>
      </c>
      <c r="CX86" s="16">
        <v>0.35232638888888884</v>
      </c>
      <c r="CY86" t="s">
        <v>746</v>
      </c>
      <c r="CZ86" s="16">
        <v>0.0018402777777777777</v>
      </c>
      <c r="DA86" t="s">
        <v>20</v>
      </c>
      <c r="DB86" t="s">
        <v>21</v>
      </c>
      <c r="DG86" t="s">
        <v>659</v>
      </c>
      <c r="DH86" t="s">
        <v>18</v>
      </c>
      <c r="DI86" s="16">
        <v>0.35232638888888884</v>
      </c>
      <c r="DJ86" t="s">
        <v>746</v>
      </c>
      <c r="DK86" s="16">
        <v>0.0018402777777777777</v>
      </c>
      <c r="DL86" t="s">
        <v>20</v>
      </c>
      <c r="DM86" t="s">
        <v>21</v>
      </c>
      <c r="DR86" t="s">
        <v>659</v>
      </c>
      <c r="DS86" t="s">
        <v>18</v>
      </c>
      <c r="DT86" s="16">
        <v>0.35232638888888884</v>
      </c>
      <c r="DU86" t="s">
        <v>746</v>
      </c>
      <c r="DV86" s="16">
        <v>0.0018402777777777777</v>
      </c>
      <c r="DW86" t="s">
        <v>20</v>
      </c>
      <c r="DX86" t="s">
        <v>21</v>
      </c>
      <c r="EC86" t="s">
        <v>659</v>
      </c>
      <c r="ED86" t="s">
        <v>18</v>
      </c>
      <c r="EE86" s="16">
        <v>0.35232638888888884</v>
      </c>
      <c r="EF86" t="s">
        <v>746</v>
      </c>
      <c r="EG86" s="16">
        <v>0.0018402777777777777</v>
      </c>
      <c r="EH86" t="s">
        <v>20</v>
      </c>
      <c r="EI86" t="s">
        <v>21</v>
      </c>
      <c r="EN86" t="s">
        <v>659</v>
      </c>
      <c r="EO86" t="s">
        <v>18</v>
      </c>
      <c r="EP86" s="16">
        <v>0.35232638888888884</v>
      </c>
      <c r="EQ86" t="s">
        <v>746</v>
      </c>
      <c r="ER86" s="16">
        <v>0.0018402777777777777</v>
      </c>
      <c r="ES86" t="s">
        <v>20</v>
      </c>
      <c r="ET86" t="s">
        <v>21</v>
      </c>
      <c r="EY86" t="s">
        <v>659</v>
      </c>
      <c r="EZ86" t="s">
        <v>18</v>
      </c>
      <c r="FA86" s="16">
        <v>0.35232638888888884</v>
      </c>
      <c r="FB86" t="s">
        <v>746</v>
      </c>
      <c r="FC86" s="16">
        <v>0.0018402777777777777</v>
      </c>
      <c r="FD86" t="s">
        <v>20</v>
      </c>
      <c r="FE86" t="s">
        <v>21</v>
      </c>
      <c r="FJ86" t="s">
        <v>659</v>
      </c>
      <c r="FK86" t="s">
        <v>18</v>
      </c>
      <c r="FL86" s="16">
        <v>0.35232638888888884</v>
      </c>
      <c r="FM86" t="s">
        <v>746</v>
      </c>
      <c r="FN86" s="16">
        <v>0.0018402777777777777</v>
      </c>
      <c r="FO86" t="s">
        <v>20</v>
      </c>
      <c r="FP86" t="s">
        <v>21</v>
      </c>
      <c r="FU86" t="s">
        <v>659</v>
      </c>
      <c r="FV86" t="s">
        <v>18</v>
      </c>
      <c r="FW86" s="16">
        <v>0.35232638888888884</v>
      </c>
      <c r="FX86" t="s">
        <v>746</v>
      </c>
      <c r="FY86" s="16">
        <v>0.0018402777777777777</v>
      </c>
      <c r="FZ86" t="s">
        <v>20</v>
      </c>
      <c r="GA86" t="s">
        <v>21</v>
      </c>
      <c r="GF86" t="s">
        <v>659</v>
      </c>
      <c r="GG86" t="s">
        <v>18</v>
      </c>
      <c r="GH86" s="16">
        <v>0.35232638888888884</v>
      </c>
      <c r="GI86" t="s">
        <v>746</v>
      </c>
      <c r="GJ86" s="16">
        <v>0.0018402777777777777</v>
      </c>
      <c r="GK86" t="s">
        <v>20</v>
      </c>
      <c r="GL86" t="s">
        <v>21</v>
      </c>
      <c r="GQ86" t="s">
        <v>659</v>
      </c>
      <c r="GR86" t="s">
        <v>18</v>
      </c>
      <c r="GS86" s="16">
        <v>0.35232638888888884</v>
      </c>
      <c r="GT86" t="s">
        <v>746</v>
      </c>
      <c r="GU86" s="16">
        <v>0.0018402777777777777</v>
      </c>
      <c r="GV86" t="s">
        <v>20</v>
      </c>
      <c r="GW86" t="s">
        <v>21</v>
      </c>
      <c r="HB86" t="s">
        <v>659</v>
      </c>
      <c r="HC86" t="s">
        <v>18</v>
      </c>
      <c r="HD86" s="16">
        <v>0.35232638888888884</v>
      </c>
      <c r="HE86" t="s">
        <v>746</v>
      </c>
      <c r="HF86" s="16">
        <v>0.0018402777777777777</v>
      </c>
      <c r="HG86" t="s">
        <v>20</v>
      </c>
      <c r="HH86" t="s">
        <v>21</v>
      </c>
      <c r="HM86" t="s">
        <v>659</v>
      </c>
      <c r="HN86" t="s">
        <v>18</v>
      </c>
      <c r="HO86" s="16">
        <v>0.35232638888888884</v>
      </c>
      <c r="HP86" t="s">
        <v>746</v>
      </c>
      <c r="HQ86" s="16">
        <v>0.0018402777777777777</v>
      </c>
      <c r="HR86" t="s">
        <v>20</v>
      </c>
      <c r="HS86" t="s">
        <v>21</v>
      </c>
      <c r="HX86" t="s">
        <v>659</v>
      </c>
      <c r="HY86" t="s">
        <v>18</v>
      </c>
      <c r="HZ86" s="16">
        <v>0.35232638888888884</v>
      </c>
      <c r="IA86" t="s">
        <v>746</v>
      </c>
      <c r="IB86" s="16">
        <v>0.0018402777777777777</v>
      </c>
      <c r="IC86" t="s">
        <v>20</v>
      </c>
      <c r="ID86" t="s">
        <v>21</v>
      </c>
      <c r="II86" t="s">
        <v>659</v>
      </c>
      <c r="IJ86" t="s">
        <v>18</v>
      </c>
      <c r="IK86" s="16">
        <v>0.35232638888888884</v>
      </c>
      <c r="IL86" t="s">
        <v>746</v>
      </c>
      <c r="IM86" s="16">
        <v>0.0018402777777777777</v>
      </c>
      <c r="IN86" t="s">
        <v>20</v>
      </c>
      <c r="IO86" t="s">
        <v>21</v>
      </c>
      <c r="IT86" t="s">
        <v>659</v>
      </c>
      <c r="IU86" t="s">
        <v>18</v>
      </c>
      <c r="IV86" s="16">
        <v>0.35232638888888884</v>
      </c>
    </row>
    <row r="87" spans="1:256" ht="12.75">
      <c r="A87" t="s">
        <v>989</v>
      </c>
      <c r="B87" t="s">
        <v>229</v>
      </c>
      <c r="C87" s="16">
        <v>0.684537037037037</v>
      </c>
      <c r="D87" t="s">
        <v>217</v>
      </c>
      <c r="E87" s="16">
        <v>0.02332175925925926</v>
      </c>
      <c r="F87" t="s">
        <v>104</v>
      </c>
      <c r="G87"/>
      <c r="L87" t="s">
        <v>659</v>
      </c>
      <c r="M87" t="s">
        <v>18</v>
      </c>
      <c r="N87" s="16">
        <v>0.3541666666666667</v>
      </c>
      <c r="O87" t="s">
        <v>217</v>
      </c>
      <c r="P87" s="16">
        <v>0.00462962962962963</v>
      </c>
      <c r="Q87" t="s">
        <v>21</v>
      </c>
      <c r="W87" t="s">
        <v>659</v>
      </c>
      <c r="X87" t="s">
        <v>18</v>
      </c>
      <c r="Y87" s="16">
        <v>0.3541666666666667</v>
      </c>
      <c r="Z87" t="s">
        <v>217</v>
      </c>
      <c r="AA87" s="16">
        <v>0.00462962962962963</v>
      </c>
      <c r="AB87" t="s">
        <v>21</v>
      </c>
      <c r="AH87" t="s">
        <v>659</v>
      </c>
      <c r="AI87" t="s">
        <v>18</v>
      </c>
      <c r="AJ87" s="16">
        <v>0.3541666666666667</v>
      </c>
      <c r="AK87" t="s">
        <v>217</v>
      </c>
      <c r="AL87" s="16">
        <v>0.00462962962962963</v>
      </c>
      <c r="AM87" t="s">
        <v>21</v>
      </c>
      <c r="AS87" t="s">
        <v>659</v>
      </c>
      <c r="AT87" t="s">
        <v>18</v>
      </c>
      <c r="AU87" s="16">
        <v>0.3541666666666667</v>
      </c>
      <c r="AV87" t="s">
        <v>217</v>
      </c>
      <c r="AW87" s="16">
        <v>0.00462962962962963</v>
      </c>
      <c r="AX87" t="s">
        <v>21</v>
      </c>
      <c r="BD87" t="s">
        <v>659</v>
      </c>
      <c r="BE87" t="s">
        <v>18</v>
      </c>
      <c r="BF87" s="16">
        <v>0.3541666666666667</v>
      </c>
      <c r="BG87" t="s">
        <v>217</v>
      </c>
      <c r="BH87" s="16">
        <v>0.00462962962962963</v>
      </c>
      <c r="BI87" t="s">
        <v>21</v>
      </c>
      <c r="BO87" t="s">
        <v>659</v>
      </c>
      <c r="BP87" t="s">
        <v>18</v>
      </c>
      <c r="BQ87" s="16">
        <v>0.3541666666666667</v>
      </c>
      <c r="BR87" t="s">
        <v>217</v>
      </c>
      <c r="BS87" s="16">
        <v>0.00462962962962963</v>
      </c>
      <c r="BT87" t="s">
        <v>21</v>
      </c>
      <c r="BZ87" t="s">
        <v>659</v>
      </c>
      <c r="CA87" t="s">
        <v>18</v>
      </c>
      <c r="CB87" s="16">
        <v>0.3541666666666667</v>
      </c>
      <c r="CC87" t="s">
        <v>217</v>
      </c>
      <c r="CD87" s="16">
        <v>0.00462962962962963</v>
      </c>
      <c r="CE87" t="s">
        <v>21</v>
      </c>
      <c r="CK87" t="s">
        <v>659</v>
      </c>
      <c r="CL87" t="s">
        <v>18</v>
      </c>
      <c r="CM87" s="16">
        <v>0.3541666666666667</v>
      </c>
      <c r="CN87" t="s">
        <v>217</v>
      </c>
      <c r="CO87" s="16">
        <v>0.00462962962962963</v>
      </c>
      <c r="CP87" t="s">
        <v>21</v>
      </c>
      <c r="CV87" t="s">
        <v>659</v>
      </c>
      <c r="CW87" t="s">
        <v>18</v>
      </c>
      <c r="CX87" s="16">
        <v>0.3541666666666667</v>
      </c>
      <c r="CY87" t="s">
        <v>217</v>
      </c>
      <c r="CZ87" s="16">
        <v>0.00462962962962963</v>
      </c>
      <c r="DA87" t="s">
        <v>21</v>
      </c>
      <c r="DG87" t="s">
        <v>659</v>
      </c>
      <c r="DH87" t="s">
        <v>18</v>
      </c>
      <c r="DI87" s="16">
        <v>0.3541666666666667</v>
      </c>
      <c r="DJ87" t="s">
        <v>217</v>
      </c>
      <c r="DK87" s="16">
        <v>0.00462962962962963</v>
      </c>
      <c r="DL87" t="s">
        <v>21</v>
      </c>
      <c r="DR87" t="s">
        <v>659</v>
      </c>
      <c r="DS87" t="s">
        <v>18</v>
      </c>
      <c r="DT87" s="16">
        <v>0.3541666666666667</v>
      </c>
      <c r="DU87" t="s">
        <v>217</v>
      </c>
      <c r="DV87" s="16">
        <v>0.00462962962962963</v>
      </c>
      <c r="DW87" t="s">
        <v>21</v>
      </c>
      <c r="EC87" t="s">
        <v>659</v>
      </c>
      <c r="ED87" t="s">
        <v>18</v>
      </c>
      <c r="EE87" s="16">
        <v>0.3541666666666667</v>
      </c>
      <c r="EF87" t="s">
        <v>217</v>
      </c>
      <c r="EG87" s="16">
        <v>0.00462962962962963</v>
      </c>
      <c r="EH87" t="s">
        <v>21</v>
      </c>
      <c r="EN87" t="s">
        <v>659</v>
      </c>
      <c r="EO87" t="s">
        <v>18</v>
      </c>
      <c r="EP87" s="16">
        <v>0.3541666666666667</v>
      </c>
      <c r="EQ87" t="s">
        <v>217</v>
      </c>
      <c r="ER87" s="16">
        <v>0.00462962962962963</v>
      </c>
      <c r="ES87" t="s">
        <v>21</v>
      </c>
      <c r="EY87" t="s">
        <v>659</v>
      </c>
      <c r="EZ87" t="s">
        <v>18</v>
      </c>
      <c r="FA87" s="16">
        <v>0.3541666666666667</v>
      </c>
      <c r="FB87" t="s">
        <v>217</v>
      </c>
      <c r="FC87" s="16">
        <v>0.00462962962962963</v>
      </c>
      <c r="FD87" t="s">
        <v>21</v>
      </c>
      <c r="FJ87" t="s">
        <v>659</v>
      </c>
      <c r="FK87" t="s">
        <v>18</v>
      </c>
      <c r="FL87" s="16">
        <v>0.3541666666666667</v>
      </c>
      <c r="FM87" t="s">
        <v>217</v>
      </c>
      <c r="FN87" s="16">
        <v>0.00462962962962963</v>
      </c>
      <c r="FO87" t="s">
        <v>21</v>
      </c>
      <c r="FU87" t="s">
        <v>659</v>
      </c>
      <c r="FV87" t="s">
        <v>18</v>
      </c>
      <c r="FW87" s="16">
        <v>0.3541666666666667</v>
      </c>
      <c r="FX87" t="s">
        <v>217</v>
      </c>
      <c r="FY87" s="16">
        <v>0.00462962962962963</v>
      </c>
      <c r="FZ87" t="s">
        <v>21</v>
      </c>
      <c r="GF87" t="s">
        <v>659</v>
      </c>
      <c r="GG87" t="s">
        <v>18</v>
      </c>
      <c r="GH87" s="16">
        <v>0.3541666666666667</v>
      </c>
      <c r="GI87" t="s">
        <v>217</v>
      </c>
      <c r="GJ87" s="16">
        <v>0.00462962962962963</v>
      </c>
      <c r="GK87" t="s">
        <v>21</v>
      </c>
      <c r="GQ87" t="s">
        <v>659</v>
      </c>
      <c r="GR87" t="s">
        <v>18</v>
      </c>
      <c r="GS87" s="16">
        <v>0.3541666666666667</v>
      </c>
      <c r="GT87" t="s">
        <v>217</v>
      </c>
      <c r="GU87" s="16">
        <v>0.00462962962962963</v>
      </c>
      <c r="GV87" t="s">
        <v>21</v>
      </c>
      <c r="HB87" t="s">
        <v>659</v>
      </c>
      <c r="HC87" t="s">
        <v>18</v>
      </c>
      <c r="HD87" s="16">
        <v>0.3541666666666667</v>
      </c>
      <c r="HE87" t="s">
        <v>217</v>
      </c>
      <c r="HF87" s="16">
        <v>0.00462962962962963</v>
      </c>
      <c r="HG87" t="s">
        <v>21</v>
      </c>
      <c r="HM87" t="s">
        <v>659</v>
      </c>
      <c r="HN87" t="s">
        <v>18</v>
      </c>
      <c r="HO87" s="16">
        <v>0.3541666666666667</v>
      </c>
      <c r="HP87" t="s">
        <v>217</v>
      </c>
      <c r="HQ87" s="16">
        <v>0.00462962962962963</v>
      </c>
      <c r="HR87" t="s">
        <v>21</v>
      </c>
      <c r="HX87" t="s">
        <v>659</v>
      </c>
      <c r="HY87" t="s">
        <v>18</v>
      </c>
      <c r="HZ87" s="16">
        <v>0.3541666666666667</v>
      </c>
      <c r="IA87" t="s">
        <v>217</v>
      </c>
      <c r="IB87" s="16">
        <v>0.00462962962962963</v>
      </c>
      <c r="IC87" t="s">
        <v>21</v>
      </c>
      <c r="II87" t="s">
        <v>659</v>
      </c>
      <c r="IJ87" t="s">
        <v>18</v>
      </c>
      <c r="IK87" s="16">
        <v>0.3541666666666667</v>
      </c>
      <c r="IL87" t="s">
        <v>217</v>
      </c>
      <c r="IM87" s="16">
        <v>0.00462962962962963</v>
      </c>
      <c r="IN87" t="s">
        <v>21</v>
      </c>
      <c r="IT87" t="s">
        <v>659</v>
      </c>
      <c r="IU87" t="s">
        <v>18</v>
      </c>
      <c r="IV87" s="16">
        <v>0.3541666666666667</v>
      </c>
    </row>
    <row r="88" spans="1:256" ht="12.75">
      <c r="A88" t="s">
        <v>989</v>
      </c>
      <c r="B88" t="s">
        <v>105</v>
      </c>
      <c r="C88" s="16">
        <v>0.31252314814814813</v>
      </c>
      <c r="D88" t="s">
        <v>746</v>
      </c>
      <c r="E88" s="16">
        <v>0.01144675925925926</v>
      </c>
      <c r="F88"/>
      <c r="G88"/>
      <c r="L88" t="s">
        <v>659</v>
      </c>
      <c r="M88" t="s">
        <v>18</v>
      </c>
      <c r="N88" s="16">
        <v>0.3587962962962963</v>
      </c>
      <c r="O88" t="s">
        <v>746</v>
      </c>
      <c r="P88" s="16">
        <v>0.0006944444444444445</v>
      </c>
      <c r="Q88" t="s">
        <v>21</v>
      </c>
      <c r="W88" t="s">
        <v>659</v>
      </c>
      <c r="X88" t="s">
        <v>18</v>
      </c>
      <c r="Y88" s="16">
        <v>0.3587962962962963</v>
      </c>
      <c r="Z88" t="s">
        <v>746</v>
      </c>
      <c r="AA88" s="16">
        <v>0.0006944444444444445</v>
      </c>
      <c r="AB88" t="s">
        <v>21</v>
      </c>
      <c r="AH88" t="s">
        <v>659</v>
      </c>
      <c r="AI88" t="s">
        <v>18</v>
      </c>
      <c r="AJ88" s="16">
        <v>0.3587962962962963</v>
      </c>
      <c r="AK88" t="s">
        <v>746</v>
      </c>
      <c r="AL88" s="16">
        <v>0.0006944444444444445</v>
      </c>
      <c r="AM88" t="s">
        <v>21</v>
      </c>
      <c r="AS88" t="s">
        <v>659</v>
      </c>
      <c r="AT88" t="s">
        <v>18</v>
      </c>
      <c r="AU88" s="16">
        <v>0.3587962962962963</v>
      </c>
      <c r="AV88" t="s">
        <v>746</v>
      </c>
      <c r="AW88" s="16">
        <v>0.0006944444444444445</v>
      </c>
      <c r="AX88" t="s">
        <v>21</v>
      </c>
      <c r="BD88" t="s">
        <v>659</v>
      </c>
      <c r="BE88" t="s">
        <v>18</v>
      </c>
      <c r="BF88" s="16">
        <v>0.3587962962962963</v>
      </c>
      <c r="BG88" t="s">
        <v>746</v>
      </c>
      <c r="BH88" s="16">
        <v>0.0006944444444444445</v>
      </c>
      <c r="BI88" t="s">
        <v>21</v>
      </c>
      <c r="BO88" t="s">
        <v>659</v>
      </c>
      <c r="BP88" t="s">
        <v>18</v>
      </c>
      <c r="BQ88" s="16">
        <v>0.3587962962962963</v>
      </c>
      <c r="BR88" t="s">
        <v>746</v>
      </c>
      <c r="BS88" s="16">
        <v>0.0006944444444444445</v>
      </c>
      <c r="BT88" t="s">
        <v>21</v>
      </c>
      <c r="BZ88" t="s">
        <v>659</v>
      </c>
      <c r="CA88" t="s">
        <v>18</v>
      </c>
      <c r="CB88" s="16">
        <v>0.3587962962962963</v>
      </c>
      <c r="CC88" t="s">
        <v>746</v>
      </c>
      <c r="CD88" s="16">
        <v>0.0006944444444444445</v>
      </c>
      <c r="CE88" t="s">
        <v>21</v>
      </c>
      <c r="CK88" t="s">
        <v>659</v>
      </c>
      <c r="CL88" t="s">
        <v>18</v>
      </c>
      <c r="CM88" s="16">
        <v>0.3587962962962963</v>
      </c>
      <c r="CN88" t="s">
        <v>746</v>
      </c>
      <c r="CO88" s="16">
        <v>0.0006944444444444445</v>
      </c>
      <c r="CP88" t="s">
        <v>21</v>
      </c>
      <c r="CV88" t="s">
        <v>659</v>
      </c>
      <c r="CW88" t="s">
        <v>18</v>
      </c>
      <c r="CX88" s="16">
        <v>0.3587962962962963</v>
      </c>
      <c r="CY88" t="s">
        <v>746</v>
      </c>
      <c r="CZ88" s="16">
        <v>0.0006944444444444445</v>
      </c>
      <c r="DA88" t="s">
        <v>21</v>
      </c>
      <c r="DG88" t="s">
        <v>659</v>
      </c>
      <c r="DH88" t="s">
        <v>18</v>
      </c>
      <c r="DI88" s="16">
        <v>0.3587962962962963</v>
      </c>
      <c r="DJ88" t="s">
        <v>746</v>
      </c>
      <c r="DK88" s="16">
        <v>0.0006944444444444445</v>
      </c>
      <c r="DL88" t="s">
        <v>21</v>
      </c>
      <c r="DR88" t="s">
        <v>659</v>
      </c>
      <c r="DS88" t="s">
        <v>18</v>
      </c>
      <c r="DT88" s="16">
        <v>0.3587962962962963</v>
      </c>
      <c r="DU88" t="s">
        <v>746</v>
      </c>
      <c r="DV88" s="16">
        <v>0.0006944444444444445</v>
      </c>
      <c r="DW88" t="s">
        <v>21</v>
      </c>
      <c r="EC88" t="s">
        <v>659</v>
      </c>
      <c r="ED88" t="s">
        <v>18</v>
      </c>
      <c r="EE88" s="16">
        <v>0.3587962962962963</v>
      </c>
      <c r="EF88" t="s">
        <v>746</v>
      </c>
      <c r="EG88" s="16">
        <v>0.0006944444444444445</v>
      </c>
      <c r="EH88" t="s">
        <v>21</v>
      </c>
      <c r="EN88" t="s">
        <v>659</v>
      </c>
      <c r="EO88" t="s">
        <v>18</v>
      </c>
      <c r="EP88" s="16">
        <v>0.3587962962962963</v>
      </c>
      <c r="EQ88" t="s">
        <v>746</v>
      </c>
      <c r="ER88" s="16">
        <v>0.0006944444444444445</v>
      </c>
      <c r="ES88" t="s">
        <v>21</v>
      </c>
      <c r="EY88" t="s">
        <v>659</v>
      </c>
      <c r="EZ88" t="s">
        <v>18</v>
      </c>
      <c r="FA88" s="16">
        <v>0.3587962962962963</v>
      </c>
      <c r="FB88" t="s">
        <v>746</v>
      </c>
      <c r="FC88" s="16">
        <v>0.0006944444444444445</v>
      </c>
      <c r="FD88" t="s">
        <v>21</v>
      </c>
      <c r="FJ88" t="s">
        <v>659</v>
      </c>
      <c r="FK88" t="s">
        <v>18</v>
      </c>
      <c r="FL88" s="16">
        <v>0.3587962962962963</v>
      </c>
      <c r="FM88" t="s">
        <v>746</v>
      </c>
      <c r="FN88" s="16">
        <v>0.0006944444444444445</v>
      </c>
      <c r="FO88" t="s">
        <v>21</v>
      </c>
      <c r="FU88" t="s">
        <v>659</v>
      </c>
      <c r="FV88" t="s">
        <v>18</v>
      </c>
      <c r="FW88" s="16">
        <v>0.3587962962962963</v>
      </c>
      <c r="FX88" t="s">
        <v>746</v>
      </c>
      <c r="FY88" s="16">
        <v>0.0006944444444444445</v>
      </c>
      <c r="FZ88" t="s">
        <v>21</v>
      </c>
      <c r="GF88" t="s">
        <v>659</v>
      </c>
      <c r="GG88" t="s">
        <v>18</v>
      </c>
      <c r="GH88" s="16">
        <v>0.3587962962962963</v>
      </c>
      <c r="GI88" t="s">
        <v>746</v>
      </c>
      <c r="GJ88" s="16">
        <v>0.0006944444444444445</v>
      </c>
      <c r="GK88" t="s">
        <v>21</v>
      </c>
      <c r="GQ88" t="s">
        <v>659</v>
      </c>
      <c r="GR88" t="s">
        <v>18</v>
      </c>
      <c r="GS88" s="16">
        <v>0.3587962962962963</v>
      </c>
      <c r="GT88" t="s">
        <v>746</v>
      </c>
      <c r="GU88" s="16">
        <v>0.0006944444444444445</v>
      </c>
      <c r="GV88" t="s">
        <v>21</v>
      </c>
      <c r="HB88" t="s">
        <v>659</v>
      </c>
      <c r="HC88" t="s">
        <v>18</v>
      </c>
      <c r="HD88" s="16">
        <v>0.3587962962962963</v>
      </c>
      <c r="HE88" t="s">
        <v>746</v>
      </c>
      <c r="HF88" s="16">
        <v>0.0006944444444444445</v>
      </c>
      <c r="HG88" t="s">
        <v>21</v>
      </c>
      <c r="HM88" t="s">
        <v>659</v>
      </c>
      <c r="HN88" t="s">
        <v>18</v>
      </c>
      <c r="HO88" s="16">
        <v>0.3587962962962963</v>
      </c>
      <c r="HP88" t="s">
        <v>746</v>
      </c>
      <c r="HQ88" s="16">
        <v>0.0006944444444444445</v>
      </c>
      <c r="HR88" t="s">
        <v>21</v>
      </c>
      <c r="HX88" t="s">
        <v>659</v>
      </c>
      <c r="HY88" t="s">
        <v>18</v>
      </c>
      <c r="HZ88" s="16">
        <v>0.3587962962962963</v>
      </c>
      <c r="IA88" t="s">
        <v>746</v>
      </c>
      <c r="IB88" s="16">
        <v>0.0006944444444444445</v>
      </c>
      <c r="IC88" t="s">
        <v>21</v>
      </c>
      <c r="II88" t="s">
        <v>659</v>
      </c>
      <c r="IJ88" t="s">
        <v>18</v>
      </c>
      <c r="IK88" s="16">
        <v>0.3587962962962963</v>
      </c>
      <c r="IL88" t="s">
        <v>746</v>
      </c>
      <c r="IM88" s="16">
        <v>0.0006944444444444445</v>
      </c>
      <c r="IN88" t="s">
        <v>21</v>
      </c>
      <c r="IT88" t="s">
        <v>659</v>
      </c>
      <c r="IU88" t="s">
        <v>18</v>
      </c>
      <c r="IV88" s="16">
        <v>0.3587962962962963</v>
      </c>
    </row>
    <row r="89" spans="1:256" ht="12.75">
      <c r="A89" t="s">
        <v>989</v>
      </c>
      <c r="B89" t="s">
        <v>96</v>
      </c>
      <c r="C89" s="16">
        <v>0.47780092592592593</v>
      </c>
      <c r="D89" t="s">
        <v>217</v>
      </c>
      <c r="E89" s="16">
        <v>0.02832175925925926</v>
      </c>
      <c r="F89" t="s">
        <v>106</v>
      </c>
      <c r="G89"/>
      <c r="L89" t="s">
        <v>473</v>
      </c>
      <c r="M89" t="s">
        <v>22</v>
      </c>
      <c r="N89" s="16">
        <v>0.33194444444444443</v>
      </c>
      <c r="O89" t="s">
        <v>746</v>
      </c>
      <c r="P89" s="16">
        <v>0.005555555555555556</v>
      </c>
      <c r="Q89" t="s">
        <v>23</v>
      </c>
      <c r="W89" t="s">
        <v>473</v>
      </c>
      <c r="X89" t="s">
        <v>22</v>
      </c>
      <c r="Y89" s="16">
        <v>0.33194444444444443</v>
      </c>
      <c r="Z89" t="s">
        <v>746</v>
      </c>
      <c r="AA89" s="16">
        <v>0.005555555555555556</v>
      </c>
      <c r="AB89" t="s">
        <v>23</v>
      </c>
      <c r="AH89" t="s">
        <v>473</v>
      </c>
      <c r="AI89" t="s">
        <v>22</v>
      </c>
      <c r="AJ89" s="16">
        <v>0.33194444444444443</v>
      </c>
      <c r="AK89" t="s">
        <v>746</v>
      </c>
      <c r="AL89" s="16">
        <v>0.005555555555555556</v>
      </c>
      <c r="AM89" t="s">
        <v>23</v>
      </c>
      <c r="AS89" t="s">
        <v>473</v>
      </c>
      <c r="AT89" t="s">
        <v>22</v>
      </c>
      <c r="AU89" s="16">
        <v>0.33194444444444443</v>
      </c>
      <c r="AV89" t="s">
        <v>746</v>
      </c>
      <c r="AW89" s="16">
        <v>0.005555555555555556</v>
      </c>
      <c r="AX89" t="s">
        <v>23</v>
      </c>
      <c r="BD89" t="s">
        <v>473</v>
      </c>
      <c r="BE89" t="s">
        <v>22</v>
      </c>
      <c r="BF89" s="16">
        <v>0.33194444444444443</v>
      </c>
      <c r="BG89" t="s">
        <v>746</v>
      </c>
      <c r="BH89" s="16">
        <v>0.005555555555555556</v>
      </c>
      <c r="BI89" t="s">
        <v>23</v>
      </c>
      <c r="BO89" t="s">
        <v>473</v>
      </c>
      <c r="BP89" t="s">
        <v>22</v>
      </c>
      <c r="BQ89" s="16">
        <v>0.33194444444444443</v>
      </c>
      <c r="BR89" t="s">
        <v>746</v>
      </c>
      <c r="BS89" s="16">
        <v>0.005555555555555556</v>
      </c>
      <c r="BT89" t="s">
        <v>23</v>
      </c>
      <c r="BZ89" t="s">
        <v>473</v>
      </c>
      <c r="CA89" t="s">
        <v>22</v>
      </c>
      <c r="CB89" s="16">
        <v>0.33194444444444443</v>
      </c>
      <c r="CC89" t="s">
        <v>746</v>
      </c>
      <c r="CD89" s="16">
        <v>0.005555555555555556</v>
      </c>
      <c r="CE89" t="s">
        <v>23</v>
      </c>
      <c r="CK89" t="s">
        <v>473</v>
      </c>
      <c r="CL89" t="s">
        <v>22</v>
      </c>
      <c r="CM89" s="16">
        <v>0.33194444444444443</v>
      </c>
      <c r="CN89" t="s">
        <v>746</v>
      </c>
      <c r="CO89" s="16">
        <v>0.005555555555555556</v>
      </c>
      <c r="CP89" t="s">
        <v>23</v>
      </c>
      <c r="CV89" t="s">
        <v>473</v>
      </c>
      <c r="CW89" t="s">
        <v>22</v>
      </c>
      <c r="CX89" s="16">
        <v>0.33194444444444443</v>
      </c>
      <c r="CY89" t="s">
        <v>746</v>
      </c>
      <c r="CZ89" s="16">
        <v>0.005555555555555556</v>
      </c>
      <c r="DA89" t="s">
        <v>23</v>
      </c>
      <c r="DG89" t="s">
        <v>473</v>
      </c>
      <c r="DH89" t="s">
        <v>22</v>
      </c>
      <c r="DI89" s="16">
        <v>0.33194444444444443</v>
      </c>
      <c r="DJ89" t="s">
        <v>746</v>
      </c>
      <c r="DK89" s="16">
        <v>0.005555555555555556</v>
      </c>
      <c r="DL89" t="s">
        <v>23</v>
      </c>
      <c r="DR89" t="s">
        <v>473</v>
      </c>
      <c r="DS89" t="s">
        <v>22</v>
      </c>
      <c r="DT89" s="16">
        <v>0.33194444444444443</v>
      </c>
      <c r="DU89" t="s">
        <v>746</v>
      </c>
      <c r="DV89" s="16">
        <v>0.005555555555555556</v>
      </c>
      <c r="DW89" t="s">
        <v>23</v>
      </c>
      <c r="EC89" t="s">
        <v>473</v>
      </c>
      <c r="ED89" t="s">
        <v>22</v>
      </c>
      <c r="EE89" s="16">
        <v>0.33194444444444443</v>
      </c>
      <c r="EF89" t="s">
        <v>746</v>
      </c>
      <c r="EG89" s="16">
        <v>0.005555555555555556</v>
      </c>
      <c r="EH89" t="s">
        <v>23</v>
      </c>
      <c r="EN89" t="s">
        <v>473</v>
      </c>
      <c r="EO89" t="s">
        <v>22</v>
      </c>
      <c r="EP89" s="16">
        <v>0.33194444444444443</v>
      </c>
      <c r="EQ89" t="s">
        <v>746</v>
      </c>
      <c r="ER89" s="16">
        <v>0.005555555555555556</v>
      </c>
      <c r="ES89" t="s">
        <v>23</v>
      </c>
      <c r="EY89" t="s">
        <v>473</v>
      </c>
      <c r="EZ89" t="s">
        <v>22</v>
      </c>
      <c r="FA89" s="16">
        <v>0.33194444444444443</v>
      </c>
      <c r="FB89" t="s">
        <v>746</v>
      </c>
      <c r="FC89" s="16">
        <v>0.005555555555555556</v>
      </c>
      <c r="FD89" t="s">
        <v>23</v>
      </c>
      <c r="FJ89" t="s">
        <v>473</v>
      </c>
      <c r="FK89" t="s">
        <v>22</v>
      </c>
      <c r="FL89" s="16">
        <v>0.33194444444444443</v>
      </c>
      <c r="FM89" t="s">
        <v>746</v>
      </c>
      <c r="FN89" s="16">
        <v>0.005555555555555556</v>
      </c>
      <c r="FO89" t="s">
        <v>23</v>
      </c>
      <c r="FU89" t="s">
        <v>473</v>
      </c>
      <c r="FV89" t="s">
        <v>22</v>
      </c>
      <c r="FW89" s="16">
        <v>0.33194444444444443</v>
      </c>
      <c r="FX89" t="s">
        <v>746</v>
      </c>
      <c r="FY89" s="16">
        <v>0.005555555555555556</v>
      </c>
      <c r="FZ89" t="s">
        <v>23</v>
      </c>
      <c r="GF89" t="s">
        <v>473</v>
      </c>
      <c r="GG89" t="s">
        <v>22</v>
      </c>
      <c r="GH89" s="16">
        <v>0.33194444444444443</v>
      </c>
      <c r="GI89" t="s">
        <v>746</v>
      </c>
      <c r="GJ89" s="16">
        <v>0.005555555555555556</v>
      </c>
      <c r="GK89" t="s">
        <v>23</v>
      </c>
      <c r="GQ89" t="s">
        <v>473</v>
      </c>
      <c r="GR89" t="s">
        <v>22</v>
      </c>
      <c r="GS89" s="16">
        <v>0.33194444444444443</v>
      </c>
      <c r="GT89" t="s">
        <v>746</v>
      </c>
      <c r="GU89" s="16">
        <v>0.005555555555555556</v>
      </c>
      <c r="GV89" t="s">
        <v>23</v>
      </c>
      <c r="HB89" t="s">
        <v>473</v>
      </c>
      <c r="HC89" t="s">
        <v>22</v>
      </c>
      <c r="HD89" s="16">
        <v>0.33194444444444443</v>
      </c>
      <c r="HE89" t="s">
        <v>746</v>
      </c>
      <c r="HF89" s="16">
        <v>0.005555555555555556</v>
      </c>
      <c r="HG89" t="s">
        <v>23</v>
      </c>
      <c r="HM89" t="s">
        <v>473</v>
      </c>
      <c r="HN89" t="s">
        <v>22</v>
      </c>
      <c r="HO89" s="16">
        <v>0.33194444444444443</v>
      </c>
      <c r="HP89" t="s">
        <v>746</v>
      </c>
      <c r="HQ89" s="16">
        <v>0.005555555555555556</v>
      </c>
      <c r="HR89" t="s">
        <v>23</v>
      </c>
      <c r="HX89" t="s">
        <v>473</v>
      </c>
      <c r="HY89" t="s">
        <v>22</v>
      </c>
      <c r="HZ89" s="16">
        <v>0.33194444444444443</v>
      </c>
      <c r="IA89" t="s">
        <v>746</v>
      </c>
      <c r="IB89" s="16">
        <v>0.005555555555555556</v>
      </c>
      <c r="IC89" t="s">
        <v>23</v>
      </c>
      <c r="II89" t="s">
        <v>473</v>
      </c>
      <c r="IJ89" t="s">
        <v>22</v>
      </c>
      <c r="IK89" s="16">
        <v>0.33194444444444443</v>
      </c>
      <c r="IL89" t="s">
        <v>746</v>
      </c>
      <c r="IM89" s="16">
        <v>0.005555555555555556</v>
      </c>
      <c r="IN89" t="s">
        <v>23</v>
      </c>
      <c r="IT89" t="s">
        <v>473</v>
      </c>
      <c r="IU89" t="s">
        <v>22</v>
      </c>
      <c r="IV89" s="16">
        <v>0.33194444444444443</v>
      </c>
    </row>
    <row r="90" spans="1:256" ht="12.75">
      <c r="A90" t="s">
        <v>989</v>
      </c>
      <c r="B90" t="s">
        <v>96</v>
      </c>
      <c r="C90" s="16">
        <v>0.5627430555555556</v>
      </c>
      <c r="D90" t="s">
        <v>746</v>
      </c>
      <c r="E90" s="16">
        <v>0.0012384259259259258</v>
      </c>
      <c r="F90" t="s">
        <v>107</v>
      </c>
      <c r="G90"/>
      <c r="L90" t="s">
        <v>473</v>
      </c>
      <c r="M90" t="s">
        <v>22</v>
      </c>
      <c r="N90" s="16">
        <v>0.3506134259259259</v>
      </c>
      <c r="O90" t="s">
        <v>217</v>
      </c>
      <c r="P90" s="16">
        <v>0.008993055555555554</v>
      </c>
      <c r="Q90" t="s">
        <v>21</v>
      </c>
      <c r="W90" t="s">
        <v>473</v>
      </c>
      <c r="X90" t="s">
        <v>22</v>
      </c>
      <c r="Y90" s="16">
        <v>0.3506134259259259</v>
      </c>
      <c r="Z90" t="s">
        <v>217</v>
      </c>
      <c r="AA90" s="16">
        <v>0.008993055555555554</v>
      </c>
      <c r="AB90" t="s">
        <v>21</v>
      </c>
      <c r="AH90" t="s">
        <v>473</v>
      </c>
      <c r="AI90" t="s">
        <v>22</v>
      </c>
      <c r="AJ90" s="16">
        <v>0.3506134259259259</v>
      </c>
      <c r="AK90" t="s">
        <v>217</v>
      </c>
      <c r="AL90" s="16">
        <v>0.008993055555555554</v>
      </c>
      <c r="AM90" t="s">
        <v>21</v>
      </c>
      <c r="AS90" t="s">
        <v>473</v>
      </c>
      <c r="AT90" t="s">
        <v>22</v>
      </c>
      <c r="AU90" s="16">
        <v>0.3506134259259259</v>
      </c>
      <c r="AV90" t="s">
        <v>217</v>
      </c>
      <c r="AW90" s="16">
        <v>0.008993055555555554</v>
      </c>
      <c r="AX90" t="s">
        <v>21</v>
      </c>
      <c r="BD90" t="s">
        <v>473</v>
      </c>
      <c r="BE90" t="s">
        <v>22</v>
      </c>
      <c r="BF90" s="16">
        <v>0.3506134259259259</v>
      </c>
      <c r="BG90" t="s">
        <v>217</v>
      </c>
      <c r="BH90" s="16">
        <v>0.008993055555555554</v>
      </c>
      <c r="BI90" t="s">
        <v>21</v>
      </c>
      <c r="BO90" t="s">
        <v>473</v>
      </c>
      <c r="BP90" t="s">
        <v>22</v>
      </c>
      <c r="BQ90" s="16">
        <v>0.3506134259259259</v>
      </c>
      <c r="BR90" t="s">
        <v>217</v>
      </c>
      <c r="BS90" s="16">
        <v>0.008993055555555554</v>
      </c>
      <c r="BT90" t="s">
        <v>21</v>
      </c>
      <c r="BZ90" t="s">
        <v>473</v>
      </c>
      <c r="CA90" t="s">
        <v>22</v>
      </c>
      <c r="CB90" s="16">
        <v>0.3506134259259259</v>
      </c>
      <c r="CC90" t="s">
        <v>217</v>
      </c>
      <c r="CD90" s="16">
        <v>0.008993055555555554</v>
      </c>
      <c r="CE90" t="s">
        <v>21</v>
      </c>
      <c r="CK90" t="s">
        <v>473</v>
      </c>
      <c r="CL90" t="s">
        <v>22</v>
      </c>
      <c r="CM90" s="16">
        <v>0.3506134259259259</v>
      </c>
      <c r="CN90" t="s">
        <v>217</v>
      </c>
      <c r="CO90" s="16">
        <v>0.008993055555555554</v>
      </c>
      <c r="CP90" t="s">
        <v>21</v>
      </c>
      <c r="CV90" t="s">
        <v>473</v>
      </c>
      <c r="CW90" t="s">
        <v>22</v>
      </c>
      <c r="CX90" s="16">
        <v>0.3506134259259259</v>
      </c>
      <c r="CY90" t="s">
        <v>217</v>
      </c>
      <c r="CZ90" s="16">
        <v>0.008993055555555554</v>
      </c>
      <c r="DA90" t="s">
        <v>21</v>
      </c>
      <c r="DG90" t="s">
        <v>473</v>
      </c>
      <c r="DH90" t="s">
        <v>22</v>
      </c>
      <c r="DI90" s="16">
        <v>0.3506134259259259</v>
      </c>
      <c r="DJ90" t="s">
        <v>217</v>
      </c>
      <c r="DK90" s="16">
        <v>0.008993055555555554</v>
      </c>
      <c r="DL90" t="s">
        <v>21</v>
      </c>
      <c r="DR90" t="s">
        <v>473</v>
      </c>
      <c r="DS90" t="s">
        <v>22</v>
      </c>
      <c r="DT90" s="16">
        <v>0.3506134259259259</v>
      </c>
      <c r="DU90" t="s">
        <v>217</v>
      </c>
      <c r="DV90" s="16">
        <v>0.008993055555555554</v>
      </c>
      <c r="DW90" t="s">
        <v>21</v>
      </c>
      <c r="EC90" t="s">
        <v>473</v>
      </c>
      <c r="ED90" t="s">
        <v>22</v>
      </c>
      <c r="EE90" s="16">
        <v>0.3506134259259259</v>
      </c>
      <c r="EF90" t="s">
        <v>217</v>
      </c>
      <c r="EG90" s="16">
        <v>0.008993055555555554</v>
      </c>
      <c r="EH90" t="s">
        <v>21</v>
      </c>
      <c r="EN90" t="s">
        <v>473</v>
      </c>
      <c r="EO90" t="s">
        <v>22</v>
      </c>
      <c r="EP90" s="16">
        <v>0.3506134259259259</v>
      </c>
      <c r="EQ90" t="s">
        <v>217</v>
      </c>
      <c r="ER90" s="16">
        <v>0.008993055555555554</v>
      </c>
      <c r="ES90" t="s">
        <v>21</v>
      </c>
      <c r="EY90" t="s">
        <v>473</v>
      </c>
      <c r="EZ90" t="s">
        <v>22</v>
      </c>
      <c r="FA90" s="16">
        <v>0.3506134259259259</v>
      </c>
      <c r="FB90" t="s">
        <v>217</v>
      </c>
      <c r="FC90" s="16">
        <v>0.008993055555555554</v>
      </c>
      <c r="FD90" t="s">
        <v>21</v>
      </c>
      <c r="FJ90" t="s">
        <v>473</v>
      </c>
      <c r="FK90" t="s">
        <v>22</v>
      </c>
      <c r="FL90" s="16">
        <v>0.3506134259259259</v>
      </c>
      <c r="FM90" t="s">
        <v>217</v>
      </c>
      <c r="FN90" s="16">
        <v>0.008993055555555554</v>
      </c>
      <c r="FO90" t="s">
        <v>21</v>
      </c>
      <c r="FU90" t="s">
        <v>473</v>
      </c>
      <c r="FV90" t="s">
        <v>22</v>
      </c>
      <c r="FW90" s="16">
        <v>0.3506134259259259</v>
      </c>
      <c r="FX90" t="s">
        <v>217</v>
      </c>
      <c r="FY90" s="16">
        <v>0.008993055555555554</v>
      </c>
      <c r="FZ90" t="s">
        <v>21</v>
      </c>
      <c r="GF90" t="s">
        <v>473</v>
      </c>
      <c r="GG90" t="s">
        <v>22</v>
      </c>
      <c r="GH90" s="16">
        <v>0.3506134259259259</v>
      </c>
      <c r="GI90" t="s">
        <v>217</v>
      </c>
      <c r="GJ90" s="16">
        <v>0.008993055555555554</v>
      </c>
      <c r="GK90" t="s">
        <v>21</v>
      </c>
      <c r="GQ90" t="s">
        <v>473</v>
      </c>
      <c r="GR90" t="s">
        <v>22</v>
      </c>
      <c r="GS90" s="16">
        <v>0.3506134259259259</v>
      </c>
      <c r="GT90" t="s">
        <v>217</v>
      </c>
      <c r="GU90" s="16">
        <v>0.008993055555555554</v>
      </c>
      <c r="GV90" t="s">
        <v>21</v>
      </c>
      <c r="HB90" t="s">
        <v>473</v>
      </c>
      <c r="HC90" t="s">
        <v>22</v>
      </c>
      <c r="HD90" s="16">
        <v>0.3506134259259259</v>
      </c>
      <c r="HE90" t="s">
        <v>217</v>
      </c>
      <c r="HF90" s="16">
        <v>0.008993055555555554</v>
      </c>
      <c r="HG90" t="s">
        <v>21</v>
      </c>
      <c r="HM90" t="s">
        <v>473</v>
      </c>
      <c r="HN90" t="s">
        <v>22</v>
      </c>
      <c r="HO90" s="16">
        <v>0.3506134259259259</v>
      </c>
      <c r="HP90" t="s">
        <v>217</v>
      </c>
      <c r="HQ90" s="16">
        <v>0.008993055555555554</v>
      </c>
      <c r="HR90" t="s">
        <v>21</v>
      </c>
      <c r="HX90" t="s">
        <v>473</v>
      </c>
      <c r="HY90" t="s">
        <v>22</v>
      </c>
      <c r="HZ90" s="16">
        <v>0.3506134259259259</v>
      </c>
      <c r="IA90" t="s">
        <v>217</v>
      </c>
      <c r="IB90" s="16">
        <v>0.008993055555555554</v>
      </c>
      <c r="IC90" t="s">
        <v>21</v>
      </c>
      <c r="II90" t="s">
        <v>473</v>
      </c>
      <c r="IJ90" t="s">
        <v>22</v>
      </c>
      <c r="IK90" s="16">
        <v>0.3506134259259259</v>
      </c>
      <c r="IL90" t="s">
        <v>217</v>
      </c>
      <c r="IM90" s="16">
        <v>0.008993055555555554</v>
      </c>
      <c r="IN90" t="s">
        <v>21</v>
      </c>
      <c r="IT90" t="s">
        <v>473</v>
      </c>
      <c r="IU90" t="s">
        <v>22</v>
      </c>
      <c r="IV90" s="16">
        <v>0.3506134259259259</v>
      </c>
    </row>
    <row r="91" spans="1:256" ht="12.75">
      <c r="A91" t="s">
        <v>989</v>
      </c>
      <c r="B91" t="s">
        <v>108</v>
      </c>
      <c r="C91" s="16">
        <v>0.311724537037037</v>
      </c>
      <c r="D91" t="s">
        <v>746</v>
      </c>
      <c r="E91" s="16">
        <v>0.0032407407407407406</v>
      </c>
      <c r="F91"/>
      <c r="G91"/>
      <c r="L91" t="s">
        <v>788</v>
      </c>
      <c r="M91" t="s">
        <v>22</v>
      </c>
      <c r="N91" s="16">
        <v>0.6876967592592593</v>
      </c>
      <c r="O91" t="s">
        <v>746</v>
      </c>
      <c r="P91" s="16">
        <v>0.004479166666666667</v>
      </c>
      <c r="W91" t="s">
        <v>788</v>
      </c>
      <c r="X91" t="s">
        <v>22</v>
      </c>
      <c r="Y91" s="16">
        <v>0.6876967592592593</v>
      </c>
      <c r="Z91" t="s">
        <v>746</v>
      </c>
      <c r="AA91" s="16">
        <v>0.004479166666666667</v>
      </c>
      <c r="AH91" t="s">
        <v>788</v>
      </c>
      <c r="AI91" t="s">
        <v>22</v>
      </c>
      <c r="AJ91" s="16">
        <v>0.6876967592592593</v>
      </c>
      <c r="AK91" t="s">
        <v>746</v>
      </c>
      <c r="AL91" s="16">
        <v>0.004479166666666667</v>
      </c>
      <c r="AS91" t="s">
        <v>788</v>
      </c>
      <c r="AT91" t="s">
        <v>22</v>
      </c>
      <c r="AU91" s="16">
        <v>0.6876967592592593</v>
      </c>
      <c r="AV91" t="s">
        <v>746</v>
      </c>
      <c r="AW91" s="16">
        <v>0.004479166666666667</v>
      </c>
      <c r="BD91" t="s">
        <v>788</v>
      </c>
      <c r="BE91" t="s">
        <v>22</v>
      </c>
      <c r="BF91" s="16">
        <v>0.6876967592592593</v>
      </c>
      <c r="BG91" t="s">
        <v>746</v>
      </c>
      <c r="BH91" s="16">
        <v>0.004479166666666667</v>
      </c>
      <c r="BO91" t="s">
        <v>788</v>
      </c>
      <c r="BP91" t="s">
        <v>22</v>
      </c>
      <c r="BQ91" s="16">
        <v>0.6876967592592593</v>
      </c>
      <c r="BR91" t="s">
        <v>746</v>
      </c>
      <c r="BS91" s="16">
        <v>0.004479166666666667</v>
      </c>
      <c r="BZ91" t="s">
        <v>788</v>
      </c>
      <c r="CA91" t="s">
        <v>22</v>
      </c>
      <c r="CB91" s="16">
        <v>0.6876967592592593</v>
      </c>
      <c r="CC91" t="s">
        <v>746</v>
      </c>
      <c r="CD91" s="16">
        <v>0.004479166666666667</v>
      </c>
      <c r="CK91" t="s">
        <v>788</v>
      </c>
      <c r="CL91" t="s">
        <v>22</v>
      </c>
      <c r="CM91" s="16">
        <v>0.6876967592592593</v>
      </c>
      <c r="CN91" t="s">
        <v>746</v>
      </c>
      <c r="CO91" s="16">
        <v>0.004479166666666667</v>
      </c>
      <c r="CV91" t="s">
        <v>788</v>
      </c>
      <c r="CW91" t="s">
        <v>22</v>
      </c>
      <c r="CX91" s="16">
        <v>0.6876967592592593</v>
      </c>
      <c r="CY91" t="s">
        <v>746</v>
      </c>
      <c r="CZ91" s="16">
        <v>0.004479166666666667</v>
      </c>
      <c r="DG91" t="s">
        <v>788</v>
      </c>
      <c r="DH91" t="s">
        <v>22</v>
      </c>
      <c r="DI91" s="16">
        <v>0.6876967592592593</v>
      </c>
      <c r="DJ91" t="s">
        <v>746</v>
      </c>
      <c r="DK91" s="16">
        <v>0.004479166666666667</v>
      </c>
      <c r="DR91" t="s">
        <v>788</v>
      </c>
      <c r="DS91" t="s">
        <v>22</v>
      </c>
      <c r="DT91" s="16">
        <v>0.6876967592592593</v>
      </c>
      <c r="DU91" t="s">
        <v>746</v>
      </c>
      <c r="DV91" s="16">
        <v>0.004479166666666667</v>
      </c>
      <c r="EC91" t="s">
        <v>788</v>
      </c>
      <c r="ED91" t="s">
        <v>22</v>
      </c>
      <c r="EE91" s="16">
        <v>0.6876967592592593</v>
      </c>
      <c r="EF91" t="s">
        <v>746</v>
      </c>
      <c r="EG91" s="16">
        <v>0.004479166666666667</v>
      </c>
      <c r="EN91" t="s">
        <v>788</v>
      </c>
      <c r="EO91" t="s">
        <v>22</v>
      </c>
      <c r="EP91" s="16">
        <v>0.6876967592592593</v>
      </c>
      <c r="EQ91" t="s">
        <v>746</v>
      </c>
      <c r="ER91" s="16">
        <v>0.004479166666666667</v>
      </c>
      <c r="EY91" t="s">
        <v>788</v>
      </c>
      <c r="EZ91" t="s">
        <v>22</v>
      </c>
      <c r="FA91" s="16">
        <v>0.6876967592592593</v>
      </c>
      <c r="FB91" t="s">
        <v>746</v>
      </c>
      <c r="FC91" s="16">
        <v>0.004479166666666667</v>
      </c>
      <c r="FJ91" t="s">
        <v>788</v>
      </c>
      <c r="FK91" t="s">
        <v>22</v>
      </c>
      <c r="FL91" s="16">
        <v>0.6876967592592593</v>
      </c>
      <c r="FM91" t="s">
        <v>746</v>
      </c>
      <c r="FN91" s="16">
        <v>0.004479166666666667</v>
      </c>
      <c r="FU91" t="s">
        <v>788</v>
      </c>
      <c r="FV91" t="s">
        <v>22</v>
      </c>
      <c r="FW91" s="16">
        <v>0.6876967592592593</v>
      </c>
      <c r="FX91" t="s">
        <v>746</v>
      </c>
      <c r="FY91" s="16">
        <v>0.004479166666666667</v>
      </c>
      <c r="GF91" t="s">
        <v>788</v>
      </c>
      <c r="GG91" t="s">
        <v>22</v>
      </c>
      <c r="GH91" s="16">
        <v>0.6876967592592593</v>
      </c>
      <c r="GI91" t="s">
        <v>746</v>
      </c>
      <c r="GJ91" s="16">
        <v>0.004479166666666667</v>
      </c>
      <c r="GQ91" t="s">
        <v>788</v>
      </c>
      <c r="GR91" t="s">
        <v>22</v>
      </c>
      <c r="GS91" s="16">
        <v>0.6876967592592593</v>
      </c>
      <c r="GT91" t="s">
        <v>746</v>
      </c>
      <c r="GU91" s="16">
        <v>0.004479166666666667</v>
      </c>
      <c r="HB91" t="s">
        <v>788</v>
      </c>
      <c r="HC91" t="s">
        <v>22</v>
      </c>
      <c r="HD91" s="16">
        <v>0.6876967592592593</v>
      </c>
      <c r="HE91" t="s">
        <v>746</v>
      </c>
      <c r="HF91" s="16">
        <v>0.004479166666666667</v>
      </c>
      <c r="HM91" t="s">
        <v>788</v>
      </c>
      <c r="HN91" t="s">
        <v>22</v>
      </c>
      <c r="HO91" s="16">
        <v>0.6876967592592593</v>
      </c>
      <c r="HP91" t="s">
        <v>746</v>
      </c>
      <c r="HQ91" s="16">
        <v>0.004479166666666667</v>
      </c>
      <c r="HX91" t="s">
        <v>788</v>
      </c>
      <c r="HY91" t="s">
        <v>22</v>
      </c>
      <c r="HZ91" s="16">
        <v>0.6876967592592593</v>
      </c>
      <c r="IA91" t="s">
        <v>746</v>
      </c>
      <c r="IB91" s="16">
        <v>0.004479166666666667</v>
      </c>
      <c r="II91" t="s">
        <v>788</v>
      </c>
      <c r="IJ91" t="s">
        <v>22</v>
      </c>
      <c r="IK91" s="16">
        <v>0.6876967592592593</v>
      </c>
      <c r="IL91" t="s">
        <v>746</v>
      </c>
      <c r="IM91" s="16">
        <v>0.004479166666666667</v>
      </c>
      <c r="IT91" t="s">
        <v>788</v>
      </c>
      <c r="IU91" t="s">
        <v>22</v>
      </c>
      <c r="IV91" s="16">
        <v>0.6876967592592593</v>
      </c>
    </row>
    <row r="92" spans="1:256" ht="12.75">
      <c r="A92" t="s">
        <v>989</v>
      </c>
      <c r="B92" t="s">
        <v>231</v>
      </c>
      <c r="C92" s="16">
        <v>0.5746759259259259</v>
      </c>
      <c r="D92" t="s">
        <v>217</v>
      </c>
      <c r="E92" s="16">
        <v>0.035034722222222224</v>
      </c>
      <c r="F92" t="s">
        <v>109</v>
      </c>
      <c r="G92" t="s">
        <v>110</v>
      </c>
      <c r="L92" t="s">
        <v>473</v>
      </c>
      <c r="M92" t="s">
        <v>24</v>
      </c>
      <c r="N92" s="16">
        <v>0.34782407407407406</v>
      </c>
      <c r="O92" t="s">
        <v>746</v>
      </c>
      <c r="P92" s="16">
        <v>0.0005671296296296296</v>
      </c>
      <c r="Q92" t="s">
        <v>25</v>
      </c>
      <c r="R92" t="s">
        <v>21</v>
      </c>
      <c r="W92" t="s">
        <v>473</v>
      </c>
      <c r="X92" t="s">
        <v>24</v>
      </c>
      <c r="Y92" s="16">
        <v>0.34782407407407406</v>
      </c>
      <c r="Z92" t="s">
        <v>746</v>
      </c>
      <c r="AA92" s="16">
        <v>0.0005671296296296296</v>
      </c>
      <c r="AB92" t="s">
        <v>25</v>
      </c>
      <c r="AC92" t="s">
        <v>21</v>
      </c>
      <c r="AH92" t="s">
        <v>473</v>
      </c>
      <c r="AI92" t="s">
        <v>24</v>
      </c>
      <c r="AJ92" s="16">
        <v>0.34782407407407406</v>
      </c>
      <c r="AK92" t="s">
        <v>746</v>
      </c>
      <c r="AL92" s="16">
        <v>0.0005671296296296296</v>
      </c>
      <c r="AM92" t="s">
        <v>25</v>
      </c>
      <c r="AN92" t="s">
        <v>21</v>
      </c>
      <c r="AS92" t="s">
        <v>473</v>
      </c>
      <c r="AT92" t="s">
        <v>24</v>
      </c>
      <c r="AU92" s="16">
        <v>0.34782407407407406</v>
      </c>
      <c r="AV92" t="s">
        <v>746</v>
      </c>
      <c r="AW92" s="16">
        <v>0.0005671296296296296</v>
      </c>
      <c r="AX92" t="s">
        <v>25</v>
      </c>
      <c r="AY92" t="s">
        <v>21</v>
      </c>
      <c r="BD92" t="s">
        <v>473</v>
      </c>
      <c r="BE92" t="s">
        <v>24</v>
      </c>
      <c r="BF92" s="16">
        <v>0.34782407407407406</v>
      </c>
      <c r="BG92" t="s">
        <v>746</v>
      </c>
      <c r="BH92" s="16">
        <v>0.0005671296296296296</v>
      </c>
      <c r="BI92" t="s">
        <v>25</v>
      </c>
      <c r="BJ92" t="s">
        <v>21</v>
      </c>
      <c r="BO92" t="s">
        <v>473</v>
      </c>
      <c r="BP92" t="s">
        <v>24</v>
      </c>
      <c r="BQ92" s="16">
        <v>0.34782407407407406</v>
      </c>
      <c r="BR92" t="s">
        <v>746</v>
      </c>
      <c r="BS92" s="16">
        <v>0.0005671296296296296</v>
      </c>
      <c r="BT92" t="s">
        <v>25</v>
      </c>
      <c r="BU92" t="s">
        <v>21</v>
      </c>
      <c r="BZ92" t="s">
        <v>473</v>
      </c>
      <c r="CA92" t="s">
        <v>24</v>
      </c>
      <c r="CB92" s="16">
        <v>0.34782407407407406</v>
      </c>
      <c r="CC92" t="s">
        <v>746</v>
      </c>
      <c r="CD92" s="16">
        <v>0.0005671296296296296</v>
      </c>
      <c r="CE92" t="s">
        <v>25</v>
      </c>
      <c r="CF92" t="s">
        <v>21</v>
      </c>
      <c r="CK92" t="s">
        <v>473</v>
      </c>
      <c r="CL92" t="s">
        <v>24</v>
      </c>
      <c r="CM92" s="16">
        <v>0.34782407407407406</v>
      </c>
      <c r="CN92" t="s">
        <v>746</v>
      </c>
      <c r="CO92" s="16">
        <v>0.0005671296296296296</v>
      </c>
      <c r="CP92" t="s">
        <v>25</v>
      </c>
      <c r="CQ92" t="s">
        <v>21</v>
      </c>
      <c r="CV92" t="s">
        <v>473</v>
      </c>
      <c r="CW92" t="s">
        <v>24</v>
      </c>
      <c r="CX92" s="16">
        <v>0.34782407407407406</v>
      </c>
      <c r="CY92" t="s">
        <v>746</v>
      </c>
      <c r="CZ92" s="16">
        <v>0.0005671296296296296</v>
      </c>
      <c r="DA92" t="s">
        <v>25</v>
      </c>
      <c r="DB92" t="s">
        <v>21</v>
      </c>
      <c r="DG92" t="s">
        <v>473</v>
      </c>
      <c r="DH92" t="s">
        <v>24</v>
      </c>
      <c r="DI92" s="16">
        <v>0.34782407407407406</v>
      </c>
      <c r="DJ92" t="s">
        <v>746</v>
      </c>
      <c r="DK92" s="16">
        <v>0.0005671296296296296</v>
      </c>
      <c r="DL92" t="s">
        <v>25</v>
      </c>
      <c r="DM92" t="s">
        <v>21</v>
      </c>
      <c r="DR92" t="s">
        <v>473</v>
      </c>
      <c r="DS92" t="s">
        <v>24</v>
      </c>
      <c r="DT92" s="16">
        <v>0.34782407407407406</v>
      </c>
      <c r="DU92" t="s">
        <v>746</v>
      </c>
      <c r="DV92" s="16">
        <v>0.0005671296296296296</v>
      </c>
      <c r="DW92" t="s">
        <v>25</v>
      </c>
      <c r="DX92" t="s">
        <v>21</v>
      </c>
      <c r="EC92" t="s">
        <v>473</v>
      </c>
      <c r="ED92" t="s">
        <v>24</v>
      </c>
      <c r="EE92" s="16">
        <v>0.34782407407407406</v>
      </c>
      <c r="EF92" t="s">
        <v>746</v>
      </c>
      <c r="EG92" s="16">
        <v>0.0005671296296296296</v>
      </c>
      <c r="EH92" t="s">
        <v>25</v>
      </c>
      <c r="EI92" t="s">
        <v>21</v>
      </c>
      <c r="EN92" t="s">
        <v>473</v>
      </c>
      <c r="EO92" t="s">
        <v>24</v>
      </c>
      <c r="EP92" s="16">
        <v>0.34782407407407406</v>
      </c>
      <c r="EQ92" t="s">
        <v>746</v>
      </c>
      <c r="ER92" s="16">
        <v>0.0005671296296296296</v>
      </c>
      <c r="ES92" t="s">
        <v>25</v>
      </c>
      <c r="ET92" t="s">
        <v>21</v>
      </c>
      <c r="EY92" t="s">
        <v>473</v>
      </c>
      <c r="EZ92" t="s">
        <v>24</v>
      </c>
      <c r="FA92" s="16">
        <v>0.34782407407407406</v>
      </c>
      <c r="FB92" t="s">
        <v>746</v>
      </c>
      <c r="FC92" s="16">
        <v>0.0005671296296296296</v>
      </c>
      <c r="FD92" t="s">
        <v>25</v>
      </c>
      <c r="FE92" t="s">
        <v>21</v>
      </c>
      <c r="FJ92" t="s">
        <v>473</v>
      </c>
      <c r="FK92" t="s">
        <v>24</v>
      </c>
      <c r="FL92" s="16">
        <v>0.34782407407407406</v>
      </c>
      <c r="FM92" t="s">
        <v>746</v>
      </c>
      <c r="FN92" s="16">
        <v>0.0005671296296296296</v>
      </c>
      <c r="FO92" t="s">
        <v>25</v>
      </c>
      <c r="FP92" t="s">
        <v>21</v>
      </c>
      <c r="FU92" t="s">
        <v>473</v>
      </c>
      <c r="FV92" t="s">
        <v>24</v>
      </c>
      <c r="FW92" s="16">
        <v>0.34782407407407406</v>
      </c>
      <c r="FX92" t="s">
        <v>746</v>
      </c>
      <c r="FY92" s="16">
        <v>0.0005671296296296296</v>
      </c>
      <c r="FZ92" t="s">
        <v>25</v>
      </c>
      <c r="GA92" t="s">
        <v>21</v>
      </c>
      <c r="GF92" t="s">
        <v>473</v>
      </c>
      <c r="GG92" t="s">
        <v>24</v>
      </c>
      <c r="GH92" s="16">
        <v>0.34782407407407406</v>
      </c>
      <c r="GI92" t="s">
        <v>746</v>
      </c>
      <c r="GJ92" s="16">
        <v>0.0005671296296296296</v>
      </c>
      <c r="GK92" t="s">
        <v>25</v>
      </c>
      <c r="GL92" t="s">
        <v>21</v>
      </c>
      <c r="GQ92" t="s">
        <v>473</v>
      </c>
      <c r="GR92" t="s">
        <v>24</v>
      </c>
      <c r="GS92" s="16">
        <v>0.34782407407407406</v>
      </c>
      <c r="GT92" t="s">
        <v>746</v>
      </c>
      <c r="GU92" s="16">
        <v>0.0005671296296296296</v>
      </c>
      <c r="GV92" t="s">
        <v>25</v>
      </c>
      <c r="GW92" t="s">
        <v>21</v>
      </c>
      <c r="HB92" t="s">
        <v>473</v>
      </c>
      <c r="HC92" t="s">
        <v>24</v>
      </c>
      <c r="HD92" s="16">
        <v>0.34782407407407406</v>
      </c>
      <c r="HE92" t="s">
        <v>746</v>
      </c>
      <c r="HF92" s="16">
        <v>0.0005671296296296296</v>
      </c>
      <c r="HG92" t="s">
        <v>25</v>
      </c>
      <c r="HH92" t="s">
        <v>21</v>
      </c>
      <c r="HM92" t="s">
        <v>473</v>
      </c>
      <c r="HN92" t="s">
        <v>24</v>
      </c>
      <c r="HO92" s="16">
        <v>0.34782407407407406</v>
      </c>
      <c r="HP92" t="s">
        <v>746</v>
      </c>
      <c r="HQ92" s="16">
        <v>0.0005671296296296296</v>
      </c>
      <c r="HR92" t="s">
        <v>25</v>
      </c>
      <c r="HS92" t="s">
        <v>21</v>
      </c>
      <c r="HX92" t="s">
        <v>473</v>
      </c>
      <c r="HY92" t="s">
        <v>24</v>
      </c>
      <c r="HZ92" s="16">
        <v>0.34782407407407406</v>
      </c>
      <c r="IA92" t="s">
        <v>746</v>
      </c>
      <c r="IB92" s="16">
        <v>0.0005671296296296296</v>
      </c>
      <c r="IC92" t="s">
        <v>25</v>
      </c>
      <c r="ID92" t="s">
        <v>21</v>
      </c>
      <c r="II92" t="s">
        <v>473</v>
      </c>
      <c r="IJ92" t="s">
        <v>24</v>
      </c>
      <c r="IK92" s="16">
        <v>0.34782407407407406</v>
      </c>
      <c r="IL92" t="s">
        <v>746</v>
      </c>
      <c r="IM92" s="16">
        <v>0.0005671296296296296</v>
      </c>
      <c r="IN92" t="s">
        <v>25</v>
      </c>
      <c r="IO92" t="s">
        <v>21</v>
      </c>
      <c r="IT92" t="s">
        <v>473</v>
      </c>
      <c r="IU92" t="s">
        <v>24</v>
      </c>
      <c r="IV92" s="16">
        <v>0.34782407407407406</v>
      </c>
    </row>
    <row r="93" spans="1:256" ht="12.75">
      <c r="A93" t="s">
        <v>989</v>
      </c>
      <c r="B93" t="s">
        <v>1797</v>
      </c>
      <c r="C93" s="16">
        <v>0.3673611111111111</v>
      </c>
      <c r="D93" t="s">
        <v>217</v>
      </c>
      <c r="E93" s="16">
        <v>0.1117361111111111</v>
      </c>
      <c r="F93" t="s">
        <v>1798</v>
      </c>
      <c r="G93"/>
      <c r="L93" t="s">
        <v>473</v>
      </c>
      <c r="M93" t="s">
        <v>24</v>
      </c>
      <c r="N93" s="16">
        <v>0.34839120370370374</v>
      </c>
      <c r="O93" t="s">
        <v>217</v>
      </c>
      <c r="P93" s="16">
        <v>0.006724537037037037</v>
      </c>
      <c r="Q93" t="s">
        <v>21</v>
      </c>
      <c r="W93" t="s">
        <v>473</v>
      </c>
      <c r="X93" t="s">
        <v>24</v>
      </c>
      <c r="Y93" s="16">
        <v>0.34839120370370374</v>
      </c>
      <c r="Z93" t="s">
        <v>217</v>
      </c>
      <c r="AA93" s="16">
        <v>0.006724537037037037</v>
      </c>
      <c r="AB93" t="s">
        <v>21</v>
      </c>
      <c r="AH93" t="s">
        <v>473</v>
      </c>
      <c r="AI93" t="s">
        <v>24</v>
      </c>
      <c r="AJ93" s="16">
        <v>0.34839120370370374</v>
      </c>
      <c r="AK93" t="s">
        <v>217</v>
      </c>
      <c r="AL93" s="16">
        <v>0.006724537037037037</v>
      </c>
      <c r="AM93" t="s">
        <v>21</v>
      </c>
      <c r="AS93" t="s">
        <v>473</v>
      </c>
      <c r="AT93" t="s">
        <v>24</v>
      </c>
      <c r="AU93" s="16">
        <v>0.34839120370370374</v>
      </c>
      <c r="AV93" t="s">
        <v>217</v>
      </c>
      <c r="AW93" s="16">
        <v>0.006724537037037037</v>
      </c>
      <c r="AX93" t="s">
        <v>21</v>
      </c>
      <c r="BD93" t="s">
        <v>473</v>
      </c>
      <c r="BE93" t="s">
        <v>24</v>
      </c>
      <c r="BF93" s="16">
        <v>0.34839120370370374</v>
      </c>
      <c r="BG93" t="s">
        <v>217</v>
      </c>
      <c r="BH93" s="16">
        <v>0.006724537037037037</v>
      </c>
      <c r="BI93" t="s">
        <v>21</v>
      </c>
      <c r="BO93" t="s">
        <v>473</v>
      </c>
      <c r="BP93" t="s">
        <v>24</v>
      </c>
      <c r="BQ93" s="16">
        <v>0.34839120370370374</v>
      </c>
      <c r="BR93" t="s">
        <v>217</v>
      </c>
      <c r="BS93" s="16">
        <v>0.006724537037037037</v>
      </c>
      <c r="BT93" t="s">
        <v>21</v>
      </c>
      <c r="BZ93" t="s">
        <v>473</v>
      </c>
      <c r="CA93" t="s">
        <v>24</v>
      </c>
      <c r="CB93" s="16">
        <v>0.34839120370370374</v>
      </c>
      <c r="CC93" t="s">
        <v>217</v>
      </c>
      <c r="CD93" s="16">
        <v>0.006724537037037037</v>
      </c>
      <c r="CE93" t="s">
        <v>21</v>
      </c>
      <c r="CK93" t="s">
        <v>473</v>
      </c>
      <c r="CL93" t="s">
        <v>24</v>
      </c>
      <c r="CM93" s="16">
        <v>0.34839120370370374</v>
      </c>
      <c r="CN93" t="s">
        <v>217</v>
      </c>
      <c r="CO93" s="16">
        <v>0.006724537037037037</v>
      </c>
      <c r="CP93" t="s">
        <v>21</v>
      </c>
      <c r="CV93" t="s">
        <v>473</v>
      </c>
      <c r="CW93" t="s">
        <v>24</v>
      </c>
      <c r="CX93" s="16">
        <v>0.34839120370370374</v>
      </c>
      <c r="CY93" t="s">
        <v>217</v>
      </c>
      <c r="CZ93" s="16">
        <v>0.006724537037037037</v>
      </c>
      <c r="DA93" t="s">
        <v>21</v>
      </c>
      <c r="DG93" t="s">
        <v>473</v>
      </c>
      <c r="DH93" t="s">
        <v>24</v>
      </c>
      <c r="DI93" s="16">
        <v>0.34839120370370374</v>
      </c>
      <c r="DJ93" t="s">
        <v>217</v>
      </c>
      <c r="DK93" s="16">
        <v>0.006724537037037037</v>
      </c>
      <c r="DL93" t="s">
        <v>21</v>
      </c>
      <c r="DR93" t="s">
        <v>473</v>
      </c>
      <c r="DS93" t="s">
        <v>24</v>
      </c>
      <c r="DT93" s="16">
        <v>0.34839120370370374</v>
      </c>
      <c r="DU93" t="s">
        <v>217</v>
      </c>
      <c r="DV93" s="16">
        <v>0.006724537037037037</v>
      </c>
      <c r="DW93" t="s">
        <v>21</v>
      </c>
      <c r="EC93" t="s">
        <v>473</v>
      </c>
      <c r="ED93" t="s">
        <v>24</v>
      </c>
      <c r="EE93" s="16">
        <v>0.34839120370370374</v>
      </c>
      <c r="EF93" t="s">
        <v>217</v>
      </c>
      <c r="EG93" s="16">
        <v>0.006724537037037037</v>
      </c>
      <c r="EH93" t="s">
        <v>21</v>
      </c>
      <c r="EN93" t="s">
        <v>473</v>
      </c>
      <c r="EO93" t="s">
        <v>24</v>
      </c>
      <c r="EP93" s="16">
        <v>0.34839120370370374</v>
      </c>
      <c r="EQ93" t="s">
        <v>217</v>
      </c>
      <c r="ER93" s="16">
        <v>0.006724537037037037</v>
      </c>
      <c r="ES93" t="s">
        <v>21</v>
      </c>
      <c r="EY93" t="s">
        <v>473</v>
      </c>
      <c r="EZ93" t="s">
        <v>24</v>
      </c>
      <c r="FA93" s="16">
        <v>0.34839120370370374</v>
      </c>
      <c r="FB93" t="s">
        <v>217</v>
      </c>
      <c r="FC93" s="16">
        <v>0.006724537037037037</v>
      </c>
      <c r="FD93" t="s">
        <v>21</v>
      </c>
      <c r="FJ93" t="s">
        <v>473</v>
      </c>
      <c r="FK93" t="s">
        <v>24</v>
      </c>
      <c r="FL93" s="16">
        <v>0.34839120370370374</v>
      </c>
      <c r="FM93" t="s">
        <v>217</v>
      </c>
      <c r="FN93" s="16">
        <v>0.006724537037037037</v>
      </c>
      <c r="FO93" t="s">
        <v>21</v>
      </c>
      <c r="FU93" t="s">
        <v>473</v>
      </c>
      <c r="FV93" t="s">
        <v>24</v>
      </c>
      <c r="FW93" s="16">
        <v>0.34839120370370374</v>
      </c>
      <c r="FX93" t="s">
        <v>217</v>
      </c>
      <c r="FY93" s="16">
        <v>0.006724537037037037</v>
      </c>
      <c r="FZ93" t="s">
        <v>21</v>
      </c>
      <c r="GF93" t="s">
        <v>473</v>
      </c>
      <c r="GG93" t="s">
        <v>24</v>
      </c>
      <c r="GH93" s="16">
        <v>0.34839120370370374</v>
      </c>
      <c r="GI93" t="s">
        <v>217</v>
      </c>
      <c r="GJ93" s="16">
        <v>0.006724537037037037</v>
      </c>
      <c r="GK93" t="s">
        <v>21</v>
      </c>
      <c r="GQ93" t="s">
        <v>473</v>
      </c>
      <c r="GR93" t="s">
        <v>24</v>
      </c>
      <c r="GS93" s="16">
        <v>0.34839120370370374</v>
      </c>
      <c r="GT93" t="s">
        <v>217</v>
      </c>
      <c r="GU93" s="16">
        <v>0.006724537037037037</v>
      </c>
      <c r="GV93" t="s">
        <v>21</v>
      </c>
      <c r="HB93" t="s">
        <v>473</v>
      </c>
      <c r="HC93" t="s">
        <v>24</v>
      </c>
      <c r="HD93" s="16">
        <v>0.34839120370370374</v>
      </c>
      <c r="HE93" t="s">
        <v>217</v>
      </c>
      <c r="HF93" s="16">
        <v>0.006724537037037037</v>
      </c>
      <c r="HG93" t="s">
        <v>21</v>
      </c>
      <c r="HM93" t="s">
        <v>473</v>
      </c>
      <c r="HN93" t="s">
        <v>24</v>
      </c>
      <c r="HO93" s="16">
        <v>0.34839120370370374</v>
      </c>
      <c r="HP93" t="s">
        <v>217</v>
      </c>
      <c r="HQ93" s="16">
        <v>0.006724537037037037</v>
      </c>
      <c r="HR93" t="s">
        <v>21</v>
      </c>
      <c r="HX93" t="s">
        <v>473</v>
      </c>
      <c r="HY93" t="s">
        <v>24</v>
      </c>
      <c r="HZ93" s="16">
        <v>0.34839120370370374</v>
      </c>
      <c r="IA93" t="s">
        <v>217</v>
      </c>
      <c r="IB93" s="16">
        <v>0.006724537037037037</v>
      </c>
      <c r="IC93" t="s">
        <v>21</v>
      </c>
      <c r="II93" t="s">
        <v>473</v>
      </c>
      <c r="IJ93" t="s">
        <v>24</v>
      </c>
      <c r="IK93" s="16">
        <v>0.34839120370370374</v>
      </c>
      <c r="IL93" t="s">
        <v>217</v>
      </c>
      <c r="IM93" s="16">
        <v>0.006724537037037037</v>
      </c>
      <c r="IN93" t="s">
        <v>21</v>
      </c>
      <c r="IT93" t="s">
        <v>473</v>
      </c>
      <c r="IU93" t="s">
        <v>24</v>
      </c>
      <c r="IV93" s="16">
        <v>0.34839120370370374</v>
      </c>
    </row>
    <row r="94" spans="1:256" ht="12.75">
      <c r="A94" t="s">
        <v>989</v>
      </c>
      <c r="B94" t="s">
        <v>26</v>
      </c>
      <c r="C94" s="16">
        <v>0.3863888888888889</v>
      </c>
      <c r="D94" t="s">
        <v>746</v>
      </c>
      <c r="E94" s="16">
        <v>0.021331018518518517</v>
      </c>
      <c r="F94" t="s">
        <v>27</v>
      </c>
      <c r="G94"/>
      <c r="L94" t="s">
        <v>989</v>
      </c>
      <c r="M94" t="s">
        <v>26</v>
      </c>
      <c r="N94" s="16">
        <v>0.3863888888888889</v>
      </c>
      <c r="O94" t="s">
        <v>746</v>
      </c>
      <c r="P94" s="16">
        <v>0.021331018518518517</v>
      </c>
      <c r="Q94" t="s">
        <v>27</v>
      </c>
      <c r="W94" t="s">
        <v>989</v>
      </c>
      <c r="X94" t="s">
        <v>26</v>
      </c>
      <c r="Y94" s="16">
        <v>0.3863888888888889</v>
      </c>
      <c r="Z94" t="s">
        <v>746</v>
      </c>
      <c r="AA94" s="16">
        <v>0.021331018518518517</v>
      </c>
      <c r="AB94" t="s">
        <v>27</v>
      </c>
      <c r="AH94" t="s">
        <v>989</v>
      </c>
      <c r="AI94" t="s">
        <v>26</v>
      </c>
      <c r="AJ94" s="16">
        <v>0.3863888888888889</v>
      </c>
      <c r="AK94" t="s">
        <v>746</v>
      </c>
      <c r="AL94" s="16">
        <v>0.021331018518518517</v>
      </c>
      <c r="AM94" t="s">
        <v>27</v>
      </c>
      <c r="AS94" t="s">
        <v>989</v>
      </c>
      <c r="AT94" t="s">
        <v>26</v>
      </c>
      <c r="AU94" s="16">
        <v>0.3863888888888889</v>
      </c>
      <c r="AV94" t="s">
        <v>746</v>
      </c>
      <c r="AW94" s="16">
        <v>0.021331018518518517</v>
      </c>
      <c r="AX94" t="s">
        <v>27</v>
      </c>
      <c r="BD94" t="s">
        <v>989</v>
      </c>
      <c r="BE94" t="s">
        <v>26</v>
      </c>
      <c r="BF94" s="16">
        <v>0.3863888888888889</v>
      </c>
      <c r="BG94" t="s">
        <v>746</v>
      </c>
      <c r="BH94" s="16">
        <v>0.021331018518518517</v>
      </c>
      <c r="BI94" t="s">
        <v>27</v>
      </c>
      <c r="BO94" t="s">
        <v>989</v>
      </c>
      <c r="BP94" t="s">
        <v>26</v>
      </c>
      <c r="BQ94" s="16">
        <v>0.3863888888888889</v>
      </c>
      <c r="BR94" t="s">
        <v>746</v>
      </c>
      <c r="BS94" s="16">
        <v>0.021331018518518517</v>
      </c>
      <c r="BT94" t="s">
        <v>27</v>
      </c>
      <c r="BZ94" t="s">
        <v>989</v>
      </c>
      <c r="CA94" t="s">
        <v>26</v>
      </c>
      <c r="CB94" s="16">
        <v>0.3863888888888889</v>
      </c>
      <c r="CC94" t="s">
        <v>746</v>
      </c>
      <c r="CD94" s="16">
        <v>0.021331018518518517</v>
      </c>
      <c r="CE94" t="s">
        <v>27</v>
      </c>
      <c r="CK94" t="s">
        <v>989</v>
      </c>
      <c r="CL94" t="s">
        <v>26</v>
      </c>
      <c r="CM94" s="16">
        <v>0.3863888888888889</v>
      </c>
      <c r="CN94" t="s">
        <v>746</v>
      </c>
      <c r="CO94" s="16">
        <v>0.021331018518518517</v>
      </c>
      <c r="CP94" t="s">
        <v>27</v>
      </c>
      <c r="CV94" t="s">
        <v>989</v>
      </c>
      <c r="CW94" t="s">
        <v>26</v>
      </c>
      <c r="CX94" s="16">
        <v>0.3863888888888889</v>
      </c>
      <c r="CY94" t="s">
        <v>746</v>
      </c>
      <c r="CZ94" s="16">
        <v>0.021331018518518517</v>
      </c>
      <c r="DA94" t="s">
        <v>27</v>
      </c>
      <c r="DG94" t="s">
        <v>989</v>
      </c>
      <c r="DH94" t="s">
        <v>26</v>
      </c>
      <c r="DI94" s="16">
        <v>0.3863888888888889</v>
      </c>
      <c r="DJ94" t="s">
        <v>746</v>
      </c>
      <c r="DK94" s="16">
        <v>0.021331018518518517</v>
      </c>
      <c r="DL94" t="s">
        <v>27</v>
      </c>
      <c r="DR94" t="s">
        <v>989</v>
      </c>
      <c r="DS94" t="s">
        <v>26</v>
      </c>
      <c r="DT94" s="16">
        <v>0.3863888888888889</v>
      </c>
      <c r="DU94" t="s">
        <v>746</v>
      </c>
      <c r="DV94" s="16">
        <v>0.021331018518518517</v>
      </c>
      <c r="DW94" t="s">
        <v>27</v>
      </c>
      <c r="EC94" t="s">
        <v>989</v>
      </c>
      <c r="ED94" t="s">
        <v>26</v>
      </c>
      <c r="EE94" s="16">
        <v>0.3863888888888889</v>
      </c>
      <c r="EF94" t="s">
        <v>746</v>
      </c>
      <c r="EG94" s="16">
        <v>0.021331018518518517</v>
      </c>
      <c r="EH94" t="s">
        <v>27</v>
      </c>
      <c r="EN94" t="s">
        <v>989</v>
      </c>
      <c r="EO94" t="s">
        <v>26</v>
      </c>
      <c r="EP94" s="16">
        <v>0.3863888888888889</v>
      </c>
      <c r="EQ94" t="s">
        <v>746</v>
      </c>
      <c r="ER94" s="16">
        <v>0.021331018518518517</v>
      </c>
      <c r="ES94" t="s">
        <v>27</v>
      </c>
      <c r="EY94" t="s">
        <v>989</v>
      </c>
      <c r="EZ94" t="s">
        <v>26</v>
      </c>
      <c r="FA94" s="16">
        <v>0.3863888888888889</v>
      </c>
      <c r="FB94" t="s">
        <v>746</v>
      </c>
      <c r="FC94" s="16">
        <v>0.021331018518518517</v>
      </c>
      <c r="FD94" t="s">
        <v>27</v>
      </c>
      <c r="FJ94" t="s">
        <v>989</v>
      </c>
      <c r="FK94" t="s">
        <v>26</v>
      </c>
      <c r="FL94" s="16">
        <v>0.3863888888888889</v>
      </c>
      <c r="FM94" t="s">
        <v>746</v>
      </c>
      <c r="FN94" s="16">
        <v>0.021331018518518517</v>
      </c>
      <c r="FO94" t="s">
        <v>27</v>
      </c>
      <c r="FU94" t="s">
        <v>989</v>
      </c>
      <c r="FV94" t="s">
        <v>26</v>
      </c>
      <c r="FW94" s="16">
        <v>0.3863888888888889</v>
      </c>
      <c r="FX94" t="s">
        <v>746</v>
      </c>
      <c r="FY94" s="16">
        <v>0.021331018518518517</v>
      </c>
      <c r="FZ94" t="s">
        <v>27</v>
      </c>
      <c r="GF94" t="s">
        <v>989</v>
      </c>
      <c r="GG94" t="s">
        <v>26</v>
      </c>
      <c r="GH94" s="16">
        <v>0.3863888888888889</v>
      </c>
      <c r="GI94" t="s">
        <v>746</v>
      </c>
      <c r="GJ94" s="16">
        <v>0.021331018518518517</v>
      </c>
      <c r="GK94" t="s">
        <v>27</v>
      </c>
      <c r="GQ94" t="s">
        <v>989</v>
      </c>
      <c r="GR94" t="s">
        <v>26</v>
      </c>
      <c r="GS94" s="16">
        <v>0.3863888888888889</v>
      </c>
      <c r="GT94" t="s">
        <v>746</v>
      </c>
      <c r="GU94" s="16">
        <v>0.021331018518518517</v>
      </c>
      <c r="GV94" t="s">
        <v>27</v>
      </c>
      <c r="HB94" t="s">
        <v>989</v>
      </c>
      <c r="HC94" t="s">
        <v>26</v>
      </c>
      <c r="HD94" s="16">
        <v>0.3863888888888889</v>
      </c>
      <c r="HE94" t="s">
        <v>746</v>
      </c>
      <c r="HF94" s="16">
        <v>0.021331018518518517</v>
      </c>
      <c r="HG94" t="s">
        <v>27</v>
      </c>
      <c r="HM94" t="s">
        <v>989</v>
      </c>
      <c r="HN94" t="s">
        <v>26</v>
      </c>
      <c r="HO94" s="16">
        <v>0.3863888888888889</v>
      </c>
      <c r="HP94" t="s">
        <v>746</v>
      </c>
      <c r="HQ94" s="16">
        <v>0.021331018518518517</v>
      </c>
      <c r="HR94" t="s">
        <v>27</v>
      </c>
      <c r="HX94" t="s">
        <v>989</v>
      </c>
      <c r="HY94" t="s">
        <v>26</v>
      </c>
      <c r="HZ94" s="16">
        <v>0.3863888888888889</v>
      </c>
      <c r="IA94" t="s">
        <v>746</v>
      </c>
      <c r="IB94" s="16">
        <v>0.021331018518518517</v>
      </c>
      <c r="IC94" t="s">
        <v>27</v>
      </c>
      <c r="II94" t="s">
        <v>989</v>
      </c>
      <c r="IJ94" t="s">
        <v>26</v>
      </c>
      <c r="IK94" s="16">
        <v>0.3863888888888889</v>
      </c>
      <c r="IL94" t="s">
        <v>746</v>
      </c>
      <c r="IM94" s="16">
        <v>0.021331018518518517</v>
      </c>
      <c r="IN94" t="s">
        <v>27</v>
      </c>
      <c r="IT94" t="s">
        <v>989</v>
      </c>
      <c r="IU94" t="s">
        <v>26</v>
      </c>
      <c r="IV94" s="16">
        <v>0.3863888888888889</v>
      </c>
    </row>
    <row r="95" spans="1:256" ht="12.75">
      <c r="A95" t="s">
        <v>989</v>
      </c>
      <c r="B95" t="s">
        <v>30</v>
      </c>
      <c r="C95" s="16">
        <v>0.3205439814814815</v>
      </c>
      <c r="D95" t="s">
        <v>217</v>
      </c>
      <c r="E95" s="16">
        <v>0.010034722222222221</v>
      </c>
      <c r="F95" t="s">
        <v>31</v>
      </c>
      <c r="G95" t="s">
        <v>32</v>
      </c>
      <c r="L95" t="s">
        <v>788</v>
      </c>
      <c r="M95" t="s">
        <v>28</v>
      </c>
      <c r="N95" s="16">
        <v>0.5592361111111112</v>
      </c>
      <c r="O95" t="s">
        <v>746</v>
      </c>
      <c r="P95" s="16">
        <v>0.05538194444444444</v>
      </c>
      <c r="R95" t="s">
        <v>29</v>
      </c>
      <c r="W95" t="s">
        <v>788</v>
      </c>
      <c r="X95" t="s">
        <v>28</v>
      </c>
      <c r="Y95" s="16">
        <v>0.5592361111111112</v>
      </c>
      <c r="Z95" t="s">
        <v>746</v>
      </c>
      <c r="AA95" s="16">
        <v>0.05538194444444444</v>
      </c>
      <c r="AC95" t="s">
        <v>29</v>
      </c>
      <c r="AH95" t="s">
        <v>788</v>
      </c>
      <c r="AI95" t="s">
        <v>28</v>
      </c>
      <c r="AJ95" s="16">
        <v>0.5592361111111112</v>
      </c>
      <c r="AK95" t="s">
        <v>746</v>
      </c>
      <c r="AL95" s="16">
        <v>0.05538194444444444</v>
      </c>
      <c r="AN95" t="s">
        <v>29</v>
      </c>
      <c r="AS95" t="s">
        <v>788</v>
      </c>
      <c r="AT95" t="s">
        <v>28</v>
      </c>
      <c r="AU95" s="16">
        <v>0.5592361111111112</v>
      </c>
      <c r="AV95" t="s">
        <v>746</v>
      </c>
      <c r="AW95" s="16">
        <v>0.05538194444444444</v>
      </c>
      <c r="AY95" t="s">
        <v>29</v>
      </c>
      <c r="BD95" t="s">
        <v>788</v>
      </c>
      <c r="BE95" t="s">
        <v>28</v>
      </c>
      <c r="BF95" s="16">
        <v>0.5592361111111112</v>
      </c>
      <c r="BG95" t="s">
        <v>746</v>
      </c>
      <c r="BH95" s="16">
        <v>0.05538194444444444</v>
      </c>
      <c r="BJ95" t="s">
        <v>29</v>
      </c>
      <c r="BO95" t="s">
        <v>788</v>
      </c>
      <c r="BP95" t="s">
        <v>28</v>
      </c>
      <c r="BQ95" s="16">
        <v>0.5592361111111112</v>
      </c>
      <c r="BR95" t="s">
        <v>746</v>
      </c>
      <c r="BS95" s="16">
        <v>0.05538194444444444</v>
      </c>
      <c r="BU95" t="s">
        <v>29</v>
      </c>
      <c r="BZ95" t="s">
        <v>788</v>
      </c>
      <c r="CA95" t="s">
        <v>28</v>
      </c>
      <c r="CB95" s="16">
        <v>0.5592361111111112</v>
      </c>
      <c r="CC95" t="s">
        <v>746</v>
      </c>
      <c r="CD95" s="16">
        <v>0.05538194444444444</v>
      </c>
      <c r="CF95" t="s">
        <v>29</v>
      </c>
      <c r="CK95" t="s">
        <v>788</v>
      </c>
      <c r="CL95" t="s">
        <v>28</v>
      </c>
      <c r="CM95" s="16">
        <v>0.5592361111111112</v>
      </c>
      <c r="CN95" t="s">
        <v>746</v>
      </c>
      <c r="CO95" s="16">
        <v>0.05538194444444444</v>
      </c>
      <c r="CQ95" t="s">
        <v>29</v>
      </c>
      <c r="CV95" t="s">
        <v>788</v>
      </c>
      <c r="CW95" t="s">
        <v>28</v>
      </c>
      <c r="CX95" s="16">
        <v>0.5592361111111112</v>
      </c>
      <c r="CY95" t="s">
        <v>746</v>
      </c>
      <c r="CZ95" s="16">
        <v>0.05538194444444444</v>
      </c>
      <c r="DB95" t="s">
        <v>29</v>
      </c>
      <c r="DG95" t="s">
        <v>788</v>
      </c>
      <c r="DH95" t="s">
        <v>28</v>
      </c>
      <c r="DI95" s="16">
        <v>0.5592361111111112</v>
      </c>
      <c r="DJ95" t="s">
        <v>746</v>
      </c>
      <c r="DK95" s="16">
        <v>0.05538194444444444</v>
      </c>
      <c r="DM95" t="s">
        <v>29</v>
      </c>
      <c r="DR95" t="s">
        <v>788</v>
      </c>
      <c r="DS95" t="s">
        <v>28</v>
      </c>
      <c r="DT95" s="16">
        <v>0.5592361111111112</v>
      </c>
      <c r="DU95" t="s">
        <v>746</v>
      </c>
      <c r="DV95" s="16">
        <v>0.05538194444444444</v>
      </c>
      <c r="DX95" t="s">
        <v>29</v>
      </c>
      <c r="EC95" t="s">
        <v>788</v>
      </c>
      <c r="ED95" t="s">
        <v>28</v>
      </c>
      <c r="EE95" s="16">
        <v>0.5592361111111112</v>
      </c>
      <c r="EF95" t="s">
        <v>746</v>
      </c>
      <c r="EG95" s="16">
        <v>0.05538194444444444</v>
      </c>
      <c r="EI95" t="s">
        <v>29</v>
      </c>
      <c r="EN95" t="s">
        <v>788</v>
      </c>
      <c r="EO95" t="s">
        <v>28</v>
      </c>
      <c r="EP95" s="16">
        <v>0.5592361111111112</v>
      </c>
      <c r="EQ95" t="s">
        <v>746</v>
      </c>
      <c r="ER95" s="16">
        <v>0.05538194444444444</v>
      </c>
      <c r="ET95" t="s">
        <v>29</v>
      </c>
      <c r="EY95" t="s">
        <v>788</v>
      </c>
      <c r="EZ95" t="s">
        <v>28</v>
      </c>
      <c r="FA95" s="16">
        <v>0.5592361111111112</v>
      </c>
      <c r="FB95" t="s">
        <v>746</v>
      </c>
      <c r="FC95" s="16">
        <v>0.05538194444444444</v>
      </c>
      <c r="FE95" t="s">
        <v>29</v>
      </c>
      <c r="FJ95" t="s">
        <v>788</v>
      </c>
      <c r="FK95" t="s">
        <v>28</v>
      </c>
      <c r="FL95" s="16">
        <v>0.5592361111111112</v>
      </c>
      <c r="FM95" t="s">
        <v>746</v>
      </c>
      <c r="FN95" s="16">
        <v>0.05538194444444444</v>
      </c>
      <c r="FP95" t="s">
        <v>29</v>
      </c>
      <c r="FU95" t="s">
        <v>788</v>
      </c>
      <c r="FV95" t="s">
        <v>28</v>
      </c>
      <c r="FW95" s="16">
        <v>0.5592361111111112</v>
      </c>
      <c r="FX95" t="s">
        <v>746</v>
      </c>
      <c r="FY95" s="16">
        <v>0.05538194444444444</v>
      </c>
      <c r="GA95" t="s">
        <v>29</v>
      </c>
      <c r="GF95" t="s">
        <v>788</v>
      </c>
      <c r="GG95" t="s">
        <v>28</v>
      </c>
      <c r="GH95" s="16">
        <v>0.5592361111111112</v>
      </c>
      <c r="GI95" t="s">
        <v>746</v>
      </c>
      <c r="GJ95" s="16">
        <v>0.05538194444444444</v>
      </c>
      <c r="GL95" t="s">
        <v>29</v>
      </c>
      <c r="GQ95" t="s">
        <v>788</v>
      </c>
      <c r="GR95" t="s">
        <v>28</v>
      </c>
      <c r="GS95" s="16">
        <v>0.5592361111111112</v>
      </c>
      <c r="GT95" t="s">
        <v>746</v>
      </c>
      <c r="GU95" s="16">
        <v>0.05538194444444444</v>
      </c>
      <c r="GW95" t="s">
        <v>29</v>
      </c>
      <c r="HB95" t="s">
        <v>788</v>
      </c>
      <c r="HC95" t="s">
        <v>28</v>
      </c>
      <c r="HD95" s="16">
        <v>0.5592361111111112</v>
      </c>
      <c r="HE95" t="s">
        <v>746</v>
      </c>
      <c r="HF95" s="16">
        <v>0.05538194444444444</v>
      </c>
      <c r="HH95" t="s">
        <v>29</v>
      </c>
      <c r="HM95" t="s">
        <v>788</v>
      </c>
      <c r="HN95" t="s">
        <v>28</v>
      </c>
      <c r="HO95" s="16">
        <v>0.5592361111111112</v>
      </c>
      <c r="HP95" t="s">
        <v>746</v>
      </c>
      <c r="HQ95" s="16">
        <v>0.05538194444444444</v>
      </c>
      <c r="HS95" t="s">
        <v>29</v>
      </c>
      <c r="HX95" t="s">
        <v>788</v>
      </c>
      <c r="HY95" t="s">
        <v>28</v>
      </c>
      <c r="HZ95" s="16">
        <v>0.5592361111111112</v>
      </c>
      <c r="IA95" t="s">
        <v>746</v>
      </c>
      <c r="IB95" s="16">
        <v>0.05538194444444444</v>
      </c>
      <c r="ID95" t="s">
        <v>29</v>
      </c>
      <c r="II95" t="s">
        <v>788</v>
      </c>
      <c r="IJ95" t="s">
        <v>28</v>
      </c>
      <c r="IK95" s="16">
        <v>0.5592361111111112</v>
      </c>
      <c r="IL95" t="s">
        <v>746</v>
      </c>
      <c r="IM95" s="16">
        <v>0.05538194444444444</v>
      </c>
      <c r="IO95" t="s">
        <v>29</v>
      </c>
      <c r="IT95" t="s">
        <v>788</v>
      </c>
      <c r="IU95" t="s">
        <v>28</v>
      </c>
      <c r="IV95" s="16">
        <v>0.5592361111111112</v>
      </c>
    </row>
    <row r="96" spans="1:256" ht="12.75">
      <c r="A96" t="s">
        <v>989</v>
      </c>
      <c r="B96" t="s">
        <v>30</v>
      </c>
      <c r="C96" s="16">
        <v>0.3541666666666667</v>
      </c>
      <c r="D96" t="s">
        <v>746</v>
      </c>
      <c r="E96" s="16">
        <v>0.00863425925925926</v>
      </c>
      <c r="F96" t="s">
        <v>33</v>
      </c>
      <c r="G96"/>
      <c r="L96" t="s">
        <v>989</v>
      </c>
      <c r="M96" t="s">
        <v>30</v>
      </c>
      <c r="N96" s="16">
        <v>0.3205439814814815</v>
      </c>
      <c r="O96" t="s">
        <v>217</v>
      </c>
      <c r="P96" s="16">
        <v>0.010034722222222221</v>
      </c>
      <c r="Q96" t="s">
        <v>31</v>
      </c>
      <c r="R96" t="s">
        <v>32</v>
      </c>
      <c r="W96" t="s">
        <v>989</v>
      </c>
      <c r="X96" t="s">
        <v>30</v>
      </c>
      <c r="Y96" s="16">
        <v>0.3205439814814815</v>
      </c>
      <c r="Z96" t="s">
        <v>217</v>
      </c>
      <c r="AA96" s="16">
        <v>0.010034722222222221</v>
      </c>
      <c r="AB96" t="s">
        <v>31</v>
      </c>
      <c r="AC96" t="s">
        <v>32</v>
      </c>
      <c r="AH96" t="s">
        <v>989</v>
      </c>
      <c r="AI96" t="s">
        <v>30</v>
      </c>
      <c r="AJ96" s="16">
        <v>0.3205439814814815</v>
      </c>
      <c r="AK96" t="s">
        <v>217</v>
      </c>
      <c r="AL96" s="16">
        <v>0.010034722222222221</v>
      </c>
      <c r="AM96" t="s">
        <v>31</v>
      </c>
      <c r="AN96" t="s">
        <v>32</v>
      </c>
      <c r="AS96" t="s">
        <v>989</v>
      </c>
      <c r="AT96" t="s">
        <v>30</v>
      </c>
      <c r="AU96" s="16">
        <v>0.3205439814814815</v>
      </c>
      <c r="AV96" t="s">
        <v>217</v>
      </c>
      <c r="AW96" s="16">
        <v>0.010034722222222221</v>
      </c>
      <c r="AX96" t="s">
        <v>31</v>
      </c>
      <c r="AY96" t="s">
        <v>32</v>
      </c>
      <c r="BD96" t="s">
        <v>989</v>
      </c>
      <c r="BE96" t="s">
        <v>30</v>
      </c>
      <c r="BF96" s="16">
        <v>0.3205439814814815</v>
      </c>
      <c r="BG96" t="s">
        <v>217</v>
      </c>
      <c r="BH96" s="16">
        <v>0.010034722222222221</v>
      </c>
      <c r="BI96" t="s">
        <v>31</v>
      </c>
      <c r="BJ96" t="s">
        <v>32</v>
      </c>
      <c r="BO96" t="s">
        <v>989</v>
      </c>
      <c r="BP96" t="s">
        <v>30</v>
      </c>
      <c r="BQ96" s="16">
        <v>0.3205439814814815</v>
      </c>
      <c r="BR96" t="s">
        <v>217</v>
      </c>
      <c r="BS96" s="16">
        <v>0.010034722222222221</v>
      </c>
      <c r="BT96" t="s">
        <v>31</v>
      </c>
      <c r="BU96" t="s">
        <v>32</v>
      </c>
      <c r="BZ96" t="s">
        <v>989</v>
      </c>
      <c r="CA96" t="s">
        <v>30</v>
      </c>
      <c r="CB96" s="16">
        <v>0.3205439814814815</v>
      </c>
      <c r="CC96" t="s">
        <v>217</v>
      </c>
      <c r="CD96" s="16">
        <v>0.010034722222222221</v>
      </c>
      <c r="CE96" t="s">
        <v>31</v>
      </c>
      <c r="CF96" t="s">
        <v>32</v>
      </c>
      <c r="CK96" t="s">
        <v>989</v>
      </c>
      <c r="CL96" t="s">
        <v>30</v>
      </c>
      <c r="CM96" s="16">
        <v>0.3205439814814815</v>
      </c>
      <c r="CN96" t="s">
        <v>217</v>
      </c>
      <c r="CO96" s="16">
        <v>0.010034722222222221</v>
      </c>
      <c r="CP96" t="s">
        <v>31</v>
      </c>
      <c r="CQ96" t="s">
        <v>32</v>
      </c>
      <c r="CV96" t="s">
        <v>989</v>
      </c>
      <c r="CW96" t="s">
        <v>30</v>
      </c>
      <c r="CX96" s="16">
        <v>0.3205439814814815</v>
      </c>
      <c r="CY96" t="s">
        <v>217</v>
      </c>
      <c r="CZ96" s="16">
        <v>0.010034722222222221</v>
      </c>
      <c r="DA96" t="s">
        <v>31</v>
      </c>
      <c r="DB96" t="s">
        <v>32</v>
      </c>
      <c r="DG96" t="s">
        <v>989</v>
      </c>
      <c r="DH96" t="s">
        <v>30</v>
      </c>
      <c r="DI96" s="16">
        <v>0.3205439814814815</v>
      </c>
      <c r="DJ96" t="s">
        <v>217</v>
      </c>
      <c r="DK96" s="16">
        <v>0.010034722222222221</v>
      </c>
      <c r="DL96" t="s">
        <v>31</v>
      </c>
      <c r="DM96" t="s">
        <v>32</v>
      </c>
      <c r="DR96" t="s">
        <v>989</v>
      </c>
      <c r="DS96" t="s">
        <v>30</v>
      </c>
      <c r="DT96" s="16">
        <v>0.3205439814814815</v>
      </c>
      <c r="DU96" t="s">
        <v>217</v>
      </c>
      <c r="DV96" s="16">
        <v>0.010034722222222221</v>
      </c>
      <c r="DW96" t="s">
        <v>31</v>
      </c>
      <c r="DX96" t="s">
        <v>32</v>
      </c>
      <c r="EC96" t="s">
        <v>989</v>
      </c>
      <c r="ED96" t="s">
        <v>30</v>
      </c>
      <c r="EE96" s="16">
        <v>0.3205439814814815</v>
      </c>
      <c r="EF96" t="s">
        <v>217</v>
      </c>
      <c r="EG96" s="16">
        <v>0.010034722222222221</v>
      </c>
      <c r="EH96" t="s">
        <v>31</v>
      </c>
      <c r="EI96" t="s">
        <v>32</v>
      </c>
      <c r="EN96" t="s">
        <v>989</v>
      </c>
      <c r="EO96" t="s">
        <v>30</v>
      </c>
      <c r="EP96" s="16">
        <v>0.3205439814814815</v>
      </c>
      <c r="EQ96" t="s">
        <v>217</v>
      </c>
      <c r="ER96" s="16">
        <v>0.010034722222222221</v>
      </c>
      <c r="ES96" t="s">
        <v>31</v>
      </c>
      <c r="ET96" t="s">
        <v>32</v>
      </c>
      <c r="EY96" t="s">
        <v>989</v>
      </c>
      <c r="EZ96" t="s">
        <v>30</v>
      </c>
      <c r="FA96" s="16">
        <v>0.3205439814814815</v>
      </c>
      <c r="FB96" t="s">
        <v>217</v>
      </c>
      <c r="FC96" s="16">
        <v>0.010034722222222221</v>
      </c>
      <c r="FD96" t="s">
        <v>31</v>
      </c>
      <c r="FE96" t="s">
        <v>32</v>
      </c>
      <c r="FJ96" t="s">
        <v>989</v>
      </c>
      <c r="FK96" t="s">
        <v>30</v>
      </c>
      <c r="FL96" s="16">
        <v>0.3205439814814815</v>
      </c>
      <c r="FM96" t="s">
        <v>217</v>
      </c>
      <c r="FN96" s="16">
        <v>0.010034722222222221</v>
      </c>
      <c r="FO96" t="s">
        <v>31</v>
      </c>
      <c r="FP96" t="s">
        <v>32</v>
      </c>
      <c r="FU96" t="s">
        <v>989</v>
      </c>
      <c r="FV96" t="s">
        <v>30</v>
      </c>
      <c r="FW96" s="16">
        <v>0.3205439814814815</v>
      </c>
      <c r="FX96" t="s">
        <v>217</v>
      </c>
      <c r="FY96" s="16">
        <v>0.010034722222222221</v>
      </c>
      <c r="FZ96" t="s">
        <v>31</v>
      </c>
      <c r="GA96" t="s">
        <v>32</v>
      </c>
      <c r="GF96" t="s">
        <v>989</v>
      </c>
      <c r="GG96" t="s">
        <v>30</v>
      </c>
      <c r="GH96" s="16">
        <v>0.3205439814814815</v>
      </c>
      <c r="GI96" t="s">
        <v>217</v>
      </c>
      <c r="GJ96" s="16">
        <v>0.010034722222222221</v>
      </c>
      <c r="GK96" t="s">
        <v>31</v>
      </c>
      <c r="GL96" t="s">
        <v>32</v>
      </c>
      <c r="GQ96" t="s">
        <v>989</v>
      </c>
      <c r="GR96" t="s">
        <v>30</v>
      </c>
      <c r="GS96" s="16">
        <v>0.3205439814814815</v>
      </c>
      <c r="GT96" t="s">
        <v>217</v>
      </c>
      <c r="GU96" s="16">
        <v>0.010034722222222221</v>
      </c>
      <c r="GV96" t="s">
        <v>31</v>
      </c>
      <c r="GW96" t="s">
        <v>32</v>
      </c>
      <c r="HB96" t="s">
        <v>989</v>
      </c>
      <c r="HC96" t="s">
        <v>30</v>
      </c>
      <c r="HD96" s="16">
        <v>0.3205439814814815</v>
      </c>
      <c r="HE96" t="s">
        <v>217</v>
      </c>
      <c r="HF96" s="16">
        <v>0.010034722222222221</v>
      </c>
      <c r="HG96" t="s">
        <v>31</v>
      </c>
      <c r="HH96" t="s">
        <v>32</v>
      </c>
      <c r="HM96" t="s">
        <v>989</v>
      </c>
      <c r="HN96" t="s">
        <v>30</v>
      </c>
      <c r="HO96" s="16">
        <v>0.3205439814814815</v>
      </c>
      <c r="HP96" t="s">
        <v>217</v>
      </c>
      <c r="HQ96" s="16">
        <v>0.010034722222222221</v>
      </c>
      <c r="HR96" t="s">
        <v>31</v>
      </c>
      <c r="HS96" t="s">
        <v>32</v>
      </c>
      <c r="HX96" t="s">
        <v>989</v>
      </c>
      <c r="HY96" t="s">
        <v>30</v>
      </c>
      <c r="HZ96" s="16">
        <v>0.3205439814814815</v>
      </c>
      <c r="IA96" t="s">
        <v>217</v>
      </c>
      <c r="IB96" s="16">
        <v>0.010034722222222221</v>
      </c>
      <c r="IC96" t="s">
        <v>31</v>
      </c>
      <c r="ID96" t="s">
        <v>32</v>
      </c>
      <c r="II96" t="s">
        <v>989</v>
      </c>
      <c r="IJ96" t="s">
        <v>30</v>
      </c>
      <c r="IK96" s="16">
        <v>0.3205439814814815</v>
      </c>
      <c r="IL96" t="s">
        <v>217</v>
      </c>
      <c r="IM96" s="16">
        <v>0.010034722222222221</v>
      </c>
      <c r="IN96" t="s">
        <v>31</v>
      </c>
      <c r="IO96" t="s">
        <v>32</v>
      </c>
      <c r="IT96" t="s">
        <v>989</v>
      </c>
      <c r="IU96" t="s">
        <v>30</v>
      </c>
      <c r="IV96" s="16">
        <v>0.3205439814814815</v>
      </c>
    </row>
    <row r="97" spans="1:256" ht="12.75">
      <c r="A97" t="s">
        <v>473</v>
      </c>
      <c r="B97" t="s">
        <v>1884</v>
      </c>
      <c r="C97" s="16">
        <v>0.375</v>
      </c>
      <c r="D97" t="s">
        <v>746</v>
      </c>
      <c r="E97" s="16">
        <v>0.0020370370370370373</v>
      </c>
      <c r="F97" t="s">
        <v>1886</v>
      </c>
      <c r="G97"/>
      <c r="L97" t="s">
        <v>989</v>
      </c>
      <c r="M97" t="s">
        <v>30</v>
      </c>
      <c r="N97" s="16">
        <v>0.3541666666666667</v>
      </c>
      <c r="O97" t="s">
        <v>746</v>
      </c>
      <c r="P97" s="16">
        <v>0.00863425925925926</v>
      </c>
      <c r="Q97" t="s">
        <v>33</v>
      </c>
      <c r="W97" t="s">
        <v>989</v>
      </c>
      <c r="X97" t="s">
        <v>30</v>
      </c>
      <c r="Y97" s="16">
        <v>0.3541666666666667</v>
      </c>
      <c r="Z97" t="s">
        <v>746</v>
      </c>
      <c r="AA97" s="16">
        <v>0.00863425925925926</v>
      </c>
      <c r="AB97" t="s">
        <v>33</v>
      </c>
      <c r="AH97" t="s">
        <v>989</v>
      </c>
      <c r="AI97" t="s">
        <v>30</v>
      </c>
      <c r="AJ97" s="16">
        <v>0.3541666666666667</v>
      </c>
      <c r="AK97" t="s">
        <v>746</v>
      </c>
      <c r="AL97" s="16">
        <v>0.00863425925925926</v>
      </c>
      <c r="AM97" t="s">
        <v>33</v>
      </c>
      <c r="AS97" t="s">
        <v>989</v>
      </c>
      <c r="AT97" t="s">
        <v>30</v>
      </c>
      <c r="AU97" s="16">
        <v>0.3541666666666667</v>
      </c>
      <c r="AV97" t="s">
        <v>746</v>
      </c>
      <c r="AW97" s="16">
        <v>0.00863425925925926</v>
      </c>
      <c r="AX97" t="s">
        <v>33</v>
      </c>
      <c r="BD97" t="s">
        <v>989</v>
      </c>
      <c r="BE97" t="s">
        <v>30</v>
      </c>
      <c r="BF97" s="16">
        <v>0.3541666666666667</v>
      </c>
      <c r="BG97" t="s">
        <v>746</v>
      </c>
      <c r="BH97" s="16">
        <v>0.00863425925925926</v>
      </c>
      <c r="BI97" t="s">
        <v>33</v>
      </c>
      <c r="BO97" t="s">
        <v>989</v>
      </c>
      <c r="BP97" t="s">
        <v>30</v>
      </c>
      <c r="BQ97" s="16">
        <v>0.3541666666666667</v>
      </c>
      <c r="BR97" t="s">
        <v>746</v>
      </c>
      <c r="BS97" s="16">
        <v>0.00863425925925926</v>
      </c>
      <c r="BT97" t="s">
        <v>33</v>
      </c>
      <c r="BZ97" t="s">
        <v>989</v>
      </c>
      <c r="CA97" t="s">
        <v>30</v>
      </c>
      <c r="CB97" s="16">
        <v>0.3541666666666667</v>
      </c>
      <c r="CC97" t="s">
        <v>746</v>
      </c>
      <c r="CD97" s="16">
        <v>0.00863425925925926</v>
      </c>
      <c r="CE97" t="s">
        <v>33</v>
      </c>
      <c r="CK97" t="s">
        <v>989</v>
      </c>
      <c r="CL97" t="s">
        <v>30</v>
      </c>
      <c r="CM97" s="16">
        <v>0.3541666666666667</v>
      </c>
      <c r="CN97" t="s">
        <v>746</v>
      </c>
      <c r="CO97" s="16">
        <v>0.00863425925925926</v>
      </c>
      <c r="CP97" t="s">
        <v>33</v>
      </c>
      <c r="CV97" t="s">
        <v>989</v>
      </c>
      <c r="CW97" t="s">
        <v>30</v>
      </c>
      <c r="CX97" s="16">
        <v>0.3541666666666667</v>
      </c>
      <c r="CY97" t="s">
        <v>746</v>
      </c>
      <c r="CZ97" s="16">
        <v>0.00863425925925926</v>
      </c>
      <c r="DA97" t="s">
        <v>33</v>
      </c>
      <c r="DG97" t="s">
        <v>989</v>
      </c>
      <c r="DH97" t="s">
        <v>30</v>
      </c>
      <c r="DI97" s="16">
        <v>0.3541666666666667</v>
      </c>
      <c r="DJ97" t="s">
        <v>746</v>
      </c>
      <c r="DK97" s="16">
        <v>0.00863425925925926</v>
      </c>
      <c r="DL97" t="s">
        <v>33</v>
      </c>
      <c r="DR97" t="s">
        <v>989</v>
      </c>
      <c r="DS97" t="s">
        <v>30</v>
      </c>
      <c r="DT97" s="16">
        <v>0.3541666666666667</v>
      </c>
      <c r="DU97" t="s">
        <v>746</v>
      </c>
      <c r="DV97" s="16">
        <v>0.00863425925925926</v>
      </c>
      <c r="DW97" t="s">
        <v>33</v>
      </c>
      <c r="EC97" t="s">
        <v>989</v>
      </c>
      <c r="ED97" t="s">
        <v>30</v>
      </c>
      <c r="EE97" s="16">
        <v>0.3541666666666667</v>
      </c>
      <c r="EF97" t="s">
        <v>746</v>
      </c>
      <c r="EG97" s="16">
        <v>0.00863425925925926</v>
      </c>
      <c r="EH97" t="s">
        <v>33</v>
      </c>
      <c r="EN97" t="s">
        <v>989</v>
      </c>
      <c r="EO97" t="s">
        <v>30</v>
      </c>
      <c r="EP97" s="16">
        <v>0.3541666666666667</v>
      </c>
      <c r="EQ97" t="s">
        <v>746</v>
      </c>
      <c r="ER97" s="16">
        <v>0.00863425925925926</v>
      </c>
      <c r="ES97" t="s">
        <v>33</v>
      </c>
      <c r="EY97" t="s">
        <v>989</v>
      </c>
      <c r="EZ97" t="s">
        <v>30</v>
      </c>
      <c r="FA97" s="16">
        <v>0.3541666666666667</v>
      </c>
      <c r="FB97" t="s">
        <v>746</v>
      </c>
      <c r="FC97" s="16">
        <v>0.00863425925925926</v>
      </c>
      <c r="FD97" t="s">
        <v>33</v>
      </c>
      <c r="FJ97" t="s">
        <v>989</v>
      </c>
      <c r="FK97" t="s">
        <v>30</v>
      </c>
      <c r="FL97" s="16">
        <v>0.3541666666666667</v>
      </c>
      <c r="FM97" t="s">
        <v>746</v>
      </c>
      <c r="FN97" s="16">
        <v>0.00863425925925926</v>
      </c>
      <c r="FO97" t="s">
        <v>33</v>
      </c>
      <c r="FU97" t="s">
        <v>989</v>
      </c>
      <c r="FV97" t="s">
        <v>30</v>
      </c>
      <c r="FW97" s="16">
        <v>0.3541666666666667</v>
      </c>
      <c r="FX97" t="s">
        <v>746</v>
      </c>
      <c r="FY97" s="16">
        <v>0.00863425925925926</v>
      </c>
      <c r="FZ97" t="s">
        <v>33</v>
      </c>
      <c r="GF97" t="s">
        <v>989</v>
      </c>
      <c r="GG97" t="s">
        <v>30</v>
      </c>
      <c r="GH97" s="16">
        <v>0.3541666666666667</v>
      </c>
      <c r="GI97" t="s">
        <v>746</v>
      </c>
      <c r="GJ97" s="16">
        <v>0.00863425925925926</v>
      </c>
      <c r="GK97" t="s">
        <v>33</v>
      </c>
      <c r="GQ97" t="s">
        <v>989</v>
      </c>
      <c r="GR97" t="s">
        <v>30</v>
      </c>
      <c r="GS97" s="16">
        <v>0.3541666666666667</v>
      </c>
      <c r="GT97" t="s">
        <v>746</v>
      </c>
      <c r="GU97" s="16">
        <v>0.00863425925925926</v>
      </c>
      <c r="GV97" t="s">
        <v>33</v>
      </c>
      <c r="HB97" t="s">
        <v>989</v>
      </c>
      <c r="HC97" t="s">
        <v>30</v>
      </c>
      <c r="HD97" s="16">
        <v>0.3541666666666667</v>
      </c>
      <c r="HE97" t="s">
        <v>746</v>
      </c>
      <c r="HF97" s="16">
        <v>0.00863425925925926</v>
      </c>
      <c r="HG97" t="s">
        <v>33</v>
      </c>
      <c r="HM97" t="s">
        <v>989</v>
      </c>
      <c r="HN97" t="s">
        <v>30</v>
      </c>
      <c r="HO97" s="16">
        <v>0.3541666666666667</v>
      </c>
      <c r="HP97" t="s">
        <v>746</v>
      </c>
      <c r="HQ97" s="16">
        <v>0.00863425925925926</v>
      </c>
      <c r="HR97" t="s">
        <v>33</v>
      </c>
      <c r="HX97" t="s">
        <v>989</v>
      </c>
      <c r="HY97" t="s">
        <v>30</v>
      </c>
      <c r="HZ97" s="16">
        <v>0.3541666666666667</v>
      </c>
      <c r="IA97" t="s">
        <v>746</v>
      </c>
      <c r="IB97" s="16">
        <v>0.00863425925925926</v>
      </c>
      <c r="IC97" t="s">
        <v>33</v>
      </c>
      <c r="II97" t="s">
        <v>989</v>
      </c>
      <c r="IJ97" t="s">
        <v>30</v>
      </c>
      <c r="IK97" s="16">
        <v>0.3541666666666667</v>
      </c>
      <c r="IL97" t="s">
        <v>746</v>
      </c>
      <c r="IM97" s="16">
        <v>0.00863425925925926</v>
      </c>
      <c r="IN97" t="s">
        <v>33</v>
      </c>
      <c r="IT97" t="s">
        <v>989</v>
      </c>
      <c r="IU97" t="s">
        <v>30</v>
      </c>
      <c r="IV97" s="16">
        <v>0.3541666666666667</v>
      </c>
    </row>
    <row r="98" spans="1:256" ht="12.75">
      <c r="A98" t="s">
        <v>473</v>
      </c>
      <c r="B98" t="s">
        <v>1890</v>
      </c>
      <c r="C98" s="16">
        <v>0.4034259259259259</v>
      </c>
      <c r="D98" t="s">
        <v>746</v>
      </c>
      <c r="E98" s="16">
        <v>0.012361111111111113</v>
      </c>
      <c r="F98" t="s">
        <v>1891</v>
      </c>
      <c r="G98" t="s">
        <v>1892</v>
      </c>
      <c r="L98" t="s">
        <v>664</v>
      </c>
      <c r="M98" t="s">
        <v>30</v>
      </c>
      <c r="N98" s="16">
        <v>0.40020833333333333</v>
      </c>
      <c r="O98" t="s">
        <v>217</v>
      </c>
      <c r="P98" s="16">
        <v>0.0059490740740740745</v>
      </c>
      <c r="Q98" t="s">
        <v>34</v>
      </c>
      <c r="W98" t="s">
        <v>664</v>
      </c>
      <c r="X98" t="s">
        <v>30</v>
      </c>
      <c r="Y98" s="16">
        <v>0.40020833333333333</v>
      </c>
      <c r="Z98" t="s">
        <v>217</v>
      </c>
      <c r="AA98" s="16">
        <v>0.0059490740740740745</v>
      </c>
      <c r="AB98" t="s">
        <v>34</v>
      </c>
      <c r="AH98" t="s">
        <v>664</v>
      </c>
      <c r="AI98" t="s">
        <v>30</v>
      </c>
      <c r="AJ98" s="16">
        <v>0.40020833333333333</v>
      </c>
      <c r="AK98" t="s">
        <v>217</v>
      </c>
      <c r="AL98" s="16">
        <v>0.0059490740740740745</v>
      </c>
      <c r="AM98" t="s">
        <v>34</v>
      </c>
      <c r="AS98" t="s">
        <v>664</v>
      </c>
      <c r="AT98" t="s">
        <v>30</v>
      </c>
      <c r="AU98" s="16">
        <v>0.40020833333333333</v>
      </c>
      <c r="AV98" t="s">
        <v>217</v>
      </c>
      <c r="AW98" s="16">
        <v>0.0059490740740740745</v>
      </c>
      <c r="AX98" t="s">
        <v>34</v>
      </c>
      <c r="BD98" t="s">
        <v>664</v>
      </c>
      <c r="BE98" t="s">
        <v>30</v>
      </c>
      <c r="BF98" s="16">
        <v>0.40020833333333333</v>
      </c>
      <c r="BG98" t="s">
        <v>217</v>
      </c>
      <c r="BH98" s="16">
        <v>0.0059490740740740745</v>
      </c>
      <c r="BI98" t="s">
        <v>34</v>
      </c>
      <c r="BO98" t="s">
        <v>664</v>
      </c>
      <c r="BP98" t="s">
        <v>30</v>
      </c>
      <c r="BQ98" s="16">
        <v>0.40020833333333333</v>
      </c>
      <c r="BR98" t="s">
        <v>217</v>
      </c>
      <c r="BS98" s="16">
        <v>0.0059490740740740745</v>
      </c>
      <c r="BT98" t="s">
        <v>34</v>
      </c>
      <c r="BZ98" t="s">
        <v>664</v>
      </c>
      <c r="CA98" t="s">
        <v>30</v>
      </c>
      <c r="CB98" s="16">
        <v>0.40020833333333333</v>
      </c>
      <c r="CC98" t="s">
        <v>217</v>
      </c>
      <c r="CD98" s="16">
        <v>0.0059490740740740745</v>
      </c>
      <c r="CE98" t="s">
        <v>34</v>
      </c>
      <c r="CK98" t="s">
        <v>664</v>
      </c>
      <c r="CL98" t="s">
        <v>30</v>
      </c>
      <c r="CM98" s="16">
        <v>0.40020833333333333</v>
      </c>
      <c r="CN98" t="s">
        <v>217</v>
      </c>
      <c r="CO98" s="16">
        <v>0.0059490740740740745</v>
      </c>
      <c r="CP98" t="s">
        <v>34</v>
      </c>
      <c r="CV98" t="s">
        <v>664</v>
      </c>
      <c r="CW98" t="s">
        <v>30</v>
      </c>
      <c r="CX98" s="16">
        <v>0.40020833333333333</v>
      </c>
      <c r="CY98" t="s">
        <v>217</v>
      </c>
      <c r="CZ98" s="16">
        <v>0.0059490740740740745</v>
      </c>
      <c r="DA98" t="s">
        <v>34</v>
      </c>
      <c r="DG98" t="s">
        <v>664</v>
      </c>
      <c r="DH98" t="s">
        <v>30</v>
      </c>
      <c r="DI98" s="16">
        <v>0.40020833333333333</v>
      </c>
      <c r="DJ98" t="s">
        <v>217</v>
      </c>
      <c r="DK98" s="16">
        <v>0.0059490740740740745</v>
      </c>
      <c r="DL98" t="s">
        <v>34</v>
      </c>
      <c r="DR98" t="s">
        <v>664</v>
      </c>
      <c r="DS98" t="s">
        <v>30</v>
      </c>
      <c r="DT98" s="16">
        <v>0.40020833333333333</v>
      </c>
      <c r="DU98" t="s">
        <v>217</v>
      </c>
      <c r="DV98" s="16">
        <v>0.0059490740740740745</v>
      </c>
      <c r="DW98" t="s">
        <v>34</v>
      </c>
      <c r="EC98" t="s">
        <v>664</v>
      </c>
      <c r="ED98" t="s">
        <v>30</v>
      </c>
      <c r="EE98" s="16">
        <v>0.40020833333333333</v>
      </c>
      <c r="EF98" t="s">
        <v>217</v>
      </c>
      <c r="EG98" s="16">
        <v>0.0059490740740740745</v>
      </c>
      <c r="EH98" t="s">
        <v>34</v>
      </c>
      <c r="EN98" t="s">
        <v>664</v>
      </c>
      <c r="EO98" t="s">
        <v>30</v>
      </c>
      <c r="EP98" s="16">
        <v>0.40020833333333333</v>
      </c>
      <c r="EQ98" t="s">
        <v>217</v>
      </c>
      <c r="ER98" s="16">
        <v>0.0059490740740740745</v>
      </c>
      <c r="ES98" t="s">
        <v>34</v>
      </c>
      <c r="EY98" t="s">
        <v>664</v>
      </c>
      <c r="EZ98" t="s">
        <v>30</v>
      </c>
      <c r="FA98" s="16">
        <v>0.40020833333333333</v>
      </c>
      <c r="FB98" t="s">
        <v>217</v>
      </c>
      <c r="FC98" s="16">
        <v>0.0059490740740740745</v>
      </c>
      <c r="FD98" t="s">
        <v>34</v>
      </c>
      <c r="FJ98" t="s">
        <v>664</v>
      </c>
      <c r="FK98" t="s">
        <v>30</v>
      </c>
      <c r="FL98" s="16">
        <v>0.40020833333333333</v>
      </c>
      <c r="FM98" t="s">
        <v>217</v>
      </c>
      <c r="FN98" s="16">
        <v>0.0059490740740740745</v>
      </c>
      <c r="FO98" t="s">
        <v>34</v>
      </c>
      <c r="FU98" t="s">
        <v>664</v>
      </c>
      <c r="FV98" t="s">
        <v>30</v>
      </c>
      <c r="FW98" s="16">
        <v>0.40020833333333333</v>
      </c>
      <c r="FX98" t="s">
        <v>217</v>
      </c>
      <c r="FY98" s="16">
        <v>0.0059490740740740745</v>
      </c>
      <c r="FZ98" t="s">
        <v>34</v>
      </c>
      <c r="GF98" t="s">
        <v>664</v>
      </c>
      <c r="GG98" t="s">
        <v>30</v>
      </c>
      <c r="GH98" s="16">
        <v>0.40020833333333333</v>
      </c>
      <c r="GI98" t="s">
        <v>217</v>
      </c>
      <c r="GJ98" s="16">
        <v>0.0059490740740740745</v>
      </c>
      <c r="GK98" t="s">
        <v>34</v>
      </c>
      <c r="GQ98" t="s">
        <v>664</v>
      </c>
      <c r="GR98" t="s">
        <v>30</v>
      </c>
      <c r="GS98" s="16">
        <v>0.40020833333333333</v>
      </c>
      <c r="GT98" t="s">
        <v>217</v>
      </c>
      <c r="GU98" s="16">
        <v>0.0059490740740740745</v>
      </c>
      <c r="GV98" t="s">
        <v>34</v>
      </c>
      <c r="HB98" t="s">
        <v>664</v>
      </c>
      <c r="HC98" t="s">
        <v>30</v>
      </c>
      <c r="HD98" s="16">
        <v>0.40020833333333333</v>
      </c>
      <c r="HE98" t="s">
        <v>217</v>
      </c>
      <c r="HF98" s="16">
        <v>0.0059490740740740745</v>
      </c>
      <c r="HG98" t="s">
        <v>34</v>
      </c>
      <c r="HM98" t="s">
        <v>664</v>
      </c>
      <c r="HN98" t="s">
        <v>30</v>
      </c>
      <c r="HO98" s="16">
        <v>0.40020833333333333</v>
      </c>
      <c r="HP98" t="s">
        <v>217</v>
      </c>
      <c r="HQ98" s="16">
        <v>0.0059490740740740745</v>
      </c>
      <c r="HR98" t="s">
        <v>34</v>
      </c>
      <c r="HX98" t="s">
        <v>664</v>
      </c>
      <c r="HY98" t="s">
        <v>30</v>
      </c>
      <c r="HZ98" s="16">
        <v>0.40020833333333333</v>
      </c>
      <c r="IA98" t="s">
        <v>217</v>
      </c>
      <c r="IB98" s="16">
        <v>0.0059490740740740745</v>
      </c>
      <c r="IC98" t="s">
        <v>34</v>
      </c>
      <c r="II98" t="s">
        <v>664</v>
      </c>
      <c r="IJ98" t="s">
        <v>30</v>
      </c>
      <c r="IK98" s="16">
        <v>0.40020833333333333</v>
      </c>
      <c r="IL98" t="s">
        <v>217</v>
      </c>
      <c r="IM98" s="16">
        <v>0.0059490740740740745</v>
      </c>
      <c r="IN98" t="s">
        <v>34</v>
      </c>
      <c r="IT98" t="s">
        <v>664</v>
      </c>
      <c r="IU98" t="s">
        <v>30</v>
      </c>
      <c r="IV98" s="16">
        <v>0.40020833333333333</v>
      </c>
    </row>
    <row r="99" spans="1:256" ht="12.75">
      <c r="A99" t="s">
        <v>473</v>
      </c>
      <c r="B99" t="s">
        <v>22</v>
      </c>
      <c r="C99" s="16">
        <v>0.33194444444444443</v>
      </c>
      <c r="D99" t="s">
        <v>746</v>
      </c>
      <c r="E99" s="16">
        <v>0.005555555555555556</v>
      </c>
      <c r="F99" t="s">
        <v>23</v>
      </c>
      <c r="G99"/>
      <c r="L99" t="s">
        <v>664</v>
      </c>
      <c r="M99" t="s">
        <v>35</v>
      </c>
      <c r="N99" s="16">
        <v>0.4354166666666666</v>
      </c>
      <c r="O99" t="s">
        <v>217</v>
      </c>
      <c r="P99" s="16">
        <v>0.014583333333333332</v>
      </c>
      <c r="Q99" t="s">
        <v>36</v>
      </c>
      <c r="W99" t="s">
        <v>664</v>
      </c>
      <c r="X99" t="s">
        <v>35</v>
      </c>
      <c r="Y99" s="16">
        <v>0.4354166666666666</v>
      </c>
      <c r="Z99" t="s">
        <v>217</v>
      </c>
      <c r="AA99" s="16">
        <v>0.014583333333333332</v>
      </c>
      <c r="AB99" t="s">
        <v>36</v>
      </c>
      <c r="AH99" t="s">
        <v>664</v>
      </c>
      <c r="AI99" t="s">
        <v>35</v>
      </c>
      <c r="AJ99" s="16">
        <v>0.4354166666666666</v>
      </c>
      <c r="AK99" t="s">
        <v>217</v>
      </c>
      <c r="AL99" s="16">
        <v>0.014583333333333332</v>
      </c>
      <c r="AM99" t="s">
        <v>36</v>
      </c>
      <c r="AS99" t="s">
        <v>664</v>
      </c>
      <c r="AT99" t="s">
        <v>35</v>
      </c>
      <c r="AU99" s="16">
        <v>0.4354166666666666</v>
      </c>
      <c r="AV99" t="s">
        <v>217</v>
      </c>
      <c r="AW99" s="16">
        <v>0.014583333333333332</v>
      </c>
      <c r="AX99" t="s">
        <v>36</v>
      </c>
      <c r="BD99" t="s">
        <v>664</v>
      </c>
      <c r="BE99" t="s">
        <v>35</v>
      </c>
      <c r="BF99" s="16">
        <v>0.4354166666666666</v>
      </c>
      <c r="BG99" t="s">
        <v>217</v>
      </c>
      <c r="BH99" s="16">
        <v>0.014583333333333332</v>
      </c>
      <c r="BI99" t="s">
        <v>36</v>
      </c>
      <c r="BO99" t="s">
        <v>664</v>
      </c>
      <c r="BP99" t="s">
        <v>35</v>
      </c>
      <c r="BQ99" s="16">
        <v>0.4354166666666666</v>
      </c>
      <c r="BR99" t="s">
        <v>217</v>
      </c>
      <c r="BS99" s="16">
        <v>0.014583333333333332</v>
      </c>
      <c r="BT99" t="s">
        <v>36</v>
      </c>
      <c r="BZ99" t="s">
        <v>664</v>
      </c>
      <c r="CA99" t="s">
        <v>35</v>
      </c>
      <c r="CB99" s="16">
        <v>0.4354166666666666</v>
      </c>
      <c r="CC99" t="s">
        <v>217</v>
      </c>
      <c r="CD99" s="16">
        <v>0.014583333333333332</v>
      </c>
      <c r="CE99" t="s">
        <v>36</v>
      </c>
      <c r="CK99" t="s">
        <v>664</v>
      </c>
      <c r="CL99" t="s">
        <v>35</v>
      </c>
      <c r="CM99" s="16">
        <v>0.4354166666666666</v>
      </c>
      <c r="CN99" t="s">
        <v>217</v>
      </c>
      <c r="CO99" s="16">
        <v>0.014583333333333332</v>
      </c>
      <c r="CP99" t="s">
        <v>36</v>
      </c>
      <c r="CV99" t="s">
        <v>664</v>
      </c>
      <c r="CW99" t="s">
        <v>35</v>
      </c>
      <c r="CX99" s="16">
        <v>0.4354166666666666</v>
      </c>
      <c r="CY99" t="s">
        <v>217</v>
      </c>
      <c r="CZ99" s="16">
        <v>0.014583333333333332</v>
      </c>
      <c r="DA99" t="s">
        <v>36</v>
      </c>
      <c r="DG99" t="s">
        <v>664</v>
      </c>
      <c r="DH99" t="s">
        <v>35</v>
      </c>
      <c r="DI99" s="16">
        <v>0.4354166666666666</v>
      </c>
      <c r="DJ99" t="s">
        <v>217</v>
      </c>
      <c r="DK99" s="16">
        <v>0.014583333333333332</v>
      </c>
      <c r="DL99" t="s">
        <v>36</v>
      </c>
      <c r="DR99" t="s">
        <v>664</v>
      </c>
      <c r="DS99" t="s">
        <v>35</v>
      </c>
      <c r="DT99" s="16">
        <v>0.4354166666666666</v>
      </c>
      <c r="DU99" t="s">
        <v>217</v>
      </c>
      <c r="DV99" s="16">
        <v>0.014583333333333332</v>
      </c>
      <c r="DW99" t="s">
        <v>36</v>
      </c>
      <c r="EC99" t="s">
        <v>664</v>
      </c>
      <c r="ED99" t="s">
        <v>35</v>
      </c>
      <c r="EE99" s="16">
        <v>0.4354166666666666</v>
      </c>
      <c r="EF99" t="s">
        <v>217</v>
      </c>
      <c r="EG99" s="16">
        <v>0.014583333333333332</v>
      </c>
      <c r="EH99" t="s">
        <v>36</v>
      </c>
      <c r="EN99" t="s">
        <v>664</v>
      </c>
      <c r="EO99" t="s">
        <v>35</v>
      </c>
      <c r="EP99" s="16">
        <v>0.4354166666666666</v>
      </c>
      <c r="EQ99" t="s">
        <v>217</v>
      </c>
      <c r="ER99" s="16">
        <v>0.014583333333333332</v>
      </c>
      <c r="ES99" t="s">
        <v>36</v>
      </c>
      <c r="EY99" t="s">
        <v>664</v>
      </c>
      <c r="EZ99" t="s">
        <v>35</v>
      </c>
      <c r="FA99" s="16">
        <v>0.4354166666666666</v>
      </c>
      <c r="FB99" t="s">
        <v>217</v>
      </c>
      <c r="FC99" s="16">
        <v>0.014583333333333332</v>
      </c>
      <c r="FD99" t="s">
        <v>36</v>
      </c>
      <c r="FJ99" t="s">
        <v>664</v>
      </c>
      <c r="FK99" t="s">
        <v>35</v>
      </c>
      <c r="FL99" s="16">
        <v>0.4354166666666666</v>
      </c>
      <c r="FM99" t="s">
        <v>217</v>
      </c>
      <c r="FN99" s="16">
        <v>0.014583333333333332</v>
      </c>
      <c r="FO99" t="s">
        <v>36</v>
      </c>
      <c r="FU99" t="s">
        <v>664</v>
      </c>
      <c r="FV99" t="s">
        <v>35</v>
      </c>
      <c r="FW99" s="16">
        <v>0.4354166666666666</v>
      </c>
      <c r="FX99" t="s">
        <v>217</v>
      </c>
      <c r="FY99" s="16">
        <v>0.014583333333333332</v>
      </c>
      <c r="FZ99" t="s">
        <v>36</v>
      </c>
      <c r="GF99" t="s">
        <v>664</v>
      </c>
      <c r="GG99" t="s">
        <v>35</v>
      </c>
      <c r="GH99" s="16">
        <v>0.4354166666666666</v>
      </c>
      <c r="GI99" t="s">
        <v>217</v>
      </c>
      <c r="GJ99" s="16">
        <v>0.014583333333333332</v>
      </c>
      <c r="GK99" t="s">
        <v>36</v>
      </c>
      <c r="GQ99" t="s">
        <v>664</v>
      </c>
      <c r="GR99" t="s">
        <v>35</v>
      </c>
      <c r="GS99" s="16">
        <v>0.4354166666666666</v>
      </c>
      <c r="GT99" t="s">
        <v>217</v>
      </c>
      <c r="GU99" s="16">
        <v>0.014583333333333332</v>
      </c>
      <c r="GV99" t="s">
        <v>36</v>
      </c>
      <c r="HB99" t="s">
        <v>664</v>
      </c>
      <c r="HC99" t="s">
        <v>35</v>
      </c>
      <c r="HD99" s="16">
        <v>0.4354166666666666</v>
      </c>
      <c r="HE99" t="s">
        <v>217</v>
      </c>
      <c r="HF99" s="16">
        <v>0.014583333333333332</v>
      </c>
      <c r="HG99" t="s">
        <v>36</v>
      </c>
      <c r="HM99" t="s">
        <v>664</v>
      </c>
      <c r="HN99" t="s">
        <v>35</v>
      </c>
      <c r="HO99" s="16">
        <v>0.4354166666666666</v>
      </c>
      <c r="HP99" t="s">
        <v>217</v>
      </c>
      <c r="HQ99" s="16">
        <v>0.014583333333333332</v>
      </c>
      <c r="HR99" t="s">
        <v>36</v>
      </c>
      <c r="HX99" t="s">
        <v>664</v>
      </c>
      <c r="HY99" t="s">
        <v>35</v>
      </c>
      <c r="HZ99" s="16">
        <v>0.4354166666666666</v>
      </c>
      <c r="IA99" t="s">
        <v>217</v>
      </c>
      <c r="IB99" s="16">
        <v>0.014583333333333332</v>
      </c>
      <c r="IC99" t="s">
        <v>36</v>
      </c>
      <c r="II99" t="s">
        <v>664</v>
      </c>
      <c r="IJ99" t="s">
        <v>35</v>
      </c>
      <c r="IK99" s="16">
        <v>0.4354166666666666</v>
      </c>
      <c r="IL99" t="s">
        <v>217</v>
      </c>
      <c r="IM99" s="16">
        <v>0.014583333333333332</v>
      </c>
      <c r="IN99" t="s">
        <v>36</v>
      </c>
      <c r="IT99" t="s">
        <v>664</v>
      </c>
      <c r="IU99" t="s">
        <v>35</v>
      </c>
      <c r="IV99" s="16">
        <v>0.4354166666666666</v>
      </c>
    </row>
    <row r="100" spans="1:256" ht="12.75">
      <c r="A100" t="s">
        <v>473</v>
      </c>
      <c r="B100" t="s">
        <v>22</v>
      </c>
      <c r="C100" s="16">
        <v>0.3506134259259259</v>
      </c>
      <c r="D100" t="s">
        <v>217</v>
      </c>
      <c r="E100" s="16">
        <v>0.008993055555555554</v>
      </c>
      <c r="F100" t="s">
        <v>21</v>
      </c>
      <c r="G100"/>
      <c r="L100" t="s">
        <v>664</v>
      </c>
      <c r="M100" t="s">
        <v>35</v>
      </c>
      <c r="N100" s="16">
        <v>0.513888888888889</v>
      </c>
      <c r="O100" t="s">
        <v>217</v>
      </c>
      <c r="P100" s="16">
        <v>0.009027777777777779</v>
      </c>
      <c r="Q100" t="s">
        <v>36</v>
      </c>
      <c r="R100" t="s">
        <v>36</v>
      </c>
      <c r="W100" t="s">
        <v>664</v>
      </c>
      <c r="X100" t="s">
        <v>35</v>
      </c>
      <c r="Y100" s="16">
        <v>0.513888888888889</v>
      </c>
      <c r="Z100" t="s">
        <v>217</v>
      </c>
      <c r="AA100" s="16">
        <v>0.009027777777777779</v>
      </c>
      <c r="AB100" t="s">
        <v>36</v>
      </c>
      <c r="AC100" t="s">
        <v>36</v>
      </c>
      <c r="AH100" t="s">
        <v>664</v>
      </c>
      <c r="AI100" t="s">
        <v>35</v>
      </c>
      <c r="AJ100" s="16">
        <v>0.513888888888889</v>
      </c>
      <c r="AK100" t="s">
        <v>217</v>
      </c>
      <c r="AL100" s="16">
        <v>0.009027777777777779</v>
      </c>
      <c r="AM100" t="s">
        <v>36</v>
      </c>
      <c r="AN100" t="s">
        <v>36</v>
      </c>
      <c r="AS100" t="s">
        <v>664</v>
      </c>
      <c r="AT100" t="s">
        <v>35</v>
      </c>
      <c r="AU100" s="16">
        <v>0.513888888888889</v>
      </c>
      <c r="AV100" t="s">
        <v>217</v>
      </c>
      <c r="AW100" s="16">
        <v>0.009027777777777779</v>
      </c>
      <c r="AX100" t="s">
        <v>36</v>
      </c>
      <c r="AY100" t="s">
        <v>36</v>
      </c>
      <c r="BD100" t="s">
        <v>664</v>
      </c>
      <c r="BE100" t="s">
        <v>35</v>
      </c>
      <c r="BF100" s="16">
        <v>0.513888888888889</v>
      </c>
      <c r="BG100" t="s">
        <v>217</v>
      </c>
      <c r="BH100" s="16">
        <v>0.009027777777777779</v>
      </c>
      <c r="BI100" t="s">
        <v>36</v>
      </c>
      <c r="BJ100" t="s">
        <v>36</v>
      </c>
      <c r="BO100" t="s">
        <v>664</v>
      </c>
      <c r="BP100" t="s">
        <v>35</v>
      </c>
      <c r="BQ100" s="16">
        <v>0.513888888888889</v>
      </c>
      <c r="BR100" t="s">
        <v>217</v>
      </c>
      <c r="BS100" s="16">
        <v>0.009027777777777779</v>
      </c>
      <c r="BT100" t="s">
        <v>36</v>
      </c>
      <c r="BU100" t="s">
        <v>36</v>
      </c>
      <c r="BZ100" t="s">
        <v>664</v>
      </c>
      <c r="CA100" t="s">
        <v>35</v>
      </c>
      <c r="CB100" s="16">
        <v>0.513888888888889</v>
      </c>
      <c r="CC100" t="s">
        <v>217</v>
      </c>
      <c r="CD100" s="16">
        <v>0.009027777777777779</v>
      </c>
      <c r="CE100" t="s">
        <v>36</v>
      </c>
      <c r="CF100" t="s">
        <v>36</v>
      </c>
      <c r="CK100" t="s">
        <v>664</v>
      </c>
      <c r="CL100" t="s">
        <v>35</v>
      </c>
      <c r="CM100" s="16">
        <v>0.513888888888889</v>
      </c>
      <c r="CN100" t="s">
        <v>217</v>
      </c>
      <c r="CO100" s="16">
        <v>0.009027777777777779</v>
      </c>
      <c r="CP100" t="s">
        <v>36</v>
      </c>
      <c r="CQ100" t="s">
        <v>36</v>
      </c>
      <c r="CV100" t="s">
        <v>664</v>
      </c>
      <c r="CW100" t="s">
        <v>35</v>
      </c>
      <c r="CX100" s="16">
        <v>0.513888888888889</v>
      </c>
      <c r="CY100" t="s">
        <v>217</v>
      </c>
      <c r="CZ100" s="16">
        <v>0.009027777777777779</v>
      </c>
      <c r="DA100" t="s">
        <v>36</v>
      </c>
      <c r="DB100" t="s">
        <v>36</v>
      </c>
      <c r="DG100" t="s">
        <v>664</v>
      </c>
      <c r="DH100" t="s">
        <v>35</v>
      </c>
      <c r="DI100" s="16">
        <v>0.513888888888889</v>
      </c>
      <c r="DJ100" t="s">
        <v>217</v>
      </c>
      <c r="DK100" s="16">
        <v>0.009027777777777779</v>
      </c>
      <c r="DL100" t="s">
        <v>36</v>
      </c>
      <c r="DM100" t="s">
        <v>36</v>
      </c>
      <c r="DR100" t="s">
        <v>664</v>
      </c>
      <c r="DS100" t="s">
        <v>35</v>
      </c>
      <c r="DT100" s="16">
        <v>0.513888888888889</v>
      </c>
      <c r="DU100" t="s">
        <v>217</v>
      </c>
      <c r="DV100" s="16">
        <v>0.009027777777777779</v>
      </c>
      <c r="DW100" t="s">
        <v>36</v>
      </c>
      <c r="DX100" t="s">
        <v>36</v>
      </c>
      <c r="EC100" t="s">
        <v>664</v>
      </c>
      <c r="ED100" t="s">
        <v>35</v>
      </c>
      <c r="EE100" s="16">
        <v>0.513888888888889</v>
      </c>
      <c r="EF100" t="s">
        <v>217</v>
      </c>
      <c r="EG100" s="16">
        <v>0.009027777777777779</v>
      </c>
      <c r="EH100" t="s">
        <v>36</v>
      </c>
      <c r="EI100" t="s">
        <v>36</v>
      </c>
      <c r="EN100" t="s">
        <v>664</v>
      </c>
      <c r="EO100" t="s">
        <v>35</v>
      </c>
      <c r="EP100" s="16">
        <v>0.513888888888889</v>
      </c>
      <c r="EQ100" t="s">
        <v>217</v>
      </c>
      <c r="ER100" s="16">
        <v>0.009027777777777779</v>
      </c>
      <c r="ES100" t="s">
        <v>36</v>
      </c>
      <c r="ET100" t="s">
        <v>36</v>
      </c>
      <c r="EY100" t="s">
        <v>664</v>
      </c>
      <c r="EZ100" t="s">
        <v>35</v>
      </c>
      <c r="FA100" s="16">
        <v>0.513888888888889</v>
      </c>
      <c r="FB100" t="s">
        <v>217</v>
      </c>
      <c r="FC100" s="16">
        <v>0.009027777777777779</v>
      </c>
      <c r="FD100" t="s">
        <v>36</v>
      </c>
      <c r="FE100" t="s">
        <v>36</v>
      </c>
      <c r="FJ100" t="s">
        <v>664</v>
      </c>
      <c r="FK100" t="s">
        <v>35</v>
      </c>
      <c r="FL100" s="16">
        <v>0.513888888888889</v>
      </c>
      <c r="FM100" t="s">
        <v>217</v>
      </c>
      <c r="FN100" s="16">
        <v>0.009027777777777779</v>
      </c>
      <c r="FO100" t="s">
        <v>36</v>
      </c>
      <c r="FP100" t="s">
        <v>36</v>
      </c>
      <c r="FU100" t="s">
        <v>664</v>
      </c>
      <c r="FV100" t="s">
        <v>35</v>
      </c>
      <c r="FW100" s="16">
        <v>0.513888888888889</v>
      </c>
      <c r="FX100" t="s">
        <v>217</v>
      </c>
      <c r="FY100" s="16">
        <v>0.009027777777777779</v>
      </c>
      <c r="FZ100" t="s">
        <v>36</v>
      </c>
      <c r="GA100" t="s">
        <v>36</v>
      </c>
      <c r="GF100" t="s">
        <v>664</v>
      </c>
      <c r="GG100" t="s">
        <v>35</v>
      </c>
      <c r="GH100" s="16">
        <v>0.513888888888889</v>
      </c>
      <c r="GI100" t="s">
        <v>217</v>
      </c>
      <c r="GJ100" s="16">
        <v>0.009027777777777779</v>
      </c>
      <c r="GK100" t="s">
        <v>36</v>
      </c>
      <c r="GL100" t="s">
        <v>36</v>
      </c>
      <c r="GQ100" t="s">
        <v>664</v>
      </c>
      <c r="GR100" t="s">
        <v>35</v>
      </c>
      <c r="GS100" s="16">
        <v>0.513888888888889</v>
      </c>
      <c r="GT100" t="s">
        <v>217</v>
      </c>
      <c r="GU100" s="16">
        <v>0.009027777777777779</v>
      </c>
      <c r="GV100" t="s">
        <v>36</v>
      </c>
      <c r="GW100" t="s">
        <v>36</v>
      </c>
      <c r="HB100" t="s">
        <v>664</v>
      </c>
      <c r="HC100" t="s">
        <v>35</v>
      </c>
      <c r="HD100" s="16">
        <v>0.513888888888889</v>
      </c>
      <c r="HE100" t="s">
        <v>217</v>
      </c>
      <c r="HF100" s="16">
        <v>0.009027777777777779</v>
      </c>
      <c r="HG100" t="s">
        <v>36</v>
      </c>
      <c r="HH100" t="s">
        <v>36</v>
      </c>
      <c r="HM100" t="s">
        <v>664</v>
      </c>
      <c r="HN100" t="s">
        <v>35</v>
      </c>
      <c r="HO100" s="16">
        <v>0.513888888888889</v>
      </c>
      <c r="HP100" t="s">
        <v>217</v>
      </c>
      <c r="HQ100" s="16">
        <v>0.009027777777777779</v>
      </c>
      <c r="HR100" t="s">
        <v>36</v>
      </c>
      <c r="HS100" t="s">
        <v>36</v>
      </c>
      <c r="HX100" t="s">
        <v>664</v>
      </c>
      <c r="HY100" t="s">
        <v>35</v>
      </c>
      <c r="HZ100" s="16">
        <v>0.513888888888889</v>
      </c>
      <c r="IA100" t="s">
        <v>217</v>
      </c>
      <c r="IB100" s="16">
        <v>0.009027777777777779</v>
      </c>
      <c r="IC100" t="s">
        <v>36</v>
      </c>
      <c r="ID100" t="s">
        <v>36</v>
      </c>
      <c r="II100" t="s">
        <v>664</v>
      </c>
      <c r="IJ100" t="s">
        <v>35</v>
      </c>
      <c r="IK100" s="16">
        <v>0.513888888888889</v>
      </c>
      <c r="IL100" t="s">
        <v>217</v>
      </c>
      <c r="IM100" s="16">
        <v>0.009027777777777779</v>
      </c>
      <c r="IN100" t="s">
        <v>36</v>
      </c>
      <c r="IO100" t="s">
        <v>36</v>
      </c>
      <c r="IT100" t="s">
        <v>664</v>
      </c>
      <c r="IU100" t="s">
        <v>35</v>
      </c>
      <c r="IV100" s="16">
        <v>0.513888888888889</v>
      </c>
    </row>
    <row r="101" spans="1:256" ht="12.75">
      <c r="A101" t="s">
        <v>473</v>
      </c>
      <c r="B101" t="s">
        <v>24</v>
      </c>
      <c r="C101" s="16">
        <v>0.34782407407407406</v>
      </c>
      <c r="D101" t="s">
        <v>746</v>
      </c>
      <c r="E101" s="16">
        <v>0.0005671296296296296</v>
      </c>
      <c r="F101" t="s">
        <v>25</v>
      </c>
      <c r="G101" t="s">
        <v>21</v>
      </c>
      <c r="L101" t="s">
        <v>1128</v>
      </c>
      <c r="M101" t="s">
        <v>35</v>
      </c>
      <c r="N101" s="16">
        <v>0.5626157407407407</v>
      </c>
      <c r="O101" t="s">
        <v>746</v>
      </c>
      <c r="P101" s="16">
        <v>0.029039351851851854</v>
      </c>
      <c r="Q101" t="s">
        <v>796</v>
      </c>
      <c r="W101" t="s">
        <v>1128</v>
      </c>
      <c r="X101" t="s">
        <v>35</v>
      </c>
      <c r="Y101" s="16">
        <v>0.5626157407407407</v>
      </c>
      <c r="Z101" t="s">
        <v>746</v>
      </c>
      <c r="AA101" s="16">
        <v>0.029039351851851854</v>
      </c>
      <c r="AB101" t="s">
        <v>796</v>
      </c>
      <c r="AH101" t="s">
        <v>1128</v>
      </c>
      <c r="AI101" t="s">
        <v>35</v>
      </c>
      <c r="AJ101" s="16">
        <v>0.5626157407407407</v>
      </c>
      <c r="AK101" t="s">
        <v>746</v>
      </c>
      <c r="AL101" s="16">
        <v>0.029039351851851854</v>
      </c>
      <c r="AM101" t="s">
        <v>796</v>
      </c>
      <c r="AS101" t="s">
        <v>1128</v>
      </c>
      <c r="AT101" t="s">
        <v>35</v>
      </c>
      <c r="AU101" s="16">
        <v>0.5626157407407407</v>
      </c>
      <c r="AV101" t="s">
        <v>746</v>
      </c>
      <c r="AW101" s="16">
        <v>0.029039351851851854</v>
      </c>
      <c r="AX101" t="s">
        <v>796</v>
      </c>
      <c r="BD101" t="s">
        <v>1128</v>
      </c>
      <c r="BE101" t="s">
        <v>35</v>
      </c>
      <c r="BF101" s="16">
        <v>0.5626157407407407</v>
      </c>
      <c r="BG101" t="s">
        <v>746</v>
      </c>
      <c r="BH101" s="16">
        <v>0.029039351851851854</v>
      </c>
      <c r="BI101" t="s">
        <v>796</v>
      </c>
      <c r="BO101" t="s">
        <v>1128</v>
      </c>
      <c r="BP101" t="s">
        <v>35</v>
      </c>
      <c r="BQ101" s="16">
        <v>0.5626157407407407</v>
      </c>
      <c r="BR101" t="s">
        <v>746</v>
      </c>
      <c r="BS101" s="16">
        <v>0.029039351851851854</v>
      </c>
      <c r="BT101" t="s">
        <v>796</v>
      </c>
      <c r="BZ101" t="s">
        <v>1128</v>
      </c>
      <c r="CA101" t="s">
        <v>35</v>
      </c>
      <c r="CB101" s="16">
        <v>0.5626157407407407</v>
      </c>
      <c r="CC101" t="s">
        <v>746</v>
      </c>
      <c r="CD101" s="16">
        <v>0.029039351851851854</v>
      </c>
      <c r="CE101" t="s">
        <v>796</v>
      </c>
      <c r="CK101" t="s">
        <v>1128</v>
      </c>
      <c r="CL101" t="s">
        <v>35</v>
      </c>
      <c r="CM101" s="16">
        <v>0.5626157407407407</v>
      </c>
      <c r="CN101" t="s">
        <v>746</v>
      </c>
      <c r="CO101" s="16">
        <v>0.029039351851851854</v>
      </c>
      <c r="CP101" t="s">
        <v>796</v>
      </c>
      <c r="CV101" t="s">
        <v>1128</v>
      </c>
      <c r="CW101" t="s">
        <v>35</v>
      </c>
      <c r="CX101" s="16">
        <v>0.5626157407407407</v>
      </c>
      <c r="CY101" t="s">
        <v>746</v>
      </c>
      <c r="CZ101" s="16">
        <v>0.029039351851851854</v>
      </c>
      <c r="DA101" t="s">
        <v>796</v>
      </c>
      <c r="DG101" t="s">
        <v>1128</v>
      </c>
      <c r="DH101" t="s">
        <v>35</v>
      </c>
      <c r="DI101" s="16">
        <v>0.5626157407407407</v>
      </c>
      <c r="DJ101" t="s">
        <v>746</v>
      </c>
      <c r="DK101" s="16">
        <v>0.029039351851851854</v>
      </c>
      <c r="DL101" t="s">
        <v>796</v>
      </c>
      <c r="DR101" t="s">
        <v>1128</v>
      </c>
      <c r="DS101" t="s">
        <v>35</v>
      </c>
      <c r="DT101" s="16">
        <v>0.5626157407407407</v>
      </c>
      <c r="DU101" t="s">
        <v>746</v>
      </c>
      <c r="DV101" s="16">
        <v>0.029039351851851854</v>
      </c>
      <c r="DW101" t="s">
        <v>796</v>
      </c>
      <c r="EC101" t="s">
        <v>1128</v>
      </c>
      <c r="ED101" t="s">
        <v>35</v>
      </c>
      <c r="EE101" s="16">
        <v>0.5626157407407407</v>
      </c>
      <c r="EF101" t="s">
        <v>746</v>
      </c>
      <c r="EG101" s="16">
        <v>0.029039351851851854</v>
      </c>
      <c r="EH101" t="s">
        <v>796</v>
      </c>
      <c r="EN101" t="s">
        <v>1128</v>
      </c>
      <c r="EO101" t="s">
        <v>35</v>
      </c>
      <c r="EP101" s="16">
        <v>0.5626157407407407</v>
      </c>
      <c r="EQ101" t="s">
        <v>746</v>
      </c>
      <c r="ER101" s="16">
        <v>0.029039351851851854</v>
      </c>
      <c r="ES101" t="s">
        <v>796</v>
      </c>
      <c r="EY101" t="s">
        <v>1128</v>
      </c>
      <c r="EZ101" t="s">
        <v>35</v>
      </c>
      <c r="FA101" s="16">
        <v>0.5626157407407407</v>
      </c>
      <c r="FB101" t="s">
        <v>746</v>
      </c>
      <c r="FC101" s="16">
        <v>0.029039351851851854</v>
      </c>
      <c r="FD101" t="s">
        <v>796</v>
      </c>
      <c r="FJ101" t="s">
        <v>1128</v>
      </c>
      <c r="FK101" t="s">
        <v>35</v>
      </c>
      <c r="FL101" s="16">
        <v>0.5626157407407407</v>
      </c>
      <c r="FM101" t="s">
        <v>746</v>
      </c>
      <c r="FN101" s="16">
        <v>0.029039351851851854</v>
      </c>
      <c r="FO101" t="s">
        <v>796</v>
      </c>
      <c r="FU101" t="s">
        <v>1128</v>
      </c>
      <c r="FV101" t="s">
        <v>35</v>
      </c>
      <c r="FW101" s="16">
        <v>0.5626157407407407</v>
      </c>
      <c r="FX101" t="s">
        <v>746</v>
      </c>
      <c r="FY101" s="16">
        <v>0.029039351851851854</v>
      </c>
      <c r="FZ101" t="s">
        <v>796</v>
      </c>
      <c r="GF101" t="s">
        <v>1128</v>
      </c>
      <c r="GG101" t="s">
        <v>35</v>
      </c>
      <c r="GH101" s="16">
        <v>0.5626157407407407</v>
      </c>
      <c r="GI101" t="s">
        <v>746</v>
      </c>
      <c r="GJ101" s="16">
        <v>0.029039351851851854</v>
      </c>
      <c r="GK101" t="s">
        <v>796</v>
      </c>
      <c r="GQ101" t="s">
        <v>1128</v>
      </c>
      <c r="GR101" t="s">
        <v>35</v>
      </c>
      <c r="GS101" s="16">
        <v>0.5626157407407407</v>
      </c>
      <c r="GT101" t="s">
        <v>746</v>
      </c>
      <c r="GU101" s="16">
        <v>0.029039351851851854</v>
      </c>
      <c r="GV101" t="s">
        <v>796</v>
      </c>
      <c r="HB101" t="s">
        <v>1128</v>
      </c>
      <c r="HC101" t="s">
        <v>35</v>
      </c>
      <c r="HD101" s="16">
        <v>0.5626157407407407</v>
      </c>
      <c r="HE101" t="s">
        <v>746</v>
      </c>
      <c r="HF101" s="16">
        <v>0.029039351851851854</v>
      </c>
      <c r="HG101" t="s">
        <v>796</v>
      </c>
      <c r="HM101" t="s">
        <v>1128</v>
      </c>
      <c r="HN101" t="s">
        <v>35</v>
      </c>
      <c r="HO101" s="16">
        <v>0.5626157407407407</v>
      </c>
      <c r="HP101" t="s">
        <v>746</v>
      </c>
      <c r="HQ101" s="16">
        <v>0.029039351851851854</v>
      </c>
      <c r="HR101" t="s">
        <v>796</v>
      </c>
      <c r="HX101" t="s">
        <v>1128</v>
      </c>
      <c r="HY101" t="s">
        <v>35</v>
      </c>
      <c r="HZ101" s="16">
        <v>0.5626157407407407</v>
      </c>
      <c r="IA101" t="s">
        <v>746</v>
      </c>
      <c r="IB101" s="16">
        <v>0.029039351851851854</v>
      </c>
      <c r="IC101" t="s">
        <v>796</v>
      </c>
      <c r="II101" t="s">
        <v>1128</v>
      </c>
      <c r="IJ101" t="s">
        <v>35</v>
      </c>
      <c r="IK101" s="16">
        <v>0.5626157407407407</v>
      </c>
      <c r="IL101" t="s">
        <v>746</v>
      </c>
      <c r="IM101" s="16">
        <v>0.029039351851851854</v>
      </c>
      <c r="IN101" t="s">
        <v>796</v>
      </c>
      <c r="IT101" t="s">
        <v>1128</v>
      </c>
      <c r="IU101" t="s">
        <v>35</v>
      </c>
      <c r="IV101" s="16">
        <v>0.5626157407407407</v>
      </c>
    </row>
    <row r="102" spans="1:256" ht="12.75">
      <c r="A102" t="s">
        <v>473</v>
      </c>
      <c r="B102" t="s">
        <v>24</v>
      </c>
      <c r="C102" s="16">
        <v>0.34839120370370374</v>
      </c>
      <c r="D102" t="s">
        <v>217</v>
      </c>
      <c r="E102" s="16">
        <v>0.006724537037037037</v>
      </c>
      <c r="F102" t="s">
        <v>21</v>
      </c>
      <c r="G102"/>
      <c r="L102" t="s">
        <v>664</v>
      </c>
      <c r="M102" t="s">
        <v>35</v>
      </c>
      <c r="N102" s="16">
        <v>0.607974537037037</v>
      </c>
      <c r="O102" t="s">
        <v>217</v>
      </c>
      <c r="P102" s="16">
        <v>0.016527777777777777</v>
      </c>
      <c r="Q102" t="s">
        <v>37</v>
      </c>
      <c r="W102" t="s">
        <v>664</v>
      </c>
      <c r="X102" t="s">
        <v>35</v>
      </c>
      <c r="Y102" s="16">
        <v>0.607974537037037</v>
      </c>
      <c r="Z102" t="s">
        <v>217</v>
      </c>
      <c r="AA102" s="16">
        <v>0.016527777777777777</v>
      </c>
      <c r="AB102" t="s">
        <v>37</v>
      </c>
      <c r="AH102" t="s">
        <v>664</v>
      </c>
      <c r="AI102" t="s">
        <v>35</v>
      </c>
      <c r="AJ102" s="16">
        <v>0.607974537037037</v>
      </c>
      <c r="AK102" t="s">
        <v>217</v>
      </c>
      <c r="AL102" s="16">
        <v>0.016527777777777777</v>
      </c>
      <c r="AM102" t="s">
        <v>37</v>
      </c>
      <c r="AS102" t="s">
        <v>664</v>
      </c>
      <c r="AT102" t="s">
        <v>35</v>
      </c>
      <c r="AU102" s="16">
        <v>0.607974537037037</v>
      </c>
      <c r="AV102" t="s">
        <v>217</v>
      </c>
      <c r="AW102" s="16">
        <v>0.016527777777777777</v>
      </c>
      <c r="AX102" t="s">
        <v>37</v>
      </c>
      <c r="BD102" t="s">
        <v>664</v>
      </c>
      <c r="BE102" t="s">
        <v>35</v>
      </c>
      <c r="BF102" s="16">
        <v>0.607974537037037</v>
      </c>
      <c r="BG102" t="s">
        <v>217</v>
      </c>
      <c r="BH102" s="16">
        <v>0.016527777777777777</v>
      </c>
      <c r="BI102" t="s">
        <v>37</v>
      </c>
      <c r="BO102" t="s">
        <v>664</v>
      </c>
      <c r="BP102" t="s">
        <v>35</v>
      </c>
      <c r="BQ102" s="16">
        <v>0.607974537037037</v>
      </c>
      <c r="BR102" t="s">
        <v>217</v>
      </c>
      <c r="BS102" s="16">
        <v>0.016527777777777777</v>
      </c>
      <c r="BT102" t="s">
        <v>37</v>
      </c>
      <c r="BZ102" t="s">
        <v>664</v>
      </c>
      <c r="CA102" t="s">
        <v>35</v>
      </c>
      <c r="CB102" s="16">
        <v>0.607974537037037</v>
      </c>
      <c r="CC102" t="s">
        <v>217</v>
      </c>
      <c r="CD102" s="16">
        <v>0.016527777777777777</v>
      </c>
      <c r="CE102" t="s">
        <v>37</v>
      </c>
      <c r="CK102" t="s">
        <v>664</v>
      </c>
      <c r="CL102" t="s">
        <v>35</v>
      </c>
      <c r="CM102" s="16">
        <v>0.607974537037037</v>
      </c>
      <c r="CN102" t="s">
        <v>217</v>
      </c>
      <c r="CO102" s="16">
        <v>0.016527777777777777</v>
      </c>
      <c r="CP102" t="s">
        <v>37</v>
      </c>
      <c r="CV102" t="s">
        <v>664</v>
      </c>
      <c r="CW102" t="s">
        <v>35</v>
      </c>
      <c r="CX102" s="16">
        <v>0.607974537037037</v>
      </c>
      <c r="CY102" t="s">
        <v>217</v>
      </c>
      <c r="CZ102" s="16">
        <v>0.016527777777777777</v>
      </c>
      <c r="DA102" t="s">
        <v>37</v>
      </c>
      <c r="DG102" t="s">
        <v>664</v>
      </c>
      <c r="DH102" t="s">
        <v>35</v>
      </c>
      <c r="DI102" s="16">
        <v>0.607974537037037</v>
      </c>
      <c r="DJ102" t="s">
        <v>217</v>
      </c>
      <c r="DK102" s="16">
        <v>0.016527777777777777</v>
      </c>
      <c r="DL102" t="s">
        <v>37</v>
      </c>
      <c r="DR102" t="s">
        <v>664</v>
      </c>
      <c r="DS102" t="s">
        <v>35</v>
      </c>
      <c r="DT102" s="16">
        <v>0.607974537037037</v>
      </c>
      <c r="DU102" t="s">
        <v>217</v>
      </c>
      <c r="DV102" s="16">
        <v>0.016527777777777777</v>
      </c>
      <c r="DW102" t="s">
        <v>37</v>
      </c>
      <c r="EC102" t="s">
        <v>664</v>
      </c>
      <c r="ED102" t="s">
        <v>35</v>
      </c>
      <c r="EE102" s="16">
        <v>0.607974537037037</v>
      </c>
      <c r="EF102" t="s">
        <v>217</v>
      </c>
      <c r="EG102" s="16">
        <v>0.016527777777777777</v>
      </c>
      <c r="EH102" t="s">
        <v>37</v>
      </c>
      <c r="EN102" t="s">
        <v>664</v>
      </c>
      <c r="EO102" t="s">
        <v>35</v>
      </c>
      <c r="EP102" s="16">
        <v>0.607974537037037</v>
      </c>
      <c r="EQ102" t="s">
        <v>217</v>
      </c>
      <c r="ER102" s="16">
        <v>0.016527777777777777</v>
      </c>
      <c r="ES102" t="s">
        <v>37</v>
      </c>
      <c r="EY102" t="s">
        <v>664</v>
      </c>
      <c r="EZ102" t="s">
        <v>35</v>
      </c>
      <c r="FA102" s="16">
        <v>0.607974537037037</v>
      </c>
      <c r="FB102" t="s">
        <v>217</v>
      </c>
      <c r="FC102" s="16">
        <v>0.016527777777777777</v>
      </c>
      <c r="FD102" t="s">
        <v>37</v>
      </c>
      <c r="FJ102" t="s">
        <v>664</v>
      </c>
      <c r="FK102" t="s">
        <v>35</v>
      </c>
      <c r="FL102" s="16">
        <v>0.607974537037037</v>
      </c>
      <c r="FM102" t="s">
        <v>217</v>
      </c>
      <c r="FN102" s="16">
        <v>0.016527777777777777</v>
      </c>
      <c r="FO102" t="s">
        <v>37</v>
      </c>
      <c r="FU102" t="s">
        <v>664</v>
      </c>
      <c r="FV102" t="s">
        <v>35</v>
      </c>
      <c r="FW102" s="16">
        <v>0.607974537037037</v>
      </c>
      <c r="FX102" t="s">
        <v>217</v>
      </c>
      <c r="FY102" s="16">
        <v>0.016527777777777777</v>
      </c>
      <c r="FZ102" t="s">
        <v>37</v>
      </c>
      <c r="GF102" t="s">
        <v>664</v>
      </c>
      <c r="GG102" t="s">
        <v>35</v>
      </c>
      <c r="GH102" s="16">
        <v>0.607974537037037</v>
      </c>
      <c r="GI102" t="s">
        <v>217</v>
      </c>
      <c r="GJ102" s="16">
        <v>0.016527777777777777</v>
      </c>
      <c r="GK102" t="s">
        <v>37</v>
      </c>
      <c r="GQ102" t="s">
        <v>664</v>
      </c>
      <c r="GR102" t="s">
        <v>35</v>
      </c>
      <c r="GS102" s="16">
        <v>0.607974537037037</v>
      </c>
      <c r="GT102" t="s">
        <v>217</v>
      </c>
      <c r="GU102" s="16">
        <v>0.016527777777777777</v>
      </c>
      <c r="GV102" t="s">
        <v>37</v>
      </c>
      <c r="HB102" t="s">
        <v>664</v>
      </c>
      <c r="HC102" t="s">
        <v>35</v>
      </c>
      <c r="HD102" s="16">
        <v>0.607974537037037</v>
      </c>
      <c r="HE102" t="s">
        <v>217</v>
      </c>
      <c r="HF102" s="16">
        <v>0.016527777777777777</v>
      </c>
      <c r="HG102" t="s">
        <v>37</v>
      </c>
      <c r="HM102" t="s">
        <v>664</v>
      </c>
      <c r="HN102" t="s">
        <v>35</v>
      </c>
      <c r="HO102" s="16">
        <v>0.607974537037037</v>
      </c>
      <c r="HP102" t="s">
        <v>217</v>
      </c>
      <c r="HQ102" s="16">
        <v>0.016527777777777777</v>
      </c>
      <c r="HR102" t="s">
        <v>37</v>
      </c>
      <c r="HX102" t="s">
        <v>664</v>
      </c>
      <c r="HY102" t="s">
        <v>35</v>
      </c>
      <c r="HZ102" s="16">
        <v>0.607974537037037</v>
      </c>
      <c r="IA102" t="s">
        <v>217</v>
      </c>
      <c r="IB102" s="16">
        <v>0.016527777777777777</v>
      </c>
      <c r="IC102" t="s">
        <v>37</v>
      </c>
      <c r="II102" t="s">
        <v>664</v>
      </c>
      <c r="IJ102" t="s">
        <v>35</v>
      </c>
      <c r="IK102" s="16">
        <v>0.607974537037037</v>
      </c>
      <c r="IL102" t="s">
        <v>217</v>
      </c>
      <c r="IM102" s="16">
        <v>0.016527777777777777</v>
      </c>
      <c r="IN102" t="s">
        <v>37</v>
      </c>
      <c r="IT102" t="s">
        <v>664</v>
      </c>
      <c r="IU102" t="s">
        <v>35</v>
      </c>
      <c r="IV102" s="16">
        <v>0.607974537037037</v>
      </c>
    </row>
    <row r="103" spans="1:256" ht="12.75">
      <c r="A103" t="s">
        <v>473</v>
      </c>
      <c r="B103" t="s">
        <v>48</v>
      </c>
      <c r="C103" s="16">
        <v>0.5992129629629629</v>
      </c>
      <c r="D103" t="s">
        <v>217</v>
      </c>
      <c r="E103" s="16">
        <v>0.011851851851851851</v>
      </c>
      <c r="F103" t="s">
        <v>21</v>
      </c>
      <c r="G103" t="s">
        <v>49</v>
      </c>
      <c r="L103" t="s">
        <v>664</v>
      </c>
      <c r="M103" t="s">
        <v>35</v>
      </c>
      <c r="N103" s="16">
        <v>0.7525925925925926</v>
      </c>
      <c r="O103" t="s">
        <v>217</v>
      </c>
      <c r="P103" s="16">
        <v>0.014421296296296295</v>
      </c>
      <c r="Q103" t="s">
        <v>36</v>
      </c>
      <c r="W103" t="s">
        <v>664</v>
      </c>
      <c r="X103" t="s">
        <v>35</v>
      </c>
      <c r="Y103" s="16">
        <v>0.7525925925925926</v>
      </c>
      <c r="Z103" t="s">
        <v>217</v>
      </c>
      <c r="AA103" s="16">
        <v>0.014421296296296295</v>
      </c>
      <c r="AB103" t="s">
        <v>36</v>
      </c>
      <c r="AH103" t="s">
        <v>664</v>
      </c>
      <c r="AI103" t="s">
        <v>35</v>
      </c>
      <c r="AJ103" s="16">
        <v>0.7525925925925926</v>
      </c>
      <c r="AK103" t="s">
        <v>217</v>
      </c>
      <c r="AL103" s="16">
        <v>0.014421296296296295</v>
      </c>
      <c r="AM103" t="s">
        <v>36</v>
      </c>
      <c r="AS103" t="s">
        <v>664</v>
      </c>
      <c r="AT103" t="s">
        <v>35</v>
      </c>
      <c r="AU103" s="16">
        <v>0.7525925925925926</v>
      </c>
      <c r="AV103" t="s">
        <v>217</v>
      </c>
      <c r="AW103" s="16">
        <v>0.014421296296296295</v>
      </c>
      <c r="AX103" t="s">
        <v>36</v>
      </c>
      <c r="BD103" t="s">
        <v>664</v>
      </c>
      <c r="BE103" t="s">
        <v>35</v>
      </c>
      <c r="BF103" s="16">
        <v>0.7525925925925926</v>
      </c>
      <c r="BG103" t="s">
        <v>217</v>
      </c>
      <c r="BH103" s="16">
        <v>0.014421296296296295</v>
      </c>
      <c r="BI103" t="s">
        <v>36</v>
      </c>
      <c r="BO103" t="s">
        <v>664</v>
      </c>
      <c r="BP103" t="s">
        <v>35</v>
      </c>
      <c r="BQ103" s="16">
        <v>0.7525925925925926</v>
      </c>
      <c r="BR103" t="s">
        <v>217</v>
      </c>
      <c r="BS103" s="16">
        <v>0.014421296296296295</v>
      </c>
      <c r="BT103" t="s">
        <v>36</v>
      </c>
      <c r="BZ103" t="s">
        <v>664</v>
      </c>
      <c r="CA103" t="s">
        <v>35</v>
      </c>
      <c r="CB103" s="16">
        <v>0.7525925925925926</v>
      </c>
      <c r="CC103" t="s">
        <v>217</v>
      </c>
      <c r="CD103" s="16">
        <v>0.014421296296296295</v>
      </c>
      <c r="CE103" t="s">
        <v>36</v>
      </c>
      <c r="CK103" t="s">
        <v>664</v>
      </c>
      <c r="CL103" t="s">
        <v>35</v>
      </c>
      <c r="CM103" s="16">
        <v>0.7525925925925926</v>
      </c>
      <c r="CN103" t="s">
        <v>217</v>
      </c>
      <c r="CO103" s="16">
        <v>0.014421296296296295</v>
      </c>
      <c r="CP103" t="s">
        <v>36</v>
      </c>
      <c r="CV103" t="s">
        <v>664</v>
      </c>
      <c r="CW103" t="s">
        <v>35</v>
      </c>
      <c r="CX103" s="16">
        <v>0.7525925925925926</v>
      </c>
      <c r="CY103" t="s">
        <v>217</v>
      </c>
      <c r="CZ103" s="16">
        <v>0.014421296296296295</v>
      </c>
      <c r="DA103" t="s">
        <v>36</v>
      </c>
      <c r="DG103" t="s">
        <v>664</v>
      </c>
      <c r="DH103" t="s">
        <v>35</v>
      </c>
      <c r="DI103" s="16">
        <v>0.7525925925925926</v>
      </c>
      <c r="DJ103" t="s">
        <v>217</v>
      </c>
      <c r="DK103" s="16">
        <v>0.014421296296296295</v>
      </c>
      <c r="DL103" t="s">
        <v>36</v>
      </c>
      <c r="DR103" t="s">
        <v>664</v>
      </c>
      <c r="DS103" t="s">
        <v>35</v>
      </c>
      <c r="DT103" s="16">
        <v>0.7525925925925926</v>
      </c>
      <c r="DU103" t="s">
        <v>217</v>
      </c>
      <c r="DV103" s="16">
        <v>0.014421296296296295</v>
      </c>
      <c r="DW103" t="s">
        <v>36</v>
      </c>
      <c r="EC103" t="s">
        <v>664</v>
      </c>
      <c r="ED103" t="s">
        <v>35</v>
      </c>
      <c r="EE103" s="16">
        <v>0.7525925925925926</v>
      </c>
      <c r="EF103" t="s">
        <v>217</v>
      </c>
      <c r="EG103" s="16">
        <v>0.014421296296296295</v>
      </c>
      <c r="EH103" t="s">
        <v>36</v>
      </c>
      <c r="EN103" t="s">
        <v>664</v>
      </c>
      <c r="EO103" t="s">
        <v>35</v>
      </c>
      <c r="EP103" s="16">
        <v>0.7525925925925926</v>
      </c>
      <c r="EQ103" t="s">
        <v>217</v>
      </c>
      <c r="ER103" s="16">
        <v>0.014421296296296295</v>
      </c>
      <c r="ES103" t="s">
        <v>36</v>
      </c>
      <c r="EY103" t="s">
        <v>664</v>
      </c>
      <c r="EZ103" t="s">
        <v>35</v>
      </c>
      <c r="FA103" s="16">
        <v>0.7525925925925926</v>
      </c>
      <c r="FB103" t="s">
        <v>217</v>
      </c>
      <c r="FC103" s="16">
        <v>0.014421296296296295</v>
      </c>
      <c r="FD103" t="s">
        <v>36</v>
      </c>
      <c r="FJ103" t="s">
        <v>664</v>
      </c>
      <c r="FK103" t="s">
        <v>35</v>
      </c>
      <c r="FL103" s="16">
        <v>0.7525925925925926</v>
      </c>
      <c r="FM103" t="s">
        <v>217</v>
      </c>
      <c r="FN103" s="16">
        <v>0.014421296296296295</v>
      </c>
      <c r="FO103" t="s">
        <v>36</v>
      </c>
      <c r="FU103" t="s">
        <v>664</v>
      </c>
      <c r="FV103" t="s">
        <v>35</v>
      </c>
      <c r="FW103" s="16">
        <v>0.7525925925925926</v>
      </c>
      <c r="FX103" t="s">
        <v>217</v>
      </c>
      <c r="FY103" s="16">
        <v>0.014421296296296295</v>
      </c>
      <c r="FZ103" t="s">
        <v>36</v>
      </c>
      <c r="GF103" t="s">
        <v>664</v>
      </c>
      <c r="GG103" t="s">
        <v>35</v>
      </c>
      <c r="GH103" s="16">
        <v>0.7525925925925926</v>
      </c>
      <c r="GI103" t="s">
        <v>217</v>
      </c>
      <c r="GJ103" s="16">
        <v>0.014421296296296295</v>
      </c>
      <c r="GK103" t="s">
        <v>36</v>
      </c>
      <c r="GQ103" t="s">
        <v>664</v>
      </c>
      <c r="GR103" t="s">
        <v>35</v>
      </c>
      <c r="GS103" s="16">
        <v>0.7525925925925926</v>
      </c>
      <c r="GT103" t="s">
        <v>217</v>
      </c>
      <c r="GU103" s="16">
        <v>0.014421296296296295</v>
      </c>
      <c r="GV103" t="s">
        <v>36</v>
      </c>
      <c r="HB103" t="s">
        <v>664</v>
      </c>
      <c r="HC103" t="s">
        <v>35</v>
      </c>
      <c r="HD103" s="16">
        <v>0.7525925925925926</v>
      </c>
      <c r="HE103" t="s">
        <v>217</v>
      </c>
      <c r="HF103" s="16">
        <v>0.014421296296296295</v>
      </c>
      <c r="HG103" t="s">
        <v>36</v>
      </c>
      <c r="HM103" t="s">
        <v>664</v>
      </c>
      <c r="HN103" t="s">
        <v>35</v>
      </c>
      <c r="HO103" s="16">
        <v>0.7525925925925926</v>
      </c>
      <c r="HP103" t="s">
        <v>217</v>
      </c>
      <c r="HQ103" s="16">
        <v>0.014421296296296295</v>
      </c>
      <c r="HR103" t="s">
        <v>36</v>
      </c>
      <c r="HX103" t="s">
        <v>664</v>
      </c>
      <c r="HY103" t="s">
        <v>35</v>
      </c>
      <c r="HZ103" s="16">
        <v>0.7525925925925926</v>
      </c>
      <c r="IA103" t="s">
        <v>217</v>
      </c>
      <c r="IB103" s="16">
        <v>0.014421296296296295</v>
      </c>
      <c r="IC103" t="s">
        <v>36</v>
      </c>
      <c r="II103" t="s">
        <v>664</v>
      </c>
      <c r="IJ103" t="s">
        <v>35</v>
      </c>
      <c r="IK103" s="16">
        <v>0.7525925925925926</v>
      </c>
      <c r="IL103" t="s">
        <v>217</v>
      </c>
      <c r="IM103" s="16">
        <v>0.014421296296296295</v>
      </c>
      <c r="IN103" t="s">
        <v>36</v>
      </c>
      <c r="IT103" t="s">
        <v>664</v>
      </c>
      <c r="IU103" t="s">
        <v>35</v>
      </c>
      <c r="IV103" s="16">
        <v>0.7525925925925926</v>
      </c>
    </row>
    <row r="104" spans="1:256" ht="12.75">
      <c r="A104" t="s">
        <v>659</v>
      </c>
      <c r="B104" t="s">
        <v>3</v>
      </c>
      <c r="C104" s="16">
        <v>0.6771643518518519</v>
      </c>
      <c r="D104" t="s">
        <v>217</v>
      </c>
      <c r="E104" s="16">
        <v>0.02681712962962963</v>
      </c>
      <c r="F104" t="s">
        <v>4</v>
      </c>
      <c r="G104"/>
      <c r="L104" t="s">
        <v>1128</v>
      </c>
      <c r="M104" t="s">
        <v>35</v>
      </c>
      <c r="N104" s="16">
        <v>0.7861111111111111</v>
      </c>
      <c r="O104" t="s">
        <v>746</v>
      </c>
      <c r="P104" s="16">
        <v>0.010208333333333333</v>
      </c>
      <c r="W104" t="s">
        <v>1128</v>
      </c>
      <c r="X104" t="s">
        <v>35</v>
      </c>
      <c r="Y104" s="16">
        <v>0.7861111111111111</v>
      </c>
      <c r="Z104" t="s">
        <v>746</v>
      </c>
      <c r="AA104" s="16">
        <v>0.010208333333333333</v>
      </c>
      <c r="AH104" t="s">
        <v>1128</v>
      </c>
      <c r="AI104" t="s">
        <v>35</v>
      </c>
      <c r="AJ104" s="16">
        <v>0.7861111111111111</v>
      </c>
      <c r="AK104" t="s">
        <v>746</v>
      </c>
      <c r="AL104" s="16">
        <v>0.010208333333333333</v>
      </c>
      <c r="AS104" t="s">
        <v>1128</v>
      </c>
      <c r="AT104" t="s">
        <v>35</v>
      </c>
      <c r="AU104" s="16">
        <v>0.7861111111111111</v>
      </c>
      <c r="AV104" t="s">
        <v>746</v>
      </c>
      <c r="AW104" s="16">
        <v>0.010208333333333333</v>
      </c>
      <c r="BD104" t="s">
        <v>1128</v>
      </c>
      <c r="BE104" t="s">
        <v>35</v>
      </c>
      <c r="BF104" s="16">
        <v>0.7861111111111111</v>
      </c>
      <c r="BG104" t="s">
        <v>746</v>
      </c>
      <c r="BH104" s="16">
        <v>0.010208333333333333</v>
      </c>
      <c r="BO104" t="s">
        <v>1128</v>
      </c>
      <c r="BP104" t="s">
        <v>35</v>
      </c>
      <c r="BQ104" s="16">
        <v>0.7861111111111111</v>
      </c>
      <c r="BR104" t="s">
        <v>746</v>
      </c>
      <c r="BS104" s="16">
        <v>0.010208333333333333</v>
      </c>
      <c r="BZ104" t="s">
        <v>1128</v>
      </c>
      <c r="CA104" t="s">
        <v>35</v>
      </c>
      <c r="CB104" s="16">
        <v>0.7861111111111111</v>
      </c>
      <c r="CC104" t="s">
        <v>746</v>
      </c>
      <c r="CD104" s="16">
        <v>0.010208333333333333</v>
      </c>
      <c r="CK104" t="s">
        <v>1128</v>
      </c>
      <c r="CL104" t="s">
        <v>35</v>
      </c>
      <c r="CM104" s="16">
        <v>0.7861111111111111</v>
      </c>
      <c r="CN104" t="s">
        <v>746</v>
      </c>
      <c r="CO104" s="16">
        <v>0.010208333333333333</v>
      </c>
      <c r="CV104" t="s">
        <v>1128</v>
      </c>
      <c r="CW104" t="s">
        <v>35</v>
      </c>
      <c r="CX104" s="16">
        <v>0.7861111111111111</v>
      </c>
      <c r="CY104" t="s">
        <v>746</v>
      </c>
      <c r="CZ104" s="16">
        <v>0.010208333333333333</v>
      </c>
      <c r="DG104" t="s">
        <v>1128</v>
      </c>
      <c r="DH104" t="s">
        <v>35</v>
      </c>
      <c r="DI104" s="16">
        <v>0.7861111111111111</v>
      </c>
      <c r="DJ104" t="s">
        <v>746</v>
      </c>
      <c r="DK104" s="16">
        <v>0.010208333333333333</v>
      </c>
      <c r="DR104" t="s">
        <v>1128</v>
      </c>
      <c r="DS104" t="s">
        <v>35</v>
      </c>
      <c r="DT104" s="16">
        <v>0.7861111111111111</v>
      </c>
      <c r="DU104" t="s">
        <v>746</v>
      </c>
      <c r="DV104" s="16">
        <v>0.010208333333333333</v>
      </c>
      <c r="EC104" t="s">
        <v>1128</v>
      </c>
      <c r="ED104" t="s">
        <v>35</v>
      </c>
      <c r="EE104" s="16">
        <v>0.7861111111111111</v>
      </c>
      <c r="EF104" t="s">
        <v>746</v>
      </c>
      <c r="EG104" s="16">
        <v>0.010208333333333333</v>
      </c>
      <c r="EN104" t="s">
        <v>1128</v>
      </c>
      <c r="EO104" t="s">
        <v>35</v>
      </c>
      <c r="EP104" s="16">
        <v>0.7861111111111111</v>
      </c>
      <c r="EQ104" t="s">
        <v>746</v>
      </c>
      <c r="ER104" s="16">
        <v>0.010208333333333333</v>
      </c>
      <c r="EY104" t="s">
        <v>1128</v>
      </c>
      <c r="EZ104" t="s">
        <v>35</v>
      </c>
      <c r="FA104" s="16">
        <v>0.7861111111111111</v>
      </c>
      <c r="FB104" t="s">
        <v>746</v>
      </c>
      <c r="FC104" s="16">
        <v>0.010208333333333333</v>
      </c>
      <c r="FJ104" t="s">
        <v>1128</v>
      </c>
      <c r="FK104" t="s">
        <v>35</v>
      </c>
      <c r="FL104" s="16">
        <v>0.7861111111111111</v>
      </c>
      <c r="FM104" t="s">
        <v>746</v>
      </c>
      <c r="FN104" s="16">
        <v>0.010208333333333333</v>
      </c>
      <c r="FU104" t="s">
        <v>1128</v>
      </c>
      <c r="FV104" t="s">
        <v>35</v>
      </c>
      <c r="FW104" s="16">
        <v>0.7861111111111111</v>
      </c>
      <c r="FX104" t="s">
        <v>746</v>
      </c>
      <c r="FY104" s="16">
        <v>0.010208333333333333</v>
      </c>
      <c r="GF104" t="s">
        <v>1128</v>
      </c>
      <c r="GG104" t="s">
        <v>35</v>
      </c>
      <c r="GH104" s="16">
        <v>0.7861111111111111</v>
      </c>
      <c r="GI104" t="s">
        <v>746</v>
      </c>
      <c r="GJ104" s="16">
        <v>0.010208333333333333</v>
      </c>
      <c r="GQ104" t="s">
        <v>1128</v>
      </c>
      <c r="GR104" t="s">
        <v>35</v>
      </c>
      <c r="GS104" s="16">
        <v>0.7861111111111111</v>
      </c>
      <c r="GT104" t="s">
        <v>746</v>
      </c>
      <c r="GU104" s="16">
        <v>0.010208333333333333</v>
      </c>
      <c r="HB104" t="s">
        <v>1128</v>
      </c>
      <c r="HC104" t="s">
        <v>35</v>
      </c>
      <c r="HD104" s="16">
        <v>0.7861111111111111</v>
      </c>
      <c r="HE104" t="s">
        <v>746</v>
      </c>
      <c r="HF104" s="16">
        <v>0.010208333333333333</v>
      </c>
      <c r="HM104" t="s">
        <v>1128</v>
      </c>
      <c r="HN104" t="s">
        <v>35</v>
      </c>
      <c r="HO104" s="16">
        <v>0.7861111111111111</v>
      </c>
      <c r="HP104" t="s">
        <v>746</v>
      </c>
      <c r="HQ104" s="16">
        <v>0.010208333333333333</v>
      </c>
      <c r="HX104" t="s">
        <v>1128</v>
      </c>
      <c r="HY104" t="s">
        <v>35</v>
      </c>
      <c r="HZ104" s="16">
        <v>0.7861111111111111</v>
      </c>
      <c r="IA104" t="s">
        <v>746</v>
      </c>
      <c r="IB104" s="16">
        <v>0.010208333333333333</v>
      </c>
      <c r="II104" t="s">
        <v>1128</v>
      </c>
      <c r="IJ104" t="s">
        <v>35</v>
      </c>
      <c r="IK104" s="16">
        <v>0.7861111111111111</v>
      </c>
      <c r="IL104" t="s">
        <v>746</v>
      </c>
      <c r="IM104" s="16">
        <v>0.010208333333333333</v>
      </c>
      <c r="IT104" t="s">
        <v>1128</v>
      </c>
      <c r="IU104" t="s">
        <v>35</v>
      </c>
      <c r="IV104" s="16">
        <v>0.7861111111111111</v>
      </c>
    </row>
    <row r="105" spans="1:256" ht="12.75">
      <c r="A105" t="s">
        <v>659</v>
      </c>
      <c r="B105" t="s">
        <v>111</v>
      </c>
      <c r="C105" s="16">
        <v>0.4269907407407407</v>
      </c>
      <c r="D105" t="s">
        <v>746</v>
      </c>
      <c r="E105" s="16">
        <v>0.01681712962962963</v>
      </c>
      <c r="F105" t="s">
        <v>112</v>
      </c>
      <c r="G105" t="s">
        <v>113</v>
      </c>
      <c r="L105" t="s">
        <v>664</v>
      </c>
      <c r="M105" t="s">
        <v>38</v>
      </c>
      <c r="N105" s="16">
        <v>0.3689004629629629</v>
      </c>
      <c r="O105" t="s">
        <v>217</v>
      </c>
      <c r="P105" s="16">
        <v>0.009780092592592592</v>
      </c>
      <c r="Q105" t="s">
        <v>36</v>
      </c>
      <c r="W105" t="s">
        <v>664</v>
      </c>
      <c r="X105" t="s">
        <v>38</v>
      </c>
      <c r="Y105" s="16">
        <v>0.3689004629629629</v>
      </c>
      <c r="Z105" t="s">
        <v>217</v>
      </c>
      <c r="AA105" s="16">
        <v>0.009780092592592592</v>
      </c>
      <c r="AB105" t="s">
        <v>36</v>
      </c>
      <c r="AH105" t="s">
        <v>664</v>
      </c>
      <c r="AI105" t="s">
        <v>38</v>
      </c>
      <c r="AJ105" s="16">
        <v>0.3689004629629629</v>
      </c>
      <c r="AK105" t="s">
        <v>217</v>
      </c>
      <c r="AL105" s="16">
        <v>0.009780092592592592</v>
      </c>
      <c r="AM105" t="s">
        <v>36</v>
      </c>
      <c r="AS105" t="s">
        <v>664</v>
      </c>
      <c r="AT105" t="s">
        <v>38</v>
      </c>
      <c r="AU105" s="16">
        <v>0.3689004629629629</v>
      </c>
      <c r="AV105" t="s">
        <v>217</v>
      </c>
      <c r="AW105" s="16">
        <v>0.009780092592592592</v>
      </c>
      <c r="AX105" t="s">
        <v>36</v>
      </c>
      <c r="BD105" t="s">
        <v>664</v>
      </c>
      <c r="BE105" t="s">
        <v>38</v>
      </c>
      <c r="BF105" s="16">
        <v>0.3689004629629629</v>
      </c>
      <c r="BG105" t="s">
        <v>217</v>
      </c>
      <c r="BH105" s="16">
        <v>0.009780092592592592</v>
      </c>
      <c r="BI105" t="s">
        <v>36</v>
      </c>
      <c r="BO105" t="s">
        <v>664</v>
      </c>
      <c r="BP105" t="s">
        <v>38</v>
      </c>
      <c r="BQ105" s="16">
        <v>0.3689004629629629</v>
      </c>
      <c r="BR105" t="s">
        <v>217</v>
      </c>
      <c r="BS105" s="16">
        <v>0.009780092592592592</v>
      </c>
      <c r="BT105" t="s">
        <v>36</v>
      </c>
      <c r="BZ105" t="s">
        <v>664</v>
      </c>
      <c r="CA105" t="s">
        <v>38</v>
      </c>
      <c r="CB105" s="16">
        <v>0.3689004629629629</v>
      </c>
      <c r="CC105" t="s">
        <v>217</v>
      </c>
      <c r="CD105" s="16">
        <v>0.009780092592592592</v>
      </c>
      <c r="CE105" t="s">
        <v>36</v>
      </c>
      <c r="CK105" t="s">
        <v>664</v>
      </c>
      <c r="CL105" t="s">
        <v>38</v>
      </c>
      <c r="CM105" s="16">
        <v>0.3689004629629629</v>
      </c>
      <c r="CN105" t="s">
        <v>217</v>
      </c>
      <c r="CO105" s="16">
        <v>0.009780092592592592</v>
      </c>
      <c r="CP105" t="s">
        <v>36</v>
      </c>
      <c r="CV105" t="s">
        <v>664</v>
      </c>
      <c r="CW105" t="s">
        <v>38</v>
      </c>
      <c r="CX105" s="16">
        <v>0.3689004629629629</v>
      </c>
      <c r="CY105" t="s">
        <v>217</v>
      </c>
      <c r="CZ105" s="16">
        <v>0.009780092592592592</v>
      </c>
      <c r="DA105" t="s">
        <v>36</v>
      </c>
      <c r="DG105" t="s">
        <v>664</v>
      </c>
      <c r="DH105" t="s">
        <v>38</v>
      </c>
      <c r="DI105" s="16">
        <v>0.3689004629629629</v>
      </c>
      <c r="DJ105" t="s">
        <v>217</v>
      </c>
      <c r="DK105" s="16">
        <v>0.009780092592592592</v>
      </c>
      <c r="DL105" t="s">
        <v>36</v>
      </c>
      <c r="DR105" t="s">
        <v>664</v>
      </c>
      <c r="DS105" t="s">
        <v>38</v>
      </c>
      <c r="DT105" s="16">
        <v>0.3689004629629629</v>
      </c>
      <c r="DU105" t="s">
        <v>217</v>
      </c>
      <c r="DV105" s="16">
        <v>0.009780092592592592</v>
      </c>
      <c r="DW105" t="s">
        <v>36</v>
      </c>
      <c r="EC105" t="s">
        <v>664</v>
      </c>
      <c r="ED105" t="s">
        <v>38</v>
      </c>
      <c r="EE105" s="16">
        <v>0.3689004629629629</v>
      </c>
      <c r="EF105" t="s">
        <v>217</v>
      </c>
      <c r="EG105" s="16">
        <v>0.009780092592592592</v>
      </c>
      <c r="EH105" t="s">
        <v>36</v>
      </c>
      <c r="EN105" t="s">
        <v>664</v>
      </c>
      <c r="EO105" t="s">
        <v>38</v>
      </c>
      <c r="EP105" s="16">
        <v>0.3689004629629629</v>
      </c>
      <c r="EQ105" t="s">
        <v>217</v>
      </c>
      <c r="ER105" s="16">
        <v>0.009780092592592592</v>
      </c>
      <c r="ES105" t="s">
        <v>36</v>
      </c>
      <c r="EY105" t="s">
        <v>664</v>
      </c>
      <c r="EZ105" t="s">
        <v>38</v>
      </c>
      <c r="FA105" s="16">
        <v>0.3689004629629629</v>
      </c>
      <c r="FB105" t="s">
        <v>217</v>
      </c>
      <c r="FC105" s="16">
        <v>0.009780092592592592</v>
      </c>
      <c r="FD105" t="s">
        <v>36</v>
      </c>
      <c r="FJ105" t="s">
        <v>664</v>
      </c>
      <c r="FK105" t="s">
        <v>38</v>
      </c>
      <c r="FL105" s="16">
        <v>0.3689004629629629</v>
      </c>
      <c r="FM105" t="s">
        <v>217</v>
      </c>
      <c r="FN105" s="16">
        <v>0.009780092592592592</v>
      </c>
      <c r="FO105" t="s">
        <v>36</v>
      </c>
      <c r="FU105" t="s">
        <v>664</v>
      </c>
      <c r="FV105" t="s">
        <v>38</v>
      </c>
      <c r="FW105" s="16">
        <v>0.3689004629629629</v>
      </c>
      <c r="FX105" t="s">
        <v>217</v>
      </c>
      <c r="FY105" s="16">
        <v>0.009780092592592592</v>
      </c>
      <c r="FZ105" t="s">
        <v>36</v>
      </c>
      <c r="GF105" t="s">
        <v>664</v>
      </c>
      <c r="GG105" t="s">
        <v>38</v>
      </c>
      <c r="GH105" s="16">
        <v>0.3689004629629629</v>
      </c>
      <c r="GI105" t="s">
        <v>217</v>
      </c>
      <c r="GJ105" s="16">
        <v>0.009780092592592592</v>
      </c>
      <c r="GK105" t="s">
        <v>36</v>
      </c>
      <c r="GQ105" t="s">
        <v>664</v>
      </c>
      <c r="GR105" t="s">
        <v>38</v>
      </c>
      <c r="GS105" s="16">
        <v>0.3689004629629629</v>
      </c>
      <c r="GT105" t="s">
        <v>217</v>
      </c>
      <c r="GU105" s="16">
        <v>0.009780092592592592</v>
      </c>
      <c r="GV105" t="s">
        <v>36</v>
      </c>
      <c r="HB105" t="s">
        <v>664</v>
      </c>
      <c r="HC105" t="s">
        <v>38</v>
      </c>
      <c r="HD105" s="16">
        <v>0.3689004629629629</v>
      </c>
      <c r="HE105" t="s">
        <v>217</v>
      </c>
      <c r="HF105" s="16">
        <v>0.009780092592592592</v>
      </c>
      <c r="HG105" t="s">
        <v>36</v>
      </c>
      <c r="HM105" t="s">
        <v>664</v>
      </c>
      <c r="HN105" t="s">
        <v>38</v>
      </c>
      <c r="HO105" s="16">
        <v>0.3689004629629629</v>
      </c>
      <c r="HP105" t="s">
        <v>217</v>
      </c>
      <c r="HQ105" s="16">
        <v>0.009780092592592592</v>
      </c>
      <c r="HR105" t="s">
        <v>36</v>
      </c>
      <c r="HX105" t="s">
        <v>664</v>
      </c>
      <c r="HY105" t="s">
        <v>38</v>
      </c>
      <c r="HZ105" s="16">
        <v>0.3689004629629629</v>
      </c>
      <c r="IA105" t="s">
        <v>217</v>
      </c>
      <c r="IB105" s="16">
        <v>0.009780092592592592</v>
      </c>
      <c r="IC105" t="s">
        <v>36</v>
      </c>
      <c r="II105" t="s">
        <v>664</v>
      </c>
      <c r="IJ105" t="s">
        <v>38</v>
      </c>
      <c r="IK105" s="16">
        <v>0.3689004629629629</v>
      </c>
      <c r="IL105" t="s">
        <v>217</v>
      </c>
      <c r="IM105" s="16">
        <v>0.009780092592592592</v>
      </c>
      <c r="IN105" t="s">
        <v>36</v>
      </c>
      <c r="IT105" t="s">
        <v>664</v>
      </c>
      <c r="IU105" t="s">
        <v>38</v>
      </c>
      <c r="IV105" s="16">
        <v>0.3689004629629629</v>
      </c>
    </row>
    <row r="106" spans="1:256" ht="12.75">
      <c r="A106" t="s">
        <v>659</v>
      </c>
      <c r="B106" t="s">
        <v>111</v>
      </c>
      <c r="C106" s="16">
        <v>0.4509027777777778</v>
      </c>
      <c r="D106" t="s">
        <v>217</v>
      </c>
      <c r="E106" s="16">
        <v>0.1048148148148148</v>
      </c>
      <c r="F106" t="s">
        <v>114</v>
      </c>
      <c r="G106" t="s">
        <v>115</v>
      </c>
      <c r="L106" t="s">
        <v>1128</v>
      </c>
      <c r="M106" t="s">
        <v>38</v>
      </c>
      <c r="N106" s="16">
        <v>0.3826388888888889</v>
      </c>
      <c r="O106" t="s">
        <v>746</v>
      </c>
      <c r="P106" s="16">
        <v>0.009189814814814814</v>
      </c>
      <c r="Q106" t="s">
        <v>39</v>
      </c>
      <c r="W106" t="s">
        <v>1128</v>
      </c>
      <c r="X106" t="s">
        <v>38</v>
      </c>
      <c r="Y106" s="16">
        <v>0.3826388888888889</v>
      </c>
      <c r="Z106" t="s">
        <v>746</v>
      </c>
      <c r="AA106" s="16">
        <v>0.009189814814814814</v>
      </c>
      <c r="AB106" t="s">
        <v>39</v>
      </c>
      <c r="AH106" t="s">
        <v>1128</v>
      </c>
      <c r="AI106" t="s">
        <v>38</v>
      </c>
      <c r="AJ106" s="16">
        <v>0.3826388888888889</v>
      </c>
      <c r="AK106" t="s">
        <v>746</v>
      </c>
      <c r="AL106" s="16">
        <v>0.009189814814814814</v>
      </c>
      <c r="AM106" t="s">
        <v>39</v>
      </c>
      <c r="AS106" t="s">
        <v>1128</v>
      </c>
      <c r="AT106" t="s">
        <v>38</v>
      </c>
      <c r="AU106" s="16">
        <v>0.3826388888888889</v>
      </c>
      <c r="AV106" t="s">
        <v>746</v>
      </c>
      <c r="AW106" s="16">
        <v>0.009189814814814814</v>
      </c>
      <c r="AX106" t="s">
        <v>39</v>
      </c>
      <c r="BD106" t="s">
        <v>1128</v>
      </c>
      <c r="BE106" t="s">
        <v>38</v>
      </c>
      <c r="BF106" s="16">
        <v>0.3826388888888889</v>
      </c>
      <c r="BG106" t="s">
        <v>746</v>
      </c>
      <c r="BH106" s="16">
        <v>0.009189814814814814</v>
      </c>
      <c r="BI106" t="s">
        <v>39</v>
      </c>
      <c r="BO106" t="s">
        <v>1128</v>
      </c>
      <c r="BP106" t="s">
        <v>38</v>
      </c>
      <c r="BQ106" s="16">
        <v>0.3826388888888889</v>
      </c>
      <c r="BR106" t="s">
        <v>746</v>
      </c>
      <c r="BS106" s="16">
        <v>0.009189814814814814</v>
      </c>
      <c r="BT106" t="s">
        <v>39</v>
      </c>
      <c r="BZ106" t="s">
        <v>1128</v>
      </c>
      <c r="CA106" t="s">
        <v>38</v>
      </c>
      <c r="CB106" s="16">
        <v>0.3826388888888889</v>
      </c>
      <c r="CC106" t="s">
        <v>746</v>
      </c>
      <c r="CD106" s="16">
        <v>0.009189814814814814</v>
      </c>
      <c r="CE106" t="s">
        <v>39</v>
      </c>
      <c r="CK106" t="s">
        <v>1128</v>
      </c>
      <c r="CL106" t="s">
        <v>38</v>
      </c>
      <c r="CM106" s="16">
        <v>0.3826388888888889</v>
      </c>
      <c r="CN106" t="s">
        <v>746</v>
      </c>
      <c r="CO106" s="16">
        <v>0.009189814814814814</v>
      </c>
      <c r="CP106" t="s">
        <v>39</v>
      </c>
      <c r="CV106" t="s">
        <v>1128</v>
      </c>
      <c r="CW106" t="s">
        <v>38</v>
      </c>
      <c r="CX106" s="16">
        <v>0.3826388888888889</v>
      </c>
      <c r="CY106" t="s">
        <v>746</v>
      </c>
      <c r="CZ106" s="16">
        <v>0.009189814814814814</v>
      </c>
      <c r="DA106" t="s">
        <v>39</v>
      </c>
      <c r="DG106" t="s">
        <v>1128</v>
      </c>
      <c r="DH106" t="s">
        <v>38</v>
      </c>
      <c r="DI106" s="16">
        <v>0.3826388888888889</v>
      </c>
      <c r="DJ106" t="s">
        <v>746</v>
      </c>
      <c r="DK106" s="16">
        <v>0.009189814814814814</v>
      </c>
      <c r="DL106" t="s">
        <v>39</v>
      </c>
      <c r="DR106" t="s">
        <v>1128</v>
      </c>
      <c r="DS106" t="s">
        <v>38</v>
      </c>
      <c r="DT106" s="16">
        <v>0.3826388888888889</v>
      </c>
      <c r="DU106" t="s">
        <v>746</v>
      </c>
      <c r="DV106" s="16">
        <v>0.009189814814814814</v>
      </c>
      <c r="DW106" t="s">
        <v>39</v>
      </c>
      <c r="EC106" t="s">
        <v>1128</v>
      </c>
      <c r="ED106" t="s">
        <v>38</v>
      </c>
      <c r="EE106" s="16">
        <v>0.3826388888888889</v>
      </c>
      <c r="EF106" t="s">
        <v>746</v>
      </c>
      <c r="EG106" s="16">
        <v>0.009189814814814814</v>
      </c>
      <c r="EH106" t="s">
        <v>39</v>
      </c>
      <c r="EN106" t="s">
        <v>1128</v>
      </c>
      <c r="EO106" t="s">
        <v>38</v>
      </c>
      <c r="EP106" s="16">
        <v>0.3826388888888889</v>
      </c>
      <c r="EQ106" t="s">
        <v>746</v>
      </c>
      <c r="ER106" s="16">
        <v>0.009189814814814814</v>
      </c>
      <c r="ES106" t="s">
        <v>39</v>
      </c>
      <c r="EY106" t="s">
        <v>1128</v>
      </c>
      <c r="EZ106" t="s">
        <v>38</v>
      </c>
      <c r="FA106" s="16">
        <v>0.3826388888888889</v>
      </c>
      <c r="FB106" t="s">
        <v>746</v>
      </c>
      <c r="FC106" s="16">
        <v>0.009189814814814814</v>
      </c>
      <c r="FD106" t="s">
        <v>39</v>
      </c>
      <c r="FJ106" t="s">
        <v>1128</v>
      </c>
      <c r="FK106" t="s">
        <v>38</v>
      </c>
      <c r="FL106" s="16">
        <v>0.3826388888888889</v>
      </c>
      <c r="FM106" t="s">
        <v>746</v>
      </c>
      <c r="FN106" s="16">
        <v>0.009189814814814814</v>
      </c>
      <c r="FO106" t="s">
        <v>39</v>
      </c>
      <c r="FU106" t="s">
        <v>1128</v>
      </c>
      <c r="FV106" t="s">
        <v>38</v>
      </c>
      <c r="FW106" s="16">
        <v>0.3826388888888889</v>
      </c>
      <c r="FX106" t="s">
        <v>746</v>
      </c>
      <c r="FY106" s="16">
        <v>0.009189814814814814</v>
      </c>
      <c r="FZ106" t="s">
        <v>39</v>
      </c>
      <c r="GF106" t="s">
        <v>1128</v>
      </c>
      <c r="GG106" t="s">
        <v>38</v>
      </c>
      <c r="GH106" s="16">
        <v>0.3826388888888889</v>
      </c>
      <c r="GI106" t="s">
        <v>746</v>
      </c>
      <c r="GJ106" s="16">
        <v>0.009189814814814814</v>
      </c>
      <c r="GK106" t="s">
        <v>39</v>
      </c>
      <c r="GQ106" t="s">
        <v>1128</v>
      </c>
      <c r="GR106" t="s">
        <v>38</v>
      </c>
      <c r="GS106" s="16">
        <v>0.3826388888888889</v>
      </c>
      <c r="GT106" t="s">
        <v>746</v>
      </c>
      <c r="GU106" s="16">
        <v>0.009189814814814814</v>
      </c>
      <c r="GV106" t="s">
        <v>39</v>
      </c>
      <c r="HB106" t="s">
        <v>1128</v>
      </c>
      <c r="HC106" t="s">
        <v>38</v>
      </c>
      <c r="HD106" s="16">
        <v>0.3826388888888889</v>
      </c>
      <c r="HE106" t="s">
        <v>746</v>
      </c>
      <c r="HF106" s="16">
        <v>0.009189814814814814</v>
      </c>
      <c r="HG106" t="s">
        <v>39</v>
      </c>
      <c r="HM106" t="s">
        <v>1128</v>
      </c>
      <c r="HN106" t="s">
        <v>38</v>
      </c>
      <c r="HO106" s="16">
        <v>0.3826388888888889</v>
      </c>
      <c r="HP106" t="s">
        <v>746</v>
      </c>
      <c r="HQ106" s="16">
        <v>0.009189814814814814</v>
      </c>
      <c r="HR106" t="s">
        <v>39</v>
      </c>
      <c r="HX106" t="s">
        <v>1128</v>
      </c>
      <c r="HY106" t="s">
        <v>38</v>
      </c>
      <c r="HZ106" s="16">
        <v>0.3826388888888889</v>
      </c>
      <c r="IA106" t="s">
        <v>746</v>
      </c>
      <c r="IB106" s="16">
        <v>0.009189814814814814</v>
      </c>
      <c r="IC106" t="s">
        <v>39</v>
      </c>
      <c r="II106" t="s">
        <v>1128</v>
      </c>
      <c r="IJ106" t="s">
        <v>38</v>
      </c>
      <c r="IK106" s="16">
        <v>0.3826388888888889</v>
      </c>
      <c r="IL106" t="s">
        <v>746</v>
      </c>
      <c r="IM106" s="16">
        <v>0.009189814814814814</v>
      </c>
      <c r="IN106" t="s">
        <v>39</v>
      </c>
      <c r="IT106" t="s">
        <v>1128</v>
      </c>
      <c r="IU106" t="s">
        <v>38</v>
      </c>
      <c r="IV106" s="16">
        <v>0.3826388888888889</v>
      </c>
    </row>
    <row r="107" spans="1:256" ht="12.75">
      <c r="A107" t="s">
        <v>659</v>
      </c>
      <c r="B107" t="s">
        <v>111</v>
      </c>
      <c r="C107" s="16">
        <v>0.556423611111111</v>
      </c>
      <c r="D107" t="s">
        <v>746</v>
      </c>
      <c r="E107" s="16">
        <v>0.013402777777777777</v>
      </c>
      <c r="F107" t="s">
        <v>116</v>
      </c>
      <c r="G107" t="s">
        <v>117</v>
      </c>
      <c r="L107" t="s">
        <v>1128</v>
      </c>
      <c r="M107" t="s">
        <v>38</v>
      </c>
      <c r="N107" s="16">
        <v>0.3986111111111111</v>
      </c>
      <c r="O107" t="s">
        <v>746</v>
      </c>
      <c r="P107" s="16">
        <v>0.0028125</v>
      </c>
      <c r="Q107" t="s">
        <v>40</v>
      </c>
      <c r="W107" t="s">
        <v>1128</v>
      </c>
      <c r="X107" t="s">
        <v>38</v>
      </c>
      <c r="Y107" s="16">
        <v>0.3986111111111111</v>
      </c>
      <c r="Z107" t="s">
        <v>746</v>
      </c>
      <c r="AA107" s="16">
        <v>0.0028125</v>
      </c>
      <c r="AB107" t="s">
        <v>40</v>
      </c>
      <c r="AH107" t="s">
        <v>1128</v>
      </c>
      <c r="AI107" t="s">
        <v>38</v>
      </c>
      <c r="AJ107" s="16">
        <v>0.3986111111111111</v>
      </c>
      <c r="AK107" t="s">
        <v>746</v>
      </c>
      <c r="AL107" s="16">
        <v>0.0028125</v>
      </c>
      <c r="AM107" t="s">
        <v>40</v>
      </c>
      <c r="AS107" t="s">
        <v>1128</v>
      </c>
      <c r="AT107" t="s">
        <v>38</v>
      </c>
      <c r="AU107" s="16">
        <v>0.3986111111111111</v>
      </c>
      <c r="AV107" t="s">
        <v>746</v>
      </c>
      <c r="AW107" s="16">
        <v>0.0028125</v>
      </c>
      <c r="AX107" t="s">
        <v>40</v>
      </c>
      <c r="BD107" t="s">
        <v>1128</v>
      </c>
      <c r="BE107" t="s">
        <v>38</v>
      </c>
      <c r="BF107" s="16">
        <v>0.3986111111111111</v>
      </c>
      <c r="BG107" t="s">
        <v>746</v>
      </c>
      <c r="BH107" s="16">
        <v>0.0028125</v>
      </c>
      <c r="BI107" t="s">
        <v>40</v>
      </c>
      <c r="BO107" t="s">
        <v>1128</v>
      </c>
      <c r="BP107" t="s">
        <v>38</v>
      </c>
      <c r="BQ107" s="16">
        <v>0.3986111111111111</v>
      </c>
      <c r="BR107" t="s">
        <v>746</v>
      </c>
      <c r="BS107" s="16">
        <v>0.0028125</v>
      </c>
      <c r="BT107" t="s">
        <v>40</v>
      </c>
      <c r="BZ107" t="s">
        <v>1128</v>
      </c>
      <c r="CA107" t="s">
        <v>38</v>
      </c>
      <c r="CB107" s="16">
        <v>0.3986111111111111</v>
      </c>
      <c r="CC107" t="s">
        <v>746</v>
      </c>
      <c r="CD107" s="16">
        <v>0.0028125</v>
      </c>
      <c r="CE107" t="s">
        <v>40</v>
      </c>
      <c r="CK107" t="s">
        <v>1128</v>
      </c>
      <c r="CL107" t="s">
        <v>38</v>
      </c>
      <c r="CM107" s="16">
        <v>0.3986111111111111</v>
      </c>
      <c r="CN107" t="s">
        <v>746</v>
      </c>
      <c r="CO107" s="16">
        <v>0.0028125</v>
      </c>
      <c r="CP107" t="s">
        <v>40</v>
      </c>
      <c r="CV107" t="s">
        <v>1128</v>
      </c>
      <c r="CW107" t="s">
        <v>38</v>
      </c>
      <c r="CX107" s="16">
        <v>0.3986111111111111</v>
      </c>
      <c r="CY107" t="s">
        <v>746</v>
      </c>
      <c r="CZ107" s="16">
        <v>0.0028125</v>
      </c>
      <c r="DA107" t="s">
        <v>40</v>
      </c>
      <c r="DG107" t="s">
        <v>1128</v>
      </c>
      <c r="DH107" t="s">
        <v>38</v>
      </c>
      <c r="DI107" s="16">
        <v>0.3986111111111111</v>
      </c>
      <c r="DJ107" t="s">
        <v>746</v>
      </c>
      <c r="DK107" s="16">
        <v>0.0028125</v>
      </c>
      <c r="DL107" t="s">
        <v>40</v>
      </c>
      <c r="DR107" t="s">
        <v>1128</v>
      </c>
      <c r="DS107" t="s">
        <v>38</v>
      </c>
      <c r="DT107" s="16">
        <v>0.3986111111111111</v>
      </c>
      <c r="DU107" t="s">
        <v>746</v>
      </c>
      <c r="DV107" s="16">
        <v>0.0028125</v>
      </c>
      <c r="DW107" t="s">
        <v>40</v>
      </c>
      <c r="EC107" t="s">
        <v>1128</v>
      </c>
      <c r="ED107" t="s">
        <v>38</v>
      </c>
      <c r="EE107" s="16">
        <v>0.3986111111111111</v>
      </c>
      <c r="EF107" t="s">
        <v>746</v>
      </c>
      <c r="EG107" s="16">
        <v>0.0028125</v>
      </c>
      <c r="EH107" t="s">
        <v>40</v>
      </c>
      <c r="EN107" t="s">
        <v>1128</v>
      </c>
      <c r="EO107" t="s">
        <v>38</v>
      </c>
      <c r="EP107" s="16">
        <v>0.3986111111111111</v>
      </c>
      <c r="EQ107" t="s">
        <v>746</v>
      </c>
      <c r="ER107" s="16">
        <v>0.0028125</v>
      </c>
      <c r="ES107" t="s">
        <v>40</v>
      </c>
      <c r="EY107" t="s">
        <v>1128</v>
      </c>
      <c r="EZ107" t="s">
        <v>38</v>
      </c>
      <c r="FA107" s="16">
        <v>0.3986111111111111</v>
      </c>
      <c r="FB107" t="s">
        <v>746</v>
      </c>
      <c r="FC107" s="16">
        <v>0.0028125</v>
      </c>
      <c r="FD107" t="s">
        <v>40</v>
      </c>
      <c r="FJ107" t="s">
        <v>1128</v>
      </c>
      <c r="FK107" t="s">
        <v>38</v>
      </c>
      <c r="FL107" s="16">
        <v>0.3986111111111111</v>
      </c>
      <c r="FM107" t="s">
        <v>746</v>
      </c>
      <c r="FN107" s="16">
        <v>0.0028125</v>
      </c>
      <c r="FO107" t="s">
        <v>40</v>
      </c>
      <c r="FU107" t="s">
        <v>1128</v>
      </c>
      <c r="FV107" t="s">
        <v>38</v>
      </c>
      <c r="FW107" s="16">
        <v>0.3986111111111111</v>
      </c>
      <c r="FX107" t="s">
        <v>746</v>
      </c>
      <c r="FY107" s="16">
        <v>0.0028125</v>
      </c>
      <c r="FZ107" t="s">
        <v>40</v>
      </c>
      <c r="GF107" t="s">
        <v>1128</v>
      </c>
      <c r="GG107" t="s">
        <v>38</v>
      </c>
      <c r="GH107" s="16">
        <v>0.3986111111111111</v>
      </c>
      <c r="GI107" t="s">
        <v>746</v>
      </c>
      <c r="GJ107" s="16">
        <v>0.0028125</v>
      </c>
      <c r="GK107" t="s">
        <v>40</v>
      </c>
      <c r="GQ107" t="s">
        <v>1128</v>
      </c>
      <c r="GR107" t="s">
        <v>38</v>
      </c>
      <c r="GS107" s="16">
        <v>0.3986111111111111</v>
      </c>
      <c r="GT107" t="s">
        <v>746</v>
      </c>
      <c r="GU107" s="16">
        <v>0.0028125</v>
      </c>
      <c r="GV107" t="s">
        <v>40</v>
      </c>
      <c r="HB107" t="s">
        <v>1128</v>
      </c>
      <c r="HC107" t="s">
        <v>38</v>
      </c>
      <c r="HD107" s="16">
        <v>0.3986111111111111</v>
      </c>
      <c r="HE107" t="s">
        <v>746</v>
      </c>
      <c r="HF107" s="16">
        <v>0.0028125</v>
      </c>
      <c r="HG107" t="s">
        <v>40</v>
      </c>
      <c r="HM107" t="s">
        <v>1128</v>
      </c>
      <c r="HN107" t="s">
        <v>38</v>
      </c>
      <c r="HO107" s="16">
        <v>0.3986111111111111</v>
      </c>
      <c r="HP107" t="s">
        <v>746</v>
      </c>
      <c r="HQ107" s="16">
        <v>0.0028125</v>
      </c>
      <c r="HR107" t="s">
        <v>40</v>
      </c>
      <c r="HX107" t="s">
        <v>1128</v>
      </c>
      <c r="HY107" t="s">
        <v>38</v>
      </c>
      <c r="HZ107" s="16">
        <v>0.3986111111111111</v>
      </c>
      <c r="IA107" t="s">
        <v>746</v>
      </c>
      <c r="IB107" s="16">
        <v>0.0028125</v>
      </c>
      <c r="IC107" t="s">
        <v>40</v>
      </c>
      <c r="II107" t="s">
        <v>1128</v>
      </c>
      <c r="IJ107" t="s">
        <v>38</v>
      </c>
      <c r="IK107" s="16">
        <v>0.3986111111111111</v>
      </c>
      <c r="IL107" t="s">
        <v>746</v>
      </c>
      <c r="IM107" s="16">
        <v>0.0028125</v>
      </c>
      <c r="IN107" t="s">
        <v>40</v>
      </c>
      <c r="IT107" t="s">
        <v>1128</v>
      </c>
      <c r="IU107" t="s">
        <v>38</v>
      </c>
      <c r="IV107" s="16">
        <v>0.3986111111111111</v>
      </c>
    </row>
    <row r="108" spans="1:256" ht="12.75">
      <c r="A108" t="s">
        <v>659</v>
      </c>
      <c r="B108" t="s">
        <v>1794</v>
      </c>
      <c r="C108" s="16">
        <v>0.5453125</v>
      </c>
      <c r="D108" t="s">
        <v>746</v>
      </c>
      <c r="E108" s="16">
        <v>0.0159375</v>
      </c>
      <c r="F108" t="s">
        <v>1796</v>
      </c>
      <c r="G108"/>
      <c r="L108" t="s">
        <v>1128</v>
      </c>
      <c r="M108" t="s">
        <v>38</v>
      </c>
      <c r="N108" s="16">
        <v>0.5975231481481481</v>
      </c>
      <c r="O108" t="s">
        <v>746</v>
      </c>
      <c r="P108" s="16">
        <v>0.0391087962962963</v>
      </c>
      <c r="Q108" t="s">
        <v>41</v>
      </c>
      <c r="R108" t="s">
        <v>42</v>
      </c>
      <c r="W108" t="s">
        <v>1128</v>
      </c>
      <c r="X108" t="s">
        <v>38</v>
      </c>
      <c r="Y108" s="16">
        <v>0.5975231481481481</v>
      </c>
      <c r="Z108" t="s">
        <v>746</v>
      </c>
      <c r="AA108" s="16">
        <v>0.0391087962962963</v>
      </c>
      <c r="AB108" t="s">
        <v>41</v>
      </c>
      <c r="AC108" t="s">
        <v>42</v>
      </c>
      <c r="AH108" t="s">
        <v>1128</v>
      </c>
      <c r="AI108" t="s">
        <v>38</v>
      </c>
      <c r="AJ108" s="16">
        <v>0.5975231481481481</v>
      </c>
      <c r="AK108" t="s">
        <v>746</v>
      </c>
      <c r="AL108" s="16">
        <v>0.0391087962962963</v>
      </c>
      <c r="AM108" t="s">
        <v>41</v>
      </c>
      <c r="AN108" t="s">
        <v>42</v>
      </c>
      <c r="AS108" t="s">
        <v>1128</v>
      </c>
      <c r="AT108" t="s">
        <v>38</v>
      </c>
      <c r="AU108" s="16">
        <v>0.5975231481481481</v>
      </c>
      <c r="AV108" t="s">
        <v>746</v>
      </c>
      <c r="AW108" s="16">
        <v>0.0391087962962963</v>
      </c>
      <c r="AX108" t="s">
        <v>41</v>
      </c>
      <c r="AY108" t="s">
        <v>42</v>
      </c>
      <c r="BD108" t="s">
        <v>1128</v>
      </c>
      <c r="BE108" t="s">
        <v>38</v>
      </c>
      <c r="BF108" s="16">
        <v>0.5975231481481481</v>
      </c>
      <c r="BG108" t="s">
        <v>746</v>
      </c>
      <c r="BH108" s="16">
        <v>0.0391087962962963</v>
      </c>
      <c r="BI108" t="s">
        <v>41</v>
      </c>
      <c r="BJ108" t="s">
        <v>42</v>
      </c>
      <c r="BO108" t="s">
        <v>1128</v>
      </c>
      <c r="BP108" t="s">
        <v>38</v>
      </c>
      <c r="BQ108" s="16">
        <v>0.5975231481481481</v>
      </c>
      <c r="BR108" t="s">
        <v>746</v>
      </c>
      <c r="BS108" s="16">
        <v>0.0391087962962963</v>
      </c>
      <c r="BT108" t="s">
        <v>41</v>
      </c>
      <c r="BU108" t="s">
        <v>42</v>
      </c>
      <c r="BZ108" t="s">
        <v>1128</v>
      </c>
      <c r="CA108" t="s">
        <v>38</v>
      </c>
      <c r="CB108" s="16">
        <v>0.5975231481481481</v>
      </c>
      <c r="CC108" t="s">
        <v>746</v>
      </c>
      <c r="CD108" s="16">
        <v>0.0391087962962963</v>
      </c>
      <c r="CE108" t="s">
        <v>41</v>
      </c>
      <c r="CF108" t="s">
        <v>42</v>
      </c>
      <c r="CK108" t="s">
        <v>1128</v>
      </c>
      <c r="CL108" t="s">
        <v>38</v>
      </c>
      <c r="CM108" s="16">
        <v>0.5975231481481481</v>
      </c>
      <c r="CN108" t="s">
        <v>746</v>
      </c>
      <c r="CO108" s="16">
        <v>0.0391087962962963</v>
      </c>
      <c r="CP108" t="s">
        <v>41</v>
      </c>
      <c r="CQ108" t="s">
        <v>42</v>
      </c>
      <c r="CV108" t="s">
        <v>1128</v>
      </c>
      <c r="CW108" t="s">
        <v>38</v>
      </c>
      <c r="CX108" s="16">
        <v>0.5975231481481481</v>
      </c>
      <c r="CY108" t="s">
        <v>746</v>
      </c>
      <c r="CZ108" s="16">
        <v>0.0391087962962963</v>
      </c>
      <c r="DA108" t="s">
        <v>41</v>
      </c>
      <c r="DB108" t="s">
        <v>42</v>
      </c>
      <c r="DG108" t="s">
        <v>1128</v>
      </c>
      <c r="DH108" t="s">
        <v>38</v>
      </c>
      <c r="DI108" s="16">
        <v>0.5975231481481481</v>
      </c>
      <c r="DJ108" t="s">
        <v>746</v>
      </c>
      <c r="DK108" s="16">
        <v>0.0391087962962963</v>
      </c>
      <c r="DL108" t="s">
        <v>41</v>
      </c>
      <c r="DM108" t="s">
        <v>42</v>
      </c>
      <c r="DR108" t="s">
        <v>1128</v>
      </c>
      <c r="DS108" t="s">
        <v>38</v>
      </c>
      <c r="DT108" s="16">
        <v>0.5975231481481481</v>
      </c>
      <c r="DU108" t="s">
        <v>746</v>
      </c>
      <c r="DV108" s="16">
        <v>0.0391087962962963</v>
      </c>
      <c r="DW108" t="s">
        <v>41</v>
      </c>
      <c r="DX108" t="s">
        <v>42</v>
      </c>
      <c r="EC108" t="s">
        <v>1128</v>
      </c>
      <c r="ED108" t="s">
        <v>38</v>
      </c>
      <c r="EE108" s="16">
        <v>0.5975231481481481</v>
      </c>
      <c r="EF108" t="s">
        <v>746</v>
      </c>
      <c r="EG108" s="16">
        <v>0.0391087962962963</v>
      </c>
      <c r="EH108" t="s">
        <v>41</v>
      </c>
      <c r="EI108" t="s">
        <v>42</v>
      </c>
      <c r="EN108" t="s">
        <v>1128</v>
      </c>
      <c r="EO108" t="s">
        <v>38</v>
      </c>
      <c r="EP108" s="16">
        <v>0.5975231481481481</v>
      </c>
      <c r="EQ108" t="s">
        <v>746</v>
      </c>
      <c r="ER108" s="16">
        <v>0.0391087962962963</v>
      </c>
      <c r="ES108" t="s">
        <v>41</v>
      </c>
      <c r="ET108" t="s">
        <v>42</v>
      </c>
      <c r="EY108" t="s">
        <v>1128</v>
      </c>
      <c r="EZ108" t="s">
        <v>38</v>
      </c>
      <c r="FA108" s="16">
        <v>0.5975231481481481</v>
      </c>
      <c r="FB108" t="s">
        <v>746</v>
      </c>
      <c r="FC108" s="16">
        <v>0.0391087962962963</v>
      </c>
      <c r="FD108" t="s">
        <v>41</v>
      </c>
      <c r="FE108" t="s">
        <v>42</v>
      </c>
      <c r="FJ108" t="s">
        <v>1128</v>
      </c>
      <c r="FK108" t="s">
        <v>38</v>
      </c>
      <c r="FL108" s="16">
        <v>0.5975231481481481</v>
      </c>
      <c r="FM108" t="s">
        <v>746</v>
      </c>
      <c r="FN108" s="16">
        <v>0.0391087962962963</v>
      </c>
      <c r="FO108" t="s">
        <v>41</v>
      </c>
      <c r="FP108" t="s">
        <v>42</v>
      </c>
      <c r="FU108" t="s">
        <v>1128</v>
      </c>
      <c r="FV108" t="s">
        <v>38</v>
      </c>
      <c r="FW108" s="16">
        <v>0.5975231481481481</v>
      </c>
      <c r="FX108" t="s">
        <v>746</v>
      </c>
      <c r="FY108" s="16">
        <v>0.0391087962962963</v>
      </c>
      <c r="FZ108" t="s">
        <v>41</v>
      </c>
      <c r="GA108" t="s">
        <v>42</v>
      </c>
      <c r="GF108" t="s">
        <v>1128</v>
      </c>
      <c r="GG108" t="s">
        <v>38</v>
      </c>
      <c r="GH108" s="16">
        <v>0.5975231481481481</v>
      </c>
      <c r="GI108" t="s">
        <v>746</v>
      </c>
      <c r="GJ108" s="16">
        <v>0.0391087962962963</v>
      </c>
      <c r="GK108" t="s">
        <v>41</v>
      </c>
      <c r="GL108" t="s">
        <v>42</v>
      </c>
      <c r="GQ108" t="s">
        <v>1128</v>
      </c>
      <c r="GR108" t="s">
        <v>38</v>
      </c>
      <c r="GS108" s="16">
        <v>0.5975231481481481</v>
      </c>
      <c r="GT108" t="s">
        <v>746</v>
      </c>
      <c r="GU108" s="16">
        <v>0.0391087962962963</v>
      </c>
      <c r="GV108" t="s">
        <v>41</v>
      </c>
      <c r="GW108" t="s">
        <v>42</v>
      </c>
      <c r="HB108" t="s">
        <v>1128</v>
      </c>
      <c r="HC108" t="s">
        <v>38</v>
      </c>
      <c r="HD108" s="16">
        <v>0.5975231481481481</v>
      </c>
      <c r="HE108" t="s">
        <v>746</v>
      </c>
      <c r="HF108" s="16">
        <v>0.0391087962962963</v>
      </c>
      <c r="HG108" t="s">
        <v>41</v>
      </c>
      <c r="HH108" t="s">
        <v>42</v>
      </c>
      <c r="HM108" t="s">
        <v>1128</v>
      </c>
      <c r="HN108" t="s">
        <v>38</v>
      </c>
      <c r="HO108" s="16">
        <v>0.5975231481481481</v>
      </c>
      <c r="HP108" t="s">
        <v>746</v>
      </c>
      <c r="HQ108" s="16">
        <v>0.0391087962962963</v>
      </c>
      <c r="HR108" t="s">
        <v>41</v>
      </c>
      <c r="HS108" t="s">
        <v>42</v>
      </c>
      <c r="HX108" t="s">
        <v>1128</v>
      </c>
      <c r="HY108" t="s">
        <v>38</v>
      </c>
      <c r="HZ108" s="16">
        <v>0.5975231481481481</v>
      </c>
      <c r="IA108" t="s">
        <v>746</v>
      </c>
      <c r="IB108" s="16">
        <v>0.0391087962962963</v>
      </c>
      <c r="IC108" t="s">
        <v>41</v>
      </c>
      <c r="ID108" t="s">
        <v>42</v>
      </c>
      <c r="II108" t="s">
        <v>1128</v>
      </c>
      <c r="IJ108" t="s">
        <v>38</v>
      </c>
      <c r="IK108" s="16">
        <v>0.5975231481481481</v>
      </c>
      <c r="IL108" t="s">
        <v>746</v>
      </c>
      <c r="IM108" s="16">
        <v>0.0391087962962963</v>
      </c>
      <c r="IN108" t="s">
        <v>41</v>
      </c>
      <c r="IO108" t="s">
        <v>42</v>
      </c>
      <c r="IT108" t="s">
        <v>1128</v>
      </c>
      <c r="IU108" t="s">
        <v>38</v>
      </c>
      <c r="IV108" s="16">
        <v>0.5975231481481481</v>
      </c>
    </row>
    <row r="109" spans="1:256" ht="12.75">
      <c r="A109" t="s">
        <v>659</v>
      </c>
      <c r="B109" t="s">
        <v>1799</v>
      </c>
      <c r="C109" s="16">
        <v>0.4263888888888889</v>
      </c>
      <c r="D109" t="s">
        <v>746</v>
      </c>
      <c r="E109" s="16">
        <v>0.007037037037037037</v>
      </c>
      <c r="F109" t="s">
        <v>1800</v>
      </c>
      <c r="G109"/>
      <c r="L109" t="s">
        <v>664</v>
      </c>
      <c r="M109" t="s">
        <v>43</v>
      </c>
      <c r="N109" s="16">
        <v>0.31653935185185184</v>
      </c>
      <c r="O109" t="s">
        <v>217</v>
      </c>
      <c r="P109" s="16">
        <v>0.0015162037037037036</v>
      </c>
      <c r="Q109" t="s">
        <v>252</v>
      </c>
      <c r="W109" t="s">
        <v>664</v>
      </c>
      <c r="X109" t="s">
        <v>43</v>
      </c>
      <c r="Y109" s="16">
        <v>0.31653935185185184</v>
      </c>
      <c r="Z109" t="s">
        <v>217</v>
      </c>
      <c r="AA109" s="16">
        <v>0.0015162037037037036</v>
      </c>
      <c r="AB109" t="s">
        <v>252</v>
      </c>
      <c r="AH109" t="s">
        <v>664</v>
      </c>
      <c r="AI109" t="s">
        <v>43</v>
      </c>
      <c r="AJ109" s="16">
        <v>0.31653935185185184</v>
      </c>
      <c r="AK109" t="s">
        <v>217</v>
      </c>
      <c r="AL109" s="16">
        <v>0.0015162037037037036</v>
      </c>
      <c r="AM109" t="s">
        <v>252</v>
      </c>
      <c r="AS109" t="s">
        <v>664</v>
      </c>
      <c r="AT109" t="s">
        <v>43</v>
      </c>
      <c r="AU109" s="16">
        <v>0.31653935185185184</v>
      </c>
      <c r="AV109" t="s">
        <v>217</v>
      </c>
      <c r="AW109" s="16">
        <v>0.0015162037037037036</v>
      </c>
      <c r="AX109" t="s">
        <v>252</v>
      </c>
      <c r="BD109" t="s">
        <v>664</v>
      </c>
      <c r="BE109" t="s">
        <v>43</v>
      </c>
      <c r="BF109" s="16">
        <v>0.31653935185185184</v>
      </c>
      <c r="BG109" t="s">
        <v>217</v>
      </c>
      <c r="BH109" s="16">
        <v>0.0015162037037037036</v>
      </c>
      <c r="BI109" t="s">
        <v>252</v>
      </c>
      <c r="BO109" t="s">
        <v>664</v>
      </c>
      <c r="BP109" t="s">
        <v>43</v>
      </c>
      <c r="BQ109" s="16">
        <v>0.31653935185185184</v>
      </c>
      <c r="BR109" t="s">
        <v>217</v>
      </c>
      <c r="BS109" s="16">
        <v>0.0015162037037037036</v>
      </c>
      <c r="BT109" t="s">
        <v>252</v>
      </c>
      <c r="BZ109" t="s">
        <v>664</v>
      </c>
      <c r="CA109" t="s">
        <v>43</v>
      </c>
      <c r="CB109" s="16">
        <v>0.31653935185185184</v>
      </c>
      <c r="CC109" t="s">
        <v>217</v>
      </c>
      <c r="CD109" s="16">
        <v>0.0015162037037037036</v>
      </c>
      <c r="CE109" t="s">
        <v>252</v>
      </c>
      <c r="CK109" t="s">
        <v>664</v>
      </c>
      <c r="CL109" t="s">
        <v>43</v>
      </c>
      <c r="CM109" s="16">
        <v>0.31653935185185184</v>
      </c>
      <c r="CN109" t="s">
        <v>217</v>
      </c>
      <c r="CO109" s="16">
        <v>0.0015162037037037036</v>
      </c>
      <c r="CP109" t="s">
        <v>252</v>
      </c>
      <c r="CV109" t="s">
        <v>664</v>
      </c>
      <c r="CW109" t="s">
        <v>43</v>
      </c>
      <c r="CX109" s="16">
        <v>0.31653935185185184</v>
      </c>
      <c r="CY109" t="s">
        <v>217</v>
      </c>
      <c r="CZ109" s="16">
        <v>0.0015162037037037036</v>
      </c>
      <c r="DA109" t="s">
        <v>252</v>
      </c>
      <c r="DG109" t="s">
        <v>664</v>
      </c>
      <c r="DH109" t="s">
        <v>43</v>
      </c>
      <c r="DI109" s="16">
        <v>0.31653935185185184</v>
      </c>
      <c r="DJ109" t="s">
        <v>217</v>
      </c>
      <c r="DK109" s="16">
        <v>0.0015162037037037036</v>
      </c>
      <c r="DL109" t="s">
        <v>252</v>
      </c>
      <c r="DR109" t="s">
        <v>664</v>
      </c>
      <c r="DS109" t="s">
        <v>43</v>
      </c>
      <c r="DT109" s="16">
        <v>0.31653935185185184</v>
      </c>
      <c r="DU109" t="s">
        <v>217</v>
      </c>
      <c r="DV109" s="16">
        <v>0.0015162037037037036</v>
      </c>
      <c r="DW109" t="s">
        <v>252</v>
      </c>
      <c r="EC109" t="s">
        <v>664</v>
      </c>
      <c r="ED109" t="s">
        <v>43</v>
      </c>
      <c r="EE109" s="16">
        <v>0.31653935185185184</v>
      </c>
      <c r="EF109" t="s">
        <v>217</v>
      </c>
      <c r="EG109" s="16">
        <v>0.0015162037037037036</v>
      </c>
      <c r="EH109" t="s">
        <v>252</v>
      </c>
      <c r="EN109" t="s">
        <v>664</v>
      </c>
      <c r="EO109" t="s">
        <v>43</v>
      </c>
      <c r="EP109" s="16">
        <v>0.31653935185185184</v>
      </c>
      <c r="EQ109" t="s">
        <v>217</v>
      </c>
      <c r="ER109" s="16">
        <v>0.0015162037037037036</v>
      </c>
      <c r="ES109" t="s">
        <v>252</v>
      </c>
      <c r="EY109" t="s">
        <v>664</v>
      </c>
      <c r="EZ109" t="s">
        <v>43</v>
      </c>
      <c r="FA109" s="16">
        <v>0.31653935185185184</v>
      </c>
      <c r="FB109" t="s">
        <v>217</v>
      </c>
      <c r="FC109" s="16">
        <v>0.0015162037037037036</v>
      </c>
      <c r="FD109" t="s">
        <v>252</v>
      </c>
      <c r="FJ109" t="s">
        <v>664</v>
      </c>
      <c r="FK109" t="s">
        <v>43</v>
      </c>
      <c r="FL109" s="16">
        <v>0.31653935185185184</v>
      </c>
      <c r="FM109" t="s">
        <v>217</v>
      </c>
      <c r="FN109" s="16">
        <v>0.0015162037037037036</v>
      </c>
      <c r="FO109" t="s">
        <v>252</v>
      </c>
      <c r="FU109" t="s">
        <v>664</v>
      </c>
      <c r="FV109" t="s">
        <v>43</v>
      </c>
      <c r="FW109" s="16">
        <v>0.31653935185185184</v>
      </c>
      <c r="FX109" t="s">
        <v>217</v>
      </c>
      <c r="FY109" s="16">
        <v>0.0015162037037037036</v>
      </c>
      <c r="FZ109" t="s">
        <v>252</v>
      </c>
      <c r="GF109" t="s">
        <v>664</v>
      </c>
      <c r="GG109" t="s">
        <v>43</v>
      </c>
      <c r="GH109" s="16">
        <v>0.31653935185185184</v>
      </c>
      <c r="GI109" t="s">
        <v>217</v>
      </c>
      <c r="GJ109" s="16">
        <v>0.0015162037037037036</v>
      </c>
      <c r="GK109" t="s">
        <v>252</v>
      </c>
      <c r="GQ109" t="s">
        <v>664</v>
      </c>
      <c r="GR109" t="s">
        <v>43</v>
      </c>
      <c r="GS109" s="16">
        <v>0.31653935185185184</v>
      </c>
      <c r="GT109" t="s">
        <v>217</v>
      </c>
      <c r="GU109" s="16">
        <v>0.0015162037037037036</v>
      </c>
      <c r="GV109" t="s">
        <v>252</v>
      </c>
      <c r="HB109" t="s">
        <v>664</v>
      </c>
      <c r="HC109" t="s">
        <v>43</v>
      </c>
      <c r="HD109" s="16">
        <v>0.31653935185185184</v>
      </c>
      <c r="HE109" t="s">
        <v>217</v>
      </c>
      <c r="HF109" s="16">
        <v>0.0015162037037037036</v>
      </c>
      <c r="HG109" t="s">
        <v>252</v>
      </c>
      <c r="HM109" t="s">
        <v>664</v>
      </c>
      <c r="HN109" t="s">
        <v>43</v>
      </c>
      <c r="HO109" s="16">
        <v>0.31653935185185184</v>
      </c>
      <c r="HP109" t="s">
        <v>217</v>
      </c>
      <c r="HQ109" s="16">
        <v>0.0015162037037037036</v>
      </c>
      <c r="HR109" t="s">
        <v>252</v>
      </c>
      <c r="HX109" t="s">
        <v>664</v>
      </c>
      <c r="HY109" t="s">
        <v>43</v>
      </c>
      <c r="HZ109" s="16">
        <v>0.31653935185185184</v>
      </c>
      <c r="IA109" t="s">
        <v>217</v>
      </c>
      <c r="IB109" s="16">
        <v>0.0015162037037037036</v>
      </c>
      <c r="IC109" t="s">
        <v>252</v>
      </c>
      <c r="II109" t="s">
        <v>664</v>
      </c>
      <c r="IJ109" t="s">
        <v>43</v>
      </c>
      <c r="IK109" s="16">
        <v>0.31653935185185184</v>
      </c>
      <c r="IL109" t="s">
        <v>217</v>
      </c>
      <c r="IM109" s="16">
        <v>0.0015162037037037036</v>
      </c>
      <c r="IN109" t="s">
        <v>252</v>
      </c>
      <c r="IT109" t="s">
        <v>664</v>
      </c>
      <c r="IU109" t="s">
        <v>43</v>
      </c>
      <c r="IV109" s="16">
        <v>0.31653935185185184</v>
      </c>
    </row>
    <row r="110" spans="1:256" ht="12.75">
      <c r="A110" t="s">
        <v>659</v>
      </c>
      <c r="B110" t="s">
        <v>1810</v>
      </c>
      <c r="C110" s="16">
        <v>0.4083333333333334</v>
      </c>
      <c r="D110" t="s">
        <v>746</v>
      </c>
      <c r="E110" s="16">
        <v>0.0178125</v>
      </c>
      <c r="F110" t="s">
        <v>1811</v>
      </c>
      <c r="G110" t="s">
        <v>1877</v>
      </c>
      <c r="L110" t="s">
        <v>1128</v>
      </c>
      <c r="M110" t="s">
        <v>43</v>
      </c>
      <c r="N110" s="16">
        <v>0.39986111111111106</v>
      </c>
      <c r="O110" t="s">
        <v>746</v>
      </c>
      <c r="P110" s="16">
        <v>0.006585648148148147</v>
      </c>
      <c r="Q110" t="s">
        <v>1793</v>
      </c>
      <c r="W110" t="s">
        <v>1128</v>
      </c>
      <c r="X110" t="s">
        <v>43</v>
      </c>
      <c r="Y110" s="16">
        <v>0.39986111111111106</v>
      </c>
      <c r="Z110" t="s">
        <v>746</v>
      </c>
      <c r="AA110" s="16">
        <v>0.006585648148148147</v>
      </c>
      <c r="AB110" t="s">
        <v>1793</v>
      </c>
      <c r="AH110" t="s">
        <v>1128</v>
      </c>
      <c r="AI110" t="s">
        <v>43</v>
      </c>
      <c r="AJ110" s="16">
        <v>0.39986111111111106</v>
      </c>
      <c r="AK110" t="s">
        <v>746</v>
      </c>
      <c r="AL110" s="16">
        <v>0.006585648148148147</v>
      </c>
      <c r="AM110" t="s">
        <v>1793</v>
      </c>
      <c r="AS110" t="s">
        <v>1128</v>
      </c>
      <c r="AT110" t="s">
        <v>43</v>
      </c>
      <c r="AU110" s="16">
        <v>0.39986111111111106</v>
      </c>
      <c r="AV110" t="s">
        <v>746</v>
      </c>
      <c r="AW110" s="16">
        <v>0.006585648148148147</v>
      </c>
      <c r="AX110" t="s">
        <v>1793</v>
      </c>
      <c r="BD110" t="s">
        <v>1128</v>
      </c>
      <c r="BE110" t="s">
        <v>43</v>
      </c>
      <c r="BF110" s="16">
        <v>0.39986111111111106</v>
      </c>
      <c r="BG110" t="s">
        <v>746</v>
      </c>
      <c r="BH110" s="16">
        <v>0.006585648148148147</v>
      </c>
      <c r="BI110" t="s">
        <v>1793</v>
      </c>
      <c r="BO110" t="s">
        <v>1128</v>
      </c>
      <c r="BP110" t="s">
        <v>43</v>
      </c>
      <c r="BQ110" s="16">
        <v>0.39986111111111106</v>
      </c>
      <c r="BR110" t="s">
        <v>746</v>
      </c>
      <c r="BS110" s="16">
        <v>0.006585648148148147</v>
      </c>
      <c r="BT110" t="s">
        <v>1793</v>
      </c>
      <c r="BZ110" t="s">
        <v>1128</v>
      </c>
      <c r="CA110" t="s">
        <v>43</v>
      </c>
      <c r="CB110" s="16">
        <v>0.39986111111111106</v>
      </c>
      <c r="CC110" t="s">
        <v>746</v>
      </c>
      <c r="CD110" s="16">
        <v>0.006585648148148147</v>
      </c>
      <c r="CE110" t="s">
        <v>1793</v>
      </c>
      <c r="CK110" t="s">
        <v>1128</v>
      </c>
      <c r="CL110" t="s">
        <v>43</v>
      </c>
      <c r="CM110" s="16">
        <v>0.39986111111111106</v>
      </c>
      <c r="CN110" t="s">
        <v>746</v>
      </c>
      <c r="CO110" s="16">
        <v>0.006585648148148147</v>
      </c>
      <c r="CP110" t="s">
        <v>1793</v>
      </c>
      <c r="CV110" t="s">
        <v>1128</v>
      </c>
      <c r="CW110" t="s">
        <v>43</v>
      </c>
      <c r="CX110" s="16">
        <v>0.39986111111111106</v>
      </c>
      <c r="CY110" t="s">
        <v>746</v>
      </c>
      <c r="CZ110" s="16">
        <v>0.006585648148148147</v>
      </c>
      <c r="DA110" t="s">
        <v>1793</v>
      </c>
      <c r="DG110" t="s">
        <v>1128</v>
      </c>
      <c r="DH110" t="s">
        <v>43</v>
      </c>
      <c r="DI110" s="16">
        <v>0.39986111111111106</v>
      </c>
      <c r="DJ110" t="s">
        <v>746</v>
      </c>
      <c r="DK110" s="16">
        <v>0.006585648148148147</v>
      </c>
      <c r="DL110" t="s">
        <v>1793</v>
      </c>
      <c r="DR110" t="s">
        <v>1128</v>
      </c>
      <c r="DS110" t="s">
        <v>43</v>
      </c>
      <c r="DT110" s="16">
        <v>0.39986111111111106</v>
      </c>
      <c r="DU110" t="s">
        <v>746</v>
      </c>
      <c r="DV110" s="16">
        <v>0.006585648148148147</v>
      </c>
      <c r="DW110" t="s">
        <v>1793</v>
      </c>
      <c r="EC110" t="s">
        <v>1128</v>
      </c>
      <c r="ED110" t="s">
        <v>43</v>
      </c>
      <c r="EE110" s="16">
        <v>0.39986111111111106</v>
      </c>
      <c r="EF110" t="s">
        <v>746</v>
      </c>
      <c r="EG110" s="16">
        <v>0.006585648148148147</v>
      </c>
      <c r="EH110" t="s">
        <v>1793</v>
      </c>
      <c r="EN110" t="s">
        <v>1128</v>
      </c>
      <c r="EO110" t="s">
        <v>43</v>
      </c>
      <c r="EP110" s="16">
        <v>0.39986111111111106</v>
      </c>
      <c r="EQ110" t="s">
        <v>746</v>
      </c>
      <c r="ER110" s="16">
        <v>0.006585648148148147</v>
      </c>
      <c r="ES110" t="s">
        <v>1793</v>
      </c>
      <c r="EY110" t="s">
        <v>1128</v>
      </c>
      <c r="EZ110" t="s">
        <v>43</v>
      </c>
      <c r="FA110" s="16">
        <v>0.39986111111111106</v>
      </c>
      <c r="FB110" t="s">
        <v>746</v>
      </c>
      <c r="FC110" s="16">
        <v>0.006585648148148147</v>
      </c>
      <c r="FD110" t="s">
        <v>1793</v>
      </c>
      <c r="FJ110" t="s">
        <v>1128</v>
      </c>
      <c r="FK110" t="s">
        <v>43</v>
      </c>
      <c r="FL110" s="16">
        <v>0.39986111111111106</v>
      </c>
      <c r="FM110" t="s">
        <v>746</v>
      </c>
      <c r="FN110" s="16">
        <v>0.006585648148148147</v>
      </c>
      <c r="FO110" t="s">
        <v>1793</v>
      </c>
      <c r="FU110" t="s">
        <v>1128</v>
      </c>
      <c r="FV110" t="s">
        <v>43</v>
      </c>
      <c r="FW110" s="16">
        <v>0.39986111111111106</v>
      </c>
      <c r="FX110" t="s">
        <v>746</v>
      </c>
      <c r="FY110" s="16">
        <v>0.006585648148148147</v>
      </c>
      <c r="FZ110" t="s">
        <v>1793</v>
      </c>
      <c r="GF110" t="s">
        <v>1128</v>
      </c>
      <c r="GG110" t="s">
        <v>43</v>
      </c>
      <c r="GH110" s="16">
        <v>0.39986111111111106</v>
      </c>
      <c r="GI110" t="s">
        <v>746</v>
      </c>
      <c r="GJ110" s="16">
        <v>0.006585648148148147</v>
      </c>
      <c r="GK110" t="s">
        <v>1793</v>
      </c>
      <c r="GQ110" t="s">
        <v>1128</v>
      </c>
      <c r="GR110" t="s">
        <v>43</v>
      </c>
      <c r="GS110" s="16">
        <v>0.39986111111111106</v>
      </c>
      <c r="GT110" t="s">
        <v>746</v>
      </c>
      <c r="GU110" s="16">
        <v>0.006585648148148147</v>
      </c>
      <c r="GV110" t="s">
        <v>1793</v>
      </c>
      <c r="HB110" t="s">
        <v>1128</v>
      </c>
      <c r="HC110" t="s">
        <v>43</v>
      </c>
      <c r="HD110" s="16">
        <v>0.39986111111111106</v>
      </c>
      <c r="HE110" t="s">
        <v>746</v>
      </c>
      <c r="HF110" s="16">
        <v>0.006585648148148147</v>
      </c>
      <c r="HG110" t="s">
        <v>1793</v>
      </c>
      <c r="HM110" t="s">
        <v>1128</v>
      </c>
      <c r="HN110" t="s">
        <v>43</v>
      </c>
      <c r="HO110" s="16">
        <v>0.39986111111111106</v>
      </c>
      <c r="HP110" t="s">
        <v>746</v>
      </c>
      <c r="HQ110" s="16">
        <v>0.006585648148148147</v>
      </c>
      <c r="HR110" t="s">
        <v>1793</v>
      </c>
      <c r="HX110" t="s">
        <v>1128</v>
      </c>
      <c r="HY110" t="s">
        <v>43</v>
      </c>
      <c r="HZ110" s="16">
        <v>0.39986111111111106</v>
      </c>
      <c r="IA110" t="s">
        <v>746</v>
      </c>
      <c r="IB110" s="16">
        <v>0.006585648148148147</v>
      </c>
      <c r="IC110" t="s">
        <v>1793</v>
      </c>
      <c r="II110" t="s">
        <v>1128</v>
      </c>
      <c r="IJ110" t="s">
        <v>43</v>
      </c>
      <c r="IK110" s="16">
        <v>0.39986111111111106</v>
      </c>
      <c r="IL110" t="s">
        <v>746</v>
      </c>
      <c r="IM110" s="16">
        <v>0.006585648148148147</v>
      </c>
      <c r="IN110" t="s">
        <v>1793</v>
      </c>
      <c r="IT110" t="s">
        <v>1128</v>
      </c>
      <c r="IU110" t="s">
        <v>43</v>
      </c>
      <c r="IV110" s="16">
        <v>0.39986111111111106</v>
      </c>
    </row>
    <row r="111" spans="1:256" ht="12.75">
      <c r="A111" t="s">
        <v>659</v>
      </c>
      <c r="B111" t="s">
        <v>1810</v>
      </c>
      <c r="C111" s="16">
        <v>0.4261458333333333</v>
      </c>
      <c r="D111" t="s">
        <v>217</v>
      </c>
      <c r="E111" s="16">
        <v>0.04755787037037037</v>
      </c>
      <c r="F111" t="s">
        <v>1877</v>
      </c>
      <c r="G111" t="s">
        <v>1878</v>
      </c>
      <c r="L111" t="s">
        <v>788</v>
      </c>
      <c r="M111" t="s">
        <v>44</v>
      </c>
      <c r="N111" s="16">
        <v>0.3298611111111111</v>
      </c>
      <c r="O111" t="s">
        <v>746</v>
      </c>
      <c r="P111" s="16">
        <v>0.023761574074074074</v>
      </c>
      <c r="Q111" t="s">
        <v>45</v>
      </c>
      <c r="W111" t="s">
        <v>788</v>
      </c>
      <c r="X111" t="s">
        <v>44</v>
      </c>
      <c r="Y111" s="16">
        <v>0.3298611111111111</v>
      </c>
      <c r="Z111" t="s">
        <v>746</v>
      </c>
      <c r="AA111" s="16">
        <v>0.023761574074074074</v>
      </c>
      <c r="AB111" t="s">
        <v>45</v>
      </c>
      <c r="AH111" t="s">
        <v>788</v>
      </c>
      <c r="AI111" t="s">
        <v>44</v>
      </c>
      <c r="AJ111" s="16">
        <v>0.3298611111111111</v>
      </c>
      <c r="AK111" t="s">
        <v>746</v>
      </c>
      <c r="AL111" s="16">
        <v>0.023761574074074074</v>
      </c>
      <c r="AM111" t="s">
        <v>45</v>
      </c>
      <c r="AS111" t="s">
        <v>788</v>
      </c>
      <c r="AT111" t="s">
        <v>44</v>
      </c>
      <c r="AU111" s="16">
        <v>0.3298611111111111</v>
      </c>
      <c r="AV111" t="s">
        <v>746</v>
      </c>
      <c r="AW111" s="16">
        <v>0.023761574074074074</v>
      </c>
      <c r="AX111" t="s">
        <v>45</v>
      </c>
      <c r="BD111" t="s">
        <v>788</v>
      </c>
      <c r="BE111" t="s">
        <v>44</v>
      </c>
      <c r="BF111" s="16">
        <v>0.3298611111111111</v>
      </c>
      <c r="BG111" t="s">
        <v>746</v>
      </c>
      <c r="BH111" s="16">
        <v>0.023761574074074074</v>
      </c>
      <c r="BI111" t="s">
        <v>45</v>
      </c>
      <c r="BO111" t="s">
        <v>788</v>
      </c>
      <c r="BP111" t="s">
        <v>44</v>
      </c>
      <c r="BQ111" s="16">
        <v>0.3298611111111111</v>
      </c>
      <c r="BR111" t="s">
        <v>746</v>
      </c>
      <c r="BS111" s="16">
        <v>0.023761574074074074</v>
      </c>
      <c r="BT111" t="s">
        <v>45</v>
      </c>
      <c r="BZ111" t="s">
        <v>788</v>
      </c>
      <c r="CA111" t="s">
        <v>44</v>
      </c>
      <c r="CB111" s="16">
        <v>0.3298611111111111</v>
      </c>
      <c r="CC111" t="s">
        <v>746</v>
      </c>
      <c r="CD111" s="16">
        <v>0.023761574074074074</v>
      </c>
      <c r="CE111" t="s">
        <v>45</v>
      </c>
      <c r="CK111" t="s">
        <v>788</v>
      </c>
      <c r="CL111" t="s">
        <v>44</v>
      </c>
      <c r="CM111" s="16">
        <v>0.3298611111111111</v>
      </c>
      <c r="CN111" t="s">
        <v>746</v>
      </c>
      <c r="CO111" s="16">
        <v>0.023761574074074074</v>
      </c>
      <c r="CP111" t="s">
        <v>45</v>
      </c>
      <c r="CV111" t="s">
        <v>788</v>
      </c>
      <c r="CW111" t="s">
        <v>44</v>
      </c>
      <c r="CX111" s="16">
        <v>0.3298611111111111</v>
      </c>
      <c r="CY111" t="s">
        <v>746</v>
      </c>
      <c r="CZ111" s="16">
        <v>0.023761574074074074</v>
      </c>
      <c r="DA111" t="s">
        <v>45</v>
      </c>
      <c r="DG111" t="s">
        <v>788</v>
      </c>
      <c r="DH111" t="s">
        <v>44</v>
      </c>
      <c r="DI111" s="16">
        <v>0.3298611111111111</v>
      </c>
      <c r="DJ111" t="s">
        <v>746</v>
      </c>
      <c r="DK111" s="16">
        <v>0.023761574074074074</v>
      </c>
      <c r="DL111" t="s">
        <v>45</v>
      </c>
      <c r="DR111" t="s">
        <v>788</v>
      </c>
      <c r="DS111" t="s">
        <v>44</v>
      </c>
      <c r="DT111" s="16">
        <v>0.3298611111111111</v>
      </c>
      <c r="DU111" t="s">
        <v>746</v>
      </c>
      <c r="DV111" s="16">
        <v>0.023761574074074074</v>
      </c>
      <c r="DW111" t="s">
        <v>45</v>
      </c>
      <c r="EC111" t="s">
        <v>788</v>
      </c>
      <c r="ED111" t="s">
        <v>44</v>
      </c>
      <c r="EE111" s="16">
        <v>0.3298611111111111</v>
      </c>
      <c r="EF111" t="s">
        <v>746</v>
      </c>
      <c r="EG111" s="16">
        <v>0.023761574074074074</v>
      </c>
      <c r="EH111" t="s">
        <v>45</v>
      </c>
      <c r="EN111" t="s">
        <v>788</v>
      </c>
      <c r="EO111" t="s">
        <v>44</v>
      </c>
      <c r="EP111" s="16">
        <v>0.3298611111111111</v>
      </c>
      <c r="EQ111" t="s">
        <v>746</v>
      </c>
      <c r="ER111" s="16">
        <v>0.023761574074074074</v>
      </c>
      <c r="ES111" t="s">
        <v>45</v>
      </c>
      <c r="EY111" t="s">
        <v>788</v>
      </c>
      <c r="EZ111" t="s">
        <v>44</v>
      </c>
      <c r="FA111" s="16">
        <v>0.3298611111111111</v>
      </c>
      <c r="FB111" t="s">
        <v>746</v>
      </c>
      <c r="FC111" s="16">
        <v>0.023761574074074074</v>
      </c>
      <c r="FD111" t="s">
        <v>45</v>
      </c>
      <c r="FJ111" t="s">
        <v>788</v>
      </c>
      <c r="FK111" t="s">
        <v>44</v>
      </c>
      <c r="FL111" s="16">
        <v>0.3298611111111111</v>
      </c>
      <c r="FM111" t="s">
        <v>746</v>
      </c>
      <c r="FN111" s="16">
        <v>0.023761574074074074</v>
      </c>
      <c r="FO111" t="s">
        <v>45</v>
      </c>
      <c r="FU111" t="s">
        <v>788</v>
      </c>
      <c r="FV111" t="s">
        <v>44</v>
      </c>
      <c r="FW111" s="16">
        <v>0.3298611111111111</v>
      </c>
      <c r="FX111" t="s">
        <v>746</v>
      </c>
      <c r="FY111" s="16">
        <v>0.023761574074074074</v>
      </c>
      <c r="FZ111" t="s">
        <v>45</v>
      </c>
      <c r="GF111" t="s">
        <v>788</v>
      </c>
      <c r="GG111" t="s">
        <v>44</v>
      </c>
      <c r="GH111" s="16">
        <v>0.3298611111111111</v>
      </c>
      <c r="GI111" t="s">
        <v>746</v>
      </c>
      <c r="GJ111" s="16">
        <v>0.023761574074074074</v>
      </c>
      <c r="GK111" t="s">
        <v>45</v>
      </c>
      <c r="GQ111" t="s">
        <v>788</v>
      </c>
      <c r="GR111" t="s">
        <v>44</v>
      </c>
      <c r="GS111" s="16">
        <v>0.3298611111111111</v>
      </c>
      <c r="GT111" t="s">
        <v>746</v>
      </c>
      <c r="GU111" s="16">
        <v>0.023761574074074074</v>
      </c>
      <c r="GV111" t="s">
        <v>45</v>
      </c>
      <c r="HB111" t="s">
        <v>788</v>
      </c>
      <c r="HC111" t="s">
        <v>44</v>
      </c>
      <c r="HD111" s="16">
        <v>0.3298611111111111</v>
      </c>
      <c r="HE111" t="s">
        <v>746</v>
      </c>
      <c r="HF111" s="16">
        <v>0.023761574074074074</v>
      </c>
      <c r="HG111" t="s">
        <v>45</v>
      </c>
      <c r="HM111" t="s">
        <v>788</v>
      </c>
      <c r="HN111" t="s">
        <v>44</v>
      </c>
      <c r="HO111" s="16">
        <v>0.3298611111111111</v>
      </c>
      <c r="HP111" t="s">
        <v>746</v>
      </c>
      <c r="HQ111" s="16">
        <v>0.023761574074074074</v>
      </c>
      <c r="HR111" t="s">
        <v>45</v>
      </c>
      <c r="HX111" t="s">
        <v>788</v>
      </c>
      <c r="HY111" t="s">
        <v>44</v>
      </c>
      <c r="HZ111" s="16">
        <v>0.3298611111111111</v>
      </c>
      <c r="IA111" t="s">
        <v>746</v>
      </c>
      <c r="IB111" s="16">
        <v>0.023761574074074074</v>
      </c>
      <c r="IC111" t="s">
        <v>45</v>
      </c>
      <c r="II111" t="s">
        <v>788</v>
      </c>
      <c r="IJ111" t="s">
        <v>44</v>
      </c>
      <c r="IK111" s="16">
        <v>0.3298611111111111</v>
      </c>
      <c r="IL111" t="s">
        <v>746</v>
      </c>
      <c r="IM111" s="16">
        <v>0.023761574074074074</v>
      </c>
      <c r="IN111" t="s">
        <v>45</v>
      </c>
      <c r="IT111" t="s">
        <v>788</v>
      </c>
      <c r="IU111" t="s">
        <v>44</v>
      </c>
      <c r="IV111" s="16">
        <v>0.3298611111111111</v>
      </c>
    </row>
    <row r="112" spans="1:256" ht="12.75">
      <c r="A112" t="s">
        <v>659</v>
      </c>
      <c r="B112" t="s">
        <v>1882</v>
      </c>
      <c r="C112" s="16">
        <v>0.5284837962962963</v>
      </c>
      <c r="D112" t="s">
        <v>217</v>
      </c>
      <c r="E112" s="16">
        <v>0.014189814814814815</v>
      </c>
      <c r="F112" t="s">
        <v>1883</v>
      </c>
      <c r="G112"/>
      <c r="L112" t="s">
        <v>1128</v>
      </c>
      <c r="M112" t="s">
        <v>44</v>
      </c>
      <c r="N112" s="16">
        <v>0.37016203703703704</v>
      </c>
      <c r="O112" t="s">
        <v>746</v>
      </c>
      <c r="P112" s="16">
        <v>0.012627314814814815</v>
      </c>
      <c r="Q112" t="s">
        <v>46</v>
      </c>
      <c r="W112" t="s">
        <v>1128</v>
      </c>
      <c r="X112" t="s">
        <v>44</v>
      </c>
      <c r="Y112" s="16">
        <v>0.37016203703703704</v>
      </c>
      <c r="Z112" t="s">
        <v>746</v>
      </c>
      <c r="AA112" s="16">
        <v>0.012627314814814815</v>
      </c>
      <c r="AB112" t="s">
        <v>46</v>
      </c>
      <c r="AH112" t="s">
        <v>1128</v>
      </c>
      <c r="AI112" t="s">
        <v>44</v>
      </c>
      <c r="AJ112" s="16">
        <v>0.37016203703703704</v>
      </c>
      <c r="AK112" t="s">
        <v>746</v>
      </c>
      <c r="AL112" s="16">
        <v>0.012627314814814815</v>
      </c>
      <c r="AM112" t="s">
        <v>46</v>
      </c>
      <c r="AS112" t="s">
        <v>1128</v>
      </c>
      <c r="AT112" t="s">
        <v>44</v>
      </c>
      <c r="AU112" s="16">
        <v>0.37016203703703704</v>
      </c>
      <c r="AV112" t="s">
        <v>746</v>
      </c>
      <c r="AW112" s="16">
        <v>0.012627314814814815</v>
      </c>
      <c r="AX112" t="s">
        <v>46</v>
      </c>
      <c r="BD112" t="s">
        <v>1128</v>
      </c>
      <c r="BE112" t="s">
        <v>44</v>
      </c>
      <c r="BF112" s="16">
        <v>0.37016203703703704</v>
      </c>
      <c r="BG112" t="s">
        <v>746</v>
      </c>
      <c r="BH112" s="16">
        <v>0.012627314814814815</v>
      </c>
      <c r="BI112" t="s">
        <v>46</v>
      </c>
      <c r="BO112" t="s">
        <v>1128</v>
      </c>
      <c r="BP112" t="s">
        <v>44</v>
      </c>
      <c r="BQ112" s="16">
        <v>0.37016203703703704</v>
      </c>
      <c r="BR112" t="s">
        <v>746</v>
      </c>
      <c r="BS112" s="16">
        <v>0.012627314814814815</v>
      </c>
      <c r="BT112" t="s">
        <v>46</v>
      </c>
      <c r="BZ112" t="s">
        <v>1128</v>
      </c>
      <c r="CA112" t="s">
        <v>44</v>
      </c>
      <c r="CB112" s="16">
        <v>0.37016203703703704</v>
      </c>
      <c r="CC112" t="s">
        <v>746</v>
      </c>
      <c r="CD112" s="16">
        <v>0.012627314814814815</v>
      </c>
      <c r="CE112" t="s">
        <v>46</v>
      </c>
      <c r="CK112" t="s">
        <v>1128</v>
      </c>
      <c r="CL112" t="s">
        <v>44</v>
      </c>
      <c r="CM112" s="16">
        <v>0.37016203703703704</v>
      </c>
      <c r="CN112" t="s">
        <v>746</v>
      </c>
      <c r="CO112" s="16">
        <v>0.012627314814814815</v>
      </c>
      <c r="CP112" t="s">
        <v>46</v>
      </c>
      <c r="CV112" t="s">
        <v>1128</v>
      </c>
      <c r="CW112" t="s">
        <v>44</v>
      </c>
      <c r="CX112" s="16">
        <v>0.37016203703703704</v>
      </c>
      <c r="CY112" t="s">
        <v>746</v>
      </c>
      <c r="CZ112" s="16">
        <v>0.012627314814814815</v>
      </c>
      <c r="DA112" t="s">
        <v>46</v>
      </c>
      <c r="DG112" t="s">
        <v>1128</v>
      </c>
      <c r="DH112" t="s">
        <v>44</v>
      </c>
      <c r="DI112" s="16">
        <v>0.37016203703703704</v>
      </c>
      <c r="DJ112" t="s">
        <v>746</v>
      </c>
      <c r="DK112" s="16">
        <v>0.012627314814814815</v>
      </c>
      <c r="DL112" t="s">
        <v>46</v>
      </c>
      <c r="DR112" t="s">
        <v>1128</v>
      </c>
      <c r="DS112" t="s">
        <v>44</v>
      </c>
      <c r="DT112" s="16">
        <v>0.37016203703703704</v>
      </c>
      <c r="DU112" t="s">
        <v>746</v>
      </c>
      <c r="DV112" s="16">
        <v>0.012627314814814815</v>
      </c>
      <c r="DW112" t="s">
        <v>46</v>
      </c>
      <c r="EC112" t="s">
        <v>1128</v>
      </c>
      <c r="ED112" t="s">
        <v>44</v>
      </c>
      <c r="EE112" s="16">
        <v>0.37016203703703704</v>
      </c>
      <c r="EF112" t="s">
        <v>746</v>
      </c>
      <c r="EG112" s="16">
        <v>0.012627314814814815</v>
      </c>
      <c r="EH112" t="s">
        <v>46</v>
      </c>
      <c r="EN112" t="s">
        <v>1128</v>
      </c>
      <c r="EO112" t="s">
        <v>44</v>
      </c>
      <c r="EP112" s="16">
        <v>0.37016203703703704</v>
      </c>
      <c r="EQ112" t="s">
        <v>746</v>
      </c>
      <c r="ER112" s="16">
        <v>0.012627314814814815</v>
      </c>
      <c r="ES112" t="s">
        <v>46</v>
      </c>
      <c r="EY112" t="s">
        <v>1128</v>
      </c>
      <c r="EZ112" t="s">
        <v>44</v>
      </c>
      <c r="FA112" s="16">
        <v>0.37016203703703704</v>
      </c>
      <c r="FB112" t="s">
        <v>746</v>
      </c>
      <c r="FC112" s="16">
        <v>0.012627314814814815</v>
      </c>
      <c r="FD112" t="s">
        <v>46</v>
      </c>
      <c r="FJ112" t="s">
        <v>1128</v>
      </c>
      <c r="FK112" t="s">
        <v>44</v>
      </c>
      <c r="FL112" s="16">
        <v>0.37016203703703704</v>
      </c>
      <c r="FM112" t="s">
        <v>746</v>
      </c>
      <c r="FN112" s="16">
        <v>0.012627314814814815</v>
      </c>
      <c r="FO112" t="s">
        <v>46</v>
      </c>
      <c r="FU112" t="s">
        <v>1128</v>
      </c>
      <c r="FV112" t="s">
        <v>44</v>
      </c>
      <c r="FW112" s="16">
        <v>0.37016203703703704</v>
      </c>
      <c r="FX112" t="s">
        <v>746</v>
      </c>
      <c r="FY112" s="16">
        <v>0.012627314814814815</v>
      </c>
      <c r="FZ112" t="s">
        <v>46</v>
      </c>
      <c r="GF112" t="s">
        <v>1128</v>
      </c>
      <c r="GG112" t="s">
        <v>44</v>
      </c>
      <c r="GH112" s="16">
        <v>0.37016203703703704</v>
      </c>
      <c r="GI112" t="s">
        <v>746</v>
      </c>
      <c r="GJ112" s="16">
        <v>0.012627314814814815</v>
      </c>
      <c r="GK112" t="s">
        <v>46</v>
      </c>
      <c r="GQ112" t="s">
        <v>1128</v>
      </c>
      <c r="GR112" t="s">
        <v>44</v>
      </c>
      <c r="GS112" s="16">
        <v>0.37016203703703704</v>
      </c>
      <c r="GT112" t="s">
        <v>746</v>
      </c>
      <c r="GU112" s="16">
        <v>0.012627314814814815</v>
      </c>
      <c r="GV112" t="s">
        <v>46</v>
      </c>
      <c r="HB112" t="s">
        <v>1128</v>
      </c>
      <c r="HC112" t="s">
        <v>44</v>
      </c>
      <c r="HD112" s="16">
        <v>0.37016203703703704</v>
      </c>
      <c r="HE112" t="s">
        <v>746</v>
      </c>
      <c r="HF112" s="16">
        <v>0.012627314814814815</v>
      </c>
      <c r="HG112" t="s">
        <v>46</v>
      </c>
      <c r="HM112" t="s">
        <v>1128</v>
      </c>
      <c r="HN112" t="s">
        <v>44</v>
      </c>
      <c r="HO112" s="16">
        <v>0.37016203703703704</v>
      </c>
      <c r="HP112" t="s">
        <v>746</v>
      </c>
      <c r="HQ112" s="16">
        <v>0.012627314814814815</v>
      </c>
      <c r="HR112" t="s">
        <v>46</v>
      </c>
      <c r="HX112" t="s">
        <v>1128</v>
      </c>
      <c r="HY112" t="s">
        <v>44</v>
      </c>
      <c r="HZ112" s="16">
        <v>0.37016203703703704</v>
      </c>
      <c r="IA112" t="s">
        <v>746</v>
      </c>
      <c r="IB112" s="16">
        <v>0.012627314814814815</v>
      </c>
      <c r="IC112" t="s">
        <v>46</v>
      </c>
      <c r="II112" t="s">
        <v>1128</v>
      </c>
      <c r="IJ112" t="s">
        <v>44</v>
      </c>
      <c r="IK112" s="16">
        <v>0.37016203703703704</v>
      </c>
      <c r="IL112" t="s">
        <v>746</v>
      </c>
      <c r="IM112" s="16">
        <v>0.012627314814814815</v>
      </c>
      <c r="IN112" t="s">
        <v>46</v>
      </c>
      <c r="IT112" t="s">
        <v>1128</v>
      </c>
      <c r="IU112" t="s">
        <v>44</v>
      </c>
      <c r="IV112" s="16">
        <v>0.37016203703703704</v>
      </c>
    </row>
    <row r="113" spans="1:256" ht="12.75">
      <c r="A113" t="s">
        <v>659</v>
      </c>
      <c r="B113" t="s">
        <v>18</v>
      </c>
      <c r="C113" s="16">
        <v>0.35232638888888884</v>
      </c>
      <c r="D113" t="s">
        <v>746</v>
      </c>
      <c r="E113" s="16">
        <v>0.0018402777777777777</v>
      </c>
      <c r="F113" t="s">
        <v>20</v>
      </c>
      <c r="G113" t="s">
        <v>21</v>
      </c>
      <c r="L113" t="s">
        <v>1128</v>
      </c>
      <c r="M113" t="s">
        <v>44</v>
      </c>
      <c r="N113" s="16">
        <v>0.43472222222222223</v>
      </c>
      <c r="O113" t="s">
        <v>746</v>
      </c>
      <c r="P113" s="16">
        <v>0.016377314814814813</v>
      </c>
      <c r="Q113" t="s">
        <v>1643</v>
      </c>
      <c r="W113" t="s">
        <v>1128</v>
      </c>
      <c r="X113" t="s">
        <v>44</v>
      </c>
      <c r="Y113" s="16">
        <v>0.43472222222222223</v>
      </c>
      <c r="Z113" t="s">
        <v>746</v>
      </c>
      <c r="AA113" s="16">
        <v>0.016377314814814813</v>
      </c>
      <c r="AB113" t="s">
        <v>1643</v>
      </c>
      <c r="AH113" t="s">
        <v>1128</v>
      </c>
      <c r="AI113" t="s">
        <v>44</v>
      </c>
      <c r="AJ113" s="16">
        <v>0.43472222222222223</v>
      </c>
      <c r="AK113" t="s">
        <v>746</v>
      </c>
      <c r="AL113" s="16">
        <v>0.016377314814814813</v>
      </c>
      <c r="AM113" t="s">
        <v>1643</v>
      </c>
      <c r="AS113" t="s">
        <v>1128</v>
      </c>
      <c r="AT113" t="s">
        <v>44</v>
      </c>
      <c r="AU113" s="16">
        <v>0.43472222222222223</v>
      </c>
      <c r="AV113" t="s">
        <v>746</v>
      </c>
      <c r="AW113" s="16">
        <v>0.016377314814814813</v>
      </c>
      <c r="AX113" t="s">
        <v>1643</v>
      </c>
      <c r="BD113" t="s">
        <v>1128</v>
      </c>
      <c r="BE113" t="s">
        <v>44</v>
      </c>
      <c r="BF113" s="16">
        <v>0.43472222222222223</v>
      </c>
      <c r="BG113" t="s">
        <v>746</v>
      </c>
      <c r="BH113" s="16">
        <v>0.016377314814814813</v>
      </c>
      <c r="BI113" t="s">
        <v>1643</v>
      </c>
      <c r="BO113" t="s">
        <v>1128</v>
      </c>
      <c r="BP113" t="s">
        <v>44</v>
      </c>
      <c r="BQ113" s="16">
        <v>0.43472222222222223</v>
      </c>
      <c r="BR113" t="s">
        <v>746</v>
      </c>
      <c r="BS113" s="16">
        <v>0.016377314814814813</v>
      </c>
      <c r="BT113" t="s">
        <v>1643</v>
      </c>
      <c r="BZ113" t="s">
        <v>1128</v>
      </c>
      <c r="CA113" t="s">
        <v>44</v>
      </c>
      <c r="CB113" s="16">
        <v>0.43472222222222223</v>
      </c>
      <c r="CC113" t="s">
        <v>746</v>
      </c>
      <c r="CD113" s="16">
        <v>0.016377314814814813</v>
      </c>
      <c r="CE113" t="s">
        <v>1643</v>
      </c>
      <c r="CK113" t="s">
        <v>1128</v>
      </c>
      <c r="CL113" t="s">
        <v>44</v>
      </c>
      <c r="CM113" s="16">
        <v>0.43472222222222223</v>
      </c>
      <c r="CN113" t="s">
        <v>746</v>
      </c>
      <c r="CO113" s="16">
        <v>0.016377314814814813</v>
      </c>
      <c r="CP113" t="s">
        <v>1643</v>
      </c>
      <c r="CV113" t="s">
        <v>1128</v>
      </c>
      <c r="CW113" t="s">
        <v>44</v>
      </c>
      <c r="CX113" s="16">
        <v>0.43472222222222223</v>
      </c>
      <c r="CY113" t="s">
        <v>746</v>
      </c>
      <c r="CZ113" s="16">
        <v>0.016377314814814813</v>
      </c>
      <c r="DA113" t="s">
        <v>1643</v>
      </c>
      <c r="DG113" t="s">
        <v>1128</v>
      </c>
      <c r="DH113" t="s">
        <v>44</v>
      </c>
      <c r="DI113" s="16">
        <v>0.43472222222222223</v>
      </c>
      <c r="DJ113" t="s">
        <v>746</v>
      </c>
      <c r="DK113" s="16">
        <v>0.016377314814814813</v>
      </c>
      <c r="DL113" t="s">
        <v>1643</v>
      </c>
      <c r="DR113" t="s">
        <v>1128</v>
      </c>
      <c r="DS113" t="s">
        <v>44</v>
      </c>
      <c r="DT113" s="16">
        <v>0.43472222222222223</v>
      </c>
      <c r="DU113" t="s">
        <v>746</v>
      </c>
      <c r="DV113" s="16">
        <v>0.016377314814814813</v>
      </c>
      <c r="DW113" t="s">
        <v>1643</v>
      </c>
      <c r="EC113" t="s">
        <v>1128</v>
      </c>
      <c r="ED113" t="s">
        <v>44</v>
      </c>
      <c r="EE113" s="16">
        <v>0.43472222222222223</v>
      </c>
      <c r="EF113" t="s">
        <v>746</v>
      </c>
      <c r="EG113" s="16">
        <v>0.016377314814814813</v>
      </c>
      <c r="EH113" t="s">
        <v>1643</v>
      </c>
      <c r="EN113" t="s">
        <v>1128</v>
      </c>
      <c r="EO113" t="s">
        <v>44</v>
      </c>
      <c r="EP113" s="16">
        <v>0.43472222222222223</v>
      </c>
      <c r="EQ113" t="s">
        <v>746</v>
      </c>
      <c r="ER113" s="16">
        <v>0.016377314814814813</v>
      </c>
      <c r="ES113" t="s">
        <v>1643</v>
      </c>
      <c r="EY113" t="s">
        <v>1128</v>
      </c>
      <c r="EZ113" t="s">
        <v>44</v>
      </c>
      <c r="FA113" s="16">
        <v>0.43472222222222223</v>
      </c>
      <c r="FB113" t="s">
        <v>746</v>
      </c>
      <c r="FC113" s="16">
        <v>0.016377314814814813</v>
      </c>
      <c r="FD113" t="s">
        <v>1643</v>
      </c>
      <c r="FJ113" t="s">
        <v>1128</v>
      </c>
      <c r="FK113" t="s">
        <v>44</v>
      </c>
      <c r="FL113" s="16">
        <v>0.43472222222222223</v>
      </c>
      <c r="FM113" t="s">
        <v>746</v>
      </c>
      <c r="FN113" s="16">
        <v>0.016377314814814813</v>
      </c>
      <c r="FO113" t="s">
        <v>1643</v>
      </c>
      <c r="FU113" t="s">
        <v>1128</v>
      </c>
      <c r="FV113" t="s">
        <v>44</v>
      </c>
      <c r="FW113" s="16">
        <v>0.43472222222222223</v>
      </c>
      <c r="FX113" t="s">
        <v>746</v>
      </c>
      <c r="FY113" s="16">
        <v>0.016377314814814813</v>
      </c>
      <c r="FZ113" t="s">
        <v>1643</v>
      </c>
      <c r="GF113" t="s">
        <v>1128</v>
      </c>
      <c r="GG113" t="s">
        <v>44</v>
      </c>
      <c r="GH113" s="16">
        <v>0.43472222222222223</v>
      </c>
      <c r="GI113" t="s">
        <v>746</v>
      </c>
      <c r="GJ113" s="16">
        <v>0.016377314814814813</v>
      </c>
      <c r="GK113" t="s">
        <v>1643</v>
      </c>
      <c r="GQ113" t="s">
        <v>1128</v>
      </c>
      <c r="GR113" t="s">
        <v>44</v>
      </c>
      <c r="GS113" s="16">
        <v>0.43472222222222223</v>
      </c>
      <c r="GT113" t="s">
        <v>746</v>
      </c>
      <c r="GU113" s="16">
        <v>0.016377314814814813</v>
      </c>
      <c r="GV113" t="s">
        <v>1643</v>
      </c>
      <c r="HB113" t="s">
        <v>1128</v>
      </c>
      <c r="HC113" t="s">
        <v>44</v>
      </c>
      <c r="HD113" s="16">
        <v>0.43472222222222223</v>
      </c>
      <c r="HE113" t="s">
        <v>746</v>
      </c>
      <c r="HF113" s="16">
        <v>0.016377314814814813</v>
      </c>
      <c r="HG113" t="s">
        <v>1643</v>
      </c>
      <c r="HM113" t="s">
        <v>1128</v>
      </c>
      <c r="HN113" t="s">
        <v>44</v>
      </c>
      <c r="HO113" s="16">
        <v>0.43472222222222223</v>
      </c>
      <c r="HP113" t="s">
        <v>746</v>
      </c>
      <c r="HQ113" s="16">
        <v>0.016377314814814813</v>
      </c>
      <c r="HR113" t="s">
        <v>1643</v>
      </c>
      <c r="HX113" t="s">
        <v>1128</v>
      </c>
      <c r="HY113" t="s">
        <v>44</v>
      </c>
      <c r="HZ113" s="16">
        <v>0.43472222222222223</v>
      </c>
      <c r="IA113" t="s">
        <v>746</v>
      </c>
      <c r="IB113" s="16">
        <v>0.016377314814814813</v>
      </c>
      <c r="IC113" t="s">
        <v>1643</v>
      </c>
      <c r="II113" t="s">
        <v>1128</v>
      </c>
      <c r="IJ113" t="s">
        <v>44</v>
      </c>
      <c r="IK113" s="16">
        <v>0.43472222222222223</v>
      </c>
      <c r="IL113" t="s">
        <v>746</v>
      </c>
      <c r="IM113" s="16">
        <v>0.016377314814814813</v>
      </c>
      <c r="IN113" t="s">
        <v>1643</v>
      </c>
      <c r="IT113" t="s">
        <v>1128</v>
      </c>
      <c r="IU113" t="s">
        <v>44</v>
      </c>
      <c r="IV113" s="16">
        <v>0.43472222222222223</v>
      </c>
    </row>
    <row r="114" spans="1:256" ht="12.75">
      <c r="A114" t="s">
        <v>659</v>
      </c>
      <c r="B114" t="s">
        <v>18</v>
      </c>
      <c r="C114" s="16">
        <v>0.3541666666666667</v>
      </c>
      <c r="D114" t="s">
        <v>217</v>
      </c>
      <c r="E114" s="16">
        <v>0.00462962962962963</v>
      </c>
      <c r="F114" t="s">
        <v>21</v>
      </c>
      <c r="G114"/>
      <c r="L114" t="s">
        <v>788</v>
      </c>
      <c r="M114" t="s">
        <v>47</v>
      </c>
      <c r="N114" s="16">
        <v>0.7705324074074075</v>
      </c>
      <c r="O114" t="s">
        <v>746</v>
      </c>
      <c r="P114" s="16">
        <v>0.0037731481481481483</v>
      </c>
      <c r="W114" t="s">
        <v>788</v>
      </c>
      <c r="X114" t="s">
        <v>47</v>
      </c>
      <c r="Y114" s="16">
        <v>0.7705324074074075</v>
      </c>
      <c r="Z114" t="s">
        <v>746</v>
      </c>
      <c r="AA114" s="16">
        <v>0.0037731481481481483</v>
      </c>
      <c r="AH114" t="s">
        <v>788</v>
      </c>
      <c r="AI114" t="s">
        <v>47</v>
      </c>
      <c r="AJ114" s="16">
        <v>0.7705324074074075</v>
      </c>
      <c r="AK114" t="s">
        <v>746</v>
      </c>
      <c r="AL114" s="16">
        <v>0.0037731481481481483</v>
      </c>
      <c r="AS114" t="s">
        <v>788</v>
      </c>
      <c r="AT114" t="s">
        <v>47</v>
      </c>
      <c r="AU114" s="16">
        <v>0.7705324074074075</v>
      </c>
      <c r="AV114" t="s">
        <v>746</v>
      </c>
      <c r="AW114" s="16">
        <v>0.0037731481481481483</v>
      </c>
      <c r="BD114" t="s">
        <v>788</v>
      </c>
      <c r="BE114" t="s">
        <v>47</v>
      </c>
      <c r="BF114" s="16">
        <v>0.7705324074074075</v>
      </c>
      <c r="BG114" t="s">
        <v>746</v>
      </c>
      <c r="BH114" s="16">
        <v>0.0037731481481481483</v>
      </c>
      <c r="BO114" t="s">
        <v>788</v>
      </c>
      <c r="BP114" t="s">
        <v>47</v>
      </c>
      <c r="BQ114" s="16">
        <v>0.7705324074074075</v>
      </c>
      <c r="BR114" t="s">
        <v>746</v>
      </c>
      <c r="BS114" s="16">
        <v>0.0037731481481481483</v>
      </c>
      <c r="BZ114" t="s">
        <v>788</v>
      </c>
      <c r="CA114" t="s">
        <v>47</v>
      </c>
      <c r="CB114" s="16">
        <v>0.7705324074074075</v>
      </c>
      <c r="CC114" t="s">
        <v>746</v>
      </c>
      <c r="CD114" s="16">
        <v>0.0037731481481481483</v>
      </c>
      <c r="CK114" t="s">
        <v>788</v>
      </c>
      <c r="CL114" t="s">
        <v>47</v>
      </c>
      <c r="CM114" s="16">
        <v>0.7705324074074075</v>
      </c>
      <c r="CN114" t="s">
        <v>746</v>
      </c>
      <c r="CO114" s="16">
        <v>0.0037731481481481483</v>
      </c>
      <c r="CV114" t="s">
        <v>788</v>
      </c>
      <c r="CW114" t="s">
        <v>47</v>
      </c>
      <c r="CX114" s="16">
        <v>0.7705324074074075</v>
      </c>
      <c r="CY114" t="s">
        <v>746</v>
      </c>
      <c r="CZ114" s="16">
        <v>0.0037731481481481483</v>
      </c>
      <c r="DG114" t="s">
        <v>788</v>
      </c>
      <c r="DH114" t="s">
        <v>47</v>
      </c>
      <c r="DI114" s="16">
        <v>0.7705324074074075</v>
      </c>
      <c r="DJ114" t="s">
        <v>746</v>
      </c>
      <c r="DK114" s="16">
        <v>0.0037731481481481483</v>
      </c>
      <c r="DR114" t="s">
        <v>788</v>
      </c>
      <c r="DS114" t="s">
        <v>47</v>
      </c>
      <c r="DT114" s="16">
        <v>0.7705324074074075</v>
      </c>
      <c r="DU114" t="s">
        <v>746</v>
      </c>
      <c r="DV114" s="16">
        <v>0.0037731481481481483</v>
      </c>
      <c r="EC114" t="s">
        <v>788</v>
      </c>
      <c r="ED114" t="s">
        <v>47</v>
      </c>
      <c r="EE114" s="16">
        <v>0.7705324074074075</v>
      </c>
      <c r="EF114" t="s">
        <v>746</v>
      </c>
      <c r="EG114" s="16">
        <v>0.0037731481481481483</v>
      </c>
      <c r="EN114" t="s">
        <v>788</v>
      </c>
      <c r="EO114" t="s">
        <v>47</v>
      </c>
      <c r="EP114" s="16">
        <v>0.7705324074074075</v>
      </c>
      <c r="EQ114" t="s">
        <v>746</v>
      </c>
      <c r="ER114" s="16">
        <v>0.0037731481481481483</v>
      </c>
      <c r="EY114" t="s">
        <v>788</v>
      </c>
      <c r="EZ114" t="s">
        <v>47</v>
      </c>
      <c r="FA114" s="16">
        <v>0.7705324074074075</v>
      </c>
      <c r="FB114" t="s">
        <v>746</v>
      </c>
      <c r="FC114" s="16">
        <v>0.0037731481481481483</v>
      </c>
      <c r="FJ114" t="s">
        <v>788</v>
      </c>
      <c r="FK114" t="s">
        <v>47</v>
      </c>
      <c r="FL114" s="16">
        <v>0.7705324074074075</v>
      </c>
      <c r="FM114" t="s">
        <v>746</v>
      </c>
      <c r="FN114" s="16">
        <v>0.0037731481481481483</v>
      </c>
      <c r="FU114" t="s">
        <v>788</v>
      </c>
      <c r="FV114" t="s">
        <v>47</v>
      </c>
      <c r="FW114" s="16">
        <v>0.7705324074074075</v>
      </c>
      <c r="FX114" t="s">
        <v>746</v>
      </c>
      <c r="FY114" s="16">
        <v>0.0037731481481481483</v>
      </c>
      <c r="GF114" t="s">
        <v>788</v>
      </c>
      <c r="GG114" t="s">
        <v>47</v>
      </c>
      <c r="GH114" s="16">
        <v>0.7705324074074075</v>
      </c>
      <c r="GI114" t="s">
        <v>746</v>
      </c>
      <c r="GJ114" s="16">
        <v>0.0037731481481481483</v>
      </c>
      <c r="GQ114" t="s">
        <v>788</v>
      </c>
      <c r="GR114" t="s">
        <v>47</v>
      </c>
      <c r="GS114" s="16">
        <v>0.7705324074074075</v>
      </c>
      <c r="GT114" t="s">
        <v>746</v>
      </c>
      <c r="GU114" s="16">
        <v>0.0037731481481481483</v>
      </c>
      <c r="HB114" t="s">
        <v>788</v>
      </c>
      <c r="HC114" t="s">
        <v>47</v>
      </c>
      <c r="HD114" s="16">
        <v>0.7705324074074075</v>
      </c>
      <c r="HE114" t="s">
        <v>746</v>
      </c>
      <c r="HF114" s="16">
        <v>0.0037731481481481483</v>
      </c>
      <c r="HM114" t="s">
        <v>788</v>
      </c>
      <c r="HN114" t="s">
        <v>47</v>
      </c>
      <c r="HO114" s="16">
        <v>0.7705324074074075</v>
      </c>
      <c r="HP114" t="s">
        <v>746</v>
      </c>
      <c r="HQ114" s="16">
        <v>0.0037731481481481483</v>
      </c>
      <c r="HX114" t="s">
        <v>788</v>
      </c>
      <c r="HY114" t="s">
        <v>47</v>
      </c>
      <c r="HZ114" s="16">
        <v>0.7705324074074075</v>
      </c>
      <c r="IA114" t="s">
        <v>746</v>
      </c>
      <c r="IB114" s="16">
        <v>0.0037731481481481483</v>
      </c>
      <c r="II114" t="s">
        <v>788</v>
      </c>
      <c r="IJ114" t="s">
        <v>47</v>
      </c>
      <c r="IK114" s="16">
        <v>0.7705324074074075</v>
      </c>
      <c r="IL114" t="s">
        <v>746</v>
      </c>
      <c r="IM114" s="16">
        <v>0.0037731481481481483</v>
      </c>
      <c r="IT114" t="s">
        <v>788</v>
      </c>
      <c r="IU114" t="s">
        <v>47</v>
      </c>
      <c r="IV114" s="16">
        <v>0.7705324074074075</v>
      </c>
    </row>
    <row r="115" spans="1:256" ht="12.75">
      <c r="A115" t="s">
        <v>659</v>
      </c>
      <c r="B115" t="s">
        <v>18</v>
      </c>
      <c r="C115" s="16">
        <v>0.3587962962962963</v>
      </c>
      <c r="D115" t="s">
        <v>746</v>
      </c>
      <c r="E115" s="16">
        <v>0.0006944444444444445</v>
      </c>
      <c r="F115" t="s">
        <v>21</v>
      </c>
      <c r="G115"/>
      <c r="L115" t="s">
        <v>473</v>
      </c>
      <c r="M115" t="s">
        <v>48</v>
      </c>
      <c r="N115" s="16">
        <v>0.5992129629629629</v>
      </c>
      <c r="O115" t="s">
        <v>217</v>
      </c>
      <c r="P115" s="16">
        <v>0.011851851851851851</v>
      </c>
      <c r="Q115" t="s">
        <v>21</v>
      </c>
      <c r="R115" t="s">
        <v>49</v>
      </c>
      <c r="W115" t="s">
        <v>473</v>
      </c>
      <c r="X115" t="s">
        <v>48</v>
      </c>
      <c r="Y115" s="16">
        <v>0.5992129629629629</v>
      </c>
      <c r="Z115" t="s">
        <v>217</v>
      </c>
      <c r="AA115" s="16">
        <v>0.011851851851851851</v>
      </c>
      <c r="AB115" t="s">
        <v>21</v>
      </c>
      <c r="AC115" t="s">
        <v>49</v>
      </c>
      <c r="AH115" t="s">
        <v>473</v>
      </c>
      <c r="AI115" t="s">
        <v>48</v>
      </c>
      <c r="AJ115" s="16">
        <v>0.5992129629629629</v>
      </c>
      <c r="AK115" t="s">
        <v>217</v>
      </c>
      <c r="AL115" s="16">
        <v>0.011851851851851851</v>
      </c>
      <c r="AM115" t="s">
        <v>21</v>
      </c>
      <c r="AN115" t="s">
        <v>49</v>
      </c>
      <c r="AS115" t="s">
        <v>473</v>
      </c>
      <c r="AT115" t="s">
        <v>48</v>
      </c>
      <c r="AU115" s="16">
        <v>0.5992129629629629</v>
      </c>
      <c r="AV115" t="s">
        <v>217</v>
      </c>
      <c r="AW115" s="16">
        <v>0.011851851851851851</v>
      </c>
      <c r="AX115" t="s">
        <v>21</v>
      </c>
      <c r="AY115" t="s">
        <v>49</v>
      </c>
      <c r="BD115" t="s">
        <v>473</v>
      </c>
      <c r="BE115" t="s">
        <v>48</v>
      </c>
      <c r="BF115" s="16">
        <v>0.5992129629629629</v>
      </c>
      <c r="BG115" t="s">
        <v>217</v>
      </c>
      <c r="BH115" s="16">
        <v>0.011851851851851851</v>
      </c>
      <c r="BI115" t="s">
        <v>21</v>
      </c>
      <c r="BJ115" t="s">
        <v>49</v>
      </c>
      <c r="BO115" t="s">
        <v>473</v>
      </c>
      <c r="BP115" t="s">
        <v>48</v>
      </c>
      <c r="BQ115" s="16">
        <v>0.5992129629629629</v>
      </c>
      <c r="BR115" t="s">
        <v>217</v>
      </c>
      <c r="BS115" s="16">
        <v>0.011851851851851851</v>
      </c>
      <c r="BT115" t="s">
        <v>21</v>
      </c>
      <c r="BU115" t="s">
        <v>49</v>
      </c>
      <c r="BZ115" t="s">
        <v>473</v>
      </c>
      <c r="CA115" t="s">
        <v>48</v>
      </c>
      <c r="CB115" s="16">
        <v>0.5992129629629629</v>
      </c>
      <c r="CC115" t="s">
        <v>217</v>
      </c>
      <c r="CD115" s="16">
        <v>0.011851851851851851</v>
      </c>
      <c r="CE115" t="s">
        <v>21</v>
      </c>
      <c r="CF115" t="s">
        <v>49</v>
      </c>
      <c r="CK115" t="s">
        <v>473</v>
      </c>
      <c r="CL115" t="s">
        <v>48</v>
      </c>
      <c r="CM115" s="16">
        <v>0.5992129629629629</v>
      </c>
      <c r="CN115" t="s">
        <v>217</v>
      </c>
      <c r="CO115" s="16">
        <v>0.011851851851851851</v>
      </c>
      <c r="CP115" t="s">
        <v>21</v>
      </c>
      <c r="CQ115" t="s">
        <v>49</v>
      </c>
      <c r="CV115" t="s">
        <v>473</v>
      </c>
      <c r="CW115" t="s">
        <v>48</v>
      </c>
      <c r="CX115" s="16">
        <v>0.5992129629629629</v>
      </c>
      <c r="CY115" t="s">
        <v>217</v>
      </c>
      <c r="CZ115" s="16">
        <v>0.011851851851851851</v>
      </c>
      <c r="DA115" t="s">
        <v>21</v>
      </c>
      <c r="DB115" t="s">
        <v>49</v>
      </c>
      <c r="DG115" t="s">
        <v>473</v>
      </c>
      <c r="DH115" t="s">
        <v>48</v>
      </c>
      <c r="DI115" s="16">
        <v>0.5992129629629629</v>
      </c>
      <c r="DJ115" t="s">
        <v>217</v>
      </c>
      <c r="DK115" s="16">
        <v>0.011851851851851851</v>
      </c>
      <c r="DL115" t="s">
        <v>21</v>
      </c>
      <c r="DM115" t="s">
        <v>49</v>
      </c>
      <c r="DR115" t="s">
        <v>473</v>
      </c>
      <c r="DS115" t="s">
        <v>48</v>
      </c>
      <c r="DT115" s="16">
        <v>0.5992129629629629</v>
      </c>
      <c r="DU115" t="s">
        <v>217</v>
      </c>
      <c r="DV115" s="16">
        <v>0.011851851851851851</v>
      </c>
      <c r="DW115" t="s">
        <v>21</v>
      </c>
      <c r="DX115" t="s">
        <v>49</v>
      </c>
      <c r="EC115" t="s">
        <v>473</v>
      </c>
      <c r="ED115" t="s">
        <v>48</v>
      </c>
      <c r="EE115" s="16">
        <v>0.5992129629629629</v>
      </c>
      <c r="EF115" t="s">
        <v>217</v>
      </c>
      <c r="EG115" s="16">
        <v>0.011851851851851851</v>
      </c>
      <c r="EH115" t="s">
        <v>21</v>
      </c>
      <c r="EI115" t="s">
        <v>49</v>
      </c>
      <c r="EN115" t="s">
        <v>473</v>
      </c>
      <c r="EO115" t="s">
        <v>48</v>
      </c>
      <c r="EP115" s="16">
        <v>0.5992129629629629</v>
      </c>
      <c r="EQ115" t="s">
        <v>217</v>
      </c>
      <c r="ER115" s="16">
        <v>0.011851851851851851</v>
      </c>
      <c r="ES115" t="s">
        <v>21</v>
      </c>
      <c r="ET115" t="s">
        <v>49</v>
      </c>
      <c r="EY115" t="s">
        <v>473</v>
      </c>
      <c r="EZ115" t="s">
        <v>48</v>
      </c>
      <c r="FA115" s="16">
        <v>0.5992129629629629</v>
      </c>
      <c r="FB115" t="s">
        <v>217</v>
      </c>
      <c r="FC115" s="16">
        <v>0.011851851851851851</v>
      </c>
      <c r="FD115" t="s">
        <v>21</v>
      </c>
      <c r="FE115" t="s">
        <v>49</v>
      </c>
      <c r="FJ115" t="s">
        <v>473</v>
      </c>
      <c r="FK115" t="s">
        <v>48</v>
      </c>
      <c r="FL115" s="16">
        <v>0.5992129629629629</v>
      </c>
      <c r="FM115" t="s">
        <v>217</v>
      </c>
      <c r="FN115" s="16">
        <v>0.011851851851851851</v>
      </c>
      <c r="FO115" t="s">
        <v>21</v>
      </c>
      <c r="FP115" t="s">
        <v>49</v>
      </c>
      <c r="FU115" t="s">
        <v>473</v>
      </c>
      <c r="FV115" t="s">
        <v>48</v>
      </c>
      <c r="FW115" s="16">
        <v>0.5992129629629629</v>
      </c>
      <c r="FX115" t="s">
        <v>217</v>
      </c>
      <c r="FY115" s="16">
        <v>0.011851851851851851</v>
      </c>
      <c r="FZ115" t="s">
        <v>21</v>
      </c>
      <c r="GA115" t="s">
        <v>49</v>
      </c>
      <c r="GF115" t="s">
        <v>473</v>
      </c>
      <c r="GG115" t="s">
        <v>48</v>
      </c>
      <c r="GH115" s="16">
        <v>0.5992129629629629</v>
      </c>
      <c r="GI115" t="s">
        <v>217</v>
      </c>
      <c r="GJ115" s="16">
        <v>0.011851851851851851</v>
      </c>
      <c r="GK115" t="s">
        <v>21</v>
      </c>
      <c r="GL115" t="s">
        <v>49</v>
      </c>
      <c r="GQ115" t="s">
        <v>473</v>
      </c>
      <c r="GR115" t="s">
        <v>48</v>
      </c>
      <c r="GS115" s="16">
        <v>0.5992129629629629</v>
      </c>
      <c r="GT115" t="s">
        <v>217</v>
      </c>
      <c r="GU115" s="16">
        <v>0.011851851851851851</v>
      </c>
      <c r="GV115" t="s">
        <v>21</v>
      </c>
      <c r="GW115" t="s">
        <v>49</v>
      </c>
      <c r="HB115" t="s">
        <v>473</v>
      </c>
      <c r="HC115" t="s">
        <v>48</v>
      </c>
      <c r="HD115" s="16">
        <v>0.5992129629629629</v>
      </c>
      <c r="HE115" t="s">
        <v>217</v>
      </c>
      <c r="HF115" s="16">
        <v>0.011851851851851851</v>
      </c>
      <c r="HG115" t="s">
        <v>21</v>
      </c>
      <c r="HH115" t="s">
        <v>49</v>
      </c>
      <c r="HM115" t="s">
        <v>473</v>
      </c>
      <c r="HN115" t="s">
        <v>48</v>
      </c>
      <c r="HO115" s="16">
        <v>0.5992129629629629</v>
      </c>
      <c r="HP115" t="s">
        <v>217</v>
      </c>
      <c r="HQ115" s="16">
        <v>0.011851851851851851</v>
      </c>
      <c r="HR115" t="s">
        <v>21</v>
      </c>
      <c r="HS115" t="s">
        <v>49</v>
      </c>
      <c r="HX115" t="s">
        <v>473</v>
      </c>
      <c r="HY115" t="s">
        <v>48</v>
      </c>
      <c r="HZ115" s="16">
        <v>0.5992129629629629</v>
      </c>
      <c r="IA115" t="s">
        <v>217</v>
      </c>
      <c r="IB115" s="16">
        <v>0.011851851851851851</v>
      </c>
      <c r="IC115" t="s">
        <v>21</v>
      </c>
      <c r="ID115" t="s">
        <v>49</v>
      </c>
      <c r="II115" t="s">
        <v>473</v>
      </c>
      <c r="IJ115" t="s">
        <v>48</v>
      </c>
      <c r="IK115" s="16">
        <v>0.5992129629629629</v>
      </c>
      <c r="IL115" t="s">
        <v>217</v>
      </c>
      <c r="IM115" s="16">
        <v>0.011851851851851851</v>
      </c>
      <c r="IN115" t="s">
        <v>21</v>
      </c>
      <c r="IO115" t="s">
        <v>49</v>
      </c>
      <c r="IT115" t="s">
        <v>473</v>
      </c>
      <c r="IU115" t="s">
        <v>48</v>
      </c>
      <c r="IV115" s="16">
        <v>0.5992129629629629</v>
      </c>
    </row>
    <row r="116" spans="1:256" ht="12.75">
      <c r="A116" t="s">
        <v>659</v>
      </c>
      <c r="B116" t="s">
        <v>50</v>
      </c>
      <c r="C116" s="16">
        <v>0.417662037037037</v>
      </c>
      <c r="D116" t="s">
        <v>217</v>
      </c>
      <c r="E116" s="16">
        <v>0.010219907407407408</v>
      </c>
      <c r="F116" t="s">
        <v>51</v>
      </c>
      <c r="G116"/>
      <c r="L116" t="s">
        <v>659</v>
      </c>
      <c r="M116" t="s">
        <v>50</v>
      </c>
      <c r="N116" s="16">
        <v>0.417662037037037</v>
      </c>
      <c r="O116" t="s">
        <v>217</v>
      </c>
      <c r="P116" s="16">
        <v>0.010219907407407408</v>
      </c>
      <c r="Q116" t="s">
        <v>51</v>
      </c>
      <c r="W116" t="s">
        <v>659</v>
      </c>
      <c r="X116" t="s">
        <v>50</v>
      </c>
      <c r="Y116" s="16">
        <v>0.417662037037037</v>
      </c>
      <c r="Z116" t="s">
        <v>217</v>
      </c>
      <c r="AA116" s="16">
        <v>0.010219907407407408</v>
      </c>
      <c r="AB116" t="s">
        <v>51</v>
      </c>
      <c r="AH116" t="s">
        <v>659</v>
      </c>
      <c r="AI116" t="s">
        <v>50</v>
      </c>
      <c r="AJ116" s="16">
        <v>0.417662037037037</v>
      </c>
      <c r="AK116" t="s">
        <v>217</v>
      </c>
      <c r="AL116" s="16">
        <v>0.010219907407407408</v>
      </c>
      <c r="AM116" t="s">
        <v>51</v>
      </c>
      <c r="AS116" t="s">
        <v>659</v>
      </c>
      <c r="AT116" t="s">
        <v>50</v>
      </c>
      <c r="AU116" s="16">
        <v>0.417662037037037</v>
      </c>
      <c r="AV116" t="s">
        <v>217</v>
      </c>
      <c r="AW116" s="16">
        <v>0.010219907407407408</v>
      </c>
      <c r="AX116" t="s">
        <v>51</v>
      </c>
      <c r="BD116" t="s">
        <v>659</v>
      </c>
      <c r="BE116" t="s">
        <v>50</v>
      </c>
      <c r="BF116" s="16">
        <v>0.417662037037037</v>
      </c>
      <c r="BG116" t="s">
        <v>217</v>
      </c>
      <c r="BH116" s="16">
        <v>0.010219907407407408</v>
      </c>
      <c r="BI116" t="s">
        <v>51</v>
      </c>
      <c r="BO116" t="s">
        <v>659</v>
      </c>
      <c r="BP116" t="s">
        <v>50</v>
      </c>
      <c r="BQ116" s="16">
        <v>0.417662037037037</v>
      </c>
      <c r="BR116" t="s">
        <v>217</v>
      </c>
      <c r="BS116" s="16">
        <v>0.010219907407407408</v>
      </c>
      <c r="BT116" t="s">
        <v>51</v>
      </c>
      <c r="BZ116" t="s">
        <v>659</v>
      </c>
      <c r="CA116" t="s">
        <v>50</v>
      </c>
      <c r="CB116" s="16">
        <v>0.417662037037037</v>
      </c>
      <c r="CC116" t="s">
        <v>217</v>
      </c>
      <c r="CD116" s="16">
        <v>0.010219907407407408</v>
      </c>
      <c r="CE116" t="s">
        <v>51</v>
      </c>
      <c r="CK116" t="s">
        <v>659</v>
      </c>
      <c r="CL116" t="s">
        <v>50</v>
      </c>
      <c r="CM116" s="16">
        <v>0.417662037037037</v>
      </c>
      <c r="CN116" t="s">
        <v>217</v>
      </c>
      <c r="CO116" s="16">
        <v>0.010219907407407408</v>
      </c>
      <c r="CP116" t="s">
        <v>51</v>
      </c>
      <c r="CV116" t="s">
        <v>659</v>
      </c>
      <c r="CW116" t="s">
        <v>50</v>
      </c>
      <c r="CX116" s="16">
        <v>0.417662037037037</v>
      </c>
      <c r="CY116" t="s">
        <v>217</v>
      </c>
      <c r="CZ116" s="16">
        <v>0.010219907407407408</v>
      </c>
      <c r="DA116" t="s">
        <v>51</v>
      </c>
      <c r="DG116" t="s">
        <v>659</v>
      </c>
      <c r="DH116" t="s">
        <v>50</v>
      </c>
      <c r="DI116" s="16">
        <v>0.417662037037037</v>
      </c>
      <c r="DJ116" t="s">
        <v>217</v>
      </c>
      <c r="DK116" s="16">
        <v>0.010219907407407408</v>
      </c>
      <c r="DL116" t="s">
        <v>51</v>
      </c>
      <c r="DR116" t="s">
        <v>659</v>
      </c>
      <c r="DS116" t="s">
        <v>50</v>
      </c>
      <c r="DT116" s="16">
        <v>0.417662037037037</v>
      </c>
      <c r="DU116" t="s">
        <v>217</v>
      </c>
      <c r="DV116" s="16">
        <v>0.010219907407407408</v>
      </c>
      <c r="DW116" t="s">
        <v>51</v>
      </c>
      <c r="EC116" t="s">
        <v>659</v>
      </c>
      <c r="ED116" t="s">
        <v>50</v>
      </c>
      <c r="EE116" s="16">
        <v>0.417662037037037</v>
      </c>
      <c r="EF116" t="s">
        <v>217</v>
      </c>
      <c r="EG116" s="16">
        <v>0.010219907407407408</v>
      </c>
      <c r="EH116" t="s">
        <v>51</v>
      </c>
      <c r="EN116" t="s">
        <v>659</v>
      </c>
      <c r="EO116" t="s">
        <v>50</v>
      </c>
      <c r="EP116" s="16">
        <v>0.417662037037037</v>
      </c>
      <c r="EQ116" t="s">
        <v>217</v>
      </c>
      <c r="ER116" s="16">
        <v>0.010219907407407408</v>
      </c>
      <c r="ES116" t="s">
        <v>51</v>
      </c>
      <c r="EY116" t="s">
        <v>659</v>
      </c>
      <c r="EZ116" t="s">
        <v>50</v>
      </c>
      <c r="FA116" s="16">
        <v>0.417662037037037</v>
      </c>
      <c r="FB116" t="s">
        <v>217</v>
      </c>
      <c r="FC116" s="16">
        <v>0.010219907407407408</v>
      </c>
      <c r="FD116" t="s">
        <v>51</v>
      </c>
      <c r="FJ116" t="s">
        <v>659</v>
      </c>
      <c r="FK116" t="s">
        <v>50</v>
      </c>
      <c r="FL116" s="16">
        <v>0.417662037037037</v>
      </c>
      <c r="FM116" t="s">
        <v>217</v>
      </c>
      <c r="FN116" s="16">
        <v>0.010219907407407408</v>
      </c>
      <c r="FO116" t="s">
        <v>51</v>
      </c>
      <c r="FU116" t="s">
        <v>659</v>
      </c>
      <c r="FV116" t="s">
        <v>50</v>
      </c>
      <c r="FW116" s="16">
        <v>0.417662037037037</v>
      </c>
      <c r="FX116" t="s">
        <v>217</v>
      </c>
      <c r="FY116" s="16">
        <v>0.010219907407407408</v>
      </c>
      <c r="FZ116" t="s">
        <v>51</v>
      </c>
      <c r="GF116" t="s">
        <v>659</v>
      </c>
      <c r="GG116" t="s">
        <v>50</v>
      </c>
      <c r="GH116" s="16">
        <v>0.417662037037037</v>
      </c>
      <c r="GI116" t="s">
        <v>217</v>
      </c>
      <c r="GJ116" s="16">
        <v>0.010219907407407408</v>
      </c>
      <c r="GK116" t="s">
        <v>51</v>
      </c>
      <c r="GQ116" t="s">
        <v>659</v>
      </c>
      <c r="GR116" t="s">
        <v>50</v>
      </c>
      <c r="GS116" s="16">
        <v>0.417662037037037</v>
      </c>
      <c r="GT116" t="s">
        <v>217</v>
      </c>
      <c r="GU116" s="16">
        <v>0.010219907407407408</v>
      </c>
      <c r="GV116" t="s">
        <v>51</v>
      </c>
      <c r="HB116" t="s">
        <v>659</v>
      </c>
      <c r="HC116" t="s">
        <v>50</v>
      </c>
      <c r="HD116" s="16">
        <v>0.417662037037037</v>
      </c>
      <c r="HE116" t="s">
        <v>217</v>
      </c>
      <c r="HF116" s="16">
        <v>0.010219907407407408</v>
      </c>
      <c r="HG116" t="s">
        <v>51</v>
      </c>
      <c r="HM116" t="s">
        <v>659</v>
      </c>
      <c r="HN116" t="s">
        <v>50</v>
      </c>
      <c r="HO116" s="16">
        <v>0.417662037037037</v>
      </c>
      <c r="HP116" t="s">
        <v>217</v>
      </c>
      <c r="HQ116" s="16">
        <v>0.010219907407407408</v>
      </c>
      <c r="HR116" t="s">
        <v>51</v>
      </c>
      <c r="HX116" t="s">
        <v>659</v>
      </c>
      <c r="HY116" t="s">
        <v>50</v>
      </c>
      <c r="HZ116" s="16">
        <v>0.417662037037037</v>
      </c>
      <c r="IA116" t="s">
        <v>217</v>
      </c>
      <c r="IB116" s="16">
        <v>0.010219907407407408</v>
      </c>
      <c r="IC116" t="s">
        <v>51</v>
      </c>
      <c r="II116" t="s">
        <v>659</v>
      </c>
      <c r="IJ116" t="s">
        <v>50</v>
      </c>
      <c r="IK116" s="16">
        <v>0.417662037037037</v>
      </c>
      <c r="IL116" t="s">
        <v>217</v>
      </c>
      <c r="IM116" s="16">
        <v>0.010219907407407408</v>
      </c>
      <c r="IN116" t="s">
        <v>51</v>
      </c>
      <c r="IT116" t="s">
        <v>659</v>
      </c>
      <c r="IU116" t="s">
        <v>50</v>
      </c>
      <c r="IV116" s="16">
        <v>0.417662037037037</v>
      </c>
    </row>
    <row r="117" spans="1:256" ht="12.75">
      <c r="A117" t="s">
        <v>659</v>
      </c>
      <c r="B117" t="s">
        <v>50</v>
      </c>
      <c r="C117" s="16">
        <v>0.4445138888888889</v>
      </c>
      <c r="D117" t="s">
        <v>217</v>
      </c>
      <c r="E117" s="16">
        <v>0.0044444444444444444</v>
      </c>
      <c r="F117" t="s">
        <v>52</v>
      </c>
      <c r="G117"/>
      <c r="L117" t="s">
        <v>659</v>
      </c>
      <c r="M117" t="s">
        <v>50</v>
      </c>
      <c r="N117" s="16">
        <v>0.4445138888888889</v>
      </c>
      <c r="O117" t="s">
        <v>217</v>
      </c>
      <c r="P117" s="16">
        <v>0.0044444444444444444</v>
      </c>
      <c r="Q117" t="s">
        <v>52</v>
      </c>
      <c r="W117" t="s">
        <v>659</v>
      </c>
      <c r="X117" t="s">
        <v>50</v>
      </c>
      <c r="Y117" s="16">
        <v>0.4445138888888889</v>
      </c>
      <c r="Z117" t="s">
        <v>217</v>
      </c>
      <c r="AA117" s="16">
        <v>0.0044444444444444444</v>
      </c>
      <c r="AB117" t="s">
        <v>52</v>
      </c>
      <c r="AH117" t="s">
        <v>659</v>
      </c>
      <c r="AI117" t="s">
        <v>50</v>
      </c>
      <c r="AJ117" s="16">
        <v>0.4445138888888889</v>
      </c>
      <c r="AK117" t="s">
        <v>217</v>
      </c>
      <c r="AL117" s="16">
        <v>0.0044444444444444444</v>
      </c>
      <c r="AM117" t="s">
        <v>52</v>
      </c>
      <c r="AS117" t="s">
        <v>659</v>
      </c>
      <c r="AT117" t="s">
        <v>50</v>
      </c>
      <c r="AU117" s="16">
        <v>0.4445138888888889</v>
      </c>
      <c r="AV117" t="s">
        <v>217</v>
      </c>
      <c r="AW117" s="16">
        <v>0.0044444444444444444</v>
      </c>
      <c r="AX117" t="s">
        <v>52</v>
      </c>
      <c r="BD117" t="s">
        <v>659</v>
      </c>
      <c r="BE117" t="s">
        <v>50</v>
      </c>
      <c r="BF117" s="16">
        <v>0.4445138888888889</v>
      </c>
      <c r="BG117" t="s">
        <v>217</v>
      </c>
      <c r="BH117" s="16">
        <v>0.0044444444444444444</v>
      </c>
      <c r="BI117" t="s">
        <v>52</v>
      </c>
      <c r="BO117" t="s">
        <v>659</v>
      </c>
      <c r="BP117" t="s">
        <v>50</v>
      </c>
      <c r="BQ117" s="16">
        <v>0.4445138888888889</v>
      </c>
      <c r="BR117" t="s">
        <v>217</v>
      </c>
      <c r="BS117" s="16">
        <v>0.0044444444444444444</v>
      </c>
      <c r="BT117" t="s">
        <v>52</v>
      </c>
      <c r="BZ117" t="s">
        <v>659</v>
      </c>
      <c r="CA117" t="s">
        <v>50</v>
      </c>
      <c r="CB117" s="16">
        <v>0.4445138888888889</v>
      </c>
      <c r="CC117" t="s">
        <v>217</v>
      </c>
      <c r="CD117" s="16">
        <v>0.0044444444444444444</v>
      </c>
      <c r="CE117" t="s">
        <v>52</v>
      </c>
      <c r="CK117" t="s">
        <v>659</v>
      </c>
      <c r="CL117" t="s">
        <v>50</v>
      </c>
      <c r="CM117" s="16">
        <v>0.4445138888888889</v>
      </c>
      <c r="CN117" t="s">
        <v>217</v>
      </c>
      <c r="CO117" s="16">
        <v>0.0044444444444444444</v>
      </c>
      <c r="CP117" t="s">
        <v>52</v>
      </c>
      <c r="CV117" t="s">
        <v>659</v>
      </c>
      <c r="CW117" t="s">
        <v>50</v>
      </c>
      <c r="CX117" s="16">
        <v>0.4445138888888889</v>
      </c>
      <c r="CY117" t="s">
        <v>217</v>
      </c>
      <c r="CZ117" s="16">
        <v>0.0044444444444444444</v>
      </c>
      <c r="DA117" t="s">
        <v>52</v>
      </c>
      <c r="DG117" t="s">
        <v>659</v>
      </c>
      <c r="DH117" t="s">
        <v>50</v>
      </c>
      <c r="DI117" s="16">
        <v>0.4445138888888889</v>
      </c>
      <c r="DJ117" t="s">
        <v>217</v>
      </c>
      <c r="DK117" s="16">
        <v>0.0044444444444444444</v>
      </c>
      <c r="DL117" t="s">
        <v>52</v>
      </c>
      <c r="DR117" t="s">
        <v>659</v>
      </c>
      <c r="DS117" t="s">
        <v>50</v>
      </c>
      <c r="DT117" s="16">
        <v>0.4445138888888889</v>
      </c>
      <c r="DU117" t="s">
        <v>217</v>
      </c>
      <c r="DV117" s="16">
        <v>0.0044444444444444444</v>
      </c>
      <c r="DW117" t="s">
        <v>52</v>
      </c>
      <c r="EC117" t="s">
        <v>659</v>
      </c>
      <c r="ED117" t="s">
        <v>50</v>
      </c>
      <c r="EE117" s="16">
        <v>0.4445138888888889</v>
      </c>
      <c r="EF117" t="s">
        <v>217</v>
      </c>
      <c r="EG117" s="16">
        <v>0.0044444444444444444</v>
      </c>
      <c r="EH117" t="s">
        <v>52</v>
      </c>
      <c r="EN117" t="s">
        <v>659</v>
      </c>
      <c r="EO117" t="s">
        <v>50</v>
      </c>
      <c r="EP117" s="16">
        <v>0.4445138888888889</v>
      </c>
      <c r="EQ117" t="s">
        <v>217</v>
      </c>
      <c r="ER117" s="16">
        <v>0.0044444444444444444</v>
      </c>
      <c r="ES117" t="s">
        <v>52</v>
      </c>
      <c r="EY117" t="s">
        <v>659</v>
      </c>
      <c r="EZ117" t="s">
        <v>50</v>
      </c>
      <c r="FA117" s="16">
        <v>0.4445138888888889</v>
      </c>
      <c r="FB117" t="s">
        <v>217</v>
      </c>
      <c r="FC117" s="16">
        <v>0.0044444444444444444</v>
      </c>
      <c r="FD117" t="s">
        <v>52</v>
      </c>
      <c r="FJ117" t="s">
        <v>659</v>
      </c>
      <c r="FK117" t="s">
        <v>50</v>
      </c>
      <c r="FL117" s="16">
        <v>0.4445138888888889</v>
      </c>
      <c r="FM117" t="s">
        <v>217</v>
      </c>
      <c r="FN117" s="16">
        <v>0.0044444444444444444</v>
      </c>
      <c r="FO117" t="s">
        <v>52</v>
      </c>
      <c r="FU117" t="s">
        <v>659</v>
      </c>
      <c r="FV117" t="s">
        <v>50</v>
      </c>
      <c r="FW117" s="16">
        <v>0.4445138888888889</v>
      </c>
      <c r="FX117" t="s">
        <v>217</v>
      </c>
      <c r="FY117" s="16">
        <v>0.0044444444444444444</v>
      </c>
      <c r="FZ117" t="s">
        <v>52</v>
      </c>
      <c r="GF117" t="s">
        <v>659</v>
      </c>
      <c r="GG117" t="s">
        <v>50</v>
      </c>
      <c r="GH117" s="16">
        <v>0.4445138888888889</v>
      </c>
      <c r="GI117" t="s">
        <v>217</v>
      </c>
      <c r="GJ117" s="16">
        <v>0.0044444444444444444</v>
      </c>
      <c r="GK117" t="s">
        <v>52</v>
      </c>
      <c r="GQ117" t="s">
        <v>659</v>
      </c>
      <c r="GR117" t="s">
        <v>50</v>
      </c>
      <c r="GS117" s="16">
        <v>0.4445138888888889</v>
      </c>
      <c r="GT117" t="s">
        <v>217</v>
      </c>
      <c r="GU117" s="16">
        <v>0.0044444444444444444</v>
      </c>
      <c r="GV117" t="s">
        <v>52</v>
      </c>
      <c r="HB117" t="s">
        <v>659</v>
      </c>
      <c r="HC117" t="s">
        <v>50</v>
      </c>
      <c r="HD117" s="16">
        <v>0.4445138888888889</v>
      </c>
      <c r="HE117" t="s">
        <v>217</v>
      </c>
      <c r="HF117" s="16">
        <v>0.0044444444444444444</v>
      </c>
      <c r="HG117" t="s">
        <v>52</v>
      </c>
      <c r="HM117" t="s">
        <v>659</v>
      </c>
      <c r="HN117" t="s">
        <v>50</v>
      </c>
      <c r="HO117" s="16">
        <v>0.4445138888888889</v>
      </c>
      <c r="HP117" t="s">
        <v>217</v>
      </c>
      <c r="HQ117" s="16">
        <v>0.0044444444444444444</v>
      </c>
      <c r="HR117" t="s">
        <v>52</v>
      </c>
      <c r="HX117" t="s">
        <v>659</v>
      </c>
      <c r="HY117" t="s">
        <v>50</v>
      </c>
      <c r="HZ117" s="16">
        <v>0.4445138888888889</v>
      </c>
      <c r="IA117" t="s">
        <v>217</v>
      </c>
      <c r="IB117" s="16">
        <v>0.0044444444444444444</v>
      </c>
      <c r="IC117" t="s">
        <v>52</v>
      </c>
      <c r="II117" t="s">
        <v>659</v>
      </c>
      <c r="IJ117" t="s">
        <v>50</v>
      </c>
      <c r="IK117" s="16">
        <v>0.4445138888888889</v>
      </c>
      <c r="IL117" t="s">
        <v>217</v>
      </c>
      <c r="IM117" s="16">
        <v>0.0044444444444444444</v>
      </c>
      <c r="IN117" t="s">
        <v>52</v>
      </c>
      <c r="IT117" t="s">
        <v>659</v>
      </c>
      <c r="IU117" t="s">
        <v>50</v>
      </c>
      <c r="IV117" s="16">
        <v>0.4445138888888889</v>
      </c>
    </row>
    <row r="118" ht="13.5" customHeight="1">
      <c r="A118" s="11"/>
    </row>
    <row r="119" ht="12.75">
      <c r="A119" s="35" t="s">
        <v>1829</v>
      </c>
    </row>
    <row r="120" spans="1:6" ht="24" customHeight="1">
      <c r="A120" s="12" t="s">
        <v>575</v>
      </c>
      <c r="B120" s="13" t="s">
        <v>322</v>
      </c>
      <c r="C120" s="13" t="s">
        <v>576</v>
      </c>
      <c r="D120" s="13" t="s">
        <v>577</v>
      </c>
      <c r="E120" s="13" t="s">
        <v>578</v>
      </c>
      <c r="F120" s="13" t="s">
        <v>579</v>
      </c>
    </row>
    <row r="121" spans="1:7" ht="12.75">
      <c r="A121" t="s">
        <v>587</v>
      </c>
      <c r="B121" t="s">
        <v>1830</v>
      </c>
      <c r="C121" s="16">
        <v>0.5275810185185185</v>
      </c>
      <c r="D121" t="s">
        <v>746</v>
      </c>
      <c r="E121" s="16">
        <v>0.030868055555555555</v>
      </c>
      <c r="F121" t="s">
        <v>1693</v>
      </c>
      <c r="G121"/>
    </row>
    <row r="122" spans="1:7" ht="12.75">
      <c r="A122" t="s">
        <v>587</v>
      </c>
      <c r="B122" t="s">
        <v>1694</v>
      </c>
      <c r="C122" s="16">
        <v>0.3092361111111111</v>
      </c>
      <c r="D122" t="s">
        <v>746</v>
      </c>
      <c r="E122" s="16">
        <v>0.03944444444444444</v>
      </c>
      <c r="F122" t="s">
        <v>1835</v>
      </c>
      <c r="G122" t="s">
        <v>1836</v>
      </c>
    </row>
    <row r="123" spans="1:7" ht="12.75">
      <c r="A123" t="s">
        <v>619</v>
      </c>
      <c r="B123" t="s">
        <v>1837</v>
      </c>
      <c r="C123" s="16">
        <v>0.30938657407407405</v>
      </c>
      <c r="D123" t="s">
        <v>862</v>
      </c>
      <c r="E123" s="16">
        <v>0.009282407407407408</v>
      </c>
      <c r="F123"/>
      <c r="G123"/>
    </row>
    <row r="124" spans="1:7" ht="12.75">
      <c r="A124" t="s">
        <v>1128</v>
      </c>
      <c r="B124" t="s">
        <v>1837</v>
      </c>
      <c r="C124" s="16">
        <v>0.6319907407407407</v>
      </c>
      <c r="D124" t="s">
        <v>217</v>
      </c>
      <c r="E124" s="16">
        <v>0.006087962962962964</v>
      </c>
      <c r="F124"/>
      <c r="G124"/>
    </row>
    <row r="125" spans="1:7" ht="12.75">
      <c r="A125" t="s">
        <v>1128</v>
      </c>
      <c r="B125" t="s">
        <v>1838</v>
      </c>
      <c r="C125" s="16">
        <v>0.3431134259259259</v>
      </c>
      <c r="D125" t="s">
        <v>217</v>
      </c>
      <c r="E125" s="16">
        <v>0.06447916666666666</v>
      </c>
      <c r="F125"/>
      <c r="G125"/>
    </row>
    <row r="126" spans="1:7" ht="12.75">
      <c r="A126" t="s">
        <v>1128</v>
      </c>
      <c r="B126" t="s">
        <v>1839</v>
      </c>
      <c r="C126" s="16">
        <v>0.4491550925925926</v>
      </c>
      <c r="D126" t="s">
        <v>746</v>
      </c>
      <c r="E126" s="16">
        <v>0.008993055555555554</v>
      </c>
      <c r="F126" t="s">
        <v>1840</v>
      </c>
      <c r="G126"/>
    </row>
    <row r="127" spans="1:7" ht="12.75">
      <c r="A127" t="s">
        <v>1128</v>
      </c>
      <c r="B127" t="s">
        <v>1839</v>
      </c>
      <c r="C127" s="16">
        <v>0.6909722222222222</v>
      </c>
      <c r="D127" t="s">
        <v>746</v>
      </c>
      <c r="E127" s="16">
        <v>0.011840277777777778</v>
      </c>
      <c r="F127" t="s">
        <v>1841</v>
      </c>
      <c r="G127"/>
    </row>
    <row r="128" spans="1:7" ht="12.75">
      <c r="A128" t="s">
        <v>1128</v>
      </c>
      <c r="B128" t="s">
        <v>1842</v>
      </c>
      <c r="C128" s="16">
        <v>0.3437962962962963</v>
      </c>
      <c r="D128" t="s">
        <v>217</v>
      </c>
      <c r="E128" s="16">
        <v>0.013020833333333334</v>
      </c>
      <c r="F128" t="s">
        <v>1843</v>
      </c>
      <c r="G128"/>
    </row>
    <row r="129" spans="1:7" ht="12.75">
      <c r="A129" t="s">
        <v>1128</v>
      </c>
      <c r="B129" t="s">
        <v>1842</v>
      </c>
      <c r="C129" s="16">
        <v>0.4288194444444444</v>
      </c>
      <c r="D129" t="s">
        <v>746</v>
      </c>
      <c r="E129" s="16">
        <v>0.003194444444444444</v>
      </c>
      <c r="F129" t="s">
        <v>1628</v>
      </c>
      <c r="G129"/>
    </row>
    <row r="130" spans="1:7" ht="12.75">
      <c r="A130" t="s">
        <v>1128</v>
      </c>
      <c r="B130" t="s">
        <v>1629</v>
      </c>
      <c r="C130" s="16">
        <v>0.3827662037037037</v>
      </c>
      <c r="D130" t="s">
        <v>746</v>
      </c>
      <c r="E130" s="16">
        <v>0.0029861111111111113</v>
      </c>
      <c r="F130" t="s">
        <v>1630</v>
      </c>
      <c r="G130"/>
    </row>
    <row r="131" spans="1:7" ht="12.75">
      <c r="A131" t="s">
        <v>1128</v>
      </c>
      <c r="B131" t="s">
        <v>1631</v>
      </c>
      <c r="C131" s="16">
        <v>0.3509375</v>
      </c>
      <c r="D131" t="s">
        <v>746</v>
      </c>
      <c r="E131" s="16">
        <v>0.014432870370370372</v>
      </c>
      <c r="F131" t="s">
        <v>1632</v>
      </c>
      <c r="G131"/>
    </row>
    <row r="132" spans="1:7" ht="12.75">
      <c r="A132" t="s">
        <v>1128</v>
      </c>
      <c r="B132" t="s">
        <v>1631</v>
      </c>
      <c r="C132" s="16">
        <v>0.4649074074074074</v>
      </c>
      <c r="D132" t="s">
        <v>746</v>
      </c>
      <c r="E132" s="16">
        <v>0.004907407407407407</v>
      </c>
      <c r="F132" t="s">
        <v>1633</v>
      </c>
      <c r="G132"/>
    </row>
    <row r="133" spans="1:7" ht="12.75">
      <c r="A133" t="s">
        <v>1128</v>
      </c>
      <c r="B133" t="s">
        <v>1634</v>
      </c>
      <c r="C133" s="16">
        <v>0.4265277777777778</v>
      </c>
      <c r="D133" t="s">
        <v>746</v>
      </c>
      <c r="E133" s="16">
        <v>0.015671296296296298</v>
      </c>
      <c r="F133"/>
      <c r="G133"/>
    </row>
    <row r="134" spans="1:7" ht="12.75">
      <c r="A134" t="s">
        <v>1128</v>
      </c>
      <c r="B134" t="s">
        <v>1634</v>
      </c>
      <c r="C134" s="16">
        <v>0.4520486111111111</v>
      </c>
      <c r="D134" t="s">
        <v>746</v>
      </c>
      <c r="E134" s="16">
        <v>0.020578703703703703</v>
      </c>
      <c r="F134"/>
      <c r="G134"/>
    </row>
    <row r="135" spans="1:7" ht="12.75">
      <c r="A135" t="s">
        <v>1128</v>
      </c>
      <c r="B135" t="s">
        <v>1634</v>
      </c>
      <c r="C135" s="16">
        <v>0.6900810185185186</v>
      </c>
      <c r="D135" t="s">
        <v>746</v>
      </c>
      <c r="E135" s="16">
        <v>0.007430555555555555</v>
      </c>
      <c r="F135" t="s">
        <v>1635</v>
      </c>
      <c r="G135"/>
    </row>
    <row r="136" spans="1:7" ht="12.75">
      <c r="A136" t="s">
        <v>1128</v>
      </c>
      <c r="B136" t="s">
        <v>1636</v>
      </c>
      <c r="C136" s="16">
        <v>0.39811342592592597</v>
      </c>
      <c r="D136" t="s">
        <v>746</v>
      </c>
      <c r="E136" s="16">
        <v>0.0027546296296296294</v>
      </c>
      <c r="F136"/>
      <c r="G136"/>
    </row>
    <row r="137" spans="1:7" ht="12.75">
      <c r="A137" t="s">
        <v>1128</v>
      </c>
      <c r="B137" t="s">
        <v>1637</v>
      </c>
      <c r="C137" s="16">
        <v>0.6791203703703704</v>
      </c>
      <c r="D137" t="s">
        <v>746</v>
      </c>
      <c r="E137" s="16">
        <v>0.006979166666666667</v>
      </c>
      <c r="F137"/>
      <c r="G137"/>
    </row>
    <row r="138" spans="1:7" ht="12.75">
      <c r="A138" t="s">
        <v>1128</v>
      </c>
      <c r="B138" t="s">
        <v>1637</v>
      </c>
      <c r="C138" s="16">
        <v>0.6982870370370371</v>
      </c>
      <c r="D138" t="s">
        <v>746</v>
      </c>
      <c r="E138" s="16">
        <v>0.006412037037037036</v>
      </c>
      <c r="F138"/>
      <c r="G138"/>
    </row>
    <row r="139" spans="1:7" ht="12.75">
      <c r="A139" t="s">
        <v>1128</v>
      </c>
      <c r="B139" t="s">
        <v>1638</v>
      </c>
      <c r="C139" s="16">
        <v>0.6575925925925926</v>
      </c>
      <c r="D139" t="s">
        <v>746</v>
      </c>
      <c r="E139" s="16">
        <v>0.0040625</v>
      </c>
      <c r="F139"/>
      <c r="G139"/>
    </row>
    <row r="140" spans="1:7" ht="12.75">
      <c r="A140" t="s">
        <v>1128</v>
      </c>
      <c r="B140" t="s">
        <v>1639</v>
      </c>
      <c r="C140" s="16">
        <v>0.5325</v>
      </c>
      <c r="D140" t="s">
        <v>746</v>
      </c>
      <c r="E140" s="16">
        <v>0.014791666666666668</v>
      </c>
      <c r="F140"/>
      <c r="G140"/>
    </row>
    <row r="141" spans="1:7" ht="12.75">
      <c r="A141" t="s">
        <v>1128</v>
      </c>
      <c r="B141" t="s">
        <v>1435</v>
      </c>
      <c r="C141" s="16">
        <v>0.3960416666666667</v>
      </c>
      <c r="D141" t="s">
        <v>746</v>
      </c>
      <c r="E141" s="16">
        <v>0.010844907407407407</v>
      </c>
      <c r="F141"/>
      <c r="G141"/>
    </row>
    <row r="142" spans="1:7" ht="12.75">
      <c r="A142" t="s">
        <v>1128</v>
      </c>
      <c r="B142" t="s">
        <v>1436</v>
      </c>
      <c r="C142" s="16">
        <v>0.42083333333333334</v>
      </c>
      <c r="D142" t="s">
        <v>217</v>
      </c>
      <c r="E142" s="16">
        <v>0.012337962962962962</v>
      </c>
      <c r="F142" t="s">
        <v>1437</v>
      </c>
      <c r="G142"/>
    </row>
    <row r="143" spans="1:7" ht="12.75">
      <c r="A143" t="s">
        <v>1128</v>
      </c>
      <c r="B143" t="s">
        <v>1875</v>
      </c>
      <c r="C143" s="16">
        <v>0.34651620370370373</v>
      </c>
      <c r="D143" t="s">
        <v>746</v>
      </c>
      <c r="E143" s="16">
        <v>0.019467592592592595</v>
      </c>
      <c r="F143"/>
      <c r="G143"/>
    </row>
    <row r="144" spans="1:7" ht="12.75">
      <c r="A144" t="s">
        <v>1128</v>
      </c>
      <c r="B144" t="s">
        <v>1876</v>
      </c>
      <c r="C144" s="16">
        <v>0.36944444444444446</v>
      </c>
      <c r="D144" t="s">
        <v>217</v>
      </c>
      <c r="E144" s="16">
        <v>0.021284722222222222</v>
      </c>
      <c r="F144"/>
      <c r="G144"/>
    </row>
    <row r="145" spans="1:7" ht="12.75">
      <c r="A145" t="s">
        <v>1128</v>
      </c>
      <c r="B145" t="s">
        <v>1640</v>
      </c>
      <c r="C145" s="16">
        <v>0.4086342592592593</v>
      </c>
      <c r="D145" t="s">
        <v>746</v>
      </c>
      <c r="E145" s="16">
        <v>0.027141203703703706</v>
      </c>
      <c r="F145"/>
      <c r="G145"/>
    </row>
    <row r="146" spans="1:7" ht="12.75">
      <c r="A146" t="s">
        <v>1128</v>
      </c>
      <c r="B146" t="s">
        <v>1641</v>
      </c>
      <c r="C146" s="16">
        <v>0.3508912037037037</v>
      </c>
      <c r="D146" t="s">
        <v>746</v>
      </c>
      <c r="E146" s="16">
        <v>0.008020833333333333</v>
      </c>
      <c r="F146"/>
      <c r="G146"/>
    </row>
    <row r="147" spans="1:7" ht="12.75">
      <c r="A147" t="s">
        <v>1128</v>
      </c>
      <c r="B147" t="s">
        <v>1642</v>
      </c>
      <c r="C147" s="16">
        <v>0.3455439814814815</v>
      </c>
      <c r="D147" t="s">
        <v>746</v>
      </c>
      <c r="E147" s="16">
        <v>0.020891203703703703</v>
      </c>
      <c r="F147" t="s">
        <v>1643</v>
      </c>
      <c r="G147"/>
    </row>
    <row r="148" spans="1:7" ht="12.75">
      <c r="A148" t="s">
        <v>664</v>
      </c>
      <c r="B148" t="s">
        <v>1839</v>
      </c>
      <c r="C148" s="16">
        <v>0.6516203703703703</v>
      </c>
      <c r="D148" t="s">
        <v>217</v>
      </c>
      <c r="E148" s="16">
        <v>0.0215625</v>
      </c>
      <c r="F148" t="s">
        <v>1644</v>
      </c>
      <c r="G148"/>
    </row>
    <row r="149" spans="1:7" ht="12.75">
      <c r="A149" t="s">
        <v>664</v>
      </c>
      <c r="B149" t="s">
        <v>1637</v>
      </c>
      <c r="C149" s="16">
        <v>0.42228009259259264</v>
      </c>
      <c r="D149" t="s">
        <v>746</v>
      </c>
      <c r="E149" s="16">
        <v>0.01974537037037037</v>
      </c>
      <c r="F149"/>
      <c r="G149"/>
    </row>
    <row r="150" spans="1:7" ht="12.75">
      <c r="A150" t="s">
        <v>664</v>
      </c>
      <c r="B150" t="s">
        <v>1639</v>
      </c>
      <c r="C150" s="16">
        <v>0.6238194444444444</v>
      </c>
      <c r="D150" t="s">
        <v>217</v>
      </c>
      <c r="E150" s="16">
        <v>0.016377314814814813</v>
      </c>
      <c r="F150" t="s">
        <v>1645</v>
      </c>
      <c r="G150"/>
    </row>
    <row r="151" spans="1:7" ht="12.75">
      <c r="A151" t="s">
        <v>664</v>
      </c>
      <c r="B151" t="s">
        <v>1639</v>
      </c>
      <c r="C151" s="16">
        <v>0.6812037037037038</v>
      </c>
      <c r="D151" t="s">
        <v>217</v>
      </c>
      <c r="E151" s="16">
        <v>0.011805555555555555</v>
      </c>
      <c r="F151" t="s">
        <v>1645</v>
      </c>
      <c r="G151"/>
    </row>
    <row r="152" spans="1:7" ht="12.75">
      <c r="A152" t="s">
        <v>664</v>
      </c>
      <c r="B152" t="s">
        <v>1646</v>
      </c>
      <c r="C152" s="16">
        <v>0.37900462962962966</v>
      </c>
      <c r="D152" t="s">
        <v>217</v>
      </c>
      <c r="E152" s="16">
        <v>0.024583333333333332</v>
      </c>
      <c r="F152" t="s">
        <v>1647</v>
      </c>
      <c r="G152"/>
    </row>
    <row r="153" spans="1:7" ht="12.75">
      <c r="A153" t="s">
        <v>664</v>
      </c>
      <c r="B153" t="s">
        <v>1646</v>
      </c>
      <c r="C153" s="16">
        <v>0.46527777777777773</v>
      </c>
      <c r="D153" t="s">
        <v>217</v>
      </c>
      <c r="E153" s="16">
        <v>0.013981481481481482</v>
      </c>
      <c r="F153" t="s">
        <v>1648</v>
      </c>
      <c r="G153"/>
    </row>
    <row r="154" spans="1:7" ht="12.75">
      <c r="A154" t="s">
        <v>664</v>
      </c>
      <c r="B154" t="s">
        <v>1830</v>
      </c>
      <c r="C154" s="16">
        <v>0.5090046296296297</v>
      </c>
      <c r="D154" t="s">
        <v>217</v>
      </c>
      <c r="E154" s="16">
        <v>0.01815972222222222</v>
      </c>
      <c r="F154" t="s">
        <v>1649</v>
      </c>
      <c r="G154"/>
    </row>
    <row r="155" spans="1:7" ht="12.75">
      <c r="A155" t="s">
        <v>664</v>
      </c>
      <c r="B155" t="s">
        <v>1642</v>
      </c>
      <c r="C155" s="16">
        <v>0.39707175925925925</v>
      </c>
      <c r="D155" t="s">
        <v>217</v>
      </c>
      <c r="E155" s="16">
        <v>0.012627314814814815</v>
      </c>
      <c r="F155" t="s">
        <v>1650</v>
      </c>
      <c r="G155"/>
    </row>
    <row r="156" spans="1:7" ht="12.75">
      <c r="A156" t="s">
        <v>664</v>
      </c>
      <c r="B156" t="s">
        <v>1642</v>
      </c>
      <c r="C156" s="16">
        <v>0.5568981481481482</v>
      </c>
      <c r="D156" t="s">
        <v>217</v>
      </c>
      <c r="E156" s="16">
        <v>0.007870370370370371</v>
      </c>
      <c r="F156" t="s">
        <v>1651</v>
      </c>
      <c r="G156"/>
    </row>
    <row r="157" spans="1:7" ht="12.75">
      <c r="A157" t="s">
        <v>664</v>
      </c>
      <c r="B157" t="s">
        <v>1652</v>
      </c>
      <c r="C157" s="16">
        <v>0.3893171296296296</v>
      </c>
      <c r="D157" t="s">
        <v>217</v>
      </c>
      <c r="E157" s="16">
        <v>0.03234953703703704</v>
      </c>
      <c r="F157"/>
      <c r="G157"/>
    </row>
    <row r="158" spans="1:7" ht="12.75">
      <c r="A158" t="s">
        <v>664</v>
      </c>
      <c r="B158" t="s">
        <v>1653</v>
      </c>
      <c r="C158" s="16">
        <v>0.5855787037037037</v>
      </c>
      <c r="D158" t="s">
        <v>217</v>
      </c>
      <c r="E158" s="16">
        <v>0.016087962962962964</v>
      </c>
      <c r="F158"/>
      <c r="G158"/>
    </row>
    <row r="159" spans="1:7" ht="12.75">
      <c r="A159" t="s">
        <v>664</v>
      </c>
      <c r="B159" t="s">
        <v>1654</v>
      </c>
      <c r="C159" s="16">
        <v>0.37226851851851855</v>
      </c>
      <c r="D159" t="s">
        <v>217</v>
      </c>
      <c r="E159" s="16">
        <v>0.015601851851851851</v>
      </c>
      <c r="F159" t="s">
        <v>1655</v>
      </c>
      <c r="G159"/>
    </row>
    <row r="160" spans="1:7" ht="12.75">
      <c r="A160" t="s">
        <v>664</v>
      </c>
      <c r="B160" t="s">
        <v>1654</v>
      </c>
      <c r="C160" s="16">
        <v>0.4610416666666666</v>
      </c>
      <c r="D160" t="s">
        <v>217</v>
      </c>
      <c r="E160" s="16">
        <v>0.0228125</v>
      </c>
      <c r="F160" t="s">
        <v>1656</v>
      </c>
      <c r="G160"/>
    </row>
    <row r="161" spans="1:7" ht="12.75">
      <c r="A161" t="s">
        <v>664</v>
      </c>
      <c r="B161" t="s">
        <v>1657</v>
      </c>
      <c r="C161" s="16">
        <v>0.622175925925926</v>
      </c>
      <c r="D161" t="s">
        <v>217</v>
      </c>
      <c r="E161" s="16">
        <v>0.019270833333333334</v>
      </c>
      <c r="F161" t="s">
        <v>1658</v>
      </c>
      <c r="G161" t="s">
        <v>1659</v>
      </c>
    </row>
    <row r="162" spans="1:7" ht="12.75">
      <c r="A162" t="s">
        <v>664</v>
      </c>
      <c r="B162" t="s">
        <v>1448</v>
      </c>
      <c r="C162" s="16">
        <v>0.6173611111111111</v>
      </c>
      <c r="D162" t="s">
        <v>217</v>
      </c>
      <c r="E162" s="16">
        <v>0.014872685185185185</v>
      </c>
      <c r="F162" t="s">
        <v>1655</v>
      </c>
      <c r="G162"/>
    </row>
    <row r="163" spans="1:7" ht="12.75">
      <c r="A163" t="s">
        <v>664</v>
      </c>
      <c r="B163" t="s">
        <v>1448</v>
      </c>
      <c r="C163" s="16">
        <v>0.7181597222222221</v>
      </c>
      <c r="D163" t="s">
        <v>217</v>
      </c>
      <c r="E163" s="16">
        <v>0.012418981481481482</v>
      </c>
      <c r="F163" t="s">
        <v>1449</v>
      </c>
      <c r="G163"/>
    </row>
    <row r="164" spans="1:7" ht="12.75">
      <c r="A164" t="s">
        <v>664</v>
      </c>
      <c r="B164" t="s">
        <v>1450</v>
      </c>
      <c r="C164" s="16">
        <v>0.3731597222222222</v>
      </c>
      <c r="D164" t="s">
        <v>217</v>
      </c>
      <c r="E164" s="16">
        <v>0.009317129629629628</v>
      </c>
      <c r="F164" t="s">
        <v>1451</v>
      </c>
      <c r="G164"/>
    </row>
    <row r="165" spans="1:7" ht="12.75">
      <c r="A165" t="s">
        <v>664</v>
      </c>
      <c r="B165" t="s">
        <v>1450</v>
      </c>
      <c r="C165" s="16">
        <v>0.47467592592592595</v>
      </c>
      <c r="D165" t="s">
        <v>217</v>
      </c>
      <c r="E165" s="16">
        <v>0.031504629629629625</v>
      </c>
      <c r="F165" t="s">
        <v>1452</v>
      </c>
      <c r="G165"/>
    </row>
    <row r="166" spans="1:7" ht="12.75">
      <c r="A166" t="s">
        <v>664</v>
      </c>
      <c r="B166" t="s">
        <v>1453</v>
      </c>
      <c r="C166" s="16">
        <v>0.7159375</v>
      </c>
      <c r="D166" t="s">
        <v>217</v>
      </c>
      <c r="E166" s="16">
        <v>0.016886574074074075</v>
      </c>
      <c r="F166" t="s">
        <v>1695</v>
      </c>
      <c r="G166"/>
    </row>
    <row r="167" spans="1:7" ht="12.75">
      <c r="A167" t="s">
        <v>664</v>
      </c>
      <c r="B167" t="s">
        <v>1694</v>
      </c>
      <c r="C167" s="16">
        <v>0.6335069444444444</v>
      </c>
      <c r="D167" t="s">
        <v>217</v>
      </c>
      <c r="E167" s="16">
        <v>0.011516203703703702</v>
      </c>
      <c r="F167" t="s">
        <v>1696</v>
      </c>
      <c r="G167"/>
    </row>
    <row r="168" spans="1:7" ht="12.75">
      <c r="A168" t="s">
        <v>788</v>
      </c>
      <c r="B168" t="s">
        <v>1838</v>
      </c>
      <c r="C168" s="16">
        <v>0.5261458333333333</v>
      </c>
      <c r="D168" t="s">
        <v>746</v>
      </c>
      <c r="E168" s="16">
        <v>0.0010300925925925926</v>
      </c>
      <c r="F168" t="s">
        <v>1697</v>
      </c>
      <c r="G168"/>
    </row>
    <row r="169" spans="1:7" ht="12.75">
      <c r="A169" t="s">
        <v>788</v>
      </c>
      <c r="B169" t="s">
        <v>1839</v>
      </c>
      <c r="C169" s="16">
        <v>0.6742476851851852</v>
      </c>
      <c r="D169" t="s">
        <v>746</v>
      </c>
      <c r="E169" s="16">
        <v>0.014710648148148148</v>
      </c>
      <c r="F169" t="s">
        <v>1911</v>
      </c>
      <c r="G169"/>
    </row>
    <row r="170" spans="1:7" ht="12.75">
      <c r="A170" t="s">
        <v>788</v>
      </c>
      <c r="B170" t="s">
        <v>1912</v>
      </c>
      <c r="C170" s="16">
        <v>0.4616087962962963</v>
      </c>
      <c r="D170" t="s">
        <v>746</v>
      </c>
      <c r="E170" s="16">
        <v>0.0017939814814814815</v>
      </c>
      <c r="F170" t="s">
        <v>1913</v>
      </c>
      <c r="G170"/>
    </row>
    <row r="171" spans="1:7" ht="12.75">
      <c r="A171" t="s">
        <v>788</v>
      </c>
      <c r="B171" t="s">
        <v>1629</v>
      </c>
      <c r="C171" s="16">
        <v>0.34695601851851854</v>
      </c>
      <c r="D171" t="s">
        <v>746</v>
      </c>
      <c r="E171" s="16">
        <v>0.01945601851851852</v>
      </c>
      <c r="F171"/>
      <c r="G171"/>
    </row>
    <row r="172" spans="1:7" ht="12.75">
      <c r="A172" t="s">
        <v>788</v>
      </c>
      <c r="B172" t="s">
        <v>1629</v>
      </c>
      <c r="C172" s="16">
        <v>0.38902777777777775</v>
      </c>
      <c r="D172" t="s">
        <v>746</v>
      </c>
      <c r="E172" s="16">
        <v>0.014814814814814814</v>
      </c>
      <c r="F172" t="s">
        <v>1914</v>
      </c>
      <c r="G172"/>
    </row>
    <row r="173" spans="1:7" ht="12.75">
      <c r="A173" t="s">
        <v>788</v>
      </c>
      <c r="B173" t="s">
        <v>1631</v>
      </c>
      <c r="C173" s="16">
        <v>0.374375</v>
      </c>
      <c r="D173" t="s">
        <v>746</v>
      </c>
      <c r="E173" s="16">
        <v>0.009525462962962963</v>
      </c>
      <c r="F173" t="s">
        <v>1915</v>
      </c>
      <c r="G173"/>
    </row>
    <row r="174" spans="1:7" ht="12.75">
      <c r="A174" t="s">
        <v>788</v>
      </c>
      <c r="B174" t="s">
        <v>1636</v>
      </c>
      <c r="C174" s="16">
        <v>0.6177893518518519</v>
      </c>
      <c r="D174" t="s">
        <v>746</v>
      </c>
      <c r="E174" s="16">
        <v>0.08623842592592591</v>
      </c>
      <c r="F174" t="s">
        <v>1916</v>
      </c>
      <c r="G174"/>
    </row>
    <row r="175" spans="1:7" ht="12.75">
      <c r="A175" t="s">
        <v>788</v>
      </c>
      <c r="B175" t="s">
        <v>1830</v>
      </c>
      <c r="C175" s="16">
        <v>0.3346875</v>
      </c>
      <c r="D175" t="s">
        <v>746</v>
      </c>
      <c r="E175" s="16">
        <v>0.08215277777777778</v>
      </c>
      <c r="F175" t="s">
        <v>1917</v>
      </c>
      <c r="G175"/>
    </row>
    <row r="176" spans="1:7" ht="12.75">
      <c r="A176" t="s">
        <v>788</v>
      </c>
      <c r="B176" t="s">
        <v>1918</v>
      </c>
      <c r="C176" s="16">
        <v>0.6185648148148148</v>
      </c>
      <c r="D176" t="s">
        <v>746</v>
      </c>
      <c r="E176" s="16">
        <v>0.0396875</v>
      </c>
      <c r="F176"/>
      <c r="G176"/>
    </row>
    <row r="177" spans="1:7" ht="12.75">
      <c r="A177" t="s">
        <v>788</v>
      </c>
      <c r="B177" t="s">
        <v>1641</v>
      </c>
      <c r="C177" s="16">
        <v>0.473287037037037</v>
      </c>
      <c r="D177" t="s">
        <v>217</v>
      </c>
      <c r="E177" s="16">
        <v>0.030150462962962962</v>
      </c>
      <c r="F177" t="s">
        <v>1919</v>
      </c>
      <c r="G177"/>
    </row>
    <row r="178" spans="1:7" ht="12.75">
      <c r="A178" t="s">
        <v>788</v>
      </c>
      <c r="B178" t="s">
        <v>1652</v>
      </c>
      <c r="C178" s="16">
        <v>0.3416666666666666</v>
      </c>
      <c r="D178" t="s">
        <v>746</v>
      </c>
      <c r="E178" s="16">
        <v>0.2626851851851852</v>
      </c>
      <c r="F178" t="s">
        <v>1920</v>
      </c>
      <c r="G178"/>
    </row>
    <row r="179" spans="1:7" ht="12.75">
      <c r="A179" t="s">
        <v>788</v>
      </c>
      <c r="B179" t="s">
        <v>1921</v>
      </c>
      <c r="C179" s="16">
        <v>0.3347222222222222</v>
      </c>
      <c r="D179" t="s">
        <v>746</v>
      </c>
      <c r="E179" s="16">
        <v>0.05513888888888888</v>
      </c>
      <c r="F179" t="s">
        <v>1922</v>
      </c>
      <c r="G179"/>
    </row>
    <row r="180" spans="1:7" ht="12.75">
      <c r="A180" t="s">
        <v>788</v>
      </c>
      <c r="B180" t="s">
        <v>1657</v>
      </c>
      <c r="C180" s="16">
        <v>0.34791666666666665</v>
      </c>
      <c r="D180" t="s">
        <v>746</v>
      </c>
      <c r="E180" s="16">
        <v>0.03255787037037037</v>
      </c>
      <c r="F180" t="s">
        <v>1923</v>
      </c>
      <c r="G180"/>
    </row>
    <row r="181" spans="1:7" ht="12.75">
      <c r="A181" t="s">
        <v>788</v>
      </c>
      <c r="B181" t="s">
        <v>1924</v>
      </c>
      <c r="C181" s="16">
        <v>0.5278009259259259</v>
      </c>
      <c r="D181" t="s">
        <v>746</v>
      </c>
      <c r="E181" s="16">
        <v>0.02271990740740741</v>
      </c>
      <c r="F181" t="s">
        <v>1925</v>
      </c>
      <c r="G181" t="s">
        <v>1926</v>
      </c>
    </row>
    <row r="182" spans="1:7" ht="12.75">
      <c r="A182" t="s">
        <v>988</v>
      </c>
      <c r="B182" t="s">
        <v>1837</v>
      </c>
      <c r="C182" s="16">
        <v>0.30938657407407405</v>
      </c>
      <c r="D182" t="s">
        <v>862</v>
      </c>
      <c r="E182" s="16">
        <v>0.009131944444444444</v>
      </c>
      <c r="F182"/>
      <c r="G182"/>
    </row>
    <row r="183" spans="1:7" ht="12.75">
      <c r="A183" t="s">
        <v>988</v>
      </c>
      <c r="B183" t="s">
        <v>1838</v>
      </c>
      <c r="C183" s="16">
        <v>0.5309606481481481</v>
      </c>
      <c r="D183" t="s">
        <v>217</v>
      </c>
      <c r="E183" s="16">
        <v>0.018032407407407407</v>
      </c>
      <c r="F183" t="s">
        <v>1927</v>
      </c>
      <c r="G183"/>
    </row>
    <row r="184" spans="1:7" ht="12.75">
      <c r="A184" t="s">
        <v>988</v>
      </c>
      <c r="B184" t="s">
        <v>1876</v>
      </c>
      <c r="C184" s="16">
        <v>0.35847222222222225</v>
      </c>
      <c r="D184" t="s">
        <v>217</v>
      </c>
      <c r="E184" s="16">
        <v>0.010972222222222223</v>
      </c>
      <c r="F184" t="s">
        <v>1928</v>
      </c>
      <c r="G184" t="s">
        <v>1929</v>
      </c>
    </row>
    <row r="185" spans="1:7" ht="12.75">
      <c r="A185" t="s">
        <v>989</v>
      </c>
      <c r="B185" t="s">
        <v>1875</v>
      </c>
      <c r="C185" s="16">
        <v>0.4518518518518519</v>
      </c>
      <c r="D185" t="s">
        <v>746</v>
      </c>
      <c r="E185" s="16">
        <v>0.0051504629629629635</v>
      </c>
      <c r="F185" t="s">
        <v>1930</v>
      </c>
      <c r="G185"/>
    </row>
    <row r="186" spans="1:7" ht="12.75">
      <c r="A186" t="s">
        <v>989</v>
      </c>
      <c r="B186" t="s">
        <v>1931</v>
      </c>
      <c r="C186" s="16">
        <v>0.6727314814814815</v>
      </c>
      <c r="D186" t="s">
        <v>217</v>
      </c>
      <c r="E186" s="16">
        <v>0.015046296296296295</v>
      </c>
      <c r="F186" t="s">
        <v>1932</v>
      </c>
      <c r="G186"/>
    </row>
    <row r="187" spans="1:7" ht="12.75">
      <c r="A187" t="s">
        <v>989</v>
      </c>
      <c r="B187" t="s">
        <v>1448</v>
      </c>
      <c r="C187" s="16">
        <v>0.3787037037037037</v>
      </c>
      <c r="D187" t="s">
        <v>746</v>
      </c>
      <c r="E187" s="16">
        <v>0.03726851851851851</v>
      </c>
      <c r="F187" t="s">
        <v>1933</v>
      </c>
      <c r="G187" t="s">
        <v>1934</v>
      </c>
    </row>
    <row r="188" spans="1:7" ht="12.75">
      <c r="A188" t="s">
        <v>473</v>
      </c>
      <c r="B188" t="s">
        <v>1935</v>
      </c>
      <c r="C188" s="16">
        <v>0.5034027777777778</v>
      </c>
      <c r="D188" t="s">
        <v>217</v>
      </c>
      <c r="E188" s="16">
        <v>0.17753472222222222</v>
      </c>
      <c r="F188" t="s">
        <v>1936</v>
      </c>
      <c r="G188"/>
    </row>
    <row r="189" spans="1:7" ht="12.75">
      <c r="A189" t="s">
        <v>473</v>
      </c>
      <c r="B189" t="s">
        <v>1657</v>
      </c>
      <c r="C189" s="16">
        <v>0.6747106481481482</v>
      </c>
      <c r="D189" t="s">
        <v>862</v>
      </c>
      <c r="E189" s="16">
        <v>0.0051967592592592595</v>
      </c>
      <c r="F189" t="s">
        <v>1943</v>
      </c>
      <c r="G189" t="s">
        <v>1944</v>
      </c>
    </row>
    <row r="190" spans="1:7" ht="12.75">
      <c r="A190" t="s">
        <v>473</v>
      </c>
      <c r="B190" t="s">
        <v>1694</v>
      </c>
      <c r="C190" s="16">
        <v>0.36913194444444447</v>
      </c>
      <c r="D190" t="s">
        <v>217</v>
      </c>
      <c r="E190" s="16">
        <v>0.04604166666666667</v>
      </c>
      <c r="F190" t="s">
        <v>1945</v>
      </c>
      <c r="G190" t="s">
        <v>1946</v>
      </c>
    </row>
    <row r="191" spans="1:7" ht="12.75">
      <c r="A191" t="s">
        <v>659</v>
      </c>
      <c r="B191" t="s">
        <v>1837</v>
      </c>
      <c r="C191" s="16">
        <v>0.6380787037037037</v>
      </c>
      <c r="D191" t="s">
        <v>217</v>
      </c>
      <c r="E191" s="16">
        <v>0.01800925925925926</v>
      </c>
      <c r="F191"/>
      <c r="G191"/>
    </row>
    <row r="192" spans="1:7" ht="12.75">
      <c r="A192" t="s">
        <v>659</v>
      </c>
      <c r="B192" t="s">
        <v>1639</v>
      </c>
      <c r="C192" s="16">
        <v>0.4405208333333333</v>
      </c>
      <c r="D192" t="s">
        <v>217</v>
      </c>
      <c r="E192" s="16">
        <v>0.06454861111111111</v>
      </c>
      <c r="F192" t="s">
        <v>1947</v>
      </c>
      <c r="G192"/>
    </row>
    <row r="193" spans="1:7" ht="12.75">
      <c r="A193" t="s">
        <v>659</v>
      </c>
      <c r="B193" t="s">
        <v>1435</v>
      </c>
      <c r="C193" s="16">
        <v>0.4716666666666667</v>
      </c>
      <c r="D193" t="s">
        <v>217</v>
      </c>
      <c r="E193" s="16">
        <v>0.05752314814814815</v>
      </c>
      <c r="F193" t="s">
        <v>1948</v>
      </c>
      <c r="G193" t="s">
        <v>1949</v>
      </c>
    </row>
    <row r="194" spans="1:7" ht="12.75">
      <c r="A194" t="s">
        <v>659</v>
      </c>
      <c r="B194" t="s">
        <v>1950</v>
      </c>
      <c r="C194" s="16">
        <v>0.5890509259259259</v>
      </c>
      <c r="D194" t="s">
        <v>217</v>
      </c>
      <c r="E194" s="16">
        <v>0.01934027777777778</v>
      </c>
      <c r="F194" t="s">
        <v>1951</v>
      </c>
      <c r="G194"/>
    </row>
    <row r="195" spans="1:7" ht="12.75">
      <c r="A195" t="s">
        <v>659</v>
      </c>
      <c r="B195" t="s">
        <v>1876</v>
      </c>
      <c r="C195" s="16">
        <v>0.6554050925925926</v>
      </c>
      <c r="D195" t="s">
        <v>746</v>
      </c>
      <c r="E195" s="16">
        <v>0.009988425925925927</v>
      </c>
      <c r="F195" t="s">
        <v>1952</v>
      </c>
      <c r="G195"/>
    </row>
    <row r="196" spans="1:7" ht="12.75">
      <c r="A196" t="s">
        <v>659</v>
      </c>
      <c r="B196" t="s">
        <v>1640</v>
      </c>
      <c r="C196" s="16">
        <v>0.517349537037037</v>
      </c>
      <c r="D196" t="s">
        <v>746</v>
      </c>
      <c r="E196" s="16">
        <v>0.007986111111111112</v>
      </c>
      <c r="F196" t="s">
        <v>1743</v>
      </c>
      <c r="G196" t="s">
        <v>1744</v>
      </c>
    </row>
    <row r="197" spans="1:7" ht="12.75">
      <c r="A197" t="s">
        <v>659</v>
      </c>
      <c r="B197" t="s">
        <v>1745</v>
      </c>
      <c r="C197" s="16">
        <v>0.5494097222222222</v>
      </c>
      <c r="D197" t="s">
        <v>217</v>
      </c>
      <c r="E197" s="16">
        <v>0.02113425925925926</v>
      </c>
      <c r="F197" t="s">
        <v>1746</v>
      </c>
      <c r="G197" t="s">
        <v>1747</v>
      </c>
    </row>
    <row r="198" spans="1:7" ht="12.75">
      <c r="A198" t="s">
        <v>659</v>
      </c>
      <c r="B198" t="s">
        <v>1642</v>
      </c>
      <c r="C198" s="16">
        <v>0.4776388888888889</v>
      </c>
      <c r="D198" t="s">
        <v>746</v>
      </c>
      <c r="E198" s="16">
        <v>0.004212962962962963</v>
      </c>
      <c r="F198" t="s">
        <v>1748</v>
      </c>
      <c r="G198"/>
    </row>
    <row r="199" spans="1:7" ht="12.75">
      <c r="A199" t="s">
        <v>659</v>
      </c>
      <c r="B199" t="s">
        <v>1749</v>
      </c>
      <c r="C199" s="16">
        <v>0.47533564814814816</v>
      </c>
      <c r="D199" t="s">
        <v>217</v>
      </c>
      <c r="E199" s="16">
        <v>0.0006944444444444445</v>
      </c>
      <c r="F199" t="s">
        <v>1750</v>
      </c>
      <c r="G199" t="s">
        <v>1751</v>
      </c>
    </row>
    <row r="200" spans="1:7" ht="12.75">
      <c r="A200" t="s">
        <v>659</v>
      </c>
      <c r="B200" t="s">
        <v>1749</v>
      </c>
      <c r="C200" s="16">
        <v>0.4760300925925926</v>
      </c>
      <c r="D200" t="s">
        <v>746</v>
      </c>
      <c r="E200" s="16">
        <v>8.101851851851852E-05</v>
      </c>
      <c r="F200" t="s">
        <v>1750</v>
      </c>
      <c r="G200"/>
    </row>
    <row r="201" spans="1:7" ht="12.75">
      <c r="A201" t="s">
        <v>659</v>
      </c>
      <c r="B201" t="s">
        <v>1752</v>
      </c>
      <c r="C201" s="16">
        <v>0.4534722222222222</v>
      </c>
      <c r="D201" t="s">
        <v>746</v>
      </c>
      <c r="E201" s="16">
        <v>0.007372685185185186</v>
      </c>
      <c r="F201" t="s">
        <v>1753</v>
      </c>
      <c r="G201" t="s">
        <v>1754</v>
      </c>
    </row>
    <row r="202" spans="1:7" ht="12.75">
      <c r="A202" t="s">
        <v>587</v>
      </c>
      <c r="B202" t="s">
        <v>1830</v>
      </c>
      <c r="C202" s="16">
        <v>0.5275810185185185</v>
      </c>
      <c r="D202" t="s">
        <v>746</v>
      </c>
      <c r="E202" s="16">
        <v>0.030868055555555555</v>
      </c>
      <c r="F202" t="s">
        <v>1693</v>
      </c>
      <c r="G202"/>
    </row>
    <row r="203" ht="12.75">
      <c r="A203" s="11"/>
    </row>
    <row r="204" ht="12.75">
      <c r="A204" s="35" t="s">
        <v>157</v>
      </c>
    </row>
    <row r="205" spans="1:7" ht="25.5">
      <c r="A205" s="12" t="s">
        <v>575</v>
      </c>
      <c r="B205" s="13" t="s">
        <v>322</v>
      </c>
      <c r="C205" s="13" t="s">
        <v>576</v>
      </c>
      <c r="D205" s="13" t="s">
        <v>577</v>
      </c>
      <c r="E205" s="13" t="s">
        <v>578</v>
      </c>
      <c r="F205" s="13" t="s">
        <v>579</v>
      </c>
      <c r="G205" s="13" t="s">
        <v>586</v>
      </c>
    </row>
    <row r="206" spans="1:7" ht="12.75">
      <c r="A206" t="s">
        <v>587</v>
      </c>
      <c r="B206" t="s">
        <v>343</v>
      </c>
      <c r="C206" s="16">
        <v>0.6901736111111111</v>
      </c>
      <c r="D206" t="s">
        <v>746</v>
      </c>
      <c r="E206" s="16">
        <v>0.019918981481481482</v>
      </c>
      <c r="F206" t="s">
        <v>344</v>
      </c>
      <c r="G206" t="s">
        <v>345</v>
      </c>
    </row>
    <row r="207" spans="1:7" ht="12.75">
      <c r="A207" t="s">
        <v>587</v>
      </c>
      <c r="B207" t="s">
        <v>343</v>
      </c>
      <c r="C207" s="16">
        <v>0.6901736111111111</v>
      </c>
      <c r="D207" t="s">
        <v>746</v>
      </c>
      <c r="E207" s="16">
        <v>0.022083333333333333</v>
      </c>
      <c r="F207" t="s">
        <v>344</v>
      </c>
      <c r="G207"/>
    </row>
    <row r="208" spans="1:7" ht="12.75">
      <c r="A208" t="s">
        <v>587</v>
      </c>
      <c r="B208" t="s">
        <v>346</v>
      </c>
      <c r="C208" s="16">
        <v>0.435636574074074</v>
      </c>
      <c r="D208" t="s">
        <v>746</v>
      </c>
      <c r="E208" s="16">
        <v>0.005625</v>
      </c>
      <c r="F208" t="s">
        <v>629</v>
      </c>
      <c r="G208"/>
    </row>
    <row r="209" spans="1:7" ht="12.75">
      <c r="A209" t="s">
        <v>1128</v>
      </c>
      <c r="B209" t="s">
        <v>297</v>
      </c>
      <c r="C209" s="16">
        <v>0.31258101851851855</v>
      </c>
      <c r="D209" t="s">
        <v>746</v>
      </c>
      <c r="E209" s="16">
        <v>0.06505787037037036</v>
      </c>
      <c r="F209" t="s">
        <v>298</v>
      </c>
      <c r="G209" t="s">
        <v>299</v>
      </c>
    </row>
    <row r="210" spans="1:7" ht="12.75">
      <c r="A210" t="s">
        <v>1128</v>
      </c>
      <c r="B210" t="s">
        <v>325</v>
      </c>
      <c r="C210" s="16">
        <v>0.38160879629629635</v>
      </c>
      <c r="D210" t="s">
        <v>746</v>
      </c>
      <c r="E210" s="16">
        <v>0.0850925925925926</v>
      </c>
      <c r="F210"/>
      <c r="G210"/>
    </row>
    <row r="211" spans="1:7" ht="12.75">
      <c r="A211" t="s">
        <v>1128</v>
      </c>
      <c r="B211" t="s">
        <v>177</v>
      </c>
      <c r="C211" s="16">
        <v>0.6511342592592593</v>
      </c>
      <c r="D211" t="s">
        <v>217</v>
      </c>
      <c r="E211" s="16">
        <v>0.014872685185185185</v>
      </c>
      <c r="F211" t="s">
        <v>178</v>
      </c>
      <c r="G211"/>
    </row>
    <row r="212" spans="1:7" ht="12.75">
      <c r="A212" t="s">
        <v>1128</v>
      </c>
      <c r="B212" t="s">
        <v>179</v>
      </c>
      <c r="C212" s="16">
        <v>0.4742476851851852</v>
      </c>
      <c r="D212" t="s">
        <v>217</v>
      </c>
      <c r="E212" s="16">
        <v>0.037662037037037036</v>
      </c>
      <c r="F212" t="s">
        <v>181</v>
      </c>
      <c r="G212"/>
    </row>
    <row r="213" spans="1:7" ht="12.75">
      <c r="A213" t="s">
        <v>1128</v>
      </c>
      <c r="B213" t="s">
        <v>179</v>
      </c>
      <c r="C213" s="16">
        <v>0.5720023148148148</v>
      </c>
      <c r="D213" t="s">
        <v>217</v>
      </c>
      <c r="E213" s="16">
        <v>0.017465277777777777</v>
      </c>
      <c r="F213" t="s">
        <v>182</v>
      </c>
      <c r="G213"/>
    </row>
    <row r="214" spans="1:11" ht="12.75">
      <c r="A214" t="s">
        <v>1128</v>
      </c>
      <c r="B214" t="s">
        <v>211</v>
      </c>
      <c r="C214" s="16">
        <v>0.3753125</v>
      </c>
      <c r="D214" t="s">
        <v>746</v>
      </c>
      <c r="E214" s="16">
        <v>0.022673611111111113</v>
      </c>
      <c r="F214" t="s">
        <v>212</v>
      </c>
      <c r="G214" t="s">
        <v>213</v>
      </c>
      <c r="K214">
        <v>60</v>
      </c>
    </row>
    <row r="215" spans="1:7" ht="12.75">
      <c r="A215" t="s">
        <v>1128</v>
      </c>
      <c r="B215" t="s">
        <v>211</v>
      </c>
      <c r="C215" s="16">
        <v>0.5596643518518518</v>
      </c>
      <c r="D215" t="s">
        <v>746</v>
      </c>
      <c r="E215" s="16">
        <v>0.04590277777777777</v>
      </c>
      <c r="F215" t="s">
        <v>447</v>
      </c>
      <c r="G215"/>
    </row>
    <row r="216" spans="1:7" ht="12.75">
      <c r="A216" t="s">
        <v>1128</v>
      </c>
      <c r="B216" t="s">
        <v>630</v>
      </c>
      <c r="C216" s="16">
        <v>0.3616435185185185</v>
      </c>
      <c r="D216" t="s">
        <v>746</v>
      </c>
      <c r="E216" s="16">
        <v>0.015729166666666666</v>
      </c>
      <c r="F216" t="s">
        <v>631</v>
      </c>
      <c r="G216"/>
    </row>
    <row r="217" spans="1:7" ht="12.75">
      <c r="A217" t="s">
        <v>664</v>
      </c>
      <c r="B217" t="s">
        <v>300</v>
      </c>
      <c r="C217" s="16">
        <v>0.35684027777777777</v>
      </c>
      <c r="D217" t="s">
        <v>217</v>
      </c>
      <c r="E217" s="16">
        <v>0.013125</v>
      </c>
      <c r="F217" t="s">
        <v>301</v>
      </c>
      <c r="G217"/>
    </row>
    <row r="218" spans="1:7" ht="12.75">
      <c r="A218" t="s">
        <v>664</v>
      </c>
      <c r="B218" t="s">
        <v>325</v>
      </c>
      <c r="C218" s="16">
        <v>0.4337847222222222</v>
      </c>
      <c r="D218" t="s">
        <v>217</v>
      </c>
      <c r="E218" s="16">
        <v>0.008599537037037036</v>
      </c>
      <c r="F218"/>
      <c r="G218"/>
    </row>
    <row r="219" spans="1:7" ht="12.75">
      <c r="A219" t="s">
        <v>664</v>
      </c>
      <c r="B219" t="s">
        <v>327</v>
      </c>
      <c r="C219" s="16">
        <v>0.5882407407407407</v>
      </c>
      <c r="D219" t="s">
        <v>217</v>
      </c>
      <c r="E219" s="16">
        <v>0.016793981481481483</v>
      </c>
      <c r="F219"/>
      <c r="G219"/>
    </row>
    <row r="220" spans="1:7" ht="12.75">
      <c r="A220" t="s">
        <v>664</v>
      </c>
      <c r="B220" t="s">
        <v>174</v>
      </c>
      <c r="C220" s="16">
        <v>0.5088425925925926</v>
      </c>
      <c r="D220" t="s">
        <v>217</v>
      </c>
      <c r="E220" s="16">
        <v>0.011064814814814814</v>
      </c>
      <c r="F220"/>
      <c r="G220"/>
    </row>
    <row r="221" spans="1:7" ht="12.75">
      <c r="A221" t="s">
        <v>664</v>
      </c>
      <c r="B221" t="s">
        <v>390</v>
      </c>
      <c r="C221" s="16">
        <v>0.45686342592592594</v>
      </c>
      <c r="D221" t="s">
        <v>217</v>
      </c>
      <c r="E221" s="16">
        <v>0.02390046296296296</v>
      </c>
      <c r="F221" t="s">
        <v>391</v>
      </c>
      <c r="G221" t="s">
        <v>210</v>
      </c>
    </row>
    <row r="222" spans="1:7" ht="12.75">
      <c r="A222" t="s">
        <v>787</v>
      </c>
      <c r="B222" t="s">
        <v>448</v>
      </c>
      <c r="C222" s="16">
        <v>0.3856365740740741</v>
      </c>
      <c r="D222" t="s">
        <v>217</v>
      </c>
      <c r="E222" s="16">
        <v>0.012962962962962963</v>
      </c>
      <c r="F222" t="s">
        <v>257</v>
      </c>
      <c r="G222"/>
    </row>
    <row r="223" spans="1:7" ht="12.75">
      <c r="A223" t="s">
        <v>788</v>
      </c>
      <c r="B223" t="s">
        <v>296</v>
      </c>
      <c r="C223" s="16">
        <v>0.3828935185185185</v>
      </c>
      <c r="D223" t="s">
        <v>746</v>
      </c>
      <c r="E223" s="16">
        <v>0.01326388888888889</v>
      </c>
      <c r="F223"/>
      <c r="G223"/>
    </row>
    <row r="224" spans="1:7" ht="12.75">
      <c r="A224" t="s">
        <v>788</v>
      </c>
      <c r="B224" t="s">
        <v>302</v>
      </c>
      <c r="C224" s="16">
        <v>0.45663194444444444</v>
      </c>
      <c r="D224" t="s">
        <v>746</v>
      </c>
      <c r="E224" s="16">
        <v>0.0474537037037037</v>
      </c>
      <c r="F224" t="s">
        <v>324</v>
      </c>
      <c r="G224"/>
    </row>
    <row r="225" spans="1:7" ht="12.75">
      <c r="A225" t="s">
        <v>788</v>
      </c>
      <c r="B225" t="s">
        <v>325</v>
      </c>
      <c r="C225" s="16">
        <v>0.3572106481481481</v>
      </c>
      <c r="D225" t="s">
        <v>746</v>
      </c>
      <c r="E225" s="16">
        <v>0.024270833333333335</v>
      </c>
      <c r="F225" t="s">
        <v>326</v>
      </c>
      <c r="G225"/>
    </row>
    <row r="226" spans="1:7" ht="12.75">
      <c r="A226" t="s">
        <v>788</v>
      </c>
      <c r="B226" t="s">
        <v>325</v>
      </c>
      <c r="C226" s="16">
        <v>0.37584490740740745</v>
      </c>
      <c r="D226" t="s">
        <v>746</v>
      </c>
      <c r="E226" s="16">
        <v>0.005636574074074074</v>
      </c>
      <c r="F226"/>
      <c r="G226"/>
    </row>
    <row r="227" spans="1:7" ht="12.75">
      <c r="A227" t="s">
        <v>788</v>
      </c>
      <c r="B227" t="s">
        <v>355</v>
      </c>
      <c r="C227" s="16">
        <v>0.37542824074074077</v>
      </c>
      <c r="D227" t="s">
        <v>746</v>
      </c>
      <c r="E227" s="16">
        <v>0.38135416666666666</v>
      </c>
      <c r="F227" t="s">
        <v>356</v>
      </c>
      <c r="G227" t="s">
        <v>357</v>
      </c>
    </row>
    <row r="228" spans="1:7" ht="12.75">
      <c r="A228" t="s">
        <v>788</v>
      </c>
      <c r="B228" t="s">
        <v>179</v>
      </c>
      <c r="C228" s="16">
        <v>0.36461805555555554</v>
      </c>
      <c r="D228" t="s">
        <v>746</v>
      </c>
      <c r="E228" s="16">
        <v>0.02685185185185185</v>
      </c>
      <c r="F228" t="s">
        <v>180</v>
      </c>
      <c r="G228"/>
    </row>
    <row r="229" spans="1:7" ht="12.75">
      <c r="A229" t="s">
        <v>788</v>
      </c>
      <c r="B229" t="s">
        <v>632</v>
      </c>
      <c r="C229" s="16">
        <v>0.35320601851851857</v>
      </c>
      <c r="D229" t="s">
        <v>746</v>
      </c>
      <c r="E229" s="16">
        <v>0.011018518518518518</v>
      </c>
      <c r="F229" t="s">
        <v>462</v>
      </c>
      <c r="G229"/>
    </row>
    <row r="230" spans="1:7" ht="12.75">
      <c r="A230" t="s">
        <v>788</v>
      </c>
      <c r="B230" t="s">
        <v>463</v>
      </c>
      <c r="C230" s="16">
        <v>0.4897453703703704</v>
      </c>
      <c r="D230" t="s">
        <v>746</v>
      </c>
      <c r="E230" s="16">
        <v>0.0478125</v>
      </c>
      <c r="F230" t="s">
        <v>464</v>
      </c>
      <c r="G230" t="s">
        <v>465</v>
      </c>
    </row>
    <row r="231" spans="1:7" ht="12.75">
      <c r="A231" t="s">
        <v>788</v>
      </c>
      <c r="B231" t="s">
        <v>466</v>
      </c>
      <c r="C231" s="16">
        <v>0.7702083333333333</v>
      </c>
      <c r="D231" t="s">
        <v>746</v>
      </c>
      <c r="E231" s="16">
        <v>0.003356481481481481</v>
      </c>
      <c r="F231" t="s">
        <v>163</v>
      </c>
      <c r="G231" t="s">
        <v>0</v>
      </c>
    </row>
    <row r="232" spans="1:7" ht="12.75">
      <c r="A232" t="s">
        <v>788</v>
      </c>
      <c r="B232" t="s">
        <v>1</v>
      </c>
      <c r="C232" s="16">
        <v>0.5405787037037036</v>
      </c>
      <c r="D232" t="s">
        <v>217</v>
      </c>
      <c r="E232" s="16">
        <v>0.035833333333333335</v>
      </c>
      <c r="F232" t="s">
        <v>2</v>
      </c>
      <c r="G232"/>
    </row>
    <row r="233" spans="1:7" ht="12.75">
      <c r="A233" t="s">
        <v>788</v>
      </c>
      <c r="B233" t="s">
        <v>346</v>
      </c>
      <c r="C233" s="16">
        <v>0.36883101851851857</v>
      </c>
      <c r="D233" t="s">
        <v>217</v>
      </c>
      <c r="E233" s="16">
        <v>0.04195601851851852</v>
      </c>
      <c r="F233" t="s">
        <v>342</v>
      </c>
      <c r="G233" t="s">
        <v>521</v>
      </c>
    </row>
    <row r="234" spans="1:7" ht="12.75">
      <c r="A234" t="s">
        <v>788</v>
      </c>
      <c r="B234" t="s">
        <v>161</v>
      </c>
      <c r="C234" s="16">
        <v>0.3377314814814815</v>
      </c>
      <c r="D234" t="s">
        <v>746</v>
      </c>
      <c r="E234" s="16">
        <v>0.052465277777777784</v>
      </c>
      <c r="F234" t="s">
        <v>517</v>
      </c>
      <c r="G234" t="s">
        <v>518</v>
      </c>
    </row>
    <row r="235" spans="1:7" ht="12.75">
      <c r="A235" t="s">
        <v>788</v>
      </c>
      <c r="B235" t="s">
        <v>161</v>
      </c>
      <c r="C235" s="16">
        <v>0.4954861111111111</v>
      </c>
      <c r="D235" t="s">
        <v>746</v>
      </c>
      <c r="E235" s="16">
        <v>0.03671296296296296</v>
      </c>
      <c r="F235" t="s">
        <v>806</v>
      </c>
      <c r="G235" t="s">
        <v>519</v>
      </c>
    </row>
    <row r="236" spans="1:7" ht="12.75">
      <c r="A236" t="s">
        <v>988</v>
      </c>
      <c r="B236" t="s">
        <v>302</v>
      </c>
      <c r="C236" s="16">
        <v>0.2854976851851852</v>
      </c>
      <c r="D236" t="s">
        <v>746</v>
      </c>
      <c r="E236" s="16">
        <v>0.012627314814814815</v>
      </c>
      <c r="F236"/>
      <c r="G236"/>
    </row>
    <row r="237" spans="1:7" ht="12.75">
      <c r="A237" t="s">
        <v>988</v>
      </c>
      <c r="B237" t="s">
        <v>522</v>
      </c>
      <c r="C237" s="16">
        <v>0.3803240740740741</v>
      </c>
      <c r="D237" t="s">
        <v>217</v>
      </c>
      <c r="E237" s="16">
        <v>0.02798611111111111</v>
      </c>
      <c r="F237" t="s">
        <v>523</v>
      </c>
      <c r="G237"/>
    </row>
    <row r="238" spans="1:7" ht="12.75">
      <c r="A238" t="s">
        <v>988</v>
      </c>
      <c r="B238" t="s">
        <v>323</v>
      </c>
      <c r="C238" s="16">
        <v>0.38917824074074076</v>
      </c>
      <c r="D238" t="s">
        <v>217</v>
      </c>
      <c r="E238" s="16">
        <v>0.1526736111111111</v>
      </c>
      <c r="F238" t="s">
        <v>520</v>
      </c>
      <c r="G238" t="s">
        <v>697</v>
      </c>
    </row>
    <row r="239" spans="1:7" ht="12.75">
      <c r="A239" t="s">
        <v>988</v>
      </c>
      <c r="B239" t="s">
        <v>323</v>
      </c>
      <c r="C239" s="16">
        <v>0.5418518518518519</v>
      </c>
      <c r="D239" t="s">
        <v>746</v>
      </c>
      <c r="E239" s="16">
        <v>0.17546296296296296</v>
      </c>
      <c r="F239" t="s">
        <v>987</v>
      </c>
      <c r="G239"/>
    </row>
    <row r="240" spans="1:7" ht="12.75">
      <c r="A240" t="s">
        <v>989</v>
      </c>
      <c r="B240" t="s">
        <v>358</v>
      </c>
      <c r="C240" s="16">
        <v>0.6290625</v>
      </c>
      <c r="D240" t="s">
        <v>746</v>
      </c>
      <c r="E240" s="16">
        <v>0.01025462962962963</v>
      </c>
      <c r="F240" t="s">
        <v>173</v>
      </c>
      <c r="G240"/>
    </row>
    <row r="241" spans="1:7" ht="12.75">
      <c r="A241" t="s">
        <v>989</v>
      </c>
      <c r="B241" t="s">
        <v>343</v>
      </c>
      <c r="C241" s="16">
        <v>0.4273032407407407</v>
      </c>
      <c r="D241" t="s">
        <v>746</v>
      </c>
      <c r="E241" s="16">
        <v>0.05181712962962962</v>
      </c>
      <c r="F241" t="s">
        <v>524</v>
      </c>
      <c r="G241"/>
    </row>
    <row r="242" spans="1:7" ht="12.75">
      <c r="A242" t="s">
        <v>473</v>
      </c>
      <c r="B242" t="s">
        <v>93</v>
      </c>
      <c r="C242" s="16">
        <v>0.47543981481481484</v>
      </c>
      <c r="D242" t="s">
        <v>746</v>
      </c>
      <c r="E242" s="16">
        <v>0.007743055555555556</v>
      </c>
      <c r="F242" t="s">
        <v>292</v>
      </c>
      <c r="G242" t="s">
        <v>293</v>
      </c>
    </row>
    <row r="243" spans="1:7" ht="12.75">
      <c r="A243" t="s">
        <v>473</v>
      </c>
      <c r="B243" t="s">
        <v>294</v>
      </c>
      <c r="C243" s="16">
        <v>0.39510416666666665</v>
      </c>
      <c r="D243" t="s">
        <v>217</v>
      </c>
      <c r="E243" s="16">
        <v>0.06627314814814815</v>
      </c>
      <c r="F243" t="s">
        <v>295</v>
      </c>
      <c r="G243"/>
    </row>
    <row r="244" spans="1:7" ht="12.75">
      <c r="A244" t="s">
        <v>473</v>
      </c>
      <c r="B244" t="s">
        <v>331</v>
      </c>
      <c r="C244" s="16">
        <v>0.585</v>
      </c>
      <c r="D244" t="s">
        <v>217</v>
      </c>
      <c r="E244" s="16">
        <v>0.01619212962962963</v>
      </c>
      <c r="F244"/>
      <c r="G244"/>
    </row>
    <row r="245" spans="1:7" ht="12.75">
      <c r="A245" t="s">
        <v>473</v>
      </c>
      <c r="B245" t="s">
        <v>332</v>
      </c>
      <c r="C245" s="16">
        <v>0.41745370370370366</v>
      </c>
      <c r="D245" t="s">
        <v>746</v>
      </c>
      <c r="E245" s="16">
        <v>0.011516203703703702</v>
      </c>
      <c r="F245" t="s">
        <v>333</v>
      </c>
      <c r="G245"/>
    </row>
    <row r="246" spans="1:7" ht="12.75">
      <c r="A246" t="s">
        <v>473</v>
      </c>
      <c r="B246" t="s">
        <v>334</v>
      </c>
      <c r="C246" s="16">
        <v>0.3592939814814815</v>
      </c>
      <c r="D246" t="s">
        <v>217</v>
      </c>
      <c r="E246" s="16">
        <v>0.013206018518518518</v>
      </c>
      <c r="F246" t="s">
        <v>335</v>
      </c>
      <c r="G246"/>
    </row>
    <row r="247" spans="1:7" ht="12.75">
      <c r="A247" t="s">
        <v>473</v>
      </c>
      <c r="B247" t="s">
        <v>334</v>
      </c>
      <c r="C247" s="16">
        <v>0.4686574074074074</v>
      </c>
      <c r="D247" t="s">
        <v>217</v>
      </c>
      <c r="E247" s="16">
        <v>0.012708333333333334</v>
      </c>
      <c r="F247"/>
      <c r="G247"/>
    </row>
    <row r="248" spans="1:7" ht="12.75">
      <c r="A248" t="s">
        <v>473</v>
      </c>
      <c r="B248" t="s">
        <v>336</v>
      </c>
      <c r="C248" s="16">
        <v>0.3538310185185185</v>
      </c>
      <c r="D248" t="s">
        <v>217</v>
      </c>
      <c r="E248" s="16">
        <v>0.01091435185185185</v>
      </c>
      <c r="F248" t="s">
        <v>337</v>
      </c>
      <c r="G248" t="s">
        <v>338</v>
      </c>
    </row>
    <row r="249" spans="1:7" ht="12.75">
      <c r="A249" t="s">
        <v>473</v>
      </c>
      <c r="B249" t="s">
        <v>358</v>
      </c>
      <c r="C249" s="16">
        <v>0.48074074074074075</v>
      </c>
      <c r="D249" t="s">
        <v>746</v>
      </c>
      <c r="E249" s="16">
        <v>0.0034375</v>
      </c>
      <c r="F249" t="s">
        <v>359</v>
      </c>
      <c r="G249" t="s">
        <v>360</v>
      </c>
    </row>
    <row r="250" spans="1:7" ht="12.75">
      <c r="A250" t="s">
        <v>473</v>
      </c>
      <c r="B250" t="s">
        <v>183</v>
      </c>
      <c r="C250" s="16">
        <v>0.7378587962962962</v>
      </c>
      <c r="D250" t="s">
        <v>217</v>
      </c>
      <c r="E250" s="16">
        <v>0.0007291666666666667</v>
      </c>
      <c r="F250" t="s">
        <v>382</v>
      </c>
      <c r="G250" t="s">
        <v>383</v>
      </c>
    </row>
    <row r="251" spans="1:7" ht="12.75">
      <c r="A251" t="s">
        <v>473</v>
      </c>
      <c r="B251" t="s">
        <v>183</v>
      </c>
      <c r="C251" s="16">
        <v>0.7737962962962963</v>
      </c>
      <c r="D251" t="s">
        <v>217</v>
      </c>
      <c r="E251" s="16">
        <v>0.012268518518518519</v>
      </c>
      <c r="F251" t="s">
        <v>384</v>
      </c>
      <c r="G251" t="s">
        <v>385</v>
      </c>
    </row>
    <row r="252" spans="1:7" ht="12.75">
      <c r="A252" t="s">
        <v>473</v>
      </c>
      <c r="B252" t="s">
        <v>386</v>
      </c>
      <c r="C252" s="16">
        <v>0.5128356481481481</v>
      </c>
      <c r="D252" t="s">
        <v>746</v>
      </c>
      <c r="E252" s="16">
        <v>0.0021412037037037038</v>
      </c>
      <c r="F252" t="s">
        <v>387</v>
      </c>
      <c r="G252" t="s">
        <v>388</v>
      </c>
    </row>
    <row r="253" spans="1:7" ht="12.75">
      <c r="A253" t="s">
        <v>473</v>
      </c>
      <c r="B253" t="s">
        <v>386</v>
      </c>
      <c r="C253" s="16">
        <v>0.5149768518518518</v>
      </c>
      <c r="D253" t="s">
        <v>217</v>
      </c>
      <c r="E253" s="16">
        <v>0.016307870370370372</v>
      </c>
      <c r="F253" t="s">
        <v>388</v>
      </c>
      <c r="G253"/>
    </row>
    <row r="254" spans="1:7" ht="12.75">
      <c r="A254" t="s">
        <v>473</v>
      </c>
      <c r="B254" t="s">
        <v>386</v>
      </c>
      <c r="C254" s="16">
        <v>0.5414236111111111</v>
      </c>
      <c r="D254" t="s">
        <v>217</v>
      </c>
      <c r="E254" s="16">
        <v>0.00047453703703703704</v>
      </c>
      <c r="F254" t="s">
        <v>389</v>
      </c>
      <c r="G254"/>
    </row>
    <row r="255" spans="1:7" ht="12.75">
      <c r="A255" t="s">
        <v>473</v>
      </c>
      <c r="B255" t="s">
        <v>525</v>
      </c>
      <c r="C255" s="16">
        <v>0.34282407407407406</v>
      </c>
      <c r="D255" t="s">
        <v>217</v>
      </c>
      <c r="E255" s="16">
        <v>0.011284722222222222</v>
      </c>
      <c r="F255" t="s">
        <v>526</v>
      </c>
      <c r="G255" t="s">
        <v>339</v>
      </c>
    </row>
    <row r="256" spans="1:7" ht="12.75">
      <c r="A256" t="s">
        <v>473</v>
      </c>
      <c r="B256" t="s">
        <v>340</v>
      </c>
      <c r="C256" s="16">
        <v>0.510462962962963</v>
      </c>
      <c r="D256" t="s">
        <v>217</v>
      </c>
      <c r="E256" s="16">
        <v>0.016481481481481482</v>
      </c>
      <c r="F256" t="s">
        <v>535</v>
      </c>
      <c r="G256"/>
    </row>
    <row r="257" spans="1:7" ht="12.75">
      <c r="A257" t="s">
        <v>473</v>
      </c>
      <c r="B257" t="s">
        <v>318</v>
      </c>
      <c r="C257" s="16">
        <v>0.3948958333333333</v>
      </c>
      <c r="D257" t="s">
        <v>217</v>
      </c>
      <c r="E257" s="16">
        <v>0.007997685185185186</v>
      </c>
      <c r="F257" t="s">
        <v>159</v>
      </c>
      <c r="G257" t="s">
        <v>698</v>
      </c>
    </row>
    <row r="258" spans="1:7" ht="12.75">
      <c r="A258" t="s">
        <v>473</v>
      </c>
      <c r="B258" t="s">
        <v>318</v>
      </c>
      <c r="C258" s="16">
        <v>0.4166898148148148</v>
      </c>
      <c r="D258" t="s">
        <v>746</v>
      </c>
      <c r="E258" s="16">
        <v>0.0125</v>
      </c>
      <c r="F258" t="s">
        <v>380</v>
      </c>
      <c r="G258" t="s">
        <v>164</v>
      </c>
    </row>
    <row r="259" spans="1:7" ht="12.75">
      <c r="A259" t="s">
        <v>473</v>
      </c>
      <c r="B259" t="s">
        <v>165</v>
      </c>
      <c r="C259" s="16">
        <v>0.5035185185185186</v>
      </c>
      <c r="D259" t="s">
        <v>746</v>
      </c>
      <c r="E259" s="16">
        <v>0.009756944444444445</v>
      </c>
      <c r="F259" t="s">
        <v>454</v>
      </c>
      <c r="G259" t="s">
        <v>455</v>
      </c>
    </row>
    <row r="260" spans="1:7" ht="12.75">
      <c r="A260" t="s">
        <v>473</v>
      </c>
      <c r="B260" t="s">
        <v>456</v>
      </c>
      <c r="C260" s="16">
        <v>0.4674768518518519</v>
      </c>
      <c r="D260" t="s">
        <v>746</v>
      </c>
      <c r="E260" s="16">
        <v>0.01582175925925926</v>
      </c>
      <c r="F260" t="s">
        <v>457</v>
      </c>
      <c r="G260"/>
    </row>
    <row r="261" spans="1:7" ht="12.75">
      <c r="A261" t="s">
        <v>473</v>
      </c>
      <c r="B261" t="s">
        <v>162</v>
      </c>
      <c r="C261" s="16">
        <v>0.5826851851851852</v>
      </c>
      <c r="D261" t="s">
        <v>746</v>
      </c>
      <c r="E261" s="16">
        <v>0.0024189814814814816</v>
      </c>
      <c r="F261" t="s">
        <v>458</v>
      </c>
      <c r="G261" t="s">
        <v>459</v>
      </c>
    </row>
    <row r="262" spans="1:7" ht="12.75">
      <c r="A262" t="s">
        <v>473</v>
      </c>
      <c r="B262" t="s">
        <v>160</v>
      </c>
      <c r="C262" s="16">
        <v>0.3473263888888889</v>
      </c>
      <c r="D262" t="s">
        <v>746</v>
      </c>
      <c r="E262" s="16">
        <v>0.025</v>
      </c>
      <c r="F262" t="s">
        <v>460</v>
      </c>
      <c r="G262"/>
    </row>
    <row r="263" spans="1:7" ht="12.75">
      <c r="A263" t="s">
        <v>473</v>
      </c>
      <c r="B263" t="s">
        <v>461</v>
      </c>
      <c r="C263" s="16">
        <v>0.34736111111111106</v>
      </c>
      <c r="D263" t="s">
        <v>746</v>
      </c>
      <c r="E263" s="16">
        <v>0.0212962962962963</v>
      </c>
      <c r="F263" t="s">
        <v>282</v>
      </c>
      <c r="G263" t="s">
        <v>283</v>
      </c>
    </row>
    <row r="264" spans="1:7" ht="12.75">
      <c r="A264" t="s">
        <v>473</v>
      </c>
      <c r="B264" t="s">
        <v>284</v>
      </c>
      <c r="C264" s="16">
        <v>0.48833333333333334</v>
      </c>
      <c r="D264" t="s">
        <v>746</v>
      </c>
      <c r="E264" s="16">
        <v>0.009074074074074073</v>
      </c>
      <c r="F264" t="s">
        <v>285</v>
      </c>
      <c r="G264"/>
    </row>
    <row r="265" spans="1:7" ht="12.75">
      <c r="A265" t="s">
        <v>659</v>
      </c>
      <c r="B265" t="s">
        <v>328</v>
      </c>
      <c r="C265" s="16">
        <v>0.3934375</v>
      </c>
      <c r="D265" t="s">
        <v>217</v>
      </c>
      <c r="E265" s="16">
        <v>0.023877314814814813</v>
      </c>
      <c r="F265" t="s">
        <v>329</v>
      </c>
      <c r="G265" t="s">
        <v>330</v>
      </c>
    </row>
    <row r="266" spans="1:7" ht="12.75">
      <c r="A266" t="s">
        <v>659</v>
      </c>
      <c r="B266" t="s">
        <v>153</v>
      </c>
      <c r="C266" s="16">
        <v>0.32255787037037037</v>
      </c>
      <c r="D266" t="s">
        <v>217</v>
      </c>
      <c r="E266" s="16">
        <v>0.004513888888888889</v>
      </c>
      <c r="F266" t="s">
        <v>154</v>
      </c>
      <c r="G266" t="s">
        <v>155</v>
      </c>
    </row>
    <row r="267" spans="1:7" ht="12.75">
      <c r="A267" t="s">
        <v>659</v>
      </c>
      <c r="B267" t="s">
        <v>153</v>
      </c>
      <c r="C267" s="16">
        <v>0.36393518518518514</v>
      </c>
      <c r="D267" t="s">
        <v>217</v>
      </c>
      <c r="E267" s="16">
        <v>0.03072916666666667</v>
      </c>
      <c r="F267" t="s">
        <v>156</v>
      </c>
      <c r="G267"/>
    </row>
    <row r="268" spans="1:7" ht="12.75">
      <c r="A268" t="s">
        <v>659</v>
      </c>
      <c r="B268" t="s">
        <v>174</v>
      </c>
      <c r="C268" s="16">
        <v>0.568113425925926</v>
      </c>
      <c r="D268" t="s">
        <v>217</v>
      </c>
      <c r="E268" s="16">
        <v>0.024907407407407406</v>
      </c>
      <c r="F268" t="s">
        <v>175</v>
      </c>
      <c r="G268" t="s">
        <v>176</v>
      </c>
    </row>
    <row r="269" spans="1:7" ht="12.75">
      <c r="A269" t="s">
        <v>659</v>
      </c>
      <c r="B269" t="s">
        <v>536</v>
      </c>
      <c r="C269" s="16">
        <v>0.546412037037037</v>
      </c>
      <c r="D269" t="s">
        <v>217</v>
      </c>
      <c r="E269" s="16">
        <v>0.02269675925925926</v>
      </c>
      <c r="F269" t="s">
        <v>347</v>
      </c>
      <c r="G269"/>
    </row>
    <row r="270" spans="1:7" ht="12.75">
      <c r="A270" t="s">
        <v>659</v>
      </c>
      <c r="B270" t="s">
        <v>286</v>
      </c>
      <c r="C270" s="16">
        <v>0.3159722222222222</v>
      </c>
      <c r="D270" t="s">
        <v>746</v>
      </c>
      <c r="E270" s="16">
        <v>0.04866898148148149</v>
      </c>
      <c r="F270" t="s">
        <v>581</v>
      </c>
      <c r="G270"/>
    </row>
    <row r="271" spans="1:7" ht="12.75">
      <c r="A271" t="s">
        <v>659</v>
      </c>
      <c r="B271" t="s">
        <v>456</v>
      </c>
      <c r="C271" s="16">
        <v>0.33207175925925925</v>
      </c>
      <c r="D271" t="s">
        <v>746</v>
      </c>
      <c r="E271" s="16">
        <v>0.024537037037037038</v>
      </c>
      <c r="F271" t="s">
        <v>392</v>
      </c>
      <c r="G271" t="s">
        <v>393</v>
      </c>
    </row>
    <row r="272" spans="1:7" ht="12.75">
      <c r="A272" t="s">
        <v>659</v>
      </c>
      <c r="B272" t="s">
        <v>160</v>
      </c>
      <c r="C272" s="16">
        <v>0.37894675925925925</v>
      </c>
      <c r="D272" t="s">
        <v>746</v>
      </c>
      <c r="E272" s="16">
        <v>0.0146875</v>
      </c>
      <c r="F272" t="s">
        <v>498</v>
      </c>
      <c r="G272" t="s">
        <v>303</v>
      </c>
    </row>
    <row r="273" spans="2:7" ht="12.75">
      <c r="B273"/>
      <c r="C273" s="16"/>
      <c r="D273"/>
      <c r="E273" s="16"/>
      <c r="F273"/>
      <c r="G273"/>
    </row>
    <row r="274" ht="12.75">
      <c r="A274" s="35" t="s">
        <v>1486</v>
      </c>
    </row>
    <row r="275" spans="1:7" ht="25.5">
      <c r="A275" s="12" t="s">
        <v>575</v>
      </c>
      <c r="B275" s="13" t="s">
        <v>322</v>
      </c>
      <c r="C275" s="13" t="s">
        <v>576</v>
      </c>
      <c r="D275" s="13" t="s">
        <v>577</v>
      </c>
      <c r="E275" s="13" t="s">
        <v>578</v>
      </c>
      <c r="F275" s="13" t="s">
        <v>579</v>
      </c>
      <c r="G275" s="13" t="s">
        <v>586</v>
      </c>
    </row>
    <row r="276" spans="1:7" ht="25.5">
      <c r="A276" t="s">
        <v>619</v>
      </c>
      <c r="B276" t="s">
        <v>1487</v>
      </c>
      <c r="C276" s="15">
        <v>0.580462962962963</v>
      </c>
      <c r="D276" s="4" t="s">
        <v>217</v>
      </c>
      <c r="E276" s="15">
        <v>0.022048611111111113</v>
      </c>
      <c r="F276" s="26" t="s">
        <v>1488</v>
      </c>
      <c r="G276" s="26"/>
    </row>
    <row r="277" spans="1:7" ht="12.75">
      <c r="A277" t="s">
        <v>1128</v>
      </c>
      <c r="B277" t="s">
        <v>1489</v>
      </c>
      <c r="C277" s="15">
        <v>0.37537037037037035</v>
      </c>
      <c r="D277" s="4" t="s">
        <v>746</v>
      </c>
      <c r="E277" s="15">
        <v>0.03146990740740741</v>
      </c>
      <c r="F277" s="26" t="s">
        <v>1490</v>
      </c>
      <c r="G277" s="26"/>
    </row>
    <row r="278" spans="1:7" ht="12.75">
      <c r="A278" t="s">
        <v>1128</v>
      </c>
      <c r="B278" t="s">
        <v>1487</v>
      </c>
      <c r="C278" s="15">
        <v>0.3740625</v>
      </c>
      <c r="D278" s="4" t="s">
        <v>746</v>
      </c>
      <c r="E278" s="15">
        <v>0.0315625</v>
      </c>
      <c r="F278" s="26" t="s">
        <v>1491</v>
      </c>
      <c r="G278" s="26" t="s">
        <v>1492</v>
      </c>
    </row>
    <row r="279" spans="1:7" ht="12.75">
      <c r="A279" t="s">
        <v>1128</v>
      </c>
      <c r="B279" t="s">
        <v>1493</v>
      </c>
      <c r="C279" s="15">
        <v>0.3582407407407407</v>
      </c>
      <c r="D279" s="4" t="s">
        <v>746</v>
      </c>
      <c r="E279" s="15">
        <v>0.016770833333333332</v>
      </c>
      <c r="F279" s="26" t="s">
        <v>1494</v>
      </c>
      <c r="G279" s="26"/>
    </row>
    <row r="280" spans="1:7" ht="12.75">
      <c r="A280" t="s">
        <v>664</v>
      </c>
      <c r="B280" t="s">
        <v>1495</v>
      </c>
      <c r="C280" s="15">
        <v>0.6728356481481481</v>
      </c>
      <c r="D280" s="4" t="s">
        <v>217</v>
      </c>
      <c r="E280" s="15">
        <v>0.009432870370370371</v>
      </c>
      <c r="F280" s="26" t="s">
        <v>1324</v>
      </c>
      <c r="G280" s="26" t="s">
        <v>1528</v>
      </c>
    </row>
    <row r="281" spans="1:7" ht="12.75">
      <c r="A281" t="s">
        <v>664</v>
      </c>
      <c r="B281" t="s">
        <v>1529</v>
      </c>
      <c r="C281" s="15">
        <v>0.47738425925925926</v>
      </c>
      <c r="D281" s="4" t="s">
        <v>217</v>
      </c>
      <c r="E281" s="15">
        <v>0.02309027777777778</v>
      </c>
      <c r="F281" s="26" t="s">
        <v>1530</v>
      </c>
      <c r="G281" s="26"/>
    </row>
    <row r="282" spans="1:7" ht="25.5">
      <c r="A282" t="s">
        <v>664</v>
      </c>
      <c r="B282" t="s">
        <v>1531</v>
      </c>
      <c r="C282" s="15">
        <v>0.43486111111111114</v>
      </c>
      <c r="D282" s="4" t="s">
        <v>217</v>
      </c>
      <c r="E282" s="15">
        <v>0.008275462962962962</v>
      </c>
      <c r="F282" s="26" t="s">
        <v>1230</v>
      </c>
      <c r="G282" s="26" t="s">
        <v>1231</v>
      </c>
    </row>
    <row r="283" spans="1:7" ht="12.75">
      <c r="A283" t="s">
        <v>664</v>
      </c>
      <c r="B283" t="s">
        <v>1232</v>
      </c>
      <c r="C283" s="15">
        <v>0.3861342592592593</v>
      </c>
      <c r="D283" s="4" t="s">
        <v>217</v>
      </c>
      <c r="E283" s="15">
        <v>0.011342592592592592</v>
      </c>
      <c r="F283" s="26" t="s">
        <v>1233</v>
      </c>
      <c r="G283" s="26"/>
    </row>
    <row r="284" spans="1:7" ht="25.5">
      <c r="A284" t="s">
        <v>787</v>
      </c>
      <c r="B284" t="s">
        <v>1234</v>
      </c>
      <c r="C284" s="15">
        <v>0.510787037037037</v>
      </c>
      <c r="D284" s="4" t="s">
        <v>217</v>
      </c>
      <c r="E284" s="15">
        <v>0.02821759259259259</v>
      </c>
      <c r="F284" s="26" t="s">
        <v>1550</v>
      </c>
      <c r="G284" s="26" t="s">
        <v>1551</v>
      </c>
    </row>
    <row r="285" spans="1:7" ht="25.5">
      <c r="A285" t="s">
        <v>787</v>
      </c>
      <c r="B285" t="s">
        <v>1234</v>
      </c>
      <c r="C285" s="15">
        <v>0.5390046296296297</v>
      </c>
      <c r="D285" s="4" t="s">
        <v>746</v>
      </c>
      <c r="E285" s="15">
        <v>0.004722222222222222</v>
      </c>
      <c r="F285" s="26" t="s">
        <v>1550</v>
      </c>
      <c r="G285" s="26"/>
    </row>
    <row r="286" spans="1:7" ht="12.75">
      <c r="A286" t="s">
        <v>787</v>
      </c>
      <c r="B286" t="s">
        <v>1552</v>
      </c>
      <c r="C286" s="15">
        <v>0.589224537037037</v>
      </c>
      <c r="D286" s="4" t="s">
        <v>217</v>
      </c>
      <c r="E286" s="15">
        <v>0.009641203703703704</v>
      </c>
      <c r="F286" s="26"/>
      <c r="G286" s="26"/>
    </row>
    <row r="287" spans="1:7" ht="25.5">
      <c r="A287" t="s">
        <v>788</v>
      </c>
      <c r="B287" t="s">
        <v>1553</v>
      </c>
      <c r="C287" s="15">
        <v>0.6350231481481482</v>
      </c>
      <c r="D287" s="4" t="s">
        <v>746</v>
      </c>
      <c r="E287" s="15">
        <v>0.02753472222222222</v>
      </c>
      <c r="F287" s="26" t="s">
        <v>1392</v>
      </c>
      <c r="G287" s="26"/>
    </row>
    <row r="288" spans="1:7" ht="25.5">
      <c r="A288" t="s">
        <v>788</v>
      </c>
      <c r="B288" t="s">
        <v>1393</v>
      </c>
      <c r="C288" s="15">
        <v>0.48003472222222227</v>
      </c>
      <c r="D288" s="4" t="s">
        <v>217</v>
      </c>
      <c r="E288" s="15">
        <v>0.016898148148148148</v>
      </c>
      <c r="F288" s="26" t="s">
        <v>1394</v>
      </c>
      <c r="G288" s="26" t="s">
        <v>1395</v>
      </c>
    </row>
    <row r="289" spans="1:7" ht="25.5">
      <c r="A289" t="s">
        <v>788</v>
      </c>
      <c r="B289" t="s">
        <v>1562</v>
      </c>
      <c r="C289" s="15">
        <v>0.4813541666666667</v>
      </c>
      <c r="D289" s="4" t="s">
        <v>746</v>
      </c>
      <c r="E289" s="15">
        <v>0.2675462962962963</v>
      </c>
      <c r="F289" s="26" t="s">
        <v>1442</v>
      </c>
      <c r="G289" s="26" t="s">
        <v>1443</v>
      </c>
    </row>
    <row r="290" spans="1:7" ht="12.75">
      <c r="A290" t="s">
        <v>788</v>
      </c>
      <c r="B290" t="s">
        <v>1444</v>
      </c>
      <c r="C290" s="15">
        <v>0.3965972222222222</v>
      </c>
      <c r="D290" s="4" t="s">
        <v>862</v>
      </c>
      <c r="E290" s="15">
        <v>0.08108796296296296</v>
      </c>
      <c r="F290" s="26" t="s">
        <v>1445</v>
      </c>
      <c r="G290" s="26"/>
    </row>
    <row r="291" spans="1:7" ht="12.75">
      <c r="A291" t="s">
        <v>788</v>
      </c>
      <c r="B291" t="s">
        <v>1446</v>
      </c>
      <c r="C291" s="15">
        <v>0.3302893518518519</v>
      </c>
      <c r="D291" s="4" t="s">
        <v>217</v>
      </c>
      <c r="E291" s="15">
        <v>0.0421875</v>
      </c>
      <c r="F291" s="26" t="s">
        <v>1447</v>
      </c>
      <c r="G291" s="26" t="s">
        <v>1477</v>
      </c>
    </row>
    <row r="292" spans="1:7" ht="25.5">
      <c r="A292" t="s">
        <v>788</v>
      </c>
      <c r="B292" t="s">
        <v>1478</v>
      </c>
      <c r="C292" s="15">
        <v>0.4184722222222222</v>
      </c>
      <c r="D292" s="4" t="s">
        <v>746</v>
      </c>
      <c r="E292" s="15">
        <v>0.2159953703703704</v>
      </c>
      <c r="F292" s="26" t="s">
        <v>1479</v>
      </c>
      <c r="G292" s="26" t="s">
        <v>1480</v>
      </c>
    </row>
    <row r="293" spans="1:7" ht="25.5">
      <c r="A293" t="s">
        <v>988</v>
      </c>
      <c r="B293" t="s">
        <v>1234</v>
      </c>
      <c r="C293" s="15">
        <v>0.5143865740740741</v>
      </c>
      <c r="D293" s="4" t="s">
        <v>746</v>
      </c>
      <c r="E293" s="15">
        <v>0.010439814814814813</v>
      </c>
      <c r="F293" s="26" t="s">
        <v>1698</v>
      </c>
      <c r="G293" s="26" t="s">
        <v>1699</v>
      </c>
    </row>
    <row r="294" spans="1:7" ht="51.75">
      <c r="A294" t="s">
        <v>816</v>
      </c>
      <c r="B294" t="s">
        <v>1552</v>
      </c>
      <c r="C294" s="15">
        <v>0.3291550925925926</v>
      </c>
      <c r="D294" s="4" t="s">
        <v>862</v>
      </c>
      <c r="E294" s="15">
        <v>0.06671296296296296</v>
      </c>
      <c r="F294" s="26" t="s">
        <v>1603</v>
      </c>
      <c r="G294" s="26" t="s">
        <v>1604</v>
      </c>
    </row>
    <row r="295" spans="1:7" ht="12.75">
      <c r="A295" t="s">
        <v>473</v>
      </c>
      <c r="B295" t="s">
        <v>1605</v>
      </c>
      <c r="C295" s="15">
        <v>0.5977893518518519</v>
      </c>
      <c r="D295" s="4" t="s">
        <v>217</v>
      </c>
      <c r="E295" s="15">
        <v>0.024386574074074074</v>
      </c>
      <c r="F295" s="26" t="s">
        <v>1606</v>
      </c>
      <c r="G295" s="26" t="s">
        <v>1607</v>
      </c>
    </row>
    <row r="296" spans="1:7" ht="39">
      <c r="A296" t="s">
        <v>473</v>
      </c>
      <c r="B296" t="s">
        <v>1608</v>
      </c>
      <c r="C296" s="15">
        <v>0.3406018518518519</v>
      </c>
      <c r="D296" s="4" t="s">
        <v>746</v>
      </c>
      <c r="E296" s="15">
        <v>0.023703703703703703</v>
      </c>
      <c r="F296" s="26" t="s">
        <v>1427</v>
      </c>
      <c r="G296" s="26" t="s">
        <v>1267</v>
      </c>
    </row>
    <row r="297" spans="1:7" ht="25.5">
      <c r="A297" t="s">
        <v>473</v>
      </c>
      <c r="B297" t="s">
        <v>1444</v>
      </c>
      <c r="C297" s="15">
        <v>0.3987962962962963</v>
      </c>
      <c r="D297" s="4" t="s">
        <v>862</v>
      </c>
      <c r="E297" s="15">
        <v>0.052638888888888895</v>
      </c>
      <c r="F297" s="26" t="s">
        <v>1742</v>
      </c>
      <c r="G297" s="26" t="s">
        <v>1519</v>
      </c>
    </row>
    <row r="298" spans="1:7" ht="25.5">
      <c r="A298" t="s">
        <v>473</v>
      </c>
      <c r="B298" t="s">
        <v>1520</v>
      </c>
      <c r="C298" s="15">
        <v>0.48895833333333333</v>
      </c>
      <c r="D298" s="4" t="s">
        <v>217</v>
      </c>
      <c r="E298" s="15">
        <v>0.05277777777777778</v>
      </c>
      <c r="F298" s="26" t="s">
        <v>1521</v>
      </c>
      <c r="G298" s="26" t="s">
        <v>1522</v>
      </c>
    </row>
    <row r="299" spans="1:7" ht="25.5">
      <c r="A299" t="s">
        <v>659</v>
      </c>
      <c r="B299" t="s">
        <v>1605</v>
      </c>
      <c r="C299" s="15">
        <v>0.33266203703703706</v>
      </c>
      <c r="D299" s="4" t="s">
        <v>217</v>
      </c>
      <c r="E299" s="15">
        <v>0.01064814814814815</v>
      </c>
      <c r="F299" s="26" t="s">
        <v>1513</v>
      </c>
      <c r="G299" s="26" t="s">
        <v>1514</v>
      </c>
    </row>
    <row r="300" spans="1:7" ht="25.5">
      <c r="A300" t="s">
        <v>659</v>
      </c>
      <c r="B300" t="s">
        <v>1515</v>
      </c>
      <c r="C300" s="15">
        <v>0.5444444444444444</v>
      </c>
      <c r="D300" s="4" t="s">
        <v>746</v>
      </c>
      <c r="E300" s="15">
        <v>0.15944444444444444</v>
      </c>
      <c r="F300" s="26" t="s">
        <v>1431</v>
      </c>
      <c r="G300" s="26" t="s">
        <v>1432</v>
      </c>
    </row>
    <row r="301" spans="1:7" ht="25.5">
      <c r="A301" t="s">
        <v>659</v>
      </c>
      <c r="B301" t="s">
        <v>1433</v>
      </c>
      <c r="C301" s="15">
        <v>0.303587962962963</v>
      </c>
      <c r="D301" s="4" t="s">
        <v>746</v>
      </c>
      <c r="E301" s="15">
        <v>0.2808333333333333</v>
      </c>
      <c r="F301" s="26" t="s">
        <v>1434</v>
      </c>
      <c r="G301" s="26" t="s">
        <v>1276</v>
      </c>
    </row>
    <row r="302" spans="1:7" ht="25.5">
      <c r="A302" t="s">
        <v>659</v>
      </c>
      <c r="B302" t="s">
        <v>1832</v>
      </c>
      <c r="C302" s="15">
        <v>0.3350694444444444</v>
      </c>
      <c r="D302" s="4" t="s">
        <v>217</v>
      </c>
      <c r="E302" s="15">
        <v>0.11167824074074074</v>
      </c>
      <c r="F302" s="26" t="s">
        <v>1833</v>
      </c>
      <c r="G302" s="26" t="s">
        <v>1834</v>
      </c>
    </row>
    <row r="303" spans="1:7" ht="25.5">
      <c r="A303" t="s">
        <v>659</v>
      </c>
      <c r="B303" t="s">
        <v>1832</v>
      </c>
      <c r="C303" s="15">
        <v>0.46414351851851854</v>
      </c>
      <c r="D303" s="4" t="s">
        <v>746</v>
      </c>
      <c r="E303" s="15">
        <v>0.10361111111111111</v>
      </c>
      <c r="F303" s="26" t="s">
        <v>1140</v>
      </c>
      <c r="G303" s="26"/>
    </row>
    <row r="304" spans="1:7" ht="12.75">
      <c r="A304" t="s">
        <v>659</v>
      </c>
      <c r="B304" t="s">
        <v>1553</v>
      </c>
      <c r="C304" s="15">
        <v>0.3740856481481481</v>
      </c>
      <c r="D304" s="4" t="s">
        <v>217</v>
      </c>
      <c r="E304" s="15">
        <v>0.01599537037037037</v>
      </c>
      <c r="F304" s="26" t="s">
        <v>1141</v>
      </c>
      <c r="G304" s="26"/>
    </row>
    <row r="305" spans="1:7" ht="39">
      <c r="A305" t="s">
        <v>659</v>
      </c>
      <c r="B305" t="s">
        <v>1553</v>
      </c>
      <c r="C305" s="15">
        <v>0.5472453703703704</v>
      </c>
      <c r="D305" s="4" t="s">
        <v>217</v>
      </c>
      <c r="E305" s="15">
        <v>0.031215277777777783</v>
      </c>
      <c r="F305" s="26" t="s">
        <v>1142</v>
      </c>
      <c r="G305" s="26" t="s">
        <v>1299</v>
      </c>
    </row>
    <row r="306" spans="1:7" ht="25.5">
      <c r="A306" t="s">
        <v>659</v>
      </c>
      <c r="B306" t="s">
        <v>1300</v>
      </c>
      <c r="C306" s="15">
        <v>0.41806712962962966</v>
      </c>
      <c r="D306" s="4" t="s">
        <v>217</v>
      </c>
      <c r="E306" s="15">
        <v>0.027453703703703702</v>
      </c>
      <c r="F306" s="26" t="s">
        <v>1301</v>
      </c>
      <c r="G306" s="26" t="s">
        <v>1302</v>
      </c>
    </row>
    <row r="307" spans="2:7" ht="12.75">
      <c r="B307"/>
      <c r="C307" s="16"/>
      <c r="D307"/>
      <c r="E307" s="16"/>
      <c r="F307"/>
      <c r="G307"/>
    </row>
    <row r="308" ht="12.75">
      <c r="A308" s="35" t="s">
        <v>1278</v>
      </c>
    </row>
    <row r="309" spans="1:7" ht="25.5">
      <c r="A309" s="12" t="s">
        <v>575</v>
      </c>
      <c r="B309" s="13" t="s">
        <v>322</v>
      </c>
      <c r="C309" s="13" t="s">
        <v>576</v>
      </c>
      <c r="D309" s="13" t="s">
        <v>577</v>
      </c>
      <c r="E309" s="13" t="s">
        <v>578</v>
      </c>
      <c r="F309" s="13" t="s">
        <v>579</v>
      </c>
      <c r="G309" s="13" t="s">
        <v>586</v>
      </c>
    </row>
    <row r="310" spans="1:7" ht="12.75">
      <c r="A310" t="s">
        <v>1128</v>
      </c>
      <c r="B310" t="s">
        <v>1627</v>
      </c>
      <c r="C310" s="15">
        <v>0.3983101851851852</v>
      </c>
      <c r="D310" s="4" t="s">
        <v>217</v>
      </c>
      <c r="E310" s="15">
        <v>0.015717592592592592</v>
      </c>
      <c r="F310" s="26" t="s">
        <v>1428</v>
      </c>
      <c r="G310" s="26" t="s">
        <v>1429</v>
      </c>
    </row>
    <row r="311" spans="1:7" ht="25.5">
      <c r="A311" t="s">
        <v>1128</v>
      </c>
      <c r="B311" t="s">
        <v>1430</v>
      </c>
      <c r="C311" s="15">
        <v>0.3607291666666667</v>
      </c>
      <c r="D311" s="4" t="s">
        <v>217</v>
      </c>
      <c r="E311" s="15">
        <v>0.011932870370370371</v>
      </c>
      <c r="F311" s="26" t="s">
        <v>1111</v>
      </c>
      <c r="G311" s="26"/>
    </row>
    <row r="312" spans="1:7" ht="12.75">
      <c r="A312" t="s">
        <v>1128</v>
      </c>
      <c r="B312" t="s">
        <v>1430</v>
      </c>
      <c r="C312" s="15">
        <v>0.37266203703703704</v>
      </c>
      <c r="D312" s="4" t="s">
        <v>746</v>
      </c>
      <c r="E312" s="15">
        <v>0.011979166666666666</v>
      </c>
      <c r="F312" s="26" t="s">
        <v>987</v>
      </c>
      <c r="G312" s="26"/>
    </row>
    <row r="313" spans="1:7" ht="25.5">
      <c r="A313" t="s">
        <v>989</v>
      </c>
      <c r="B313" t="s">
        <v>1275</v>
      </c>
      <c r="C313" s="15">
        <v>0.5090162037037037</v>
      </c>
      <c r="D313" s="4" t="s">
        <v>217</v>
      </c>
      <c r="E313" s="15">
        <v>0.04145833333333333</v>
      </c>
      <c r="F313" s="26" t="s">
        <v>1282</v>
      </c>
      <c r="G313" s="26" t="s">
        <v>1283</v>
      </c>
    </row>
    <row r="314" spans="1:7" ht="12.75">
      <c r="A314" t="s">
        <v>659</v>
      </c>
      <c r="B314" t="s">
        <v>1275</v>
      </c>
      <c r="C314" s="15">
        <v>0.6403472222222223</v>
      </c>
      <c r="D314" s="4" t="s">
        <v>217</v>
      </c>
      <c r="E314" s="15">
        <v>0.004409722222222222</v>
      </c>
      <c r="F314" s="26" t="s">
        <v>1284</v>
      </c>
      <c r="G314" s="26" t="s">
        <v>1277</v>
      </c>
    </row>
    <row r="316" ht="12.75">
      <c r="A316" s="35" t="s">
        <v>1297</v>
      </c>
    </row>
    <row r="317" spans="1:7" ht="25.5">
      <c r="A317" s="12" t="s">
        <v>575</v>
      </c>
      <c r="B317" s="13" t="s">
        <v>322</v>
      </c>
      <c r="C317" s="13" t="s">
        <v>576</v>
      </c>
      <c r="D317" s="13" t="s">
        <v>577</v>
      </c>
      <c r="E317" s="13" t="s">
        <v>578</v>
      </c>
      <c r="F317" s="13" t="s">
        <v>579</v>
      </c>
      <c r="G317" s="13" t="s">
        <v>586</v>
      </c>
    </row>
    <row r="318" spans="1:7" ht="25.5">
      <c r="A318" t="s">
        <v>587</v>
      </c>
      <c r="B318" t="s">
        <v>1298</v>
      </c>
      <c r="C318" s="15">
        <v>0.3342361111111111</v>
      </c>
      <c r="D318" s="4" t="s">
        <v>746</v>
      </c>
      <c r="E318" s="15">
        <v>0.01494212962962963</v>
      </c>
      <c r="F318" s="26" t="s">
        <v>1138</v>
      </c>
      <c r="G318" s="26" t="s">
        <v>1139</v>
      </c>
    </row>
    <row r="319" spans="1:7" ht="25.5">
      <c r="A319" t="s">
        <v>1128</v>
      </c>
      <c r="B319" t="s">
        <v>1137</v>
      </c>
      <c r="C319" s="15">
        <v>0.4103935185185185</v>
      </c>
      <c r="D319" s="4" t="s">
        <v>746</v>
      </c>
      <c r="E319" s="15">
        <v>0.022118055555555557</v>
      </c>
      <c r="F319" s="26" t="s">
        <v>949</v>
      </c>
      <c r="G319" s="26" t="s">
        <v>1517</v>
      </c>
    </row>
    <row r="320" spans="1:7" ht="12.75">
      <c r="A320" t="s">
        <v>1128</v>
      </c>
      <c r="B320" t="s">
        <v>1518</v>
      </c>
      <c r="C320" s="15">
        <v>0.3787962962962963</v>
      </c>
      <c r="D320" s="4" t="s">
        <v>746</v>
      </c>
      <c r="E320" s="15">
        <v>0.026041666666666668</v>
      </c>
      <c r="F320" s="26" t="s">
        <v>1348</v>
      </c>
      <c r="G320" s="26" t="s">
        <v>1349</v>
      </c>
    </row>
    <row r="321" spans="1:7" ht="12.75">
      <c r="A321" t="s">
        <v>1128</v>
      </c>
      <c r="B321" t="s">
        <v>1518</v>
      </c>
      <c r="C321" s="15">
        <v>0.4103819444444445</v>
      </c>
      <c r="D321" s="4" t="s">
        <v>746</v>
      </c>
      <c r="E321" s="15">
        <v>0.007395833333333334</v>
      </c>
      <c r="F321" s="26"/>
      <c r="G321" s="26" t="s">
        <v>1350</v>
      </c>
    </row>
    <row r="322" spans="1:7" ht="12.75">
      <c r="A322" t="s">
        <v>1128</v>
      </c>
      <c r="B322" t="s">
        <v>1518</v>
      </c>
      <c r="C322" s="15">
        <v>0.4199074074074074</v>
      </c>
      <c r="D322" s="4" t="s">
        <v>746</v>
      </c>
      <c r="E322" s="15">
        <v>0.0019097222222222222</v>
      </c>
      <c r="F322" s="26" t="s">
        <v>1351</v>
      </c>
      <c r="G322" s="26" t="s">
        <v>1352</v>
      </c>
    </row>
    <row r="323" spans="1:7" ht="25.5">
      <c r="A323" t="s">
        <v>1128</v>
      </c>
      <c r="B323" t="s">
        <v>1353</v>
      </c>
      <c r="C323" s="15">
        <v>0.3680555555555556</v>
      </c>
      <c r="D323" s="4" t="s">
        <v>746</v>
      </c>
      <c r="E323" s="15">
        <v>0.030219907407407407</v>
      </c>
      <c r="F323" s="26" t="s">
        <v>1354</v>
      </c>
      <c r="G323" s="26" t="s">
        <v>1609</v>
      </c>
    </row>
    <row r="324" spans="1:7" ht="25.5">
      <c r="A324" t="s">
        <v>787</v>
      </c>
      <c r="B324" t="s">
        <v>1831</v>
      </c>
      <c r="C324" s="15">
        <v>0.44103009259259257</v>
      </c>
      <c r="D324" s="4" t="s">
        <v>746</v>
      </c>
      <c r="E324" s="15">
        <v>0.015208333333333332</v>
      </c>
      <c r="F324" s="26" t="s">
        <v>1212</v>
      </c>
      <c r="G324" s="26" t="s">
        <v>1368</v>
      </c>
    </row>
    <row r="325" spans="1:7" ht="12.75">
      <c r="A325" t="s">
        <v>787</v>
      </c>
      <c r="B325" t="s">
        <v>1831</v>
      </c>
      <c r="C325" s="15">
        <v>0.5571990740740741</v>
      </c>
      <c r="D325" s="4" t="s">
        <v>217</v>
      </c>
      <c r="E325" s="15">
        <v>0.012858796296296297</v>
      </c>
      <c r="F325" s="26" t="s">
        <v>1403</v>
      </c>
      <c r="G325" s="26" t="s">
        <v>1404</v>
      </c>
    </row>
    <row r="326" spans="1:7" ht="25.5">
      <c r="A326" t="s">
        <v>788</v>
      </c>
      <c r="B326" t="s">
        <v>1405</v>
      </c>
      <c r="C326" s="15">
        <v>0.3302083333333333</v>
      </c>
      <c r="D326" s="4" t="s">
        <v>746</v>
      </c>
      <c r="E326" s="15">
        <v>0.020995370370370373</v>
      </c>
      <c r="F326" s="26" t="s">
        <v>1406</v>
      </c>
      <c r="G326" s="26" t="s">
        <v>1596</v>
      </c>
    </row>
    <row r="327" spans="1:7" ht="12.75">
      <c r="A327" t="s">
        <v>788</v>
      </c>
      <c r="B327" t="s">
        <v>1831</v>
      </c>
      <c r="C327" s="15">
        <v>0.38894675925925926</v>
      </c>
      <c r="D327" s="4" t="s">
        <v>746</v>
      </c>
      <c r="E327" s="15">
        <v>0.008541666666666668</v>
      </c>
      <c r="F327" s="26" t="s">
        <v>1597</v>
      </c>
      <c r="G327" s="26"/>
    </row>
    <row r="328" spans="1:7" ht="25.5">
      <c r="A328" t="s">
        <v>788</v>
      </c>
      <c r="B328" t="s">
        <v>1598</v>
      </c>
      <c r="C328" s="15">
        <v>0.6028356481481482</v>
      </c>
      <c r="D328" s="4" t="s">
        <v>217</v>
      </c>
      <c r="E328" s="15">
        <v>0.010300925925925927</v>
      </c>
      <c r="F328" s="26" t="s">
        <v>1599</v>
      </c>
      <c r="G328" s="26"/>
    </row>
    <row r="329" spans="1:7" ht="12.75">
      <c r="A329" t="s">
        <v>788</v>
      </c>
      <c r="B329" t="s">
        <v>1600</v>
      </c>
      <c r="C329" s="15">
        <v>0.4066435185185185</v>
      </c>
      <c r="D329" s="4" t="s">
        <v>746</v>
      </c>
      <c r="E329" s="15">
        <v>0.015601851851851851</v>
      </c>
      <c r="F329" s="26" t="s">
        <v>1601</v>
      </c>
      <c r="G329" s="26" t="s">
        <v>1602</v>
      </c>
    </row>
    <row r="330" spans="1:7" ht="25.5">
      <c r="A330" t="s">
        <v>788</v>
      </c>
      <c r="B330" t="s">
        <v>1600</v>
      </c>
      <c r="C330" s="15">
        <v>0.4378935185185185</v>
      </c>
      <c r="D330" s="4" t="s">
        <v>746</v>
      </c>
      <c r="E330" s="15">
        <v>0.009421296296296296</v>
      </c>
      <c r="F330" s="26" t="s">
        <v>1417</v>
      </c>
      <c r="G330" s="26" t="s">
        <v>1418</v>
      </c>
    </row>
    <row r="331" spans="1:7" ht="12.75">
      <c r="A331" t="s">
        <v>816</v>
      </c>
      <c r="B331" t="s">
        <v>1419</v>
      </c>
      <c r="C331" s="15">
        <v>0.3582407407407407</v>
      </c>
      <c r="D331" s="4" t="s">
        <v>746</v>
      </c>
      <c r="E331" s="15">
        <v>0.009409722222222224</v>
      </c>
      <c r="F331" s="26" t="s">
        <v>1420</v>
      </c>
      <c r="G331" s="26" t="s">
        <v>1610</v>
      </c>
    </row>
    <row r="332" spans="1:7" ht="25.5">
      <c r="A332" t="s">
        <v>989</v>
      </c>
      <c r="B332" t="s">
        <v>1518</v>
      </c>
      <c r="C332" s="15">
        <v>0.5195949074074074</v>
      </c>
      <c r="D332" s="4" t="s">
        <v>746</v>
      </c>
      <c r="E332" s="15">
        <v>0.022476851851851855</v>
      </c>
      <c r="F332" s="26" t="s">
        <v>1611</v>
      </c>
      <c r="G332" s="26"/>
    </row>
    <row r="333" spans="1:7" ht="25.5">
      <c r="A333" t="s">
        <v>989</v>
      </c>
      <c r="B333" t="s">
        <v>1612</v>
      </c>
      <c r="C333" s="15">
        <v>0.5472222222222222</v>
      </c>
      <c r="D333" s="4" t="s">
        <v>217</v>
      </c>
      <c r="E333" s="15">
        <v>0.019918981481481482</v>
      </c>
      <c r="F333" s="26" t="s">
        <v>1425</v>
      </c>
      <c r="G333" s="26" t="s">
        <v>1426</v>
      </c>
    </row>
    <row r="334" spans="1:7" ht="12.75">
      <c r="A334" t="s">
        <v>473</v>
      </c>
      <c r="B334" t="s">
        <v>1264</v>
      </c>
      <c r="C334" s="15">
        <v>0.6255902777777778</v>
      </c>
      <c r="D334" s="4" t="s">
        <v>217</v>
      </c>
      <c r="E334" s="15">
        <v>0.03027777777777778</v>
      </c>
      <c r="F334" s="26" t="s">
        <v>1265</v>
      </c>
      <c r="G334" s="26" t="s">
        <v>1266</v>
      </c>
    </row>
    <row r="335" spans="1:7" ht="39">
      <c r="A335" t="s">
        <v>473</v>
      </c>
      <c r="B335" t="s">
        <v>1298</v>
      </c>
      <c r="C335" s="15">
        <v>0.5526736111111111</v>
      </c>
      <c r="D335" s="4" t="s">
        <v>746</v>
      </c>
      <c r="E335" s="15">
        <v>0.024016203703703706</v>
      </c>
      <c r="F335" s="26" t="s">
        <v>1268</v>
      </c>
      <c r="G335" s="26" t="s">
        <v>1269</v>
      </c>
    </row>
    <row r="336" spans="1:7" ht="25.5">
      <c r="A336" t="s">
        <v>473</v>
      </c>
      <c r="B336" t="s">
        <v>1598</v>
      </c>
      <c r="C336" s="15">
        <v>0.5330902777777778</v>
      </c>
      <c r="D336" s="4" t="s">
        <v>217</v>
      </c>
      <c r="E336" s="15">
        <v>0.0035185185185185185</v>
      </c>
      <c r="F336" s="26" t="s">
        <v>1270</v>
      </c>
      <c r="G336" s="26"/>
    </row>
    <row r="337" spans="1:7" ht="12.75">
      <c r="A337" t="s">
        <v>473</v>
      </c>
      <c r="B337" t="s">
        <v>1353</v>
      </c>
      <c r="C337" s="15">
        <v>0.5471990740740741</v>
      </c>
      <c r="D337" s="4" t="s">
        <v>746</v>
      </c>
      <c r="E337" s="15">
        <v>0.00023148148148148146</v>
      </c>
      <c r="F337" s="26" t="s">
        <v>1271</v>
      </c>
      <c r="G337" s="26" t="s">
        <v>1272</v>
      </c>
    </row>
    <row r="338" spans="1:7" ht="12.75">
      <c r="A338" t="s">
        <v>659</v>
      </c>
      <c r="B338" t="s">
        <v>1137</v>
      </c>
      <c r="C338" s="15">
        <v>0.5573842592592593</v>
      </c>
      <c r="D338" s="4" t="s">
        <v>746</v>
      </c>
      <c r="E338" s="15">
        <v>0.019039351851851852</v>
      </c>
      <c r="F338" s="26" t="s">
        <v>1273</v>
      </c>
      <c r="G338" s="26" t="s">
        <v>1274</v>
      </c>
    </row>
    <row r="339" spans="1:7" ht="12.75">
      <c r="A339" t="s">
        <v>659</v>
      </c>
      <c r="B339" t="s">
        <v>1137</v>
      </c>
      <c r="C339" s="15">
        <v>0.5764236111111111</v>
      </c>
      <c r="D339" s="4" t="s">
        <v>217</v>
      </c>
      <c r="E339" s="15">
        <v>0.012638888888888889</v>
      </c>
      <c r="F339" s="26" t="s">
        <v>1274</v>
      </c>
      <c r="G339" s="26"/>
    </row>
    <row r="341" ht="12.75">
      <c r="A341" s="35" t="s">
        <v>1036</v>
      </c>
    </row>
    <row r="342" spans="1:7" ht="25.5">
      <c r="A342" s="12" t="s">
        <v>575</v>
      </c>
      <c r="B342" s="13" t="s">
        <v>322</v>
      </c>
      <c r="C342" s="13" t="s">
        <v>576</v>
      </c>
      <c r="D342" s="13" t="s">
        <v>577</v>
      </c>
      <c r="E342" s="13" t="s">
        <v>169</v>
      </c>
      <c r="F342" s="13" t="s">
        <v>579</v>
      </c>
      <c r="G342" s="13" t="s">
        <v>586</v>
      </c>
    </row>
    <row r="343" spans="1:7" ht="12.75">
      <c r="A343" t="s">
        <v>1128</v>
      </c>
      <c r="B343" t="s">
        <v>1037</v>
      </c>
      <c r="C343" s="15">
        <v>0.3443287037037037</v>
      </c>
      <c r="D343" s="4" t="s">
        <v>746</v>
      </c>
      <c r="E343" s="15">
        <v>0.033344907407407406</v>
      </c>
      <c r="F343" s="26" t="s">
        <v>878</v>
      </c>
      <c r="G343" s="26"/>
    </row>
    <row r="344" spans="1:7" ht="12.75">
      <c r="A344" t="s">
        <v>1128</v>
      </c>
      <c r="B344" t="s">
        <v>1037</v>
      </c>
      <c r="C344" s="15">
        <v>0.3833449074074074</v>
      </c>
      <c r="D344" s="4" t="s">
        <v>746</v>
      </c>
      <c r="E344" s="15">
        <v>0.1732175925925926</v>
      </c>
      <c r="F344" s="26" t="s">
        <v>879</v>
      </c>
      <c r="G344" s="26"/>
    </row>
    <row r="345" spans="1:7" ht="12.75">
      <c r="A345" t="s">
        <v>1128</v>
      </c>
      <c r="B345" t="s">
        <v>1037</v>
      </c>
      <c r="C345" s="15">
        <v>0.5965972222222222</v>
      </c>
      <c r="D345" s="4" t="s">
        <v>746</v>
      </c>
      <c r="E345" s="15">
        <v>0.06494212962962963</v>
      </c>
      <c r="F345" s="26"/>
      <c r="G345" s="26"/>
    </row>
    <row r="346" spans="1:7" ht="12.75">
      <c r="A346" t="s">
        <v>1128</v>
      </c>
      <c r="B346" t="s">
        <v>880</v>
      </c>
      <c r="C346" s="15">
        <v>0.4290740740740741</v>
      </c>
      <c r="D346" s="4" t="s">
        <v>746</v>
      </c>
      <c r="E346" s="15">
        <v>0.008020833333333333</v>
      </c>
      <c r="F346" s="26" t="s">
        <v>881</v>
      </c>
      <c r="G346" s="26"/>
    </row>
    <row r="347" spans="1:7" ht="25.5">
      <c r="A347" t="s">
        <v>664</v>
      </c>
      <c r="B347" t="s">
        <v>882</v>
      </c>
      <c r="C347" s="15">
        <v>0.40540509259259255</v>
      </c>
      <c r="D347" s="4" t="s">
        <v>217</v>
      </c>
      <c r="E347" s="15">
        <v>0.014155092592592592</v>
      </c>
      <c r="F347" s="26" t="s">
        <v>1053</v>
      </c>
      <c r="G347" s="26"/>
    </row>
    <row r="348" spans="1:7" ht="25.5">
      <c r="A348" t="s">
        <v>664</v>
      </c>
      <c r="B348" t="s">
        <v>1054</v>
      </c>
      <c r="C348" s="15">
        <v>0.3553472222222222</v>
      </c>
      <c r="D348" s="4" t="s">
        <v>746</v>
      </c>
      <c r="E348" s="15">
        <v>0.015636574074074074</v>
      </c>
      <c r="F348" s="26" t="s">
        <v>1055</v>
      </c>
      <c r="G348" s="26" t="s">
        <v>1240</v>
      </c>
    </row>
    <row r="349" spans="1:7" ht="12.75">
      <c r="A349" t="s">
        <v>664</v>
      </c>
      <c r="B349" t="s">
        <v>1241</v>
      </c>
      <c r="C349" s="15">
        <v>0.5237037037037037</v>
      </c>
      <c r="D349" s="4" t="s">
        <v>217</v>
      </c>
      <c r="E349" s="15">
        <v>0.01765046296296296</v>
      </c>
      <c r="F349" s="26" t="s">
        <v>1242</v>
      </c>
      <c r="G349" s="26"/>
    </row>
    <row r="350" spans="1:7" ht="12.75">
      <c r="A350" t="s">
        <v>664</v>
      </c>
      <c r="B350" t="s">
        <v>1243</v>
      </c>
      <c r="C350" s="15">
        <v>0.3871296296296296</v>
      </c>
      <c r="D350" s="4" t="s">
        <v>217</v>
      </c>
      <c r="E350" s="15">
        <v>0.012094907407407408</v>
      </c>
      <c r="F350" s="26" t="s">
        <v>1244</v>
      </c>
      <c r="G350" s="26"/>
    </row>
    <row r="351" spans="1:7" ht="51.75">
      <c r="A351" t="s">
        <v>664</v>
      </c>
      <c r="B351" t="s">
        <v>1243</v>
      </c>
      <c r="C351" s="15">
        <v>0.41177083333333336</v>
      </c>
      <c r="D351" s="4" t="s">
        <v>217</v>
      </c>
      <c r="E351" s="15">
        <v>0.017453703703703704</v>
      </c>
      <c r="F351" s="26" t="s">
        <v>1245</v>
      </c>
      <c r="G351" s="26" t="s">
        <v>1407</v>
      </c>
    </row>
    <row r="352" spans="1:7" ht="25.5">
      <c r="A352" t="s">
        <v>664</v>
      </c>
      <c r="B352" t="s">
        <v>1279</v>
      </c>
      <c r="C352" s="15">
        <v>0.40523148148148147</v>
      </c>
      <c r="D352" s="4" t="s">
        <v>217</v>
      </c>
      <c r="E352" s="15">
        <v>0.021354166666666664</v>
      </c>
      <c r="F352" s="26" t="s">
        <v>1440</v>
      </c>
      <c r="G352" s="26" t="s">
        <v>1441</v>
      </c>
    </row>
    <row r="353" spans="1:7" ht="51.75">
      <c r="A353" t="s">
        <v>988</v>
      </c>
      <c r="B353" t="s">
        <v>880</v>
      </c>
      <c r="C353" s="15">
        <v>0.49560185185185185</v>
      </c>
      <c r="D353" s="4" t="s">
        <v>746</v>
      </c>
      <c r="E353" s="15">
        <v>0.014155092592592592</v>
      </c>
      <c r="F353" s="26" t="s">
        <v>950</v>
      </c>
      <c r="G353" s="26"/>
    </row>
    <row r="354" spans="1:7" ht="12.75">
      <c r="A354" t="s">
        <v>989</v>
      </c>
      <c r="B354" t="s">
        <v>1279</v>
      </c>
      <c r="C354" s="15">
        <v>0.34782407407407406</v>
      </c>
      <c r="D354" s="4" t="s">
        <v>217</v>
      </c>
      <c r="E354" s="15">
        <v>0.0043287037037037035</v>
      </c>
      <c r="F354" s="26" t="s">
        <v>951</v>
      </c>
      <c r="G354" s="26"/>
    </row>
    <row r="355" spans="1:7" ht="12.75">
      <c r="A355" t="s">
        <v>473</v>
      </c>
      <c r="B355" t="s">
        <v>1143</v>
      </c>
      <c r="C355" s="15">
        <v>0.35533564814814816</v>
      </c>
      <c r="D355" s="4" t="s">
        <v>217</v>
      </c>
      <c r="E355" s="15">
        <v>0.013981481481481482</v>
      </c>
      <c r="F355" s="26" t="s">
        <v>1144</v>
      </c>
      <c r="G355" s="26"/>
    </row>
    <row r="356" spans="1:7" ht="25.5">
      <c r="A356" t="s">
        <v>473</v>
      </c>
      <c r="B356" t="s">
        <v>1145</v>
      </c>
      <c r="C356" s="15">
        <v>0.4655902777777778</v>
      </c>
      <c r="D356" s="4" t="s">
        <v>217</v>
      </c>
      <c r="E356" s="15">
        <v>0.016307870370370372</v>
      </c>
      <c r="F356" s="26" t="s">
        <v>1307</v>
      </c>
      <c r="G356" s="26"/>
    </row>
    <row r="357" spans="1:7" ht="12.75">
      <c r="A357" t="s">
        <v>473</v>
      </c>
      <c r="B357" t="s">
        <v>880</v>
      </c>
      <c r="C357" s="15">
        <v>0.4521296296296296</v>
      </c>
      <c r="D357" s="4" t="s">
        <v>217</v>
      </c>
      <c r="E357" s="15">
        <v>0.014351851851851852</v>
      </c>
      <c r="F357" s="26" t="s">
        <v>1308</v>
      </c>
      <c r="G357" s="26"/>
    </row>
    <row r="358" spans="1:7" ht="39">
      <c r="A358" t="s">
        <v>473</v>
      </c>
      <c r="B358" t="s">
        <v>880</v>
      </c>
      <c r="C358" s="15">
        <v>0.46694444444444444</v>
      </c>
      <c r="D358" s="4" t="s">
        <v>746</v>
      </c>
      <c r="E358" s="15">
        <v>0.01747685185185185</v>
      </c>
      <c r="F358" s="26" t="s">
        <v>1309</v>
      </c>
      <c r="G358" s="26" t="s">
        <v>1481</v>
      </c>
    </row>
    <row r="359" spans="1:7" ht="25.5">
      <c r="A359" t="s">
        <v>473</v>
      </c>
      <c r="B359" t="s">
        <v>880</v>
      </c>
      <c r="C359" s="15">
        <v>0.4844212962962963</v>
      </c>
      <c r="D359" s="4" t="s">
        <v>217</v>
      </c>
      <c r="E359" s="15">
        <v>0.025520833333333336</v>
      </c>
      <c r="F359" s="26" t="s">
        <v>1481</v>
      </c>
      <c r="G359" s="26"/>
    </row>
    <row r="360" spans="1:7" ht="25.5">
      <c r="A360" t="s">
        <v>659</v>
      </c>
      <c r="B360" t="s">
        <v>1482</v>
      </c>
      <c r="C360" s="15">
        <v>0.3593287037037037</v>
      </c>
      <c r="D360" s="4" t="s">
        <v>217</v>
      </c>
      <c r="E360" s="15">
        <v>0.06090277777777778</v>
      </c>
      <c r="F360" s="26" t="s">
        <v>1483</v>
      </c>
      <c r="G360" s="26" t="s">
        <v>1484</v>
      </c>
    </row>
    <row r="361" spans="1:7" ht="12.75">
      <c r="A361" t="s">
        <v>659</v>
      </c>
      <c r="B361" t="s">
        <v>1482</v>
      </c>
      <c r="C361" s="15">
        <v>0.42023148148148143</v>
      </c>
      <c r="D361" s="4" t="s">
        <v>862</v>
      </c>
      <c r="E361" s="15">
        <v>0.0006481481481481481</v>
      </c>
      <c r="F361" s="26" t="s">
        <v>987</v>
      </c>
      <c r="G361" s="26"/>
    </row>
    <row r="362" spans="1:7" ht="25.5">
      <c r="A362" t="s">
        <v>659</v>
      </c>
      <c r="B362" t="s">
        <v>1485</v>
      </c>
      <c r="C362" s="15">
        <v>0.2916898148148148</v>
      </c>
      <c r="D362" s="4" t="s">
        <v>746</v>
      </c>
      <c r="E362" s="15">
        <v>0.2755902777777778</v>
      </c>
      <c r="F362" s="26" t="s">
        <v>1095</v>
      </c>
      <c r="G362" s="26" t="s">
        <v>1096</v>
      </c>
    </row>
    <row r="365" ht="12.75">
      <c r="A365" s="35" t="s">
        <v>1194</v>
      </c>
    </row>
    <row r="366" spans="1:7" ht="25.5">
      <c r="A366" s="12" t="s">
        <v>575</v>
      </c>
      <c r="B366" s="13" t="s">
        <v>322</v>
      </c>
      <c r="C366" s="13" t="s">
        <v>576</v>
      </c>
      <c r="D366" s="13" t="s">
        <v>577</v>
      </c>
      <c r="E366" s="13" t="s">
        <v>169</v>
      </c>
      <c r="F366" s="13" t="s">
        <v>579</v>
      </c>
      <c r="G366" s="13" t="s">
        <v>586</v>
      </c>
    </row>
    <row r="367" spans="1:7" ht="12.75">
      <c r="A367" t="s">
        <v>1128</v>
      </c>
      <c r="B367" t="s">
        <v>1320</v>
      </c>
      <c r="C367" s="15">
        <v>0.5560069444444444</v>
      </c>
      <c r="D367" s="4" t="s">
        <v>217</v>
      </c>
      <c r="E367" s="15">
        <v>0.02546296296296296</v>
      </c>
      <c r="F367" s="26"/>
      <c r="G367" s="26"/>
    </row>
    <row r="368" spans="1:7" ht="39">
      <c r="A368" t="s">
        <v>1128</v>
      </c>
      <c r="B368" t="s">
        <v>1321</v>
      </c>
      <c r="C368" s="15">
        <v>0.3681018518518519</v>
      </c>
      <c r="D368" s="4" t="s">
        <v>746</v>
      </c>
      <c r="E368" s="15">
        <v>0.009421296296296296</v>
      </c>
      <c r="F368" s="26" t="s">
        <v>1322</v>
      </c>
      <c r="G368" s="26" t="s">
        <v>1323</v>
      </c>
    </row>
    <row r="369" spans="1:7" ht="12.75">
      <c r="A369" t="s">
        <v>1128</v>
      </c>
      <c r="B369" t="s">
        <v>1321</v>
      </c>
      <c r="C369" s="15">
        <v>0.38260416666666663</v>
      </c>
      <c r="D369" s="4" t="s">
        <v>746</v>
      </c>
      <c r="E369" s="15">
        <v>0.014513888888888889</v>
      </c>
      <c r="F369" s="26" t="s">
        <v>1167</v>
      </c>
      <c r="G369" s="26" t="s">
        <v>1168</v>
      </c>
    </row>
    <row r="370" spans="1:7" ht="12.75">
      <c r="A370" t="s">
        <v>1128</v>
      </c>
      <c r="B370" t="s">
        <v>1321</v>
      </c>
      <c r="C370" s="15">
        <v>0.39988425925925924</v>
      </c>
      <c r="D370" s="4" t="s">
        <v>746</v>
      </c>
      <c r="E370" s="15">
        <v>0.00738425925925926</v>
      </c>
      <c r="F370" s="26" t="s">
        <v>1169</v>
      </c>
      <c r="G370" s="26" t="s">
        <v>1170</v>
      </c>
    </row>
    <row r="371" spans="1:7" ht="25.5">
      <c r="A371" t="s">
        <v>1128</v>
      </c>
      <c r="B371" t="s">
        <v>1398</v>
      </c>
      <c r="C371" s="15">
        <v>0.3783217592592592</v>
      </c>
      <c r="D371" s="4" t="s">
        <v>217</v>
      </c>
      <c r="E371" s="15">
        <v>0.013275462962962963</v>
      </c>
      <c r="F371" s="26" t="s">
        <v>1399</v>
      </c>
      <c r="G371" s="26" t="s">
        <v>1563</v>
      </c>
    </row>
    <row r="372" spans="1:7" ht="12.75">
      <c r="A372" t="s">
        <v>664</v>
      </c>
      <c r="B372" t="s">
        <v>1321</v>
      </c>
      <c r="C372" s="15">
        <v>0.42375</v>
      </c>
      <c r="D372" s="4" t="s">
        <v>217</v>
      </c>
      <c r="E372" s="15">
        <v>0.0052893518518518515</v>
      </c>
      <c r="F372" s="26" t="s">
        <v>1171</v>
      </c>
      <c r="G372" s="26"/>
    </row>
    <row r="373" spans="1:7" ht="12.75">
      <c r="A373" t="s">
        <v>664</v>
      </c>
      <c r="B373" t="s">
        <v>1564</v>
      </c>
      <c r="C373" s="15">
        <v>0.5129513888888889</v>
      </c>
      <c r="D373" s="4" t="s">
        <v>217</v>
      </c>
      <c r="E373" s="15">
        <v>0.03128472222222222</v>
      </c>
      <c r="F373" s="26" t="s">
        <v>1400</v>
      </c>
      <c r="G373" s="26"/>
    </row>
    <row r="374" spans="1:7" ht="25.5">
      <c r="A374" t="s">
        <v>664</v>
      </c>
      <c r="B374" t="s">
        <v>1398</v>
      </c>
      <c r="C374" s="15">
        <v>0.3915972222222222</v>
      </c>
      <c r="D374" s="4" t="s">
        <v>217</v>
      </c>
      <c r="E374" s="15">
        <v>0.010787037037037038</v>
      </c>
      <c r="F374" s="26" t="s">
        <v>1563</v>
      </c>
      <c r="G374" s="26" t="s">
        <v>1401</v>
      </c>
    </row>
    <row r="375" spans="1:7" ht="12.75">
      <c r="A375" t="s">
        <v>788</v>
      </c>
      <c r="B375" t="s">
        <v>1564</v>
      </c>
      <c r="C375" s="15">
        <v>0.4795023148148148</v>
      </c>
      <c r="D375" s="4" t="s">
        <v>746</v>
      </c>
      <c r="E375" s="15">
        <v>0.021666666666666667</v>
      </c>
      <c r="F375" s="26" t="s">
        <v>1402</v>
      </c>
      <c r="G375" s="26"/>
    </row>
    <row r="376" spans="1:7" ht="12.75">
      <c r="A376" t="s">
        <v>788</v>
      </c>
      <c r="B376" t="s">
        <v>1564</v>
      </c>
      <c r="C376" s="15">
        <v>0.5133564814814815</v>
      </c>
      <c r="D376" s="4" t="s">
        <v>746</v>
      </c>
      <c r="E376" s="15">
        <v>0.02164351851851852</v>
      </c>
      <c r="F376" s="26" t="s">
        <v>1192</v>
      </c>
      <c r="G376" s="26" t="s">
        <v>1193</v>
      </c>
    </row>
    <row r="377" spans="1:7" ht="12.75">
      <c r="A377" t="s">
        <v>989</v>
      </c>
      <c r="B377" t="s">
        <v>1320</v>
      </c>
      <c r="C377" s="15">
        <v>0.3108796296296296</v>
      </c>
      <c r="D377" s="4" t="s">
        <v>746</v>
      </c>
      <c r="E377" s="15">
        <v>0.003148148148148148</v>
      </c>
      <c r="F377" s="26"/>
      <c r="G377" s="26"/>
    </row>
    <row r="378" spans="1:7" ht="39">
      <c r="A378" t="s">
        <v>659</v>
      </c>
      <c r="B378" t="s">
        <v>1172</v>
      </c>
      <c r="C378" s="15">
        <v>0.30841435185185184</v>
      </c>
      <c r="D378" s="4" t="s">
        <v>746</v>
      </c>
      <c r="E378" s="15">
        <v>0.003148148148148148</v>
      </c>
      <c r="F378" s="26"/>
      <c r="G378" s="26" t="s">
        <v>1246</v>
      </c>
    </row>
    <row r="379" spans="1:7" ht="117">
      <c r="A379" t="s">
        <v>659</v>
      </c>
      <c r="B379" t="s">
        <v>1172</v>
      </c>
      <c r="C379" s="15">
        <v>0.3479976851851852</v>
      </c>
      <c r="D379" s="4" t="s">
        <v>746</v>
      </c>
      <c r="E379" s="15">
        <v>0.06545138888888889</v>
      </c>
      <c r="F379" s="26" t="s">
        <v>1247</v>
      </c>
      <c r="G379" s="26" t="s">
        <v>1248</v>
      </c>
    </row>
    <row r="380" spans="1:7" ht="25.5">
      <c r="A380" t="s">
        <v>659</v>
      </c>
      <c r="B380" t="s">
        <v>1321</v>
      </c>
      <c r="C380" s="15">
        <v>0.3477662037037037</v>
      </c>
      <c r="D380" s="4" t="s">
        <v>217</v>
      </c>
      <c r="E380" s="15">
        <v>0.010497685185185186</v>
      </c>
      <c r="F380" s="26" t="s">
        <v>1076</v>
      </c>
      <c r="G380" s="26" t="s">
        <v>1077</v>
      </c>
    </row>
    <row r="381" spans="2:7" ht="12.75">
      <c r="B381"/>
      <c r="C381" s="16"/>
      <c r="D381"/>
      <c r="E381" s="16"/>
      <c r="F381"/>
      <c r="G381"/>
    </row>
    <row r="382" ht="12.75">
      <c r="A382" s="35" t="s">
        <v>1255</v>
      </c>
    </row>
    <row r="383" spans="1:7" ht="25.5">
      <c r="A383" s="12" t="s">
        <v>575</v>
      </c>
      <c r="B383" s="13" t="s">
        <v>322</v>
      </c>
      <c r="C383" s="13" t="s">
        <v>576</v>
      </c>
      <c r="D383" s="13" t="s">
        <v>577</v>
      </c>
      <c r="E383" s="13" t="s">
        <v>169</v>
      </c>
      <c r="F383" s="13" t="s">
        <v>579</v>
      </c>
      <c r="G383" s="13" t="s">
        <v>586</v>
      </c>
    </row>
    <row r="384" spans="1:7" ht="12.75">
      <c r="A384" t="s">
        <v>587</v>
      </c>
      <c r="B384" t="s">
        <v>1256</v>
      </c>
      <c r="C384" s="15">
        <v>0.6391666666666667</v>
      </c>
      <c r="D384" s="4" t="s">
        <v>746</v>
      </c>
      <c r="E384" s="15">
        <v>0.012256944444444444</v>
      </c>
      <c r="F384" s="26" t="s">
        <v>1257</v>
      </c>
      <c r="G384" s="26"/>
    </row>
    <row r="385" spans="1:7" ht="12.75">
      <c r="A385" t="s">
        <v>587</v>
      </c>
      <c r="B385" t="s">
        <v>1256</v>
      </c>
      <c r="C385" s="15">
        <v>0.6957407407407407</v>
      </c>
      <c r="D385" s="4" t="s">
        <v>746</v>
      </c>
      <c r="E385" s="15">
        <v>0.00693287037037037</v>
      </c>
      <c r="F385" s="26" t="s">
        <v>1257</v>
      </c>
      <c r="G385" s="26"/>
    </row>
    <row r="386" spans="1:7" ht="12.75">
      <c r="A386" t="s">
        <v>1128</v>
      </c>
      <c r="B386" t="s">
        <v>1421</v>
      </c>
      <c r="C386" s="15">
        <v>0.6255902777777778</v>
      </c>
      <c r="D386" s="4" t="s">
        <v>746</v>
      </c>
      <c r="E386" s="15">
        <v>0.0051736111111111115</v>
      </c>
      <c r="F386" s="26" t="s">
        <v>1422</v>
      </c>
      <c r="G386" s="26"/>
    </row>
    <row r="387" spans="1:7" ht="12.75">
      <c r="A387" t="s">
        <v>1128</v>
      </c>
      <c r="B387" t="s">
        <v>1423</v>
      </c>
      <c r="C387" s="15">
        <v>0.5821759259259259</v>
      </c>
      <c r="D387" s="4" t="s">
        <v>217</v>
      </c>
      <c r="E387" s="15">
        <v>0.018171296296296297</v>
      </c>
      <c r="F387" s="26" t="s">
        <v>1424</v>
      </c>
      <c r="G387" s="26"/>
    </row>
    <row r="388" spans="1:7" ht="25.5">
      <c r="A388" t="s">
        <v>988</v>
      </c>
      <c r="B388" t="s">
        <v>1421</v>
      </c>
      <c r="C388" s="15">
        <v>0.6484722222222222</v>
      </c>
      <c r="D388" s="4" t="s">
        <v>217</v>
      </c>
      <c r="E388" s="15">
        <v>0.012175925925925929</v>
      </c>
      <c r="F388" s="26" t="s">
        <v>1260</v>
      </c>
      <c r="G388" s="26"/>
    </row>
    <row r="389" spans="1:7" ht="25.5">
      <c r="A389" t="s">
        <v>989</v>
      </c>
      <c r="B389" t="s">
        <v>1261</v>
      </c>
      <c r="C389" s="15">
        <v>0.5355324074074074</v>
      </c>
      <c r="D389" s="4" t="s">
        <v>217</v>
      </c>
      <c r="E389" s="15">
        <v>0.012418981481481482</v>
      </c>
      <c r="F389" s="26" t="s">
        <v>1094</v>
      </c>
      <c r="G389" s="26"/>
    </row>
    <row r="390" spans="1:7" ht="12.75">
      <c r="A390" t="s">
        <v>989</v>
      </c>
      <c r="B390" t="s">
        <v>1261</v>
      </c>
      <c r="C390" s="15">
        <v>0.5653125</v>
      </c>
      <c r="D390" s="4" t="s">
        <v>746</v>
      </c>
      <c r="E390" s="15">
        <v>0.02170138888888889</v>
      </c>
      <c r="F390" s="26" t="s">
        <v>1222</v>
      </c>
      <c r="G390" s="26" t="s">
        <v>1313</v>
      </c>
    </row>
    <row r="391" spans="1:7" ht="12.75">
      <c r="A391" t="s">
        <v>989</v>
      </c>
      <c r="B391" t="s">
        <v>1261</v>
      </c>
      <c r="C391" s="15">
        <v>0.5870138888888888</v>
      </c>
      <c r="D391" s="4" t="s">
        <v>217</v>
      </c>
      <c r="E391" s="15">
        <v>0.07875</v>
      </c>
      <c r="F391" s="26" t="s">
        <v>1313</v>
      </c>
      <c r="G391" s="26" t="s">
        <v>1314</v>
      </c>
    </row>
    <row r="392" spans="1:7" ht="12.75">
      <c r="A392" t="s">
        <v>989</v>
      </c>
      <c r="B392" t="s">
        <v>1315</v>
      </c>
      <c r="C392" s="15">
        <v>0.4934953703703704</v>
      </c>
      <c r="D392" s="4" t="s">
        <v>217</v>
      </c>
      <c r="E392" s="15">
        <v>0.026793981481481485</v>
      </c>
      <c r="F392" s="26" t="s">
        <v>1316</v>
      </c>
      <c r="G392" s="26" t="s">
        <v>1317</v>
      </c>
    </row>
    <row r="393" spans="1:7" ht="12.75">
      <c r="A393" t="s">
        <v>659</v>
      </c>
      <c r="B393" t="s">
        <v>1318</v>
      </c>
      <c r="C393" s="15">
        <v>0.3599421296296296</v>
      </c>
      <c r="D393" s="4" t="s">
        <v>217</v>
      </c>
      <c r="E393" s="15">
        <v>0.01283564814814815</v>
      </c>
      <c r="F393" s="26" t="s">
        <v>1319</v>
      </c>
      <c r="G393" s="26"/>
    </row>
    <row r="394" spans="2:7" ht="12.75">
      <c r="B394"/>
      <c r="C394" s="16"/>
      <c r="D394"/>
      <c r="E394" s="16"/>
      <c r="F394"/>
      <c r="G394"/>
    </row>
    <row r="395" ht="12.75">
      <c r="A395" s="35" t="s">
        <v>527</v>
      </c>
    </row>
    <row r="396" spans="1:7" ht="25.5">
      <c r="A396" s="12" t="s">
        <v>575</v>
      </c>
      <c r="B396" s="13" t="s">
        <v>322</v>
      </c>
      <c r="C396" s="13" t="s">
        <v>576</v>
      </c>
      <c r="D396" s="13" t="s">
        <v>577</v>
      </c>
      <c r="E396" s="13" t="s">
        <v>169</v>
      </c>
      <c r="F396" s="13" t="s">
        <v>579</v>
      </c>
      <c r="G396" s="13" t="s">
        <v>586</v>
      </c>
    </row>
    <row r="397" spans="1:7" ht="12.75">
      <c r="A397" t="s">
        <v>788</v>
      </c>
      <c r="B397" t="s">
        <v>167</v>
      </c>
      <c r="C397" s="15">
        <v>0.6066666666666667</v>
      </c>
      <c r="D397" s="4" t="s">
        <v>746</v>
      </c>
      <c r="E397" s="15">
        <v>0.07537037037037037</v>
      </c>
      <c r="F397"/>
      <c r="G397"/>
    </row>
    <row r="398" spans="1:7" ht="12.75">
      <c r="A398" t="s">
        <v>989</v>
      </c>
      <c r="B398" t="s">
        <v>166</v>
      </c>
      <c r="C398" s="15">
        <v>0.4091898148148148</v>
      </c>
      <c r="D398" s="4" t="s">
        <v>217</v>
      </c>
      <c r="E398" s="15">
        <v>0.008113425925925925</v>
      </c>
      <c r="F398" t="s">
        <v>170</v>
      </c>
      <c r="G398"/>
    </row>
    <row r="399" spans="1:7" ht="12.75">
      <c r="A399" t="s">
        <v>989</v>
      </c>
      <c r="B399" t="s">
        <v>166</v>
      </c>
      <c r="C399" s="15">
        <v>0.5033912037037037</v>
      </c>
      <c r="D399" s="4" t="s">
        <v>217</v>
      </c>
      <c r="E399" s="15">
        <v>0.03123842592592593</v>
      </c>
      <c r="F399" t="s">
        <v>171</v>
      </c>
      <c r="G399"/>
    </row>
    <row r="400" spans="1:7" ht="12.75">
      <c r="A400" t="s">
        <v>659</v>
      </c>
      <c r="B400" t="s">
        <v>167</v>
      </c>
      <c r="C400" s="15">
        <v>0.5069791666666666</v>
      </c>
      <c r="D400" s="4" t="s">
        <v>217</v>
      </c>
      <c r="E400" s="15">
        <v>0.03019675925925926</v>
      </c>
      <c r="F400" t="s">
        <v>168</v>
      </c>
      <c r="G400"/>
    </row>
    <row r="402" ht="12.75">
      <c r="A402" s="35" t="s">
        <v>841</v>
      </c>
    </row>
    <row r="403" spans="1:7" ht="25.5">
      <c r="A403" s="12" t="s">
        <v>575</v>
      </c>
      <c r="B403" s="13" t="s">
        <v>322</v>
      </c>
      <c r="C403" s="13" t="s">
        <v>576</v>
      </c>
      <c r="D403" s="13" t="s">
        <v>577</v>
      </c>
      <c r="E403" s="13" t="s">
        <v>578</v>
      </c>
      <c r="F403" s="13" t="s">
        <v>579</v>
      </c>
      <c r="G403" s="13" t="s">
        <v>586</v>
      </c>
    </row>
    <row r="405" spans="1:7" ht="12.75">
      <c r="A405" t="s">
        <v>1128</v>
      </c>
      <c r="B405" t="s">
        <v>842</v>
      </c>
      <c r="C405" s="15">
        <v>0.5922916666666667</v>
      </c>
      <c r="D405" s="4" t="s">
        <v>217</v>
      </c>
      <c r="E405" s="15">
        <v>0.10504629629629629</v>
      </c>
      <c r="F405" s="26" t="s">
        <v>843</v>
      </c>
      <c r="G405" s="26"/>
    </row>
    <row r="406" spans="1:7" ht="12.75">
      <c r="A406" t="s">
        <v>664</v>
      </c>
      <c r="B406" t="s">
        <v>842</v>
      </c>
      <c r="C406" s="15">
        <v>0.36725694444444446</v>
      </c>
      <c r="D406" s="4" t="s">
        <v>217</v>
      </c>
      <c r="E406" s="15">
        <v>0.014224537037037037</v>
      </c>
      <c r="F406" s="26" t="s">
        <v>844</v>
      </c>
      <c r="G406" s="26"/>
    </row>
    <row r="407" spans="1:7" ht="25.5">
      <c r="A407" t="s">
        <v>664</v>
      </c>
      <c r="B407" t="s">
        <v>842</v>
      </c>
      <c r="C407" s="15">
        <v>0.38405092592592593</v>
      </c>
      <c r="D407" s="4" t="s">
        <v>217</v>
      </c>
      <c r="E407" s="15">
        <v>0.013796296296296298</v>
      </c>
      <c r="F407" s="26" t="s">
        <v>852</v>
      </c>
      <c r="G407" s="26"/>
    </row>
    <row r="408" spans="1:7" ht="12.75">
      <c r="A408" t="s">
        <v>788</v>
      </c>
      <c r="B408" t="s">
        <v>853</v>
      </c>
      <c r="C408" s="15">
        <v>0.3443865740740741</v>
      </c>
      <c r="D408" s="4" t="s">
        <v>746</v>
      </c>
      <c r="E408" s="15">
        <v>0.011944444444444445</v>
      </c>
      <c r="F408" s="26" t="s">
        <v>1078</v>
      </c>
      <c r="G408" s="26"/>
    </row>
    <row r="409" spans="1:7" ht="12.75">
      <c r="A409" t="s">
        <v>659</v>
      </c>
      <c r="B409" t="s">
        <v>1079</v>
      </c>
      <c r="C409" s="15">
        <v>0.45262731481481483</v>
      </c>
      <c r="D409" s="4" t="s">
        <v>217</v>
      </c>
      <c r="E409" s="15">
        <v>0.025034722222222222</v>
      </c>
      <c r="F409" s="26" t="s">
        <v>1080</v>
      </c>
      <c r="G409" s="26" t="s">
        <v>1258</v>
      </c>
    </row>
    <row r="410" spans="1:7" ht="12.75">
      <c r="A410" t="s">
        <v>659</v>
      </c>
      <c r="B410" t="s">
        <v>1259</v>
      </c>
      <c r="C410" s="15">
        <v>0.3580671296296296</v>
      </c>
      <c r="D410" s="4" t="s">
        <v>746</v>
      </c>
      <c r="E410" s="15">
        <v>0.06159722222222222</v>
      </c>
      <c r="F410" s="26" t="s">
        <v>1081</v>
      </c>
      <c r="G410" s="26" t="s">
        <v>1082</v>
      </c>
    </row>
    <row r="411" spans="2:7" ht="12.75">
      <c r="B411"/>
      <c r="C411" s="16"/>
      <c r="D411"/>
      <c r="E411" s="16"/>
      <c r="F411"/>
      <c r="G411"/>
    </row>
    <row r="412" spans="2:7" ht="12.75">
      <c r="B412"/>
      <c r="C412" s="16"/>
      <c r="D412"/>
      <c r="E412" s="16"/>
      <c r="F412"/>
      <c r="G412"/>
    </row>
    <row r="413" spans="1:7" s="34" customFormat="1" ht="12.75">
      <c r="A413" s="35" t="s">
        <v>902</v>
      </c>
      <c r="B413" s="32"/>
      <c r="C413" s="32"/>
      <c r="D413" s="32"/>
      <c r="E413" s="32"/>
      <c r="F413" s="33"/>
      <c r="G413" s="33"/>
    </row>
    <row r="414" spans="1:7" ht="25.5">
      <c r="A414" s="12" t="s">
        <v>575</v>
      </c>
      <c r="B414" s="13" t="s">
        <v>322</v>
      </c>
      <c r="C414" s="13" t="s">
        <v>576</v>
      </c>
      <c r="D414" s="13" t="s">
        <v>577</v>
      </c>
      <c r="E414" s="13" t="s">
        <v>578</v>
      </c>
      <c r="F414" s="13" t="s">
        <v>579</v>
      </c>
      <c r="G414" s="13" t="s">
        <v>586</v>
      </c>
    </row>
    <row r="415" spans="1:7" ht="12.75">
      <c r="A415" t="s">
        <v>1128</v>
      </c>
      <c r="B415" t="s">
        <v>903</v>
      </c>
      <c r="C415" s="15">
        <v>0.500451388888889</v>
      </c>
      <c r="D415" s="4" t="s">
        <v>217</v>
      </c>
      <c r="E415" s="15">
        <v>0.01880787037037037</v>
      </c>
      <c r="F415" s="26" t="s">
        <v>904</v>
      </c>
      <c r="G415" s="26"/>
    </row>
    <row r="416" spans="1:7" ht="12.75">
      <c r="A416" t="s">
        <v>1128</v>
      </c>
      <c r="B416" t="s">
        <v>903</v>
      </c>
      <c r="C416" s="15">
        <v>0.5351273148148148</v>
      </c>
      <c r="D416" s="4" t="s">
        <v>217</v>
      </c>
      <c r="E416" s="15">
        <v>0.007824074074074075</v>
      </c>
      <c r="F416" s="26" t="s">
        <v>729</v>
      </c>
      <c r="G416" s="26"/>
    </row>
    <row r="417" spans="1:7" ht="25.5">
      <c r="A417" t="s">
        <v>1128</v>
      </c>
      <c r="B417" t="s">
        <v>730</v>
      </c>
      <c r="C417" s="15">
        <v>0.6341666666666667</v>
      </c>
      <c r="D417" s="4" t="s">
        <v>746</v>
      </c>
      <c r="E417" s="15">
        <v>0.02972222222222222</v>
      </c>
      <c r="F417" s="26" t="s">
        <v>731</v>
      </c>
      <c r="G417" s="26" t="s">
        <v>721</v>
      </c>
    </row>
    <row r="418" spans="1:7" ht="12.75">
      <c r="A418" t="s">
        <v>1128</v>
      </c>
      <c r="B418" t="s">
        <v>730</v>
      </c>
      <c r="C418" s="15">
        <v>0.6729282407407408</v>
      </c>
      <c r="D418" s="4" t="s">
        <v>217</v>
      </c>
      <c r="E418" s="15">
        <v>0.02226851851851852</v>
      </c>
      <c r="F418" s="26" t="s">
        <v>722</v>
      </c>
      <c r="G418" s="26" t="s">
        <v>552</v>
      </c>
    </row>
    <row r="419" spans="1:7" ht="12.75">
      <c r="A419" t="s">
        <v>1128</v>
      </c>
      <c r="B419" t="s">
        <v>553</v>
      </c>
      <c r="C419" s="15">
        <v>0.36724537037037036</v>
      </c>
      <c r="D419" s="4" t="s">
        <v>217</v>
      </c>
      <c r="E419" s="15">
        <v>0.017395833333333336</v>
      </c>
      <c r="F419" s="26" t="s">
        <v>554</v>
      </c>
      <c r="G419" s="26"/>
    </row>
    <row r="420" spans="1:7" ht="12.75">
      <c r="A420" t="s">
        <v>1128</v>
      </c>
      <c r="B420" t="s">
        <v>555</v>
      </c>
      <c r="C420" s="15">
        <v>0.6622337962962963</v>
      </c>
      <c r="D420" s="4" t="s">
        <v>217</v>
      </c>
      <c r="E420" s="15">
        <v>0.009953703703703704</v>
      </c>
      <c r="F420" s="26" t="s">
        <v>556</v>
      </c>
      <c r="G420" s="26"/>
    </row>
    <row r="421" spans="1:7" ht="12.75">
      <c r="A421" t="s">
        <v>664</v>
      </c>
      <c r="B421" t="s">
        <v>557</v>
      </c>
      <c r="C421" s="15">
        <v>0.3711226851851852</v>
      </c>
      <c r="D421" s="4" t="s">
        <v>217</v>
      </c>
      <c r="E421" s="15">
        <v>0.017870370370370373</v>
      </c>
      <c r="F421" s="26" t="s">
        <v>558</v>
      </c>
      <c r="G421" s="26" t="s">
        <v>559</v>
      </c>
    </row>
    <row r="422" spans="1:7" ht="12.75">
      <c r="A422" t="s">
        <v>664</v>
      </c>
      <c r="B422" t="s">
        <v>560</v>
      </c>
      <c r="C422" s="15">
        <v>0.43017361111111113</v>
      </c>
      <c r="D422" s="4" t="s">
        <v>217</v>
      </c>
      <c r="E422" s="15">
        <v>0.013032407407407407</v>
      </c>
      <c r="F422" s="26" t="s">
        <v>733</v>
      </c>
      <c r="G422" s="26"/>
    </row>
    <row r="423" spans="1:7" ht="25.5">
      <c r="A423" t="s">
        <v>664</v>
      </c>
      <c r="B423" t="s">
        <v>734</v>
      </c>
      <c r="C423" s="15">
        <v>0.41693287037037036</v>
      </c>
      <c r="D423" s="4" t="s">
        <v>217</v>
      </c>
      <c r="E423" s="15">
        <v>0.018831018518518518</v>
      </c>
      <c r="F423" s="26" t="s">
        <v>735</v>
      </c>
      <c r="G423" s="26"/>
    </row>
    <row r="424" spans="1:7" ht="12.75">
      <c r="A424" t="s">
        <v>788</v>
      </c>
      <c r="B424" t="s">
        <v>736</v>
      </c>
      <c r="C424" s="15">
        <v>0.4271990740740741</v>
      </c>
      <c r="D424" s="4" t="s">
        <v>217</v>
      </c>
      <c r="E424" s="15">
        <v>0.033796296296296297</v>
      </c>
      <c r="F424" s="26" t="s">
        <v>582</v>
      </c>
      <c r="G424" s="26" t="s">
        <v>583</v>
      </c>
    </row>
    <row r="425" spans="1:7" ht="25.5">
      <c r="A425" t="s">
        <v>788</v>
      </c>
      <c r="B425" t="s">
        <v>584</v>
      </c>
      <c r="C425" s="15">
        <v>0.3157523148148148</v>
      </c>
      <c r="D425" s="4" t="s">
        <v>746</v>
      </c>
      <c r="E425" s="15">
        <v>0.03685185185185185</v>
      </c>
      <c r="F425" s="26" t="s">
        <v>585</v>
      </c>
      <c r="G425" s="26" t="s">
        <v>588</v>
      </c>
    </row>
    <row r="426" spans="1:7" ht="12.75">
      <c r="A426" t="s">
        <v>788</v>
      </c>
      <c r="B426" t="s">
        <v>589</v>
      </c>
      <c r="C426" s="15">
        <v>0.412199074074074</v>
      </c>
      <c r="D426" s="4" t="s">
        <v>746</v>
      </c>
      <c r="E426" s="15">
        <v>0.01707175925925926</v>
      </c>
      <c r="F426" s="26" t="s">
        <v>590</v>
      </c>
      <c r="G426" s="26" t="s">
        <v>591</v>
      </c>
    </row>
    <row r="427" spans="1:7" ht="25.5">
      <c r="A427" t="s">
        <v>788</v>
      </c>
      <c r="B427" t="s">
        <v>560</v>
      </c>
      <c r="C427" s="15">
        <v>0.5065625</v>
      </c>
      <c r="D427" s="4" t="s">
        <v>746</v>
      </c>
      <c r="E427" s="15">
        <v>0.08172453703703704</v>
      </c>
      <c r="F427" s="26" t="s">
        <v>762</v>
      </c>
      <c r="G427" s="26"/>
    </row>
    <row r="428" spans="1:7" ht="12.75">
      <c r="A428" t="s">
        <v>989</v>
      </c>
      <c r="B428" t="s">
        <v>584</v>
      </c>
      <c r="C428" s="15">
        <v>0.44026620370370373</v>
      </c>
      <c r="D428" s="4" t="s">
        <v>217</v>
      </c>
      <c r="E428" s="15">
        <v>0.01898148148148148</v>
      </c>
      <c r="F428" s="26" t="s">
        <v>763</v>
      </c>
      <c r="G428" s="26"/>
    </row>
    <row r="429" spans="1:7" ht="12.75">
      <c r="A429" t="s">
        <v>473</v>
      </c>
      <c r="B429" t="s">
        <v>467</v>
      </c>
      <c r="C429" s="15">
        <v>0.4028703703703704</v>
      </c>
      <c r="D429" s="4" t="s">
        <v>217</v>
      </c>
      <c r="E429" s="15">
        <v>0.013136574074074077</v>
      </c>
      <c r="F429" s="26" t="s">
        <v>468</v>
      </c>
      <c r="G429" s="26"/>
    </row>
    <row r="430" spans="1:7" ht="12.75">
      <c r="A430" t="s">
        <v>473</v>
      </c>
      <c r="B430" t="s">
        <v>553</v>
      </c>
      <c r="C430" s="15">
        <v>0.5448263888888889</v>
      </c>
      <c r="D430" s="4" t="s">
        <v>217</v>
      </c>
      <c r="E430" s="15">
        <v>0.07394675925925925</v>
      </c>
      <c r="F430" s="26" t="s">
        <v>469</v>
      </c>
      <c r="G430" s="26"/>
    </row>
    <row r="431" spans="1:7" ht="12.75">
      <c r="A431" t="s">
        <v>473</v>
      </c>
      <c r="B431" t="s">
        <v>555</v>
      </c>
      <c r="C431" s="15">
        <v>0.36311342592592594</v>
      </c>
      <c r="D431" s="4" t="s">
        <v>217</v>
      </c>
      <c r="E431" s="15">
        <v>0.0060648148148148145</v>
      </c>
      <c r="F431" s="26" t="s">
        <v>470</v>
      </c>
      <c r="G431" s="26"/>
    </row>
    <row r="432" spans="1:7" ht="25.5">
      <c r="A432" t="s">
        <v>473</v>
      </c>
      <c r="B432" t="s">
        <v>471</v>
      </c>
      <c r="C432" s="15">
        <v>0.47184027777777776</v>
      </c>
      <c r="D432" s="4" t="s">
        <v>217</v>
      </c>
      <c r="E432" s="15">
        <v>0.02798611111111111</v>
      </c>
      <c r="F432" s="26" t="s">
        <v>472</v>
      </c>
      <c r="G432" s="26" t="s">
        <v>651</v>
      </c>
    </row>
    <row r="433" spans="1:7" ht="12.75">
      <c r="A433" t="s">
        <v>473</v>
      </c>
      <c r="B433" t="s">
        <v>589</v>
      </c>
      <c r="C433" s="15">
        <v>0.3731134259259259</v>
      </c>
      <c r="D433" s="4" t="s">
        <v>217</v>
      </c>
      <c r="E433" s="15">
        <v>0.018472222222222223</v>
      </c>
      <c r="F433" s="26" t="s">
        <v>947</v>
      </c>
      <c r="G433" s="26"/>
    </row>
    <row r="434" spans="1:7" ht="25.5">
      <c r="A434" t="s">
        <v>659</v>
      </c>
      <c r="B434" t="s">
        <v>736</v>
      </c>
      <c r="C434" s="15">
        <v>0.49339120370370365</v>
      </c>
      <c r="D434" s="4" t="s">
        <v>217</v>
      </c>
      <c r="E434" s="15">
        <v>0.18241898148148147</v>
      </c>
      <c r="F434" s="26" t="s">
        <v>948</v>
      </c>
      <c r="G434" s="26"/>
    </row>
    <row r="435" spans="1:7" ht="12.75">
      <c r="A435" t="s">
        <v>659</v>
      </c>
      <c r="B435" t="s">
        <v>730</v>
      </c>
      <c r="C435" s="15">
        <v>0.5665277777777777</v>
      </c>
      <c r="D435" s="4" t="s">
        <v>217</v>
      </c>
      <c r="E435" s="15">
        <v>0.025439814814814814</v>
      </c>
      <c r="F435" s="26"/>
      <c r="G435" s="26" t="s">
        <v>766</v>
      </c>
    </row>
    <row r="436" spans="1:7" ht="25.5">
      <c r="A436" t="s">
        <v>659</v>
      </c>
      <c r="B436" t="s">
        <v>589</v>
      </c>
      <c r="C436" s="15">
        <v>0.5836689814814815</v>
      </c>
      <c r="D436" s="4" t="s">
        <v>217</v>
      </c>
      <c r="E436" s="15">
        <v>0.06144675925925926</v>
      </c>
      <c r="F436" s="26" t="s">
        <v>767</v>
      </c>
      <c r="G436" s="26" t="s">
        <v>561</v>
      </c>
    </row>
    <row r="437" spans="2:7" ht="12.75">
      <c r="B437"/>
      <c r="D437"/>
      <c r="E437"/>
      <c r="F437"/>
      <c r="G437"/>
    </row>
    <row r="438" ht="12.75">
      <c r="A438" s="35" t="s">
        <v>1173</v>
      </c>
    </row>
    <row r="439" spans="1:7" ht="25.5">
      <c r="A439" s="12" t="s">
        <v>575</v>
      </c>
      <c r="B439" s="13" t="s">
        <v>322</v>
      </c>
      <c r="C439" s="13" t="s">
        <v>576</v>
      </c>
      <c r="D439" s="13" t="s">
        <v>577</v>
      </c>
      <c r="E439" s="13" t="s">
        <v>578</v>
      </c>
      <c r="F439" s="13" t="s">
        <v>579</v>
      </c>
      <c r="G439" s="13" t="s">
        <v>586</v>
      </c>
    </row>
    <row r="440" spans="1:7" ht="25.5">
      <c r="A440" t="s">
        <v>1128</v>
      </c>
      <c r="B440" t="s">
        <v>1335</v>
      </c>
      <c r="C440" s="15">
        <v>0.38393518518518516</v>
      </c>
      <c r="D440" s="4" t="s">
        <v>746</v>
      </c>
      <c r="E440" s="15">
        <v>0.011296296296296296</v>
      </c>
      <c r="F440" s="28" t="s">
        <v>1336</v>
      </c>
      <c r="G440" s="28"/>
    </row>
    <row r="441" spans="1:7" ht="12.75">
      <c r="A441" t="s">
        <v>1128</v>
      </c>
      <c r="B441" t="s">
        <v>1335</v>
      </c>
      <c r="C441" s="15">
        <v>0.3970023148148148</v>
      </c>
      <c r="D441" s="4" t="s">
        <v>746</v>
      </c>
      <c r="E441" s="15">
        <v>0.04673611111111111</v>
      </c>
      <c r="F441" s="28" t="s">
        <v>1174</v>
      </c>
      <c r="G441" s="28"/>
    </row>
    <row r="442" spans="1:7" ht="12.75">
      <c r="A442" t="s">
        <v>1128</v>
      </c>
      <c r="B442" t="s">
        <v>1175</v>
      </c>
      <c r="C442" s="15">
        <v>0.3617592592592593</v>
      </c>
      <c r="D442" s="4" t="s">
        <v>217</v>
      </c>
      <c r="E442" s="15">
        <v>0.012719907407407407</v>
      </c>
      <c r="F442" s="28" t="s">
        <v>1176</v>
      </c>
      <c r="G442" s="28"/>
    </row>
    <row r="443" spans="1:7" ht="25.5">
      <c r="A443" t="s">
        <v>664</v>
      </c>
      <c r="B443" t="s">
        <v>1177</v>
      </c>
      <c r="C443" s="15">
        <v>0.3907060185185185</v>
      </c>
      <c r="D443" s="4" t="s">
        <v>217</v>
      </c>
      <c r="E443" s="15">
        <v>0.015752314814814813</v>
      </c>
      <c r="F443" s="28" t="s">
        <v>1413</v>
      </c>
      <c r="G443" s="28"/>
    </row>
    <row r="444" spans="1:7" ht="25.5">
      <c r="A444" t="s">
        <v>664</v>
      </c>
      <c r="B444" t="s">
        <v>1335</v>
      </c>
      <c r="C444" s="15">
        <v>0.5210763888888889</v>
      </c>
      <c r="D444" s="4" t="s">
        <v>217</v>
      </c>
      <c r="E444" s="15">
        <v>0.04814814814814814</v>
      </c>
      <c r="F444" s="28" t="s">
        <v>1414</v>
      </c>
      <c r="G444" s="28"/>
    </row>
    <row r="445" spans="1:7" ht="12.75">
      <c r="A445" t="s">
        <v>664</v>
      </c>
      <c r="B445" t="s">
        <v>1415</v>
      </c>
      <c r="C445" s="15">
        <v>0.389537037037037</v>
      </c>
      <c r="D445" s="4" t="s">
        <v>217</v>
      </c>
      <c r="E445" s="15">
        <v>0.020682870370370372</v>
      </c>
      <c r="F445" s="28" t="s">
        <v>1416</v>
      </c>
      <c r="G445" s="28"/>
    </row>
    <row r="446" spans="1:7" ht="12.75">
      <c r="A446" t="s">
        <v>664</v>
      </c>
      <c r="B446" t="s">
        <v>1249</v>
      </c>
      <c r="C446" s="15">
        <v>0.3836458333333333</v>
      </c>
      <c r="D446" s="4" t="s">
        <v>217</v>
      </c>
      <c r="E446" s="15">
        <v>0.015081018518518516</v>
      </c>
      <c r="F446" s="28" t="s">
        <v>1250</v>
      </c>
      <c r="G446" s="28"/>
    </row>
    <row r="447" spans="1:7" ht="25.5">
      <c r="A447" t="s">
        <v>664</v>
      </c>
      <c r="B447" t="s">
        <v>1175</v>
      </c>
      <c r="C447" s="15">
        <v>0.40033564814814815</v>
      </c>
      <c r="D447" s="4" t="s">
        <v>217</v>
      </c>
      <c r="E447" s="15">
        <v>0.007754629629629629</v>
      </c>
      <c r="F447" s="28" t="s">
        <v>1251</v>
      </c>
      <c r="G447" s="28"/>
    </row>
    <row r="448" spans="1:7" ht="12.75">
      <c r="A448" t="s">
        <v>664</v>
      </c>
      <c r="B448" t="s">
        <v>849</v>
      </c>
      <c r="C448" s="15">
        <v>0.5699768518518519</v>
      </c>
      <c r="D448" s="4" t="s">
        <v>217</v>
      </c>
      <c r="E448" s="15">
        <v>0.0437962962962963</v>
      </c>
      <c r="F448" s="28" t="s">
        <v>850</v>
      </c>
      <c r="G448" s="28"/>
    </row>
    <row r="449" spans="1:7" ht="12.75">
      <c r="A449" t="s">
        <v>788</v>
      </c>
      <c r="B449" t="s">
        <v>1177</v>
      </c>
      <c r="C449" s="15">
        <v>0.4414699074074074</v>
      </c>
      <c r="D449" s="4" t="s">
        <v>746</v>
      </c>
      <c r="E449" s="15">
        <v>0.008703703703703703</v>
      </c>
      <c r="F449" s="28" t="s">
        <v>1208</v>
      </c>
      <c r="G449" s="28" t="s">
        <v>1209</v>
      </c>
    </row>
    <row r="450" spans="1:7" ht="25.5">
      <c r="A450" t="s">
        <v>788</v>
      </c>
      <c r="B450" t="s">
        <v>1335</v>
      </c>
      <c r="C450" s="15">
        <v>0.5002314814814816</v>
      </c>
      <c r="D450" s="4" t="s">
        <v>217</v>
      </c>
      <c r="E450" s="15">
        <v>0.020844907407407406</v>
      </c>
      <c r="F450" s="28" t="s">
        <v>1216</v>
      </c>
      <c r="G450" s="28" t="s">
        <v>1414</v>
      </c>
    </row>
    <row r="451" spans="1:7" ht="12.75">
      <c r="A451" t="s">
        <v>788</v>
      </c>
      <c r="B451" t="s">
        <v>1249</v>
      </c>
      <c r="C451" s="15">
        <v>0.3718171296296296</v>
      </c>
      <c r="D451" s="4" t="s">
        <v>746</v>
      </c>
      <c r="E451" s="15">
        <v>0.030821759259259257</v>
      </c>
      <c r="F451" s="28" t="s">
        <v>1217</v>
      </c>
      <c r="G451" s="28"/>
    </row>
    <row r="452" spans="1:7" ht="25.5">
      <c r="A452" t="s">
        <v>788</v>
      </c>
      <c r="B452" t="s">
        <v>849</v>
      </c>
      <c r="C452" s="15">
        <v>0.5627546296296296</v>
      </c>
      <c r="D452" s="4" t="s">
        <v>746</v>
      </c>
      <c r="E452" s="15">
        <v>0.0571875</v>
      </c>
      <c r="F452" s="28" t="s">
        <v>1218</v>
      </c>
      <c r="G452" s="28" t="s">
        <v>1219</v>
      </c>
    </row>
    <row r="453" spans="1:7" ht="12.75">
      <c r="A453" t="s">
        <v>788</v>
      </c>
      <c r="B453" t="s">
        <v>849</v>
      </c>
      <c r="C453" s="15">
        <v>0.7232754629629629</v>
      </c>
      <c r="D453" s="4" t="s">
        <v>746</v>
      </c>
      <c r="E453" s="15">
        <v>0.014143518518518519</v>
      </c>
      <c r="F453" s="28" t="s">
        <v>1220</v>
      </c>
      <c r="G453" s="28"/>
    </row>
    <row r="454" spans="1:7" ht="39">
      <c r="A454" t="s">
        <v>788</v>
      </c>
      <c r="B454" t="s">
        <v>849</v>
      </c>
      <c r="C454" s="15">
        <v>0.7406828703703704</v>
      </c>
      <c r="D454" s="4" t="s">
        <v>746</v>
      </c>
      <c r="E454" s="15">
        <v>0.01247685185185185</v>
      </c>
      <c r="F454" s="28" t="s">
        <v>1221</v>
      </c>
      <c r="G454" s="28" t="s">
        <v>1163</v>
      </c>
    </row>
    <row r="457" ht="12.75">
      <c r="A457" s="35" t="s">
        <v>1093</v>
      </c>
    </row>
    <row r="458" spans="1:7" ht="25.5">
      <c r="A458" s="12" t="s">
        <v>575</v>
      </c>
      <c r="B458" s="13" t="s">
        <v>322</v>
      </c>
      <c r="C458" s="13" t="s">
        <v>576</v>
      </c>
      <c r="D458" s="13" t="s">
        <v>577</v>
      </c>
      <c r="E458" s="13" t="s">
        <v>578</v>
      </c>
      <c r="F458" s="13" t="s">
        <v>579</v>
      </c>
      <c r="G458" s="13" t="s">
        <v>586</v>
      </c>
    </row>
    <row r="459" spans="1:7" ht="51.75">
      <c r="A459" t="s">
        <v>619</v>
      </c>
      <c r="B459" t="s">
        <v>920</v>
      </c>
      <c r="C459" s="15">
        <v>0.31299768518518517</v>
      </c>
      <c r="D459" s="4" t="s">
        <v>746</v>
      </c>
      <c r="E459" s="15">
        <v>0.0344212962962963</v>
      </c>
      <c r="F459" s="28" t="s">
        <v>921</v>
      </c>
      <c r="G459" s="28" t="s">
        <v>1325</v>
      </c>
    </row>
    <row r="460" spans="1:7" ht="12.75">
      <c r="A460" t="s">
        <v>664</v>
      </c>
      <c r="B460" t="s">
        <v>891</v>
      </c>
      <c r="C460" s="15">
        <v>0.4636226851851852</v>
      </c>
      <c r="D460" s="4" t="s">
        <v>217</v>
      </c>
      <c r="E460" s="15">
        <v>0.020196759259259258</v>
      </c>
      <c r="F460" s="28" t="s">
        <v>1057</v>
      </c>
      <c r="G460" s="28"/>
    </row>
    <row r="461" spans="1:7" ht="12.75">
      <c r="A461" t="s">
        <v>664</v>
      </c>
      <c r="B461" t="s">
        <v>1058</v>
      </c>
      <c r="C461" s="15">
        <v>0.3766319444444444</v>
      </c>
      <c r="D461" s="4" t="s">
        <v>217</v>
      </c>
      <c r="E461" s="15">
        <v>0.020729166666666667</v>
      </c>
      <c r="F461" s="28" t="s">
        <v>1059</v>
      </c>
      <c r="G461" s="28"/>
    </row>
    <row r="462" spans="1:7" ht="12.75">
      <c r="A462" t="s">
        <v>664</v>
      </c>
      <c r="B462" t="s">
        <v>1060</v>
      </c>
      <c r="C462" s="15">
        <v>0.42454861111111114</v>
      </c>
      <c r="D462" s="4" t="s">
        <v>217</v>
      </c>
      <c r="E462" s="15">
        <v>0.0134375</v>
      </c>
      <c r="F462" s="28" t="s">
        <v>1061</v>
      </c>
      <c r="G462" s="28"/>
    </row>
    <row r="463" spans="1:7" ht="25.5">
      <c r="A463" t="s">
        <v>989</v>
      </c>
      <c r="B463" t="s">
        <v>1062</v>
      </c>
      <c r="C463" s="15">
        <v>0.4350115740740741</v>
      </c>
      <c r="D463" s="4" t="s">
        <v>217</v>
      </c>
      <c r="E463" s="15">
        <v>0.029490740740740744</v>
      </c>
      <c r="F463" s="28" t="s">
        <v>892</v>
      </c>
      <c r="G463" s="28" t="s">
        <v>692</v>
      </c>
    </row>
    <row r="464" spans="1:7" ht="25.5">
      <c r="A464" t="s">
        <v>473</v>
      </c>
      <c r="B464" t="s">
        <v>693</v>
      </c>
      <c r="C464" s="15">
        <v>0.4227662037037037</v>
      </c>
      <c r="D464" s="4" t="s">
        <v>217</v>
      </c>
      <c r="E464" s="15">
        <v>0.024375</v>
      </c>
      <c r="F464" s="28" t="s">
        <v>1019</v>
      </c>
      <c r="G464" s="28" t="s">
        <v>1020</v>
      </c>
    </row>
    <row r="465" spans="1:7" ht="64.5">
      <c r="A465" t="s">
        <v>659</v>
      </c>
      <c r="B465" t="s">
        <v>1062</v>
      </c>
      <c r="C465" s="15">
        <v>0.34123842592592596</v>
      </c>
      <c r="D465" s="4" t="s">
        <v>217</v>
      </c>
      <c r="E465" s="15">
        <v>0.016747685185185185</v>
      </c>
      <c r="F465" s="28" t="s">
        <v>952</v>
      </c>
      <c r="G465" s="28" t="s">
        <v>884</v>
      </c>
    </row>
    <row r="466" spans="1:7" ht="25.5">
      <c r="A466" t="s">
        <v>659</v>
      </c>
      <c r="B466" t="s">
        <v>885</v>
      </c>
      <c r="C466" s="15">
        <v>0.34451388888888884</v>
      </c>
      <c r="D466" s="4" t="s">
        <v>217</v>
      </c>
      <c r="E466" s="15">
        <v>0.03603009259259259</v>
      </c>
      <c r="F466" s="28" t="s">
        <v>886</v>
      </c>
      <c r="G466" s="28" t="s">
        <v>887</v>
      </c>
    </row>
    <row r="467" spans="2:7" ht="12.75">
      <c r="B467"/>
      <c r="C467" s="15"/>
      <c r="D467"/>
      <c r="E467" s="16"/>
      <c r="F467"/>
      <c r="G467"/>
    </row>
    <row r="468" ht="12.75">
      <c r="A468" s="35" t="s">
        <v>1131</v>
      </c>
    </row>
    <row r="469" spans="1:7" ht="25.5">
      <c r="A469" s="12" t="s">
        <v>575</v>
      </c>
      <c r="B469" s="13" t="s">
        <v>322</v>
      </c>
      <c r="C469" s="13" t="s">
        <v>576</v>
      </c>
      <c r="D469" s="13" t="s">
        <v>577</v>
      </c>
      <c r="E469" s="13" t="s">
        <v>578</v>
      </c>
      <c r="F469" s="13" t="s">
        <v>579</v>
      </c>
      <c r="G469" s="13" t="s">
        <v>586</v>
      </c>
    </row>
    <row r="470" spans="1:7" ht="12.75">
      <c r="A470" t="s">
        <v>619</v>
      </c>
      <c r="B470" t="s">
        <v>1132</v>
      </c>
      <c r="C470" s="15">
        <v>0.3333333333333333</v>
      </c>
      <c r="D470" s="4" t="s">
        <v>746</v>
      </c>
      <c r="E470" s="15">
        <v>0.37524305555555554</v>
      </c>
      <c r="F470" s="26"/>
      <c r="G470" s="26"/>
    </row>
    <row r="471" spans="1:7" ht="12.75">
      <c r="A471" t="s">
        <v>619</v>
      </c>
      <c r="B471" t="s">
        <v>1133</v>
      </c>
      <c r="C471" s="15">
        <v>0.4167476851851852</v>
      </c>
      <c r="D471" s="4" t="s">
        <v>746</v>
      </c>
      <c r="E471" s="15">
        <v>0.2920486111111111</v>
      </c>
      <c r="F471" s="26"/>
      <c r="G471" s="26"/>
    </row>
    <row r="472" spans="1:7" ht="25.5">
      <c r="A472" t="s">
        <v>1128</v>
      </c>
      <c r="B472" t="s">
        <v>656</v>
      </c>
      <c r="C472" s="15">
        <v>0.37675925925925924</v>
      </c>
      <c r="D472" s="4" t="s">
        <v>746</v>
      </c>
      <c r="E472" s="15">
        <v>0.003136574074074074</v>
      </c>
      <c r="F472" s="26" t="s">
        <v>657</v>
      </c>
      <c r="G472" s="26" t="s">
        <v>658</v>
      </c>
    </row>
    <row r="473" spans="1:7" ht="25.5">
      <c r="A473" t="s">
        <v>1128</v>
      </c>
      <c r="B473" t="s">
        <v>656</v>
      </c>
      <c r="C473" s="15">
        <v>0.38221064814814815</v>
      </c>
      <c r="D473" s="4" t="s">
        <v>746</v>
      </c>
      <c r="E473" s="15">
        <v>0.01857638888888889</v>
      </c>
      <c r="F473" s="26" t="s">
        <v>1134</v>
      </c>
      <c r="G473" s="26" t="s">
        <v>1135</v>
      </c>
    </row>
    <row r="474" spans="1:7" ht="12.75">
      <c r="A474" t="s">
        <v>1128</v>
      </c>
      <c r="B474" t="s">
        <v>656</v>
      </c>
      <c r="C474" s="15">
        <v>0.6284027777777778</v>
      </c>
      <c r="D474" s="4" t="s">
        <v>746</v>
      </c>
      <c r="E474" s="15">
        <v>0.018912037037037036</v>
      </c>
      <c r="F474" s="26"/>
      <c r="G474" s="26"/>
    </row>
    <row r="475" spans="1:7" ht="12.75">
      <c r="A475" t="s">
        <v>1128</v>
      </c>
      <c r="B475" t="s">
        <v>656</v>
      </c>
      <c r="C475" s="15">
        <v>0.6708101851851852</v>
      </c>
      <c r="D475" s="4" t="s">
        <v>746</v>
      </c>
      <c r="E475" s="15">
        <v>0.00880787037037037</v>
      </c>
      <c r="F475" s="26"/>
      <c r="G475" s="26" t="s">
        <v>1136</v>
      </c>
    </row>
    <row r="476" spans="1:7" ht="12.75">
      <c r="A476" t="s">
        <v>1128</v>
      </c>
      <c r="B476" t="s">
        <v>775</v>
      </c>
      <c r="C476" s="15">
        <v>0.4257754629629629</v>
      </c>
      <c r="D476" s="4" t="s">
        <v>746</v>
      </c>
      <c r="E476" s="15">
        <v>0.007337962962962963</v>
      </c>
      <c r="F476" s="26" t="s">
        <v>777</v>
      </c>
      <c r="G476" s="26"/>
    </row>
    <row r="477" spans="1:7" ht="12.75">
      <c r="A477" t="s">
        <v>1128</v>
      </c>
      <c r="B477" t="s">
        <v>775</v>
      </c>
      <c r="C477" s="15">
        <v>0.43506944444444445</v>
      </c>
      <c r="D477" s="4" t="s">
        <v>746</v>
      </c>
      <c r="E477" s="15">
        <v>0.009236111111111112</v>
      </c>
      <c r="F477" s="26"/>
      <c r="G477" s="26"/>
    </row>
    <row r="478" spans="1:7" ht="12.75">
      <c r="A478" t="s">
        <v>1128</v>
      </c>
      <c r="B478" t="s">
        <v>778</v>
      </c>
      <c r="C478" s="15">
        <v>0.6177893518518519</v>
      </c>
      <c r="D478" s="4" t="s">
        <v>746</v>
      </c>
      <c r="E478" s="15">
        <v>0.01721064814814815</v>
      </c>
      <c r="F478" s="26" t="s">
        <v>779</v>
      </c>
      <c r="G478" s="26"/>
    </row>
    <row r="479" spans="1:7" ht="12.75">
      <c r="A479" t="s">
        <v>1128</v>
      </c>
      <c r="B479" t="s">
        <v>790</v>
      </c>
      <c r="C479" s="15">
        <v>0.38280092592592596</v>
      </c>
      <c r="D479" s="4" t="s">
        <v>746</v>
      </c>
      <c r="E479" s="15">
        <v>0.002523148148148148</v>
      </c>
      <c r="F479" s="26" t="s">
        <v>791</v>
      </c>
      <c r="G479" s="26"/>
    </row>
    <row r="480" spans="1:7" ht="12.75">
      <c r="A480" t="s">
        <v>1128</v>
      </c>
      <c r="B480" t="s">
        <v>792</v>
      </c>
      <c r="C480" s="15">
        <v>0.5717361111111111</v>
      </c>
      <c r="D480" s="4" t="s">
        <v>746</v>
      </c>
      <c r="E480" s="15">
        <v>0.008738425925925926</v>
      </c>
      <c r="F480" s="26" t="s">
        <v>793</v>
      </c>
      <c r="G480" s="26"/>
    </row>
    <row r="481" spans="1:7" ht="12.75">
      <c r="A481" t="s">
        <v>1128</v>
      </c>
      <c r="B481" t="s">
        <v>794</v>
      </c>
      <c r="C481" s="15">
        <v>0.6364814814814815</v>
      </c>
      <c r="D481" s="4" t="s">
        <v>746</v>
      </c>
      <c r="E481" s="15">
        <v>0.00755787037037037</v>
      </c>
      <c r="F481" s="26"/>
      <c r="G481" s="26"/>
    </row>
    <row r="482" spans="1:7" ht="12.75">
      <c r="A482" t="s">
        <v>1128</v>
      </c>
      <c r="B482" t="s">
        <v>795</v>
      </c>
      <c r="C482" s="15">
        <v>0.5333333333333333</v>
      </c>
      <c r="D482" s="4" t="s">
        <v>746</v>
      </c>
      <c r="E482" s="15">
        <v>0.0037268518518518514</v>
      </c>
      <c r="F482" s="26" t="s">
        <v>796</v>
      </c>
      <c r="G482" s="26"/>
    </row>
    <row r="483" spans="1:7" ht="12.75">
      <c r="A483" t="s">
        <v>1128</v>
      </c>
      <c r="B483" t="s">
        <v>795</v>
      </c>
      <c r="C483" s="15">
        <v>0.5478819444444444</v>
      </c>
      <c r="D483" s="4" t="s">
        <v>746</v>
      </c>
      <c r="E483" s="15">
        <v>0.012349537037037039</v>
      </c>
      <c r="F483" s="26"/>
      <c r="G483" s="26"/>
    </row>
    <row r="484" spans="1:7" ht="25.5">
      <c r="A484" t="s">
        <v>1128</v>
      </c>
      <c r="B484" t="s">
        <v>797</v>
      </c>
      <c r="C484" s="15">
        <v>0.43157407407407405</v>
      </c>
      <c r="D484" s="4" t="s">
        <v>746</v>
      </c>
      <c r="E484" s="15">
        <v>0.00962962962962963</v>
      </c>
      <c r="F484" s="26" t="s">
        <v>798</v>
      </c>
      <c r="G484" s="26" t="s">
        <v>511</v>
      </c>
    </row>
    <row r="485" spans="1:7" ht="12.75">
      <c r="A485" t="s">
        <v>664</v>
      </c>
      <c r="B485" t="s">
        <v>656</v>
      </c>
      <c r="C485" s="15">
        <v>0.4711342592592593</v>
      </c>
      <c r="D485" s="4" t="s">
        <v>217</v>
      </c>
      <c r="E485" s="15">
        <v>0.0209375</v>
      </c>
      <c r="F485" s="26" t="s">
        <v>905</v>
      </c>
      <c r="G485" s="26"/>
    </row>
    <row r="486" spans="1:7" ht="12.75">
      <c r="A486" t="s">
        <v>664</v>
      </c>
      <c r="B486" t="s">
        <v>778</v>
      </c>
      <c r="C486" s="15">
        <v>0.3554398148148148</v>
      </c>
      <c r="D486" s="4" t="s">
        <v>217</v>
      </c>
      <c r="E486" s="15">
        <v>0.005833333333333334</v>
      </c>
      <c r="F486" s="26" t="s">
        <v>906</v>
      </c>
      <c r="G486" s="26"/>
    </row>
    <row r="487" spans="1:7" ht="25.5">
      <c r="A487" t="s">
        <v>664</v>
      </c>
      <c r="B487" t="s">
        <v>907</v>
      </c>
      <c r="C487" s="15">
        <v>0.3497337962962963</v>
      </c>
      <c r="D487" s="4" t="s">
        <v>217</v>
      </c>
      <c r="E487" s="15">
        <v>0.020185185185185184</v>
      </c>
      <c r="F487" s="26" t="s">
        <v>789</v>
      </c>
      <c r="G487" s="26"/>
    </row>
    <row r="488" spans="1:7" ht="12.75">
      <c r="A488" t="s">
        <v>664</v>
      </c>
      <c r="B488" t="s">
        <v>452</v>
      </c>
      <c r="C488" s="15">
        <v>0.3767013888888889</v>
      </c>
      <c r="D488" s="4" t="s">
        <v>217</v>
      </c>
      <c r="E488" s="15">
        <v>0.009710648148148147</v>
      </c>
      <c r="F488" s="26" t="s">
        <v>622</v>
      </c>
      <c r="G488" s="26"/>
    </row>
    <row r="489" spans="1:7" ht="12.75">
      <c r="A489" t="s">
        <v>664</v>
      </c>
      <c r="B489" t="s">
        <v>452</v>
      </c>
      <c r="C489" s="15">
        <v>0.4242708333333333</v>
      </c>
      <c r="D489" s="4" t="s">
        <v>217</v>
      </c>
      <c r="E489" s="15">
        <v>0.027592592592592596</v>
      </c>
      <c r="F489" s="26" t="s">
        <v>622</v>
      </c>
      <c r="G489" s="26"/>
    </row>
    <row r="490" spans="1:7" ht="39">
      <c r="A490" t="s">
        <v>664</v>
      </c>
      <c r="B490" t="s">
        <v>854</v>
      </c>
      <c r="C490" s="15">
        <v>0.44829861111111113</v>
      </c>
      <c r="D490" s="4" t="s">
        <v>217</v>
      </c>
      <c r="E490" s="15">
        <v>0.02388888888888889</v>
      </c>
      <c r="F490" s="26" t="s">
        <v>1018</v>
      </c>
      <c r="G490" s="26"/>
    </row>
    <row r="491" spans="1:7" ht="12.75">
      <c r="A491" t="s">
        <v>664</v>
      </c>
      <c r="B491" t="s">
        <v>797</v>
      </c>
      <c r="C491" s="15">
        <v>0.39287037037037037</v>
      </c>
      <c r="D491" s="4" t="s">
        <v>217</v>
      </c>
      <c r="E491" s="15">
        <v>0.01707175925925926</v>
      </c>
      <c r="F491" s="26" t="s">
        <v>1210</v>
      </c>
      <c r="G491" s="26"/>
    </row>
    <row r="492" spans="1:7" ht="12.75">
      <c r="A492" t="s">
        <v>664</v>
      </c>
      <c r="B492" t="s">
        <v>1211</v>
      </c>
      <c r="C492" s="15">
        <v>0.5700347222222223</v>
      </c>
      <c r="D492" s="4" t="s">
        <v>746</v>
      </c>
      <c r="E492" s="15">
        <v>0.04230324074074074</v>
      </c>
      <c r="F492" s="26" t="s">
        <v>1029</v>
      </c>
      <c r="G492" s="26"/>
    </row>
    <row r="493" spans="1:7" ht="12.75">
      <c r="A493" t="s">
        <v>788</v>
      </c>
      <c r="B493" t="s">
        <v>775</v>
      </c>
      <c r="C493" s="15">
        <v>0.4575925925925926</v>
      </c>
      <c r="D493" s="4" t="s">
        <v>746</v>
      </c>
      <c r="E493" s="15">
        <v>0.006585648148148147</v>
      </c>
      <c r="F493" s="26" t="s">
        <v>1089</v>
      </c>
      <c r="G493" s="26" t="s">
        <v>743</v>
      </c>
    </row>
    <row r="494" spans="1:7" ht="39">
      <c r="A494" t="s">
        <v>788</v>
      </c>
      <c r="B494" t="s">
        <v>961</v>
      </c>
      <c r="C494" s="15">
        <v>0.3547800925925926</v>
      </c>
      <c r="D494" s="4" t="s">
        <v>746</v>
      </c>
      <c r="E494" s="15">
        <v>0.02442129629629629</v>
      </c>
      <c r="F494" s="26" t="s">
        <v>871</v>
      </c>
      <c r="G494" s="26"/>
    </row>
    <row r="495" spans="1:7" ht="25.5">
      <c r="A495" t="s">
        <v>788</v>
      </c>
      <c r="B495" t="s">
        <v>452</v>
      </c>
      <c r="C495" s="15">
        <v>0.4864699074074074</v>
      </c>
      <c r="D495" s="4" t="s">
        <v>746</v>
      </c>
      <c r="E495" s="15">
        <v>0.011747685185185186</v>
      </c>
      <c r="F495" s="26" t="s">
        <v>883</v>
      </c>
      <c r="G495" s="26"/>
    </row>
    <row r="496" spans="1:7" ht="12.75">
      <c r="A496" t="s">
        <v>788</v>
      </c>
      <c r="B496" t="s">
        <v>854</v>
      </c>
      <c r="C496" s="15">
        <v>0.33370370370370367</v>
      </c>
      <c r="D496" s="4" t="s">
        <v>746</v>
      </c>
      <c r="E496" s="15">
        <v>0.025474537037037035</v>
      </c>
      <c r="F496" s="26" t="s">
        <v>717</v>
      </c>
      <c r="G496" s="26"/>
    </row>
    <row r="497" spans="1:7" ht="39">
      <c r="A497" t="s">
        <v>788</v>
      </c>
      <c r="B497" t="s">
        <v>718</v>
      </c>
      <c r="C497" s="15">
        <v>0.647962962962963</v>
      </c>
      <c r="D497" s="4" t="s">
        <v>746</v>
      </c>
      <c r="E497" s="15">
        <v>0.01</v>
      </c>
      <c r="F497" s="26" t="s">
        <v>719</v>
      </c>
      <c r="G497" s="26"/>
    </row>
    <row r="498" spans="1:7" ht="25.5">
      <c r="A498" t="s">
        <v>788</v>
      </c>
      <c r="B498" t="s">
        <v>718</v>
      </c>
      <c r="C498" s="15">
        <v>0.6805324074074074</v>
      </c>
      <c r="D498" s="4" t="s">
        <v>746</v>
      </c>
      <c r="E498" s="15">
        <v>0.001388888888888889</v>
      </c>
      <c r="F498" s="26"/>
      <c r="G498" s="26" t="s">
        <v>720</v>
      </c>
    </row>
    <row r="499" spans="1:7" ht="12.75">
      <c r="A499" t="s">
        <v>788</v>
      </c>
      <c r="B499" t="s">
        <v>794</v>
      </c>
      <c r="C499" s="15">
        <v>0.3267361111111111</v>
      </c>
      <c r="D499" s="4" t="s">
        <v>746</v>
      </c>
      <c r="E499" s="15">
        <v>0.054143518518518514</v>
      </c>
      <c r="F499" s="26" t="s">
        <v>890</v>
      </c>
      <c r="G499" s="26"/>
    </row>
    <row r="500" spans="1:7" ht="12.75">
      <c r="A500" t="s">
        <v>988</v>
      </c>
      <c r="B500" t="s">
        <v>795</v>
      </c>
      <c r="C500" s="15">
        <v>0.40107638888888886</v>
      </c>
      <c r="D500" s="4" t="s">
        <v>217</v>
      </c>
      <c r="E500" s="15">
        <v>0.007789351851851852</v>
      </c>
      <c r="F500" s="26"/>
      <c r="G500" s="26"/>
    </row>
    <row r="501" spans="1:7" ht="25.5">
      <c r="A501" t="s">
        <v>816</v>
      </c>
      <c r="B501" t="s">
        <v>778</v>
      </c>
      <c r="C501" s="15">
        <v>0.4397685185185185</v>
      </c>
      <c r="D501" s="4" t="s">
        <v>746</v>
      </c>
      <c r="E501" s="15">
        <v>0.003587962962962963</v>
      </c>
      <c r="F501" s="26" t="s">
        <v>817</v>
      </c>
      <c r="G501" s="26" t="s">
        <v>818</v>
      </c>
    </row>
    <row r="502" spans="1:7" ht="12.75">
      <c r="A502" t="s">
        <v>473</v>
      </c>
      <c r="B502" t="s">
        <v>819</v>
      </c>
      <c r="C502" s="15">
        <v>0.41111111111111115</v>
      </c>
      <c r="D502" s="4" t="s">
        <v>217</v>
      </c>
      <c r="E502" s="15">
        <v>0.14423611111111112</v>
      </c>
      <c r="F502" s="26" t="s">
        <v>820</v>
      </c>
      <c r="G502" s="26"/>
    </row>
    <row r="503" spans="1:7" ht="12.75">
      <c r="A503" t="s">
        <v>473</v>
      </c>
      <c r="B503" t="s">
        <v>1133</v>
      </c>
      <c r="C503" s="15">
        <v>0.407337962962963</v>
      </c>
      <c r="D503" s="4" t="s">
        <v>217</v>
      </c>
      <c r="E503" s="15">
        <v>0.30145833333333333</v>
      </c>
      <c r="F503" s="26" t="s">
        <v>821</v>
      </c>
      <c r="G503" s="26"/>
    </row>
    <row r="504" spans="1:7" ht="25.5">
      <c r="A504" t="s">
        <v>659</v>
      </c>
      <c r="B504" t="s">
        <v>1211</v>
      </c>
      <c r="C504" s="15">
        <v>0.3133564814814815</v>
      </c>
      <c r="D504" s="4" t="s">
        <v>746</v>
      </c>
      <c r="E504" s="15">
        <v>0.18692129629629628</v>
      </c>
      <c r="F504" s="26" t="s">
        <v>822</v>
      </c>
      <c r="G504" s="26"/>
    </row>
    <row r="505" spans="2:7" ht="12.75">
      <c r="B505"/>
      <c r="C505" s="15"/>
      <c r="E505" s="15"/>
      <c r="F505"/>
      <c r="G505"/>
    </row>
    <row r="506" spans="2:7" ht="12.75">
      <c r="B506"/>
      <c r="C506" s="15"/>
      <c r="E506" s="15"/>
      <c r="F506"/>
      <c r="G506"/>
    </row>
    <row r="507" spans="2:7" ht="12.75">
      <c r="B507"/>
      <c r="C507" s="15"/>
      <c r="E507" s="15"/>
      <c r="F507"/>
      <c r="G507"/>
    </row>
    <row r="508" ht="12.75">
      <c r="A508" s="35" t="s">
        <v>773</v>
      </c>
    </row>
    <row r="509" spans="1:7" ht="25.5">
      <c r="A509" s="12" t="s">
        <v>575</v>
      </c>
      <c r="B509" s="13" t="s">
        <v>322</v>
      </c>
      <c r="C509" s="13" t="s">
        <v>576</v>
      </c>
      <c r="D509" s="13" t="s">
        <v>577</v>
      </c>
      <c r="E509" s="13" t="s">
        <v>578</v>
      </c>
      <c r="F509" s="13" t="s">
        <v>579</v>
      </c>
      <c r="G509" s="13" t="s">
        <v>586</v>
      </c>
    </row>
    <row r="510" spans="1:6" ht="12.75">
      <c r="A510" t="s">
        <v>1128</v>
      </c>
      <c r="B510" s="4" t="s">
        <v>774</v>
      </c>
      <c r="C510" s="15">
        <v>0.5050578703703704</v>
      </c>
      <c r="D510" s="4" t="s">
        <v>746</v>
      </c>
      <c r="E510" s="15">
        <v>0.010729166666666666</v>
      </c>
      <c r="F510" s="25" t="s">
        <v>776</v>
      </c>
    </row>
    <row r="511" spans="1:6" ht="25.5">
      <c r="A511" t="s">
        <v>1128</v>
      </c>
      <c r="B511" s="4" t="s">
        <v>624</v>
      </c>
      <c r="C511" s="15">
        <v>0.6601273148148148</v>
      </c>
      <c r="D511" s="4" t="s">
        <v>217</v>
      </c>
      <c r="E511" s="15">
        <v>0.011828703703703704</v>
      </c>
      <c r="F511" s="25" t="s">
        <v>625</v>
      </c>
    </row>
    <row r="512" spans="1:5" ht="12.75">
      <c r="A512" t="s">
        <v>664</v>
      </c>
      <c r="B512" s="4" t="s">
        <v>626</v>
      </c>
      <c r="C512" s="15">
        <v>0.3828587962962963</v>
      </c>
      <c r="D512" s="4" t="s">
        <v>217</v>
      </c>
      <c r="E512" s="15">
        <v>0.03319444444444444</v>
      </c>
    </row>
    <row r="513" spans="1:6" ht="25.5">
      <c r="A513" t="s">
        <v>664</v>
      </c>
      <c r="B513" s="4" t="s">
        <v>626</v>
      </c>
      <c r="C513" s="15">
        <v>0.46108796296296295</v>
      </c>
      <c r="D513" s="4" t="s">
        <v>217</v>
      </c>
      <c r="E513" s="15">
        <v>0.0153125</v>
      </c>
      <c r="F513" s="25" t="s">
        <v>627</v>
      </c>
    </row>
    <row r="514" spans="1:6" ht="12.75">
      <c r="A514" t="s">
        <v>664</v>
      </c>
      <c r="B514" s="4" t="s">
        <v>1032</v>
      </c>
      <c r="C514" s="15">
        <v>0.5216319444444445</v>
      </c>
      <c r="D514" s="4" t="s">
        <v>217</v>
      </c>
      <c r="E514" s="15">
        <v>0.009351851851851853</v>
      </c>
      <c r="F514" s="25" t="s">
        <v>1033</v>
      </c>
    </row>
    <row r="515" spans="1:5" ht="12.75">
      <c r="A515" t="s">
        <v>664</v>
      </c>
      <c r="B515" s="4" t="s">
        <v>1032</v>
      </c>
      <c r="C515" s="15">
        <v>0.5560069444444444</v>
      </c>
      <c r="D515" s="4" t="s">
        <v>217</v>
      </c>
      <c r="E515" s="15">
        <v>0.008587962962962962</v>
      </c>
    </row>
    <row r="516" spans="1:6" ht="12.75">
      <c r="A516" t="s">
        <v>664</v>
      </c>
      <c r="B516" s="4" t="s">
        <v>624</v>
      </c>
      <c r="C516" s="15">
        <v>0.5480208333333333</v>
      </c>
      <c r="D516" s="4" t="s">
        <v>217</v>
      </c>
      <c r="E516" s="15">
        <v>0.03387731481481481</v>
      </c>
      <c r="F516" s="25" t="s">
        <v>1034</v>
      </c>
    </row>
    <row r="517" spans="1:7" ht="12.75">
      <c r="A517" t="s">
        <v>659</v>
      </c>
      <c r="B517" s="4" t="s">
        <v>626</v>
      </c>
      <c r="C517" s="15">
        <v>0.3151851851851852</v>
      </c>
      <c r="D517" s="4" t="s">
        <v>746</v>
      </c>
      <c r="E517" s="15">
        <v>0.020196759259259258</v>
      </c>
      <c r="G517" s="25" t="s">
        <v>1035</v>
      </c>
    </row>
    <row r="518" spans="3:5" ht="12.75">
      <c r="C518" s="15"/>
      <c r="E518" s="15"/>
    </row>
    <row r="519" spans="3:5" ht="12.75">
      <c r="C519" s="15"/>
      <c r="E519" s="15"/>
    </row>
    <row r="521" ht="12.75">
      <c r="A521" s="35" t="s">
        <v>756</v>
      </c>
    </row>
    <row r="522" spans="1:7" ht="25.5">
      <c r="A522" s="12" t="s">
        <v>575</v>
      </c>
      <c r="B522" s="13" t="s">
        <v>322</v>
      </c>
      <c r="C522" s="13" t="s">
        <v>576</v>
      </c>
      <c r="D522" s="13" t="s">
        <v>577</v>
      </c>
      <c r="E522" s="13" t="s">
        <v>578</v>
      </c>
      <c r="F522" s="13" t="s">
        <v>579</v>
      </c>
      <c r="G522" s="13" t="s">
        <v>586</v>
      </c>
    </row>
    <row r="523" spans="1:7" ht="25.5">
      <c r="A523" t="s">
        <v>587</v>
      </c>
      <c r="B523" s="4" t="s">
        <v>757</v>
      </c>
      <c r="C523" s="15">
        <v>0.31722222222222224</v>
      </c>
      <c r="D523" s="4" t="s">
        <v>746</v>
      </c>
      <c r="E523" s="15">
        <v>0.018993055555555558</v>
      </c>
      <c r="F523" s="25" t="s">
        <v>944</v>
      </c>
      <c r="G523" s="25" t="s">
        <v>1116</v>
      </c>
    </row>
    <row r="524" spans="1:7" ht="25.5">
      <c r="A524" t="s">
        <v>1128</v>
      </c>
      <c r="B524" s="4" t="s">
        <v>1117</v>
      </c>
      <c r="C524" s="15">
        <v>0.36809027777777775</v>
      </c>
      <c r="D524" s="4" t="s">
        <v>746</v>
      </c>
      <c r="E524" s="15">
        <v>0.031030092592592592</v>
      </c>
      <c r="F524" s="25" t="s">
        <v>1118</v>
      </c>
      <c r="G524" s="25" t="s">
        <v>1119</v>
      </c>
    </row>
    <row r="525" spans="1:6" ht="12.75">
      <c r="A525" t="s">
        <v>1128</v>
      </c>
      <c r="B525" s="4" t="s">
        <v>757</v>
      </c>
      <c r="C525" s="15">
        <v>0.48539351851851853</v>
      </c>
      <c r="D525" s="4" t="s">
        <v>746</v>
      </c>
      <c r="E525" s="15">
        <v>0.000787037037037037</v>
      </c>
      <c r="F525" s="25" t="s">
        <v>1120</v>
      </c>
    </row>
    <row r="526" spans="1:7" ht="12.75">
      <c r="A526" t="s">
        <v>1128</v>
      </c>
      <c r="B526" s="4" t="s">
        <v>666</v>
      </c>
      <c r="C526" s="15">
        <v>0.3351967592592593</v>
      </c>
      <c r="D526" s="4" t="s">
        <v>746</v>
      </c>
      <c r="E526" s="15">
        <v>0.0939236111111111</v>
      </c>
      <c r="F526" s="25" t="s">
        <v>667</v>
      </c>
      <c r="G526" s="25" t="s">
        <v>668</v>
      </c>
    </row>
    <row r="527" spans="1:7" ht="12.75">
      <c r="A527" t="s">
        <v>1128</v>
      </c>
      <c r="B527" s="4" t="s">
        <v>499</v>
      </c>
      <c r="C527" s="15">
        <v>0.4274074074074074</v>
      </c>
      <c r="D527" s="4" t="s">
        <v>746</v>
      </c>
      <c r="E527" s="15">
        <v>0.009907407407407408</v>
      </c>
      <c r="F527" s="25" t="s">
        <v>500</v>
      </c>
      <c r="G527" s="25" t="s">
        <v>501</v>
      </c>
    </row>
    <row r="528" spans="1:6" ht="12.75">
      <c r="A528" t="s">
        <v>664</v>
      </c>
      <c r="B528" s="4" t="s">
        <v>502</v>
      </c>
      <c r="C528" s="15">
        <v>0.5279050925925927</v>
      </c>
      <c r="D528" s="4" t="s">
        <v>217</v>
      </c>
      <c r="E528" s="15">
        <v>0.015555555555555553</v>
      </c>
      <c r="F528" s="25" t="s">
        <v>503</v>
      </c>
    </row>
    <row r="529" spans="1:6" ht="12.75">
      <c r="A529" t="s">
        <v>664</v>
      </c>
      <c r="B529" s="4" t="s">
        <v>504</v>
      </c>
      <c r="C529" s="15">
        <v>0.42386574074074074</v>
      </c>
      <c r="D529" s="4" t="s">
        <v>217</v>
      </c>
      <c r="E529" s="15">
        <v>0.017256944444444446</v>
      </c>
      <c r="F529" s="25" t="s">
        <v>507</v>
      </c>
    </row>
    <row r="530" spans="1:6" ht="12.75">
      <c r="A530" t="s">
        <v>664</v>
      </c>
      <c r="B530" s="4" t="s">
        <v>508</v>
      </c>
      <c r="C530" s="15">
        <v>0.3665625</v>
      </c>
      <c r="D530" s="4" t="s">
        <v>217</v>
      </c>
      <c r="E530" s="15">
        <v>0.008958333333333334</v>
      </c>
      <c r="F530" s="25" t="s">
        <v>509</v>
      </c>
    </row>
    <row r="531" spans="1:6" ht="25.5">
      <c r="A531" t="s">
        <v>664</v>
      </c>
      <c r="B531" s="4" t="s">
        <v>510</v>
      </c>
      <c r="C531" s="15">
        <v>0.3680439814814815</v>
      </c>
      <c r="D531" s="4" t="s">
        <v>217</v>
      </c>
      <c r="E531" s="15">
        <v>0.013368055555555557</v>
      </c>
      <c r="F531" s="25" t="s">
        <v>908</v>
      </c>
    </row>
    <row r="532" spans="1:6" ht="12.75">
      <c r="A532" t="s">
        <v>664</v>
      </c>
      <c r="B532" s="4" t="s">
        <v>757</v>
      </c>
      <c r="C532" s="15">
        <v>0.3632175925925926</v>
      </c>
      <c r="D532" s="4" t="s">
        <v>217</v>
      </c>
      <c r="E532" s="15">
        <v>0.015729166666666666</v>
      </c>
      <c r="F532" s="25" t="s">
        <v>909</v>
      </c>
    </row>
    <row r="533" spans="1:6" ht="12.75">
      <c r="A533" t="s">
        <v>664</v>
      </c>
      <c r="B533" s="4" t="s">
        <v>910</v>
      </c>
      <c r="C533" s="15">
        <v>0.3820949074074074</v>
      </c>
      <c r="D533" s="4" t="s">
        <v>217</v>
      </c>
      <c r="E533" s="15">
        <v>0.014317129629629631</v>
      </c>
      <c r="F533" s="25" t="s">
        <v>911</v>
      </c>
    </row>
    <row r="534" spans="1:6" ht="12.75">
      <c r="A534" t="s">
        <v>664</v>
      </c>
      <c r="B534" s="4" t="s">
        <v>962</v>
      </c>
      <c r="C534" s="15">
        <v>0.368125</v>
      </c>
      <c r="D534" s="4" t="s">
        <v>217</v>
      </c>
      <c r="E534" s="15">
        <v>0.013993055555555555</v>
      </c>
      <c r="F534" s="25" t="s">
        <v>804</v>
      </c>
    </row>
    <row r="535" spans="1:7" ht="12.75">
      <c r="A535" t="s">
        <v>788</v>
      </c>
      <c r="B535" s="4" t="s">
        <v>805</v>
      </c>
      <c r="C535" s="15">
        <v>0.32699074074074075</v>
      </c>
      <c r="D535" s="4" t="s">
        <v>746</v>
      </c>
      <c r="E535" s="15">
        <v>0.0428587962962963</v>
      </c>
      <c r="F535" s="25" t="s">
        <v>806</v>
      </c>
      <c r="G535" s="25" t="s">
        <v>807</v>
      </c>
    </row>
    <row r="536" spans="1:6" ht="25.5">
      <c r="A536" t="s">
        <v>788</v>
      </c>
      <c r="B536" s="4" t="s">
        <v>805</v>
      </c>
      <c r="C536" s="15">
        <v>0.4490740740740741</v>
      </c>
      <c r="D536" s="4" t="s">
        <v>746</v>
      </c>
      <c r="E536" s="15">
        <v>0.0014351851851851854</v>
      </c>
      <c r="F536" s="25" t="s">
        <v>808</v>
      </c>
    </row>
    <row r="537" spans="1:6" ht="12.75">
      <c r="A537" t="s">
        <v>788</v>
      </c>
      <c r="B537" s="4" t="s">
        <v>805</v>
      </c>
      <c r="C537" s="15">
        <v>0.46108796296296295</v>
      </c>
      <c r="D537" s="4" t="s">
        <v>746</v>
      </c>
      <c r="E537" s="15">
        <v>0.0026967592592592594</v>
      </c>
      <c r="F537" s="25" t="s">
        <v>968</v>
      </c>
    </row>
    <row r="538" spans="1:6" ht="12.75">
      <c r="A538" t="s">
        <v>788</v>
      </c>
      <c r="B538" s="4" t="s">
        <v>666</v>
      </c>
      <c r="C538" s="15">
        <v>0.41033564814814816</v>
      </c>
      <c r="D538" s="4" t="s">
        <v>217</v>
      </c>
      <c r="E538" s="15">
        <v>0.04920138888888889</v>
      </c>
      <c r="F538" s="25" t="s">
        <v>981</v>
      </c>
    </row>
    <row r="539" spans="1:7" ht="25.5">
      <c r="A539" t="s">
        <v>473</v>
      </c>
      <c r="B539" s="4" t="s">
        <v>1117</v>
      </c>
      <c r="C539" s="15">
        <v>0.3468518518518518</v>
      </c>
      <c r="D539" s="4" t="s">
        <v>746</v>
      </c>
      <c r="E539" s="15">
        <v>0.014375</v>
      </c>
      <c r="F539" s="25" t="s">
        <v>982</v>
      </c>
      <c r="G539" s="25" t="s">
        <v>983</v>
      </c>
    </row>
    <row r="540" spans="1:7" ht="25.5">
      <c r="A540" t="s">
        <v>473</v>
      </c>
      <c r="B540" s="4" t="s">
        <v>1117</v>
      </c>
      <c r="C540" s="15">
        <v>0.40671296296296294</v>
      </c>
      <c r="D540" s="4" t="s">
        <v>746</v>
      </c>
      <c r="E540" s="15">
        <v>0.018298611111111113</v>
      </c>
      <c r="F540" s="25" t="s">
        <v>1409</v>
      </c>
      <c r="G540" s="25" t="s">
        <v>1410</v>
      </c>
    </row>
    <row r="541" spans="1:5" ht="12.75">
      <c r="A541" t="s">
        <v>473</v>
      </c>
      <c r="B541" s="4" t="s">
        <v>1411</v>
      </c>
      <c r="C541" s="15">
        <v>0.33587962962962964</v>
      </c>
      <c r="D541" s="4" t="s">
        <v>746</v>
      </c>
      <c r="E541" s="15">
        <v>0.055057870370370375</v>
      </c>
    </row>
    <row r="542" spans="1:6" ht="12.75">
      <c r="A542" t="s">
        <v>659</v>
      </c>
      <c r="B542" s="4" t="s">
        <v>1411</v>
      </c>
      <c r="C542" s="15">
        <v>0.5253819444444444</v>
      </c>
      <c r="D542" s="4" t="s">
        <v>217</v>
      </c>
      <c r="E542" s="15">
        <v>0.04673611111111111</v>
      </c>
      <c r="F542" s="25" t="s">
        <v>1412</v>
      </c>
    </row>
    <row r="543" spans="1:6" ht="12.75">
      <c r="A543" t="s">
        <v>659</v>
      </c>
      <c r="B543" s="4" t="s">
        <v>666</v>
      </c>
      <c r="C543" s="15">
        <v>0.4950115740740741</v>
      </c>
      <c r="D543" s="4" t="s">
        <v>746</v>
      </c>
      <c r="E543" s="15">
        <v>0.010486111111111111</v>
      </c>
      <c r="F543" s="25" t="s">
        <v>1179</v>
      </c>
    </row>
    <row r="547" ht="12.75">
      <c r="A547" s="35" t="s">
        <v>574</v>
      </c>
    </row>
    <row r="548" spans="1:7" ht="25.5">
      <c r="A548" s="12" t="s">
        <v>575</v>
      </c>
      <c r="B548" s="13" t="s">
        <v>322</v>
      </c>
      <c r="C548" s="13" t="s">
        <v>576</v>
      </c>
      <c r="D548" s="13" t="s">
        <v>577</v>
      </c>
      <c r="E548" s="13" t="s">
        <v>578</v>
      </c>
      <c r="F548" s="13" t="s">
        <v>579</v>
      </c>
      <c r="G548" s="13" t="s">
        <v>586</v>
      </c>
    </row>
    <row r="549" spans="1:7" ht="51.75">
      <c r="A549" t="s">
        <v>587</v>
      </c>
      <c r="B549" s="14">
        <v>35634</v>
      </c>
      <c r="C549" s="15">
        <v>0.4479398148148148</v>
      </c>
      <c r="D549" s="4" t="s">
        <v>746</v>
      </c>
      <c r="E549" s="15">
        <v>0.014976851851851852</v>
      </c>
      <c r="F549" s="25" t="s">
        <v>598</v>
      </c>
      <c r="G549" s="25" t="s">
        <v>1127</v>
      </c>
    </row>
    <row r="550" spans="1:7" ht="27" customHeight="1">
      <c r="A550" t="s">
        <v>1128</v>
      </c>
      <c r="B550" s="14">
        <v>35612</v>
      </c>
      <c r="C550" s="15">
        <v>0.36953703703703705</v>
      </c>
      <c r="D550" s="4" t="s">
        <v>746</v>
      </c>
      <c r="E550" s="15">
        <v>0.0059722222222222225</v>
      </c>
      <c r="F550" s="25" t="s">
        <v>1129</v>
      </c>
      <c r="G550" s="25" t="s">
        <v>1130</v>
      </c>
    </row>
    <row r="551" spans="1:7" ht="12.75">
      <c r="A551" t="s">
        <v>1128</v>
      </c>
      <c r="B551" s="14">
        <v>35619</v>
      </c>
      <c r="C551" s="15">
        <v>0.36821759259259257</v>
      </c>
      <c r="D551" s="4" t="s">
        <v>746</v>
      </c>
      <c r="E551" s="15">
        <v>0.007893518518518518</v>
      </c>
      <c r="F551" s="25" t="s">
        <v>654</v>
      </c>
      <c r="G551" s="25" t="s">
        <v>655</v>
      </c>
    </row>
    <row r="552" spans="1:7" ht="12.75">
      <c r="A552" t="s">
        <v>1128</v>
      </c>
      <c r="B552" s="14">
        <v>35623</v>
      </c>
      <c r="C552" s="15">
        <v>0.4941550925925926</v>
      </c>
      <c r="D552" s="4" t="s">
        <v>746</v>
      </c>
      <c r="E552" s="15">
        <v>0.005509259259259259</v>
      </c>
      <c r="F552" s="25" t="s">
        <v>215</v>
      </c>
      <c r="G552" s="25" t="s">
        <v>216</v>
      </c>
    </row>
    <row r="553" spans="1:6" ht="25.5">
      <c r="A553" t="s">
        <v>1128</v>
      </c>
      <c r="B553" s="14">
        <v>35640</v>
      </c>
      <c r="C553" s="15">
        <v>0.34664351851851855</v>
      </c>
      <c r="D553" s="4" t="s">
        <v>217</v>
      </c>
      <c r="E553" s="15">
        <v>0.014884259259259259</v>
      </c>
      <c r="F553" s="25" t="s">
        <v>599</v>
      </c>
    </row>
    <row r="554" spans="1:6" ht="24" customHeight="1">
      <c r="A554" t="s">
        <v>664</v>
      </c>
      <c r="B554" s="14">
        <v>35626</v>
      </c>
      <c r="C554" s="15">
        <v>0.6189699074074074</v>
      </c>
      <c r="D554" s="4" t="s">
        <v>217</v>
      </c>
      <c r="E554" s="15">
        <v>0.001365740740740741</v>
      </c>
      <c r="F554" s="25" t="s">
        <v>665</v>
      </c>
    </row>
    <row r="555" spans="1:7" ht="25.5">
      <c r="A555" t="s">
        <v>787</v>
      </c>
      <c r="B555" s="14">
        <v>35619</v>
      </c>
      <c r="C555" s="15">
        <v>0.38359953703703703</v>
      </c>
      <c r="D555" s="4" t="s">
        <v>217</v>
      </c>
      <c r="E555" s="15">
        <v>0.02113425925925926</v>
      </c>
      <c r="F555" s="25" t="s">
        <v>857</v>
      </c>
      <c r="G555" s="25" t="s">
        <v>643</v>
      </c>
    </row>
    <row r="556" spans="1:7" ht="12.75">
      <c r="A556" t="s">
        <v>787</v>
      </c>
      <c r="B556" s="14">
        <v>35619</v>
      </c>
      <c r="C556" s="15">
        <v>0.4047337962962963</v>
      </c>
      <c r="D556" s="4" t="s">
        <v>862</v>
      </c>
      <c r="E556" s="15">
        <v>0.012083333333333333</v>
      </c>
      <c r="G556" s="25" t="s">
        <v>863</v>
      </c>
    </row>
    <row r="557" spans="1:7" ht="12.75">
      <c r="A557" t="s">
        <v>787</v>
      </c>
      <c r="B557" s="14">
        <v>35619</v>
      </c>
      <c r="C557" s="15">
        <v>0.41681712962962963</v>
      </c>
      <c r="D557" s="4" t="s">
        <v>217</v>
      </c>
      <c r="E557" s="15">
        <v>0.24736111111111111</v>
      </c>
      <c r="F557" s="25" t="s">
        <v>863</v>
      </c>
      <c r="G557" s="25" t="s">
        <v>864</v>
      </c>
    </row>
    <row r="558" spans="1:5" ht="12.75">
      <c r="A558" t="s">
        <v>787</v>
      </c>
      <c r="B558" s="14">
        <v>35619</v>
      </c>
      <c r="C558" s="15">
        <v>0.6641782407407407</v>
      </c>
      <c r="D558" s="4" t="s">
        <v>862</v>
      </c>
      <c r="E558" s="15">
        <v>0.04380787037037037</v>
      </c>
    </row>
    <row r="559" spans="1:7" ht="25.5">
      <c r="A559" t="s">
        <v>788</v>
      </c>
      <c r="B559" s="14">
        <v>35612</v>
      </c>
      <c r="C559" s="15">
        <v>0.35574074074074075</v>
      </c>
      <c r="D559" s="4" t="s">
        <v>862</v>
      </c>
      <c r="E559" s="15">
        <v>0.01355324074074074</v>
      </c>
      <c r="F559" s="25" t="s">
        <v>809</v>
      </c>
      <c r="G559" s="25" t="s">
        <v>810</v>
      </c>
    </row>
    <row r="560" spans="1:7" ht="25.5">
      <c r="A560" t="s">
        <v>788</v>
      </c>
      <c r="B560" s="14">
        <v>35623</v>
      </c>
      <c r="C560" s="15">
        <v>0.4992592592592593</v>
      </c>
      <c r="D560" s="4" t="s">
        <v>746</v>
      </c>
      <c r="E560" s="15">
        <v>0.004560185185185185</v>
      </c>
      <c r="F560" s="25" t="s">
        <v>288</v>
      </c>
      <c r="G560" s="25" t="s">
        <v>289</v>
      </c>
    </row>
    <row r="561" spans="1:7" ht="25.5">
      <c r="A561" t="s">
        <v>788</v>
      </c>
      <c r="B561" s="14">
        <v>35644</v>
      </c>
      <c r="C561" s="15">
        <v>0.46929398148148144</v>
      </c>
      <c r="D561" s="4" t="s">
        <v>746</v>
      </c>
      <c r="E561" s="15">
        <v>0.027777777777777776</v>
      </c>
      <c r="F561" s="25" t="s">
        <v>290</v>
      </c>
      <c r="G561" s="25" t="s">
        <v>291</v>
      </c>
    </row>
    <row r="562" spans="1:6" ht="25.5">
      <c r="A562" t="s">
        <v>473</v>
      </c>
      <c r="B562" s="14">
        <v>35622</v>
      </c>
      <c r="C562" s="15">
        <v>0.3676388888888889</v>
      </c>
      <c r="D562" s="4" t="s">
        <v>217</v>
      </c>
      <c r="E562" s="15">
        <v>0.015810185185185184</v>
      </c>
      <c r="F562" s="25" t="s">
        <v>912</v>
      </c>
    </row>
    <row r="563" spans="1:7" ht="25.5">
      <c r="A563" t="s">
        <v>473</v>
      </c>
      <c r="B563" s="14">
        <v>35630</v>
      </c>
      <c r="C563" s="15">
        <v>0.3337615740740741</v>
      </c>
      <c r="D563" s="4" t="s">
        <v>217</v>
      </c>
      <c r="E563" s="15">
        <v>0.013888888888888888</v>
      </c>
      <c r="F563" s="25" t="s">
        <v>1159</v>
      </c>
      <c r="G563" s="25" t="s">
        <v>1160</v>
      </c>
    </row>
    <row r="564" spans="1:7" ht="12.75">
      <c r="A564" t="s">
        <v>473</v>
      </c>
      <c r="B564" s="14">
        <v>35635</v>
      </c>
      <c r="C564" s="15">
        <v>0.4602893518518518</v>
      </c>
      <c r="D564" s="4" t="s">
        <v>746</v>
      </c>
      <c r="E564" s="15">
        <v>0.011689814814814814</v>
      </c>
      <c r="F564" s="25" t="s">
        <v>876</v>
      </c>
      <c r="G564" s="25" t="s">
        <v>815</v>
      </c>
    </row>
    <row r="565" spans="1:7" ht="25.5">
      <c r="A565" t="s">
        <v>473</v>
      </c>
      <c r="B565" s="14">
        <v>35635</v>
      </c>
      <c r="C565" s="15">
        <v>0.5566550925925926</v>
      </c>
      <c r="D565" s="4" t="s">
        <v>746</v>
      </c>
      <c r="E565" s="15">
        <v>0.06976851851851852</v>
      </c>
      <c r="F565" s="25" t="s">
        <v>1126</v>
      </c>
      <c r="G565" s="25" t="s">
        <v>673</v>
      </c>
    </row>
    <row r="566" spans="1:7" ht="12.75">
      <c r="A566" t="s">
        <v>473</v>
      </c>
      <c r="B566" s="14">
        <v>35636</v>
      </c>
      <c r="C566" s="15">
        <v>0.29140046296296296</v>
      </c>
      <c r="D566" s="4" t="s">
        <v>746</v>
      </c>
      <c r="E566" s="15">
        <v>0.008784722222222223</v>
      </c>
      <c r="G566" s="25" t="s">
        <v>600</v>
      </c>
    </row>
    <row r="567" spans="1:6" ht="12.75">
      <c r="A567" t="s">
        <v>473</v>
      </c>
      <c r="B567" s="14">
        <v>35642</v>
      </c>
      <c r="C567" s="15">
        <v>0.6319791666666666</v>
      </c>
      <c r="D567" s="4" t="s">
        <v>217</v>
      </c>
      <c r="E567" s="15">
        <v>0.01</v>
      </c>
      <c r="F567" s="25" t="s">
        <v>760</v>
      </c>
    </row>
    <row r="568" spans="1:6" ht="25.5">
      <c r="A568" t="s">
        <v>473</v>
      </c>
      <c r="B568" s="14">
        <v>35644</v>
      </c>
      <c r="C568" s="15">
        <v>0.4966550925925926</v>
      </c>
      <c r="D568" s="4" t="s">
        <v>746</v>
      </c>
      <c r="E568" s="15">
        <v>0.03229166666666667</v>
      </c>
      <c r="F568" s="25" t="s">
        <v>761</v>
      </c>
    </row>
    <row r="569" spans="1:6" ht="24" customHeight="1">
      <c r="A569" t="s">
        <v>659</v>
      </c>
      <c r="B569" s="14">
        <v>35623</v>
      </c>
      <c r="C569" s="15">
        <v>0.6086574074074075</v>
      </c>
      <c r="D569" s="4" t="s">
        <v>217</v>
      </c>
      <c r="E569" s="15">
        <v>0.01542824074074074</v>
      </c>
      <c r="F569" s="25" t="s">
        <v>990</v>
      </c>
    </row>
  </sheetData>
  <printOptions/>
  <pageMargins left="0.75" right="0.75" top="1" bottom="0.64" header="0.5" footer="0.5"/>
  <pageSetup fitToHeight="5" fitToWidth="1" orientation="portrait" scale="69"/>
</worksheet>
</file>

<file path=xl/worksheets/sheet4.xml><?xml version="1.0" encoding="utf-8"?>
<worksheet xmlns="http://schemas.openxmlformats.org/spreadsheetml/2006/main" xmlns:r="http://schemas.openxmlformats.org/officeDocument/2006/relationships">
  <sheetPr>
    <pageSetUpPr fitToPage="1"/>
  </sheetPr>
  <dimension ref="A1:CD442"/>
  <sheetViews>
    <sheetView tabSelected="1" workbookViewId="0" topLeftCell="A1">
      <pane ySplit="1560" topLeftCell="BM398" activePane="bottomLeft" state="split"/>
      <selection pane="topLeft" activeCell="A1" sqref="A1"/>
      <selection pane="bottomLeft" activeCell="C437" sqref="C437:T437"/>
    </sheetView>
  </sheetViews>
  <sheetFormatPr defaultColWidth="11.00390625" defaultRowHeight="12"/>
  <cols>
    <col min="1" max="2" width="10.875" style="20" customWidth="1"/>
    <col min="3" max="16384" width="10.875" style="2" customWidth="1"/>
  </cols>
  <sheetData>
    <row r="1" spans="1:82" s="1" customFormat="1" ht="51.75">
      <c r="A1" s="19" t="s">
        <v>322</v>
      </c>
      <c r="B1" s="19" t="s">
        <v>874</v>
      </c>
      <c r="C1" s="1" t="s">
        <v>694</v>
      </c>
      <c r="D1" s="1" t="s">
        <v>695</v>
      </c>
      <c r="E1" s="1" t="s">
        <v>580</v>
      </c>
      <c r="F1" s="1" t="s">
        <v>980</v>
      </c>
      <c r="G1" s="1" t="s">
        <v>592</v>
      </c>
      <c r="H1" s="1" t="s">
        <v>593</v>
      </c>
      <c r="I1" s="1" t="s">
        <v>594</v>
      </c>
      <c r="J1" s="1" t="s">
        <v>595</v>
      </c>
      <c r="K1" s="1" t="s">
        <v>596</v>
      </c>
      <c r="L1" s="1" t="s">
        <v>826</v>
      </c>
      <c r="M1" s="1" t="s">
        <v>827</v>
      </c>
      <c r="N1" s="1" t="s">
        <v>828</v>
      </c>
      <c r="O1" s="1" t="s">
        <v>829</v>
      </c>
      <c r="P1" s="1" t="s">
        <v>893</v>
      </c>
      <c r="Q1" s="1" t="s">
        <v>894</v>
      </c>
      <c r="R1" s="1" t="s">
        <v>1063</v>
      </c>
      <c r="S1" s="1" t="s">
        <v>1064</v>
      </c>
      <c r="T1" s="1" t="s">
        <v>1408</v>
      </c>
      <c r="U1" s="1" t="s">
        <v>682</v>
      </c>
      <c r="V1" s="1" t="s">
        <v>683</v>
      </c>
      <c r="W1" s="1" t="s">
        <v>684</v>
      </c>
      <c r="X1" s="1" t="s">
        <v>685</v>
      </c>
      <c r="Y1" s="1" t="s">
        <v>686</v>
      </c>
      <c r="Z1" s="1" t="s">
        <v>994</v>
      </c>
      <c r="AA1" s="1" t="s">
        <v>1342</v>
      </c>
      <c r="AB1" s="1" t="s">
        <v>1180</v>
      </c>
      <c r="AC1" s="1" t="s">
        <v>998</v>
      </c>
      <c r="AD1" s="1" t="s">
        <v>999</v>
      </c>
      <c r="AE1" s="1" t="s">
        <v>959</v>
      </c>
      <c r="AF1" s="1" t="s">
        <v>960</v>
      </c>
      <c r="AG1" s="1" t="s">
        <v>725</v>
      </c>
      <c r="AH1" s="1" t="s">
        <v>726</v>
      </c>
      <c r="AI1" s="1" t="s">
        <v>727</v>
      </c>
      <c r="AJ1" s="1" t="s">
        <v>728</v>
      </c>
      <c r="AK1" s="1" t="s">
        <v>489</v>
      </c>
      <c r="AL1" s="1" t="s">
        <v>490</v>
      </c>
      <c r="AM1" s="1" t="s">
        <v>491</v>
      </c>
      <c r="AN1" s="1" t="s">
        <v>945</v>
      </c>
      <c r="AO1" s="1" t="s">
        <v>946</v>
      </c>
      <c r="AP1" s="1" t="s">
        <v>831</v>
      </c>
      <c r="AQ1" s="1" t="s">
        <v>832</v>
      </c>
      <c r="AR1" s="1" t="s">
        <v>748</v>
      </c>
      <c r="AS1" s="1" t="s">
        <v>749</v>
      </c>
      <c r="AT1" s="1" t="s">
        <v>750</v>
      </c>
      <c r="AU1" s="1" t="s">
        <v>751</v>
      </c>
      <c r="AV1" s="1" t="s">
        <v>755</v>
      </c>
      <c r="AW1" s="1" t="s">
        <v>528</v>
      </c>
      <c r="AX1" s="1" t="s">
        <v>529</v>
      </c>
      <c r="AY1" s="1" t="s">
        <v>530</v>
      </c>
      <c r="AZ1" s="1" t="s">
        <v>708</v>
      </c>
      <c r="BA1" s="1" t="s">
        <v>716</v>
      </c>
      <c r="BB1" s="1" t="s">
        <v>696</v>
      </c>
      <c r="BC1" s="1" t="s">
        <v>855</v>
      </c>
      <c r="BD1" s="1" t="s">
        <v>597</v>
      </c>
      <c r="BE1" s="1" t="s">
        <v>754</v>
      </c>
      <c r="BF1" s="1" t="s">
        <v>830</v>
      </c>
      <c r="BG1" s="1" t="s">
        <v>670</v>
      </c>
      <c r="BH1" s="1" t="s">
        <v>1065</v>
      </c>
      <c r="BI1" s="1" t="s">
        <v>1066</v>
      </c>
      <c r="BJ1" s="1" t="s">
        <v>681</v>
      </c>
      <c r="BK1" s="1" t="s">
        <v>913</v>
      </c>
      <c r="BL1" s="1" t="s">
        <v>914</v>
      </c>
      <c r="BM1" s="1" t="s">
        <v>915</v>
      </c>
      <c r="BN1" s="1" t="s">
        <v>1161</v>
      </c>
      <c r="BO1" s="1" t="s">
        <v>1162</v>
      </c>
      <c r="BP1" s="1" t="s">
        <v>1165</v>
      </c>
      <c r="BQ1" s="1" t="s">
        <v>1166</v>
      </c>
      <c r="BR1" s="1" t="s">
        <v>1000</v>
      </c>
      <c r="BS1" s="1" t="s">
        <v>1001</v>
      </c>
      <c r="BT1" s="1" t="s">
        <v>1002</v>
      </c>
      <c r="BU1" s="1" t="s">
        <v>1003</v>
      </c>
      <c r="BV1" s="1" t="s">
        <v>1004</v>
      </c>
      <c r="BW1" s="1" t="s">
        <v>1005</v>
      </c>
      <c r="BX1" s="1" t="s">
        <v>1006</v>
      </c>
      <c r="BY1" s="1" t="s">
        <v>1148</v>
      </c>
      <c r="BZ1" s="1" t="s">
        <v>1310</v>
      </c>
      <c r="CA1" s="1" t="s">
        <v>1311</v>
      </c>
      <c r="CB1" s="1" t="s">
        <v>243</v>
      </c>
      <c r="CC1" s="1" t="s">
        <v>244</v>
      </c>
      <c r="CD1" s="1" t="s">
        <v>443</v>
      </c>
    </row>
    <row r="2" spans="1:82" ht="12.75">
      <c r="A2" s="20" t="s">
        <v>444</v>
      </c>
      <c r="B2" s="29">
        <f>(G2+I2+K2)/(G2+I2+K2+M2+O2)</f>
        <v>0.9850008720423231</v>
      </c>
      <c r="C2" s="2" t="s">
        <v>445</v>
      </c>
      <c r="D2" s="2">
        <v>0</v>
      </c>
      <c r="E2" s="2">
        <v>0</v>
      </c>
      <c r="F2" s="2">
        <v>0</v>
      </c>
      <c r="G2" s="2">
        <v>0</v>
      </c>
      <c r="H2" s="2">
        <v>2</v>
      </c>
      <c r="I2" s="2">
        <v>5501</v>
      </c>
      <c r="J2" s="2">
        <v>1</v>
      </c>
      <c r="K2" s="2">
        <v>28385</v>
      </c>
      <c r="L2" s="2">
        <v>1</v>
      </c>
      <c r="M2" s="2">
        <v>516</v>
      </c>
      <c r="N2" s="2">
        <v>0</v>
      </c>
      <c r="O2" s="2">
        <v>0</v>
      </c>
      <c r="P2" s="2">
        <v>0</v>
      </c>
      <c r="Q2" s="2">
        <v>0</v>
      </c>
      <c r="R2" s="2">
        <v>0</v>
      </c>
      <c r="S2" s="2">
        <v>0</v>
      </c>
      <c r="T2" s="2">
        <v>0</v>
      </c>
      <c r="U2" s="2">
        <v>34402</v>
      </c>
      <c r="V2" s="2">
        <v>0</v>
      </c>
      <c r="W2" s="2">
        <v>0</v>
      </c>
      <c r="X2" s="2">
        <v>516</v>
      </c>
      <c r="Y2" s="2">
        <v>0</v>
      </c>
      <c r="Z2" s="2">
        <v>0</v>
      </c>
      <c r="AA2" s="2">
        <v>0</v>
      </c>
      <c r="AB2" s="2">
        <v>0</v>
      </c>
      <c r="AC2" s="2">
        <v>0</v>
      </c>
      <c r="AD2" s="2">
        <v>0</v>
      </c>
      <c r="AE2" s="2">
        <v>0</v>
      </c>
      <c r="AF2" s="2">
        <v>0</v>
      </c>
      <c r="AG2" s="2">
        <v>0</v>
      </c>
      <c r="AH2" s="2">
        <v>0</v>
      </c>
      <c r="AI2" s="2">
        <v>0</v>
      </c>
      <c r="AJ2" s="2">
        <v>0</v>
      </c>
      <c r="AK2" s="2">
        <v>0</v>
      </c>
      <c r="AL2" s="2">
        <v>0</v>
      </c>
      <c r="AM2" s="2">
        <v>1171</v>
      </c>
      <c r="AN2" s="2">
        <v>0</v>
      </c>
      <c r="AO2" s="2">
        <v>34402</v>
      </c>
      <c r="AP2" s="2">
        <v>0</v>
      </c>
      <c r="AQ2" s="2">
        <v>0</v>
      </c>
      <c r="AR2" s="2">
        <v>0</v>
      </c>
      <c r="AS2" s="2">
        <v>0</v>
      </c>
      <c r="AT2" s="2">
        <v>0</v>
      </c>
      <c r="AU2" s="2">
        <v>0</v>
      </c>
      <c r="AV2" s="2">
        <v>0</v>
      </c>
      <c r="AW2" s="2">
        <v>0</v>
      </c>
      <c r="AX2" s="2">
        <v>0</v>
      </c>
      <c r="AY2" s="2">
        <v>0</v>
      </c>
      <c r="AZ2" s="2">
        <v>0</v>
      </c>
      <c r="BA2" s="2">
        <v>0</v>
      </c>
      <c r="BB2" s="2">
        <v>0</v>
      </c>
      <c r="BC2" s="2">
        <v>0</v>
      </c>
      <c r="BD2" s="2">
        <v>0</v>
      </c>
      <c r="BE2" s="2">
        <v>0</v>
      </c>
      <c r="BF2" s="2">
        <v>0</v>
      </c>
      <c r="BG2" s="2">
        <v>0</v>
      </c>
      <c r="BH2" s="2">
        <v>32</v>
      </c>
      <c r="BI2" s="2">
        <v>31</v>
      </c>
      <c r="BJ2" s="2">
        <v>0</v>
      </c>
      <c r="BK2" s="2">
        <v>0</v>
      </c>
      <c r="BL2" s="2">
        <v>1</v>
      </c>
      <c r="BM2" s="2">
        <v>0</v>
      </c>
      <c r="BN2" s="2">
        <v>0</v>
      </c>
      <c r="BO2" s="2">
        <v>0</v>
      </c>
      <c r="BP2" s="2">
        <v>0</v>
      </c>
      <c r="BQ2" s="2">
        <v>0</v>
      </c>
      <c r="BR2" s="2">
        <v>0</v>
      </c>
      <c r="BS2" s="2">
        <v>28</v>
      </c>
      <c r="BT2" s="2">
        <v>0</v>
      </c>
      <c r="BU2" s="2">
        <v>3</v>
      </c>
      <c r="BV2" s="2">
        <v>0</v>
      </c>
      <c r="BW2" s="2">
        <v>0</v>
      </c>
      <c r="BX2" s="2">
        <v>0</v>
      </c>
      <c r="BY2" s="2">
        <v>0</v>
      </c>
      <c r="BZ2" s="2" t="s">
        <v>446</v>
      </c>
      <c r="CA2" s="2" t="s">
        <v>453</v>
      </c>
      <c r="CB2" s="2" t="s">
        <v>803</v>
      </c>
      <c r="CC2" s="2" t="s">
        <v>803</v>
      </c>
      <c r="CD2" s="2" t="s">
        <v>446</v>
      </c>
    </row>
    <row r="3" spans="1:82" ht="12.75">
      <c r="A3" s="20" t="s">
        <v>633</v>
      </c>
      <c r="B3" s="29">
        <f aca="true" t="shared" si="0" ref="B3:B66">(G3+I3+K3)/(G3+I3+K3+M3+O3)</f>
        <v>1</v>
      </c>
      <c r="C3" s="2" t="s">
        <v>445</v>
      </c>
      <c r="D3" s="2">
        <v>0</v>
      </c>
      <c r="E3" s="2">
        <v>0</v>
      </c>
      <c r="F3" s="2">
        <v>0</v>
      </c>
      <c r="G3" s="2">
        <v>0</v>
      </c>
      <c r="H3" s="2">
        <v>1</v>
      </c>
      <c r="I3" s="2">
        <v>4938</v>
      </c>
      <c r="J3" s="2">
        <v>1</v>
      </c>
      <c r="K3" s="2">
        <v>29195</v>
      </c>
      <c r="L3" s="2">
        <v>0</v>
      </c>
      <c r="M3" s="2">
        <v>0</v>
      </c>
      <c r="N3" s="2">
        <v>0</v>
      </c>
      <c r="O3" s="2">
        <v>0</v>
      </c>
      <c r="P3" s="2">
        <v>0</v>
      </c>
      <c r="Q3" s="2">
        <v>0</v>
      </c>
      <c r="R3" s="2">
        <v>0</v>
      </c>
      <c r="S3" s="2">
        <v>0</v>
      </c>
      <c r="T3" s="2">
        <v>0</v>
      </c>
      <c r="U3" s="2">
        <v>34133</v>
      </c>
      <c r="V3" s="2">
        <v>0</v>
      </c>
      <c r="W3" s="2">
        <v>0</v>
      </c>
      <c r="X3" s="2">
        <v>0</v>
      </c>
      <c r="Y3" s="2">
        <v>0</v>
      </c>
      <c r="Z3" s="2">
        <v>0</v>
      </c>
      <c r="AA3" s="2">
        <v>0</v>
      </c>
      <c r="AB3" s="2">
        <v>0</v>
      </c>
      <c r="AC3" s="2">
        <v>0</v>
      </c>
      <c r="AD3" s="2">
        <v>0</v>
      </c>
      <c r="AE3" s="2">
        <v>0</v>
      </c>
      <c r="AF3" s="2">
        <v>0</v>
      </c>
      <c r="AG3" s="2">
        <v>0</v>
      </c>
      <c r="AH3" s="2">
        <v>0</v>
      </c>
      <c r="AI3" s="2">
        <v>0</v>
      </c>
      <c r="AJ3" s="2">
        <v>0</v>
      </c>
      <c r="AK3" s="2">
        <v>0</v>
      </c>
      <c r="AL3" s="2">
        <v>0</v>
      </c>
      <c r="AM3" s="2">
        <v>0</v>
      </c>
      <c r="AN3" s="2">
        <v>0</v>
      </c>
      <c r="AO3" s="2">
        <v>34133</v>
      </c>
      <c r="AP3" s="2">
        <v>0</v>
      </c>
      <c r="AQ3" s="2">
        <v>0</v>
      </c>
      <c r="AR3" s="2">
        <v>0</v>
      </c>
      <c r="AS3" s="2">
        <v>0</v>
      </c>
      <c r="AT3" s="2">
        <v>0</v>
      </c>
      <c r="AU3" s="2">
        <v>0</v>
      </c>
      <c r="AV3" s="2">
        <v>0</v>
      </c>
      <c r="AW3" s="2">
        <v>0</v>
      </c>
      <c r="AX3" s="2">
        <v>0</v>
      </c>
      <c r="AY3" s="2">
        <v>0</v>
      </c>
      <c r="AZ3" s="2">
        <v>0</v>
      </c>
      <c r="BA3" s="2">
        <v>0</v>
      </c>
      <c r="BB3" s="2">
        <v>0</v>
      </c>
      <c r="BC3" s="2">
        <v>0</v>
      </c>
      <c r="BD3" s="2">
        <v>0</v>
      </c>
      <c r="BE3" s="2">
        <v>0</v>
      </c>
      <c r="BF3" s="2">
        <v>0</v>
      </c>
      <c r="BG3" s="2">
        <v>0</v>
      </c>
      <c r="BH3" s="2">
        <v>37</v>
      </c>
      <c r="BI3" s="2">
        <v>34</v>
      </c>
      <c r="BJ3" s="2">
        <v>0</v>
      </c>
      <c r="BK3" s="2">
        <v>2</v>
      </c>
      <c r="BL3" s="2">
        <v>1</v>
      </c>
      <c r="BM3" s="2">
        <v>0</v>
      </c>
      <c r="BN3" s="2">
        <v>0</v>
      </c>
      <c r="BO3" s="2">
        <v>0</v>
      </c>
      <c r="BP3" s="2">
        <v>0</v>
      </c>
      <c r="BQ3" s="2">
        <v>0</v>
      </c>
      <c r="BR3" s="2">
        <v>0</v>
      </c>
      <c r="BS3" s="2">
        <v>15</v>
      </c>
      <c r="BT3" s="2">
        <v>0</v>
      </c>
      <c r="BU3" s="2">
        <v>19</v>
      </c>
      <c r="BV3" s="2">
        <v>0</v>
      </c>
      <c r="BW3" s="2">
        <v>0</v>
      </c>
      <c r="BX3" s="2">
        <v>0</v>
      </c>
      <c r="BY3" s="2">
        <v>0</v>
      </c>
      <c r="BZ3" s="2" t="s">
        <v>634</v>
      </c>
      <c r="CA3" s="2" t="s">
        <v>635</v>
      </c>
      <c r="CB3" s="2" t="s">
        <v>803</v>
      </c>
      <c r="CC3" s="2" t="s">
        <v>803</v>
      </c>
      <c r="CD3" s="2" t="s">
        <v>634</v>
      </c>
    </row>
    <row r="4" spans="1:82" ht="12.75">
      <c r="A4" s="20" t="s">
        <v>636</v>
      </c>
      <c r="B4" s="29">
        <f t="shared" si="0"/>
        <v>0.2858647936786655</v>
      </c>
      <c r="C4" s="2" t="s">
        <v>445</v>
      </c>
      <c r="D4" s="2">
        <v>0</v>
      </c>
      <c r="E4" s="2">
        <v>0</v>
      </c>
      <c r="F4" s="2">
        <v>0</v>
      </c>
      <c r="G4" s="2">
        <v>0</v>
      </c>
      <c r="H4" s="2">
        <v>2</v>
      </c>
      <c r="I4" s="2">
        <v>5461</v>
      </c>
      <c r="J4" s="2">
        <v>2</v>
      </c>
      <c r="K4" s="2">
        <v>4307</v>
      </c>
      <c r="L4" s="2">
        <v>3</v>
      </c>
      <c r="M4" s="2">
        <v>1204</v>
      </c>
      <c r="N4" s="2">
        <v>2</v>
      </c>
      <c r="O4" s="2">
        <v>23198</v>
      </c>
      <c r="P4" s="2">
        <v>0</v>
      </c>
      <c r="Q4" s="2">
        <v>0</v>
      </c>
      <c r="R4" s="2">
        <v>0</v>
      </c>
      <c r="S4" s="2">
        <v>0</v>
      </c>
      <c r="T4" s="2">
        <v>0</v>
      </c>
      <c r="U4" s="2">
        <v>34170</v>
      </c>
      <c r="V4" s="2">
        <v>0</v>
      </c>
      <c r="W4" s="2">
        <v>0</v>
      </c>
      <c r="X4" s="2">
        <v>682</v>
      </c>
      <c r="Y4" s="2">
        <v>0</v>
      </c>
      <c r="Z4" s="2">
        <v>0</v>
      </c>
      <c r="AA4" s="2">
        <v>0</v>
      </c>
      <c r="AB4" s="2">
        <v>0</v>
      </c>
      <c r="AC4" s="2">
        <v>0</v>
      </c>
      <c r="AD4" s="2">
        <v>0</v>
      </c>
      <c r="AE4" s="2">
        <v>0</v>
      </c>
      <c r="AF4" s="2">
        <v>0</v>
      </c>
      <c r="AG4" s="2">
        <v>0</v>
      </c>
      <c r="AH4" s="2">
        <v>23198</v>
      </c>
      <c r="AI4" s="2">
        <v>4829</v>
      </c>
      <c r="AJ4" s="2">
        <v>0</v>
      </c>
      <c r="AK4" s="2">
        <v>0</v>
      </c>
      <c r="AL4" s="2">
        <v>0</v>
      </c>
      <c r="AM4" s="2">
        <v>0</v>
      </c>
      <c r="AN4" s="2">
        <v>0</v>
      </c>
      <c r="AO4" s="2">
        <v>34170</v>
      </c>
      <c r="AP4" s="2">
        <v>0</v>
      </c>
      <c r="AQ4" s="2">
        <v>0</v>
      </c>
      <c r="AR4" s="2">
        <v>0</v>
      </c>
      <c r="AS4" s="2">
        <v>0</v>
      </c>
      <c r="AT4" s="2">
        <v>0</v>
      </c>
      <c r="AU4" s="2">
        <v>0</v>
      </c>
      <c r="AV4" s="2">
        <v>0</v>
      </c>
      <c r="AW4" s="2">
        <v>0</v>
      </c>
      <c r="AX4" s="2">
        <v>0</v>
      </c>
      <c r="AY4" s="2">
        <v>0</v>
      </c>
      <c r="AZ4" s="2">
        <v>0</v>
      </c>
      <c r="BA4" s="2">
        <v>0</v>
      </c>
      <c r="BB4" s="2">
        <v>0</v>
      </c>
      <c r="BC4" s="2">
        <v>0</v>
      </c>
      <c r="BD4" s="2">
        <v>0</v>
      </c>
      <c r="BE4" s="2">
        <v>0</v>
      </c>
      <c r="BF4" s="2">
        <v>0</v>
      </c>
      <c r="BG4" s="2">
        <v>0</v>
      </c>
      <c r="BH4" s="2">
        <v>7</v>
      </c>
      <c r="BI4" s="2">
        <v>6</v>
      </c>
      <c r="BJ4" s="2">
        <v>0</v>
      </c>
      <c r="BK4" s="2">
        <v>1</v>
      </c>
      <c r="BL4" s="2">
        <v>0</v>
      </c>
      <c r="BM4" s="2">
        <v>0</v>
      </c>
      <c r="BN4" s="2">
        <v>0</v>
      </c>
      <c r="BO4" s="2">
        <v>0</v>
      </c>
      <c r="BP4" s="2">
        <v>0</v>
      </c>
      <c r="BQ4" s="2">
        <v>0</v>
      </c>
      <c r="BR4" s="2">
        <v>0</v>
      </c>
      <c r="BS4" s="2">
        <v>2</v>
      </c>
      <c r="BT4" s="2">
        <v>0</v>
      </c>
      <c r="BU4" s="2">
        <v>4</v>
      </c>
      <c r="BV4" s="2">
        <v>0</v>
      </c>
      <c r="BW4" s="2">
        <v>0</v>
      </c>
      <c r="BX4" s="2">
        <v>0</v>
      </c>
      <c r="BY4" s="2">
        <v>0</v>
      </c>
      <c r="BZ4" s="2" t="s">
        <v>637</v>
      </c>
      <c r="CA4" s="2" t="s">
        <v>638</v>
      </c>
      <c r="CB4" s="2" t="s">
        <v>803</v>
      </c>
      <c r="CC4" s="2" t="s">
        <v>803</v>
      </c>
      <c r="CD4" s="2" t="s">
        <v>637</v>
      </c>
    </row>
    <row r="5" spans="1:82" ht="12.75">
      <c r="A5" s="20" t="s">
        <v>639</v>
      </c>
      <c r="B5" s="29">
        <f t="shared" si="0"/>
        <v>1</v>
      </c>
      <c r="C5" s="2" t="s">
        <v>445</v>
      </c>
      <c r="D5" s="2">
        <v>0</v>
      </c>
      <c r="E5" s="2">
        <v>0</v>
      </c>
      <c r="F5" s="2">
        <v>0</v>
      </c>
      <c r="G5" s="2">
        <v>0</v>
      </c>
      <c r="H5" s="2">
        <v>3</v>
      </c>
      <c r="I5" s="2">
        <v>6504</v>
      </c>
      <c r="J5" s="2">
        <v>3</v>
      </c>
      <c r="K5" s="2">
        <v>32229</v>
      </c>
      <c r="L5" s="2">
        <v>0</v>
      </c>
      <c r="M5" s="2">
        <v>0</v>
      </c>
      <c r="N5" s="2">
        <v>0</v>
      </c>
      <c r="O5" s="2">
        <v>0</v>
      </c>
      <c r="P5" s="2">
        <v>0</v>
      </c>
      <c r="Q5" s="2">
        <v>0</v>
      </c>
      <c r="R5" s="2">
        <v>0</v>
      </c>
      <c r="S5" s="2">
        <v>0</v>
      </c>
      <c r="T5" s="2">
        <v>0</v>
      </c>
      <c r="U5" s="2">
        <v>38733</v>
      </c>
      <c r="V5" s="2">
        <v>0</v>
      </c>
      <c r="W5" s="2">
        <v>0</v>
      </c>
      <c r="X5" s="2">
        <v>0</v>
      </c>
      <c r="Y5" s="2">
        <v>0</v>
      </c>
      <c r="Z5" s="2">
        <v>0</v>
      </c>
      <c r="AA5" s="2">
        <v>0</v>
      </c>
      <c r="AB5" s="2">
        <v>0</v>
      </c>
      <c r="AC5" s="2">
        <v>0</v>
      </c>
      <c r="AD5" s="2">
        <v>0</v>
      </c>
      <c r="AE5" s="2">
        <v>0</v>
      </c>
      <c r="AF5" s="2">
        <v>0</v>
      </c>
      <c r="AG5" s="2">
        <v>0</v>
      </c>
      <c r="AH5" s="2">
        <v>0</v>
      </c>
      <c r="AI5" s="2">
        <v>0</v>
      </c>
      <c r="AJ5" s="2">
        <v>0</v>
      </c>
      <c r="AK5" s="2">
        <v>0</v>
      </c>
      <c r="AL5" s="2">
        <v>0</v>
      </c>
      <c r="AM5" s="2">
        <v>0</v>
      </c>
      <c r="AN5" s="2">
        <v>0</v>
      </c>
      <c r="AO5" s="2">
        <v>38733</v>
      </c>
      <c r="AP5" s="2">
        <v>0</v>
      </c>
      <c r="AQ5" s="2">
        <v>0</v>
      </c>
      <c r="AR5" s="2">
        <v>0</v>
      </c>
      <c r="AS5" s="2">
        <v>0</v>
      </c>
      <c r="AT5" s="2">
        <v>0</v>
      </c>
      <c r="AU5" s="2">
        <v>0</v>
      </c>
      <c r="AV5" s="2">
        <v>0</v>
      </c>
      <c r="AW5" s="2">
        <v>0</v>
      </c>
      <c r="AX5" s="2">
        <v>0</v>
      </c>
      <c r="AY5" s="2">
        <v>0</v>
      </c>
      <c r="AZ5" s="2">
        <v>0</v>
      </c>
      <c r="BA5" s="2">
        <v>0</v>
      </c>
      <c r="BB5" s="2">
        <v>0</v>
      </c>
      <c r="BC5" s="2">
        <v>0</v>
      </c>
      <c r="BD5" s="2">
        <v>0</v>
      </c>
      <c r="BE5" s="2">
        <v>0</v>
      </c>
      <c r="BF5" s="2">
        <v>0</v>
      </c>
      <c r="BG5" s="2">
        <v>0</v>
      </c>
      <c r="BH5" s="2">
        <v>38</v>
      </c>
      <c r="BI5" s="2">
        <v>35</v>
      </c>
      <c r="BJ5" s="2">
        <v>0</v>
      </c>
      <c r="BK5" s="2">
        <v>0</v>
      </c>
      <c r="BL5" s="2">
        <v>2</v>
      </c>
      <c r="BM5" s="2">
        <v>1</v>
      </c>
      <c r="BN5" s="2">
        <v>0</v>
      </c>
      <c r="BO5" s="2">
        <v>0</v>
      </c>
      <c r="BP5" s="2">
        <v>0</v>
      </c>
      <c r="BQ5" s="2">
        <v>0</v>
      </c>
      <c r="BR5" s="2">
        <v>0</v>
      </c>
      <c r="BS5" s="2">
        <v>33</v>
      </c>
      <c r="BT5" s="2">
        <v>0</v>
      </c>
      <c r="BU5" s="2">
        <v>2</v>
      </c>
      <c r="BV5" s="2">
        <v>0</v>
      </c>
      <c r="BW5" s="2">
        <v>0</v>
      </c>
      <c r="BX5" s="2">
        <v>0</v>
      </c>
      <c r="BY5" s="2">
        <v>0</v>
      </c>
      <c r="BZ5" s="2" t="s">
        <v>640</v>
      </c>
      <c r="CA5" s="2" t="s">
        <v>641</v>
      </c>
      <c r="CB5" s="2" t="s">
        <v>803</v>
      </c>
      <c r="CC5" s="2" t="s">
        <v>803</v>
      </c>
      <c r="CD5" s="2" t="s">
        <v>640</v>
      </c>
    </row>
    <row r="6" spans="1:82" ht="12.75">
      <c r="A6" s="20" t="s">
        <v>642</v>
      </c>
      <c r="B6" s="29">
        <f t="shared" si="0"/>
        <v>1</v>
      </c>
      <c r="C6" s="2" t="s">
        <v>445</v>
      </c>
      <c r="D6" s="2">
        <v>0</v>
      </c>
      <c r="E6" s="2">
        <v>0</v>
      </c>
      <c r="F6" s="2">
        <v>0</v>
      </c>
      <c r="G6" s="2">
        <v>0</v>
      </c>
      <c r="H6" s="2">
        <v>1</v>
      </c>
      <c r="I6" s="2">
        <v>5088</v>
      </c>
      <c r="J6" s="2">
        <v>1</v>
      </c>
      <c r="K6" s="2">
        <v>29232</v>
      </c>
      <c r="L6" s="2">
        <v>0</v>
      </c>
      <c r="M6" s="2">
        <v>0</v>
      </c>
      <c r="N6" s="2">
        <v>0</v>
      </c>
      <c r="O6" s="2">
        <v>0</v>
      </c>
      <c r="P6" s="2">
        <v>0</v>
      </c>
      <c r="Q6" s="2">
        <v>0</v>
      </c>
      <c r="R6" s="2">
        <v>0</v>
      </c>
      <c r="S6" s="2">
        <v>0</v>
      </c>
      <c r="T6" s="2">
        <v>0</v>
      </c>
      <c r="U6" s="2">
        <v>34320</v>
      </c>
      <c r="V6" s="2">
        <v>0</v>
      </c>
      <c r="W6" s="2">
        <v>0</v>
      </c>
      <c r="X6" s="2">
        <v>0</v>
      </c>
      <c r="Y6" s="2">
        <v>0</v>
      </c>
      <c r="Z6" s="2">
        <v>0</v>
      </c>
      <c r="AA6" s="2">
        <v>0</v>
      </c>
      <c r="AB6" s="2">
        <v>0</v>
      </c>
      <c r="AC6" s="2">
        <v>0</v>
      </c>
      <c r="AD6" s="2">
        <v>0</v>
      </c>
      <c r="AE6" s="2">
        <v>0</v>
      </c>
      <c r="AF6" s="2">
        <v>0</v>
      </c>
      <c r="AG6" s="2">
        <v>0</v>
      </c>
      <c r="AH6" s="2">
        <v>0</v>
      </c>
      <c r="AI6" s="2">
        <v>0</v>
      </c>
      <c r="AJ6" s="2">
        <v>0</v>
      </c>
      <c r="AK6" s="2">
        <v>0</v>
      </c>
      <c r="AL6" s="2">
        <v>0</v>
      </c>
      <c r="AM6" s="2">
        <v>0</v>
      </c>
      <c r="AN6" s="2">
        <v>0</v>
      </c>
      <c r="AO6" s="2">
        <v>34320</v>
      </c>
      <c r="AP6" s="2">
        <v>0</v>
      </c>
      <c r="AQ6" s="2">
        <v>0</v>
      </c>
      <c r="AR6" s="2">
        <v>0</v>
      </c>
      <c r="AS6" s="2">
        <v>0</v>
      </c>
      <c r="AT6" s="2">
        <v>0</v>
      </c>
      <c r="AU6" s="2">
        <v>0</v>
      </c>
      <c r="AV6" s="2">
        <v>0</v>
      </c>
      <c r="AW6" s="2">
        <v>0</v>
      </c>
      <c r="AX6" s="2">
        <v>0</v>
      </c>
      <c r="AY6" s="2">
        <v>0</v>
      </c>
      <c r="AZ6" s="2">
        <v>0</v>
      </c>
      <c r="BA6" s="2">
        <v>0</v>
      </c>
      <c r="BB6" s="2">
        <v>0</v>
      </c>
      <c r="BC6" s="2">
        <v>0</v>
      </c>
      <c r="BD6" s="2">
        <v>0</v>
      </c>
      <c r="BE6" s="2">
        <v>0</v>
      </c>
      <c r="BF6" s="2">
        <v>0</v>
      </c>
      <c r="BG6" s="2">
        <v>0</v>
      </c>
      <c r="BH6" s="2">
        <v>47</v>
      </c>
      <c r="BI6" s="2">
        <v>47</v>
      </c>
      <c r="BJ6" s="2">
        <v>0</v>
      </c>
      <c r="BK6" s="2">
        <v>0</v>
      </c>
      <c r="BL6" s="2">
        <v>0</v>
      </c>
      <c r="BM6" s="2">
        <v>0</v>
      </c>
      <c r="BN6" s="2">
        <v>0</v>
      </c>
      <c r="BO6" s="2">
        <v>0</v>
      </c>
      <c r="BP6" s="2">
        <v>0</v>
      </c>
      <c r="BQ6" s="2">
        <v>0</v>
      </c>
      <c r="BR6" s="2">
        <v>0</v>
      </c>
      <c r="BS6" s="2">
        <v>36</v>
      </c>
      <c r="BT6" s="2">
        <v>0</v>
      </c>
      <c r="BU6" s="2">
        <v>11</v>
      </c>
      <c r="BV6" s="2">
        <v>0</v>
      </c>
      <c r="BW6" s="2">
        <v>0</v>
      </c>
      <c r="BX6" s="2">
        <v>0</v>
      </c>
      <c r="BY6" s="2">
        <v>0</v>
      </c>
      <c r="BZ6" s="2" t="s">
        <v>660</v>
      </c>
      <c r="CA6" s="2" t="s">
        <v>661</v>
      </c>
      <c r="CB6" s="2" t="s">
        <v>803</v>
      </c>
      <c r="CC6" s="2" t="s">
        <v>803</v>
      </c>
      <c r="CD6" s="2" t="s">
        <v>660</v>
      </c>
    </row>
    <row r="7" spans="1:82" ht="12.75">
      <c r="A7" s="20" t="s">
        <v>662</v>
      </c>
      <c r="B7" s="29">
        <f t="shared" si="0"/>
        <v>0.971953598193204</v>
      </c>
      <c r="C7" s="2" t="s">
        <v>445</v>
      </c>
      <c r="D7" s="2">
        <v>0</v>
      </c>
      <c r="E7" s="2">
        <v>0</v>
      </c>
      <c r="F7" s="2">
        <v>0</v>
      </c>
      <c r="G7" s="2">
        <v>0</v>
      </c>
      <c r="H7" s="2">
        <v>2</v>
      </c>
      <c r="I7" s="2">
        <v>11288</v>
      </c>
      <c r="J7" s="2">
        <v>1</v>
      </c>
      <c r="K7" s="2">
        <v>36051</v>
      </c>
      <c r="L7" s="2">
        <v>0</v>
      </c>
      <c r="M7" s="2">
        <v>0</v>
      </c>
      <c r="N7" s="2">
        <v>1</v>
      </c>
      <c r="O7" s="2">
        <v>1366</v>
      </c>
      <c r="P7" s="2">
        <v>0</v>
      </c>
      <c r="Q7" s="2">
        <v>0</v>
      </c>
      <c r="R7" s="2">
        <v>0</v>
      </c>
      <c r="S7" s="2">
        <v>0</v>
      </c>
      <c r="T7" s="2">
        <v>0</v>
      </c>
      <c r="U7" s="2">
        <v>48705</v>
      </c>
      <c r="V7" s="2">
        <v>0</v>
      </c>
      <c r="W7" s="2">
        <v>0</v>
      </c>
      <c r="X7" s="2">
        <v>0</v>
      </c>
      <c r="Y7" s="2">
        <v>0</v>
      </c>
      <c r="Z7" s="2">
        <v>0</v>
      </c>
      <c r="AA7" s="2">
        <v>0</v>
      </c>
      <c r="AB7" s="2">
        <v>0</v>
      </c>
      <c r="AC7" s="2">
        <v>0</v>
      </c>
      <c r="AD7" s="2">
        <v>0</v>
      </c>
      <c r="AE7" s="2">
        <v>0</v>
      </c>
      <c r="AF7" s="2">
        <v>0</v>
      </c>
      <c r="AG7" s="2">
        <v>0</v>
      </c>
      <c r="AH7" s="2">
        <v>0</v>
      </c>
      <c r="AI7" s="2">
        <v>0</v>
      </c>
      <c r="AJ7" s="2">
        <v>0</v>
      </c>
      <c r="AK7" s="2">
        <v>0</v>
      </c>
      <c r="AL7" s="2">
        <v>0</v>
      </c>
      <c r="AM7" s="2">
        <v>0</v>
      </c>
      <c r="AN7" s="2">
        <v>0</v>
      </c>
      <c r="AO7" s="2">
        <v>0</v>
      </c>
      <c r="AP7" s="2">
        <v>0</v>
      </c>
      <c r="AQ7" s="2">
        <v>0</v>
      </c>
      <c r="AR7" s="2">
        <v>0</v>
      </c>
      <c r="AS7" s="2">
        <v>0</v>
      </c>
      <c r="AT7" s="2">
        <v>0</v>
      </c>
      <c r="AU7" s="2">
        <v>0</v>
      </c>
      <c r="AV7" s="2">
        <v>0</v>
      </c>
      <c r="AW7" s="2">
        <v>0</v>
      </c>
      <c r="AX7" s="2">
        <v>0</v>
      </c>
      <c r="AY7" s="2">
        <v>0</v>
      </c>
      <c r="AZ7" s="2">
        <v>0</v>
      </c>
      <c r="BA7" s="2">
        <v>0</v>
      </c>
      <c r="BB7" s="2">
        <v>1366</v>
      </c>
      <c r="BC7" s="2">
        <v>0</v>
      </c>
      <c r="BD7" s="2">
        <v>0</v>
      </c>
      <c r="BE7" s="2">
        <v>0</v>
      </c>
      <c r="BF7" s="2">
        <v>0</v>
      </c>
      <c r="BG7" s="2">
        <v>0</v>
      </c>
      <c r="BH7" s="2">
        <v>50</v>
      </c>
      <c r="BI7" s="2">
        <v>47</v>
      </c>
      <c r="BJ7" s="2">
        <v>0</v>
      </c>
      <c r="BK7" s="2">
        <v>1</v>
      </c>
      <c r="BL7" s="2">
        <v>0</v>
      </c>
      <c r="BM7" s="2">
        <v>2</v>
      </c>
      <c r="BN7" s="2">
        <v>0</v>
      </c>
      <c r="BO7" s="2">
        <v>0</v>
      </c>
      <c r="BP7" s="2">
        <v>0</v>
      </c>
      <c r="BQ7" s="2">
        <v>0</v>
      </c>
      <c r="BR7" s="2">
        <v>19</v>
      </c>
      <c r="BS7" s="2">
        <v>2</v>
      </c>
      <c r="BT7" s="2">
        <v>21</v>
      </c>
      <c r="BU7" s="2">
        <v>5</v>
      </c>
      <c r="BV7" s="2">
        <v>0</v>
      </c>
      <c r="BW7" s="2">
        <v>0</v>
      </c>
      <c r="BX7" s="2">
        <v>0</v>
      </c>
      <c r="BY7" s="2">
        <v>0</v>
      </c>
      <c r="BZ7" s="2" t="s">
        <v>663</v>
      </c>
      <c r="CA7" s="2" t="s">
        <v>644</v>
      </c>
      <c r="CB7" s="2" t="s">
        <v>645</v>
      </c>
      <c r="CC7" s="2" t="s">
        <v>803</v>
      </c>
      <c r="CD7" s="2" t="s">
        <v>663</v>
      </c>
    </row>
    <row r="8" spans="1:82" ht="12.75">
      <c r="A8" s="20" t="s">
        <v>646</v>
      </c>
      <c r="B8" s="29">
        <f t="shared" si="0"/>
        <v>0.9365488176071177</v>
      </c>
      <c r="C8" s="2" t="s">
        <v>445</v>
      </c>
      <c r="D8" s="2">
        <v>0</v>
      </c>
      <c r="E8" s="2">
        <v>0</v>
      </c>
      <c r="F8" s="2">
        <v>0</v>
      </c>
      <c r="G8" s="2">
        <v>0</v>
      </c>
      <c r="H8" s="2">
        <v>1</v>
      </c>
      <c r="I8" s="2">
        <v>7571</v>
      </c>
      <c r="J8" s="2">
        <v>3</v>
      </c>
      <c r="K8" s="2">
        <v>24429</v>
      </c>
      <c r="L8" s="2">
        <v>1</v>
      </c>
      <c r="M8" s="2">
        <v>835</v>
      </c>
      <c r="N8" s="2">
        <v>1</v>
      </c>
      <c r="O8" s="2">
        <v>1333</v>
      </c>
      <c r="P8" s="2">
        <v>0</v>
      </c>
      <c r="Q8" s="2">
        <v>0</v>
      </c>
      <c r="R8" s="2">
        <v>0</v>
      </c>
      <c r="S8" s="2">
        <v>0</v>
      </c>
      <c r="T8" s="2">
        <v>0</v>
      </c>
      <c r="U8" s="2">
        <v>34168</v>
      </c>
      <c r="V8" s="2">
        <v>0</v>
      </c>
      <c r="W8" s="2">
        <v>0</v>
      </c>
      <c r="X8" s="2">
        <v>476</v>
      </c>
      <c r="Y8" s="2">
        <v>0</v>
      </c>
      <c r="Z8" s="2">
        <v>0</v>
      </c>
      <c r="AA8" s="2">
        <v>0</v>
      </c>
      <c r="AB8" s="2">
        <v>0</v>
      </c>
      <c r="AC8" s="2">
        <v>0</v>
      </c>
      <c r="AD8" s="2">
        <v>0</v>
      </c>
      <c r="AE8" s="2">
        <v>0</v>
      </c>
      <c r="AF8" s="2">
        <v>0</v>
      </c>
      <c r="AG8" s="2">
        <v>0</v>
      </c>
      <c r="AH8" s="2">
        <v>0</v>
      </c>
      <c r="AI8" s="2">
        <v>0</v>
      </c>
      <c r="AJ8" s="2">
        <v>394</v>
      </c>
      <c r="AK8" s="2">
        <v>0</v>
      </c>
      <c r="AL8" s="2">
        <v>0</v>
      </c>
      <c r="AM8" s="2">
        <v>0</v>
      </c>
      <c r="AN8" s="2">
        <v>0</v>
      </c>
      <c r="AO8" s="2">
        <v>0</v>
      </c>
      <c r="AP8" s="2">
        <v>0</v>
      </c>
      <c r="AQ8" s="2">
        <v>0</v>
      </c>
      <c r="AR8" s="2">
        <v>0</v>
      </c>
      <c r="AS8" s="2">
        <v>0</v>
      </c>
      <c r="AT8" s="2">
        <v>0</v>
      </c>
      <c r="AU8" s="2">
        <v>0</v>
      </c>
      <c r="AV8" s="2">
        <v>0</v>
      </c>
      <c r="AW8" s="2">
        <v>0</v>
      </c>
      <c r="AX8" s="2">
        <v>0</v>
      </c>
      <c r="AY8" s="2">
        <v>0</v>
      </c>
      <c r="AZ8" s="2">
        <v>0</v>
      </c>
      <c r="BA8" s="2">
        <v>0</v>
      </c>
      <c r="BB8" s="2">
        <v>0</v>
      </c>
      <c r="BC8" s="2">
        <v>0</v>
      </c>
      <c r="BD8" s="2">
        <v>0</v>
      </c>
      <c r="BE8" s="2">
        <v>0</v>
      </c>
      <c r="BF8" s="2">
        <v>1333</v>
      </c>
      <c r="BG8" s="2">
        <v>0</v>
      </c>
      <c r="BH8" s="2">
        <v>34</v>
      </c>
      <c r="BI8" s="2">
        <v>32</v>
      </c>
      <c r="BJ8" s="2">
        <v>0</v>
      </c>
      <c r="BK8" s="2">
        <v>0</v>
      </c>
      <c r="BL8" s="2">
        <v>1</v>
      </c>
      <c r="BM8" s="2">
        <v>1</v>
      </c>
      <c r="BN8" s="2">
        <v>0</v>
      </c>
      <c r="BO8" s="2">
        <v>0</v>
      </c>
      <c r="BP8" s="2">
        <v>0</v>
      </c>
      <c r="BQ8" s="2">
        <v>0</v>
      </c>
      <c r="BR8" s="2">
        <v>0</v>
      </c>
      <c r="BS8" s="2">
        <v>0</v>
      </c>
      <c r="BT8" s="2">
        <v>30</v>
      </c>
      <c r="BU8" s="2">
        <v>2</v>
      </c>
      <c r="BV8" s="2">
        <v>0</v>
      </c>
      <c r="BW8" s="2">
        <v>0</v>
      </c>
      <c r="BX8" s="2">
        <v>0</v>
      </c>
      <c r="BY8" s="2">
        <v>0</v>
      </c>
      <c r="BZ8" s="2" t="s">
        <v>647</v>
      </c>
      <c r="CA8" s="2" t="s">
        <v>803</v>
      </c>
      <c r="CB8" s="2" t="s">
        <v>858</v>
      </c>
      <c r="CC8" s="2" t="s">
        <v>803</v>
      </c>
      <c r="CD8" s="2" t="s">
        <v>647</v>
      </c>
    </row>
    <row r="9" spans="1:82" ht="12.75">
      <c r="A9" s="20" t="s">
        <v>859</v>
      </c>
      <c r="B9" s="29">
        <f t="shared" si="0"/>
        <v>0.9967309397163121</v>
      </c>
      <c r="C9" s="2" t="s">
        <v>445</v>
      </c>
      <c r="D9" s="2">
        <v>0</v>
      </c>
      <c r="E9" s="2">
        <v>0</v>
      </c>
      <c r="F9" s="2">
        <v>0</v>
      </c>
      <c r="G9" s="2">
        <v>0</v>
      </c>
      <c r="H9" s="2">
        <v>2</v>
      </c>
      <c r="I9" s="2">
        <v>7970</v>
      </c>
      <c r="J9" s="2">
        <v>2</v>
      </c>
      <c r="K9" s="2">
        <v>28008</v>
      </c>
      <c r="L9" s="2">
        <v>0</v>
      </c>
      <c r="M9" s="2">
        <v>0</v>
      </c>
      <c r="N9" s="2">
        <v>1</v>
      </c>
      <c r="O9" s="2">
        <v>118</v>
      </c>
      <c r="P9" s="2">
        <v>0</v>
      </c>
      <c r="Q9" s="2">
        <v>0</v>
      </c>
      <c r="R9" s="2">
        <v>0</v>
      </c>
      <c r="S9" s="2">
        <v>0</v>
      </c>
      <c r="T9" s="2">
        <v>0</v>
      </c>
      <c r="U9" s="2">
        <v>36096</v>
      </c>
      <c r="V9" s="2">
        <v>0</v>
      </c>
      <c r="W9" s="2">
        <v>0</v>
      </c>
      <c r="X9" s="2">
        <v>0</v>
      </c>
      <c r="Y9" s="2">
        <v>0</v>
      </c>
      <c r="Z9" s="2">
        <v>0</v>
      </c>
      <c r="AA9" s="2">
        <v>0</v>
      </c>
      <c r="AB9" s="2">
        <v>0</v>
      </c>
      <c r="AC9" s="2">
        <v>0</v>
      </c>
      <c r="AD9" s="2">
        <v>118</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c r="BF9" s="2">
        <v>0</v>
      </c>
      <c r="BG9" s="2">
        <v>0</v>
      </c>
      <c r="BH9" s="2">
        <v>35</v>
      </c>
      <c r="BI9" s="2">
        <v>31</v>
      </c>
      <c r="BJ9" s="2">
        <v>0</v>
      </c>
      <c r="BK9" s="2">
        <v>0</v>
      </c>
      <c r="BL9" s="2">
        <v>3</v>
      </c>
      <c r="BM9" s="2">
        <v>1</v>
      </c>
      <c r="BN9" s="2">
        <v>0</v>
      </c>
      <c r="BO9" s="2">
        <v>0</v>
      </c>
      <c r="BP9" s="2">
        <v>0</v>
      </c>
      <c r="BQ9" s="2">
        <v>0</v>
      </c>
      <c r="BR9" s="2">
        <v>10</v>
      </c>
      <c r="BS9" s="2">
        <v>20</v>
      </c>
      <c r="BT9" s="2">
        <v>0</v>
      </c>
      <c r="BU9" s="2">
        <v>1</v>
      </c>
      <c r="BV9" s="2">
        <v>0</v>
      </c>
      <c r="BW9" s="2">
        <v>0</v>
      </c>
      <c r="BX9" s="2">
        <v>0</v>
      </c>
      <c r="BY9" s="2">
        <v>0</v>
      </c>
      <c r="BZ9" s="2" t="s">
        <v>860</v>
      </c>
      <c r="CA9" s="2" t="s">
        <v>861</v>
      </c>
      <c r="CB9" s="2" t="s">
        <v>811</v>
      </c>
      <c r="CC9" s="2" t="s">
        <v>803</v>
      </c>
      <c r="CD9" s="2" t="s">
        <v>860</v>
      </c>
    </row>
    <row r="10" spans="1:82" ht="12.75">
      <c r="A10" s="20" t="s">
        <v>812</v>
      </c>
      <c r="B10" s="29">
        <f t="shared" si="0"/>
        <v>1</v>
      </c>
      <c r="C10" s="2" t="s">
        <v>445</v>
      </c>
      <c r="D10" s="2">
        <v>0</v>
      </c>
      <c r="E10" s="2">
        <v>0</v>
      </c>
      <c r="F10" s="2">
        <v>0</v>
      </c>
      <c r="G10" s="2">
        <v>0</v>
      </c>
      <c r="H10" s="2">
        <v>2</v>
      </c>
      <c r="I10" s="2">
        <v>4937</v>
      </c>
      <c r="J10" s="2">
        <v>1</v>
      </c>
      <c r="K10" s="2">
        <v>30338</v>
      </c>
      <c r="L10" s="2">
        <v>0</v>
      </c>
      <c r="M10" s="2">
        <v>0</v>
      </c>
      <c r="N10" s="2">
        <v>0</v>
      </c>
      <c r="O10" s="2">
        <v>0</v>
      </c>
      <c r="P10" s="2">
        <v>0</v>
      </c>
      <c r="Q10" s="2">
        <v>0</v>
      </c>
      <c r="R10" s="2">
        <v>0</v>
      </c>
      <c r="S10" s="2">
        <v>0</v>
      </c>
      <c r="T10" s="2">
        <v>0</v>
      </c>
      <c r="U10" s="2">
        <v>35275</v>
      </c>
      <c r="V10" s="2">
        <v>0</v>
      </c>
      <c r="W10" s="2">
        <v>0</v>
      </c>
      <c r="X10" s="2">
        <v>0</v>
      </c>
      <c r="Y10" s="2">
        <v>0</v>
      </c>
      <c r="Z10" s="2">
        <v>0</v>
      </c>
      <c r="AA10" s="2">
        <v>0</v>
      </c>
      <c r="AB10" s="2">
        <v>0</v>
      </c>
      <c r="AC10" s="2">
        <v>0</v>
      </c>
      <c r="AD10" s="2">
        <v>0</v>
      </c>
      <c r="AE10" s="2">
        <v>0</v>
      </c>
      <c r="AF10" s="2">
        <v>0</v>
      </c>
      <c r="AG10" s="2">
        <v>0</v>
      </c>
      <c r="AH10" s="2">
        <v>0</v>
      </c>
      <c r="AI10" s="2">
        <v>0</v>
      </c>
      <c r="AJ10" s="2">
        <v>0</v>
      </c>
      <c r="AK10" s="2">
        <v>0</v>
      </c>
      <c r="AL10" s="2">
        <v>0</v>
      </c>
      <c r="AM10" s="2">
        <v>0</v>
      </c>
      <c r="AN10" s="2">
        <v>0</v>
      </c>
      <c r="AO10" s="2">
        <v>0</v>
      </c>
      <c r="AP10" s="2">
        <v>0</v>
      </c>
      <c r="AQ10" s="2">
        <v>0</v>
      </c>
      <c r="AR10" s="2">
        <v>0</v>
      </c>
      <c r="AS10" s="2">
        <v>0</v>
      </c>
      <c r="AT10" s="2">
        <v>0</v>
      </c>
      <c r="AU10" s="2">
        <v>0</v>
      </c>
      <c r="AV10" s="2">
        <v>0</v>
      </c>
      <c r="AW10" s="2">
        <v>0</v>
      </c>
      <c r="AX10" s="2">
        <v>0</v>
      </c>
      <c r="AY10" s="2">
        <v>0</v>
      </c>
      <c r="AZ10" s="2">
        <v>0</v>
      </c>
      <c r="BA10" s="2">
        <v>0</v>
      </c>
      <c r="BB10" s="2">
        <v>0</v>
      </c>
      <c r="BC10" s="2">
        <v>0</v>
      </c>
      <c r="BD10" s="2">
        <v>0</v>
      </c>
      <c r="BE10" s="2">
        <v>0</v>
      </c>
      <c r="BF10" s="2">
        <v>0</v>
      </c>
      <c r="BG10" s="2">
        <v>0</v>
      </c>
      <c r="BH10" s="2">
        <v>33</v>
      </c>
      <c r="BI10" s="2">
        <v>28</v>
      </c>
      <c r="BJ10" s="2">
        <v>0</v>
      </c>
      <c r="BK10" s="2">
        <v>0</v>
      </c>
      <c r="BL10" s="2">
        <v>0</v>
      </c>
      <c r="BM10" s="2">
        <v>5</v>
      </c>
      <c r="BN10" s="2">
        <v>0</v>
      </c>
      <c r="BO10" s="2">
        <v>0</v>
      </c>
      <c r="BP10" s="2">
        <v>0</v>
      </c>
      <c r="BQ10" s="2">
        <v>0</v>
      </c>
      <c r="BR10" s="2">
        <v>23</v>
      </c>
      <c r="BS10" s="2">
        <v>2</v>
      </c>
      <c r="BT10" s="2">
        <v>1</v>
      </c>
      <c r="BU10" s="2">
        <v>2</v>
      </c>
      <c r="BV10" s="2">
        <v>0</v>
      </c>
      <c r="BW10" s="2">
        <v>0</v>
      </c>
      <c r="BX10" s="2">
        <v>0</v>
      </c>
      <c r="BY10" s="2">
        <v>0</v>
      </c>
      <c r="BZ10" s="2" t="s">
        <v>813</v>
      </c>
      <c r="CA10" s="2" t="s">
        <v>814</v>
      </c>
      <c r="CB10" s="2" t="s">
        <v>653</v>
      </c>
      <c r="CC10" s="2" t="s">
        <v>803</v>
      </c>
      <c r="CD10" s="2" t="s">
        <v>813</v>
      </c>
    </row>
    <row r="11" spans="1:82" ht="12.75">
      <c r="A11" s="20" t="s">
        <v>671</v>
      </c>
      <c r="B11" s="29">
        <f t="shared" si="0"/>
        <v>1</v>
      </c>
      <c r="C11" s="2" t="s">
        <v>445</v>
      </c>
      <c r="D11" s="2">
        <v>0</v>
      </c>
      <c r="E11" s="2">
        <v>0</v>
      </c>
      <c r="F11" s="2">
        <v>0</v>
      </c>
      <c r="G11" s="2">
        <v>0</v>
      </c>
      <c r="H11" s="2">
        <v>2</v>
      </c>
      <c r="I11" s="2">
        <v>3915</v>
      </c>
      <c r="J11" s="2">
        <v>1</v>
      </c>
      <c r="K11" s="2">
        <v>29852</v>
      </c>
      <c r="L11" s="2">
        <v>0</v>
      </c>
      <c r="M11" s="2">
        <v>0</v>
      </c>
      <c r="N11" s="2">
        <v>0</v>
      </c>
      <c r="O11" s="2">
        <v>0</v>
      </c>
      <c r="P11" s="2">
        <v>0</v>
      </c>
      <c r="Q11" s="2">
        <v>0</v>
      </c>
      <c r="R11" s="2">
        <v>0</v>
      </c>
      <c r="S11" s="2">
        <v>0</v>
      </c>
      <c r="T11" s="2">
        <v>0</v>
      </c>
      <c r="U11" s="2">
        <v>33767</v>
      </c>
      <c r="V11" s="2">
        <v>0</v>
      </c>
      <c r="W11" s="2">
        <v>0</v>
      </c>
      <c r="X11" s="2">
        <v>0</v>
      </c>
      <c r="Y11" s="2">
        <v>0</v>
      </c>
      <c r="Z11" s="2">
        <v>0</v>
      </c>
      <c r="AA11" s="2">
        <v>0</v>
      </c>
      <c r="AB11" s="2">
        <v>0</v>
      </c>
      <c r="AC11" s="2">
        <v>0</v>
      </c>
      <c r="AD11" s="2">
        <v>0</v>
      </c>
      <c r="AE11" s="2">
        <v>0</v>
      </c>
      <c r="AF11" s="2">
        <v>0</v>
      </c>
      <c r="AG11" s="2">
        <v>0</v>
      </c>
      <c r="AH11" s="2">
        <v>0</v>
      </c>
      <c r="AI11" s="2">
        <v>0</v>
      </c>
      <c r="AJ11" s="2">
        <v>0</v>
      </c>
      <c r="AK11" s="2">
        <v>0</v>
      </c>
      <c r="AL11" s="2">
        <v>0</v>
      </c>
      <c r="AM11" s="2">
        <v>0</v>
      </c>
      <c r="AN11" s="2">
        <v>0</v>
      </c>
      <c r="AO11" s="2">
        <v>27237</v>
      </c>
      <c r="AP11" s="2">
        <v>0</v>
      </c>
      <c r="AQ11" s="2">
        <v>0</v>
      </c>
      <c r="AR11" s="2">
        <v>0</v>
      </c>
      <c r="AS11" s="2">
        <v>0</v>
      </c>
      <c r="AT11" s="2">
        <v>0</v>
      </c>
      <c r="AU11" s="2">
        <v>0</v>
      </c>
      <c r="AV11" s="2">
        <v>0</v>
      </c>
      <c r="AW11" s="2">
        <v>0</v>
      </c>
      <c r="AX11" s="2">
        <v>0</v>
      </c>
      <c r="AY11" s="2">
        <v>0</v>
      </c>
      <c r="AZ11" s="2">
        <v>0</v>
      </c>
      <c r="BA11" s="2">
        <v>0</v>
      </c>
      <c r="BB11" s="2">
        <v>0</v>
      </c>
      <c r="BC11" s="2">
        <v>0</v>
      </c>
      <c r="BD11" s="2">
        <v>0</v>
      </c>
      <c r="BE11" s="2">
        <v>0</v>
      </c>
      <c r="BF11" s="2">
        <v>0</v>
      </c>
      <c r="BG11" s="2">
        <v>0</v>
      </c>
      <c r="BH11" s="2">
        <v>38</v>
      </c>
      <c r="BI11" s="2">
        <v>38</v>
      </c>
      <c r="BJ11" s="2">
        <v>0</v>
      </c>
      <c r="BK11" s="2">
        <v>0</v>
      </c>
      <c r="BL11" s="2">
        <v>0</v>
      </c>
      <c r="BM11" s="2">
        <v>0</v>
      </c>
      <c r="BN11" s="2">
        <v>0</v>
      </c>
      <c r="BO11" s="2">
        <v>0</v>
      </c>
      <c r="BP11" s="2">
        <v>0</v>
      </c>
      <c r="BQ11" s="2">
        <v>0</v>
      </c>
      <c r="BR11" s="2">
        <v>0</v>
      </c>
      <c r="BS11" s="2">
        <v>37</v>
      </c>
      <c r="BT11" s="2">
        <v>0</v>
      </c>
      <c r="BU11" s="2">
        <v>1</v>
      </c>
      <c r="BV11" s="2">
        <v>0</v>
      </c>
      <c r="BW11" s="2">
        <v>0</v>
      </c>
      <c r="BX11" s="2">
        <v>0</v>
      </c>
      <c r="BY11" s="2">
        <v>0</v>
      </c>
      <c r="BZ11" s="2" t="s">
        <v>672</v>
      </c>
      <c r="CA11" s="2" t="s">
        <v>506</v>
      </c>
      <c r="CB11" s="2" t="s">
        <v>803</v>
      </c>
      <c r="CC11" s="2" t="s">
        <v>803</v>
      </c>
      <c r="CD11" s="2" t="s">
        <v>672</v>
      </c>
    </row>
    <row r="12" spans="1:82" ht="12.75">
      <c r="A12" s="20" t="s">
        <v>676</v>
      </c>
      <c r="B12" s="29">
        <f t="shared" si="0"/>
        <v>1</v>
      </c>
      <c r="C12" s="2" t="s">
        <v>445</v>
      </c>
      <c r="D12" s="2">
        <v>0</v>
      </c>
      <c r="E12" s="2">
        <v>0</v>
      </c>
      <c r="F12" s="2">
        <v>0</v>
      </c>
      <c r="G12" s="2">
        <v>0</v>
      </c>
      <c r="H12" s="2">
        <v>2</v>
      </c>
      <c r="I12" s="2">
        <v>14571</v>
      </c>
      <c r="J12" s="2">
        <v>1</v>
      </c>
      <c r="K12" s="2">
        <v>28676</v>
      </c>
      <c r="L12" s="2">
        <v>0</v>
      </c>
      <c r="M12" s="2">
        <v>0</v>
      </c>
      <c r="N12" s="2">
        <v>0</v>
      </c>
      <c r="O12" s="2">
        <v>0</v>
      </c>
      <c r="P12" s="2">
        <v>0</v>
      </c>
      <c r="Q12" s="2">
        <v>0</v>
      </c>
      <c r="R12" s="2">
        <v>0</v>
      </c>
      <c r="S12" s="2">
        <v>0</v>
      </c>
      <c r="T12" s="2">
        <v>0</v>
      </c>
      <c r="U12" s="2">
        <v>43247</v>
      </c>
      <c r="V12" s="2">
        <v>0</v>
      </c>
      <c r="W12" s="2">
        <v>0</v>
      </c>
      <c r="X12" s="2">
        <v>0</v>
      </c>
      <c r="Y12" s="2">
        <v>0</v>
      </c>
      <c r="Z12" s="2">
        <v>0</v>
      </c>
      <c r="AA12" s="2">
        <v>0</v>
      </c>
      <c r="AB12" s="2">
        <v>0</v>
      </c>
      <c r="AC12" s="2">
        <v>0</v>
      </c>
      <c r="AD12" s="2">
        <v>0</v>
      </c>
      <c r="AE12" s="2">
        <v>0</v>
      </c>
      <c r="AF12" s="2">
        <v>0</v>
      </c>
      <c r="AG12" s="2">
        <v>0</v>
      </c>
      <c r="AH12" s="2">
        <v>0</v>
      </c>
      <c r="AI12" s="2">
        <v>0</v>
      </c>
      <c r="AJ12" s="2">
        <v>0</v>
      </c>
      <c r="AK12" s="2">
        <v>0</v>
      </c>
      <c r="AL12" s="2">
        <v>0</v>
      </c>
      <c r="AM12" s="2">
        <v>0</v>
      </c>
      <c r="AN12" s="2">
        <v>0</v>
      </c>
      <c r="AO12" s="2">
        <v>43247</v>
      </c>
      <c r="AP12" s="2">
        <v>0</v>
      </c>
      <c r="AQ12" s="2">
        <v>0</v>
      </c>
      <c r="AR12" s="2">
        <v>0</v>
      </c>
      <c r="AS12" s="2">
        <v>0</v>
      </c>
      <c r="AT12" s="2">
        <v>0</v>
      </c>
      <c r="AU12" s="2">
        <v>0</v>
      </c>
      <c r="AV12" s="2">
        <v>0</v>
      </c>
      <c r="AW12" s="2">
        <v>0</v>
      </c>
      <c r="AX12" s="2">
        <v>0</v>
      </c>
      <c r="AY12" s="2">
        <v>0</v>
      </c>
      <c r="AZ12" s="2">
        <v>0</v>
      </c>
      <c r="BA12" s="2">
        <v>0</v>
      </c>
      <c r="BB12" s="2">
        <v>0</v>
      </c>
      <c r="BC12" s="2">
        <v>0</v>
      </c>
      <c r="BD12" s="2">
        <v>0</v>
      </c>
      <c r="BE12" s="2">
        <v>0</v>
      </c>
      <c r="BF12" s="2">
        <v>0</v>
      </c>
      <c r="BG12" s="2">
        <v>0</v>
      </c>
      <c r="BH12" s="2">
        <v>36</v>
      </c>
      <c r="BI12" s="2">
        <v>35</v>
      </c>
      <c r="BJ12" s="2">
        <v>0</v>
      </c>
      <c r="BK12" s="2">
        <v>0</v>
      </c>
      <c r="BL12" s="2">
        <v>1</v>
      </c>
      <c r="BM12" s="2">
        <v>0</v>
      </c>
      <c r="BN12" s="2">
        <v>0</v>
      </c>
      <c r="BO12" s="2">
        <v>0</v>
      </c>
      <c r="BP12" s="2">
        <v>0</v>
      </c>
      <c r="BQ12" s="2">
        <v>0</v>
      </c>
      <c r="BR12" s="2">
        <v>0</v>
      </c>
      <c r="BS12" s="2">
        <v>34</v>
      </c>
      <c r="BT12" s="2">
        <v>0</v>
      </c>
      <c r="BU12" s="2">
        <v>1</v>
      </c>
      <c r="BV12" s="2">
        <v>0</v>
      </c>
      <c r="BW12" s="2">
        <v>0</v>
      </c>
      <c r="BX12" s="2">
        <v>0</v>
      </c>
      <c r="BY12" s="2">
        <v>0</v>
      </c>
      <c r="BZ12" s="2" t="s">
        <v>677</v>
      </c>
      <c r="CA12" s="2" t="s">
        <v>678</v>
      </c>
      <c r="CB12" s="2" t="s">
        <v>803</v>
      </c>
      <c r="CC12" s="2" t="s">
        <v>803</v>
      </c>
      <c r="CD12" s="2" t="s">
        <v>677</v>
      </c>
    </row>
    <row r="13" spans="1:82" ht="12.75">
      <c r="A13" s="20" t="s">
        <v>679</v>
      </c>
      <c r="B13" s="29">
        <f t="shared" si="0"/>
        <v>0.9676854719267537</v>
      </c>
      <c r="C13" s="2" t="s">
        <v>445</v>
      </c>
      <c r="D13" s="2">
        <v>0</v>
      </c>
      <c r="E13" s="2">
        <v>0</v>
      </c>
      <c r="F13" s="2">
        <v>0</v>
      </c>
      <c r="G13" s="2">
        <v>0</v>
      </c>
      <c r="H13" s="2">
        <v>3</v>
      </c>
      <c r="I13" s="2">
        <v>5058</v>
      </c>
      <c r="J13" s="2">
        <v>1</v>
      </c>
      <c r="K13" s="2">
        <v>30877</v>
      </c>
      <c r="L13" s="2">
        <v>0</v>
      </c>
      <c r="M13" s="2">
        <v>0</v>
      </c>
      <c r="N13" s="2">
        <v>1</v>
      </c>
      <c r="O13" s="2">
        <v>1200</v>
      </c>
      <c r="P13" s="2">
        <v>0</v>
      </c>
      <c r="Q13" s="2">
        <v>0</v>
      </c>
      <c r="R13" s="2">
        <v>0</v>
      </c>
      <c r="S13" s="2">
        <v>0</v>
      </c>
      <c r="T13" s="2">
        <v>0</v>
      </c>
      <c r="U13" s="2">
        <v>37135</v>
      </c>
      <c r="V13" s="2">
        <v>0</v>
      </c>
      <c r="W13" s="2">
        <v>0</v>
      </c>
      <c r="X13" s="2">
        <v>0</v>
      </c>
      <c r="Y13" s="2">
        <v>0</v>
      </c>
      <c r="Z13" s="2">
        <v>0</v>
      </c>
      <c r="AA13" s="2">
        <v>0</v>
      </c>
      <c r="AB13" s="2">
        <v>0</v>
      </c>
      <c r="AC13" s="2">
        <v>0</v>
      </c>
      <c r="AD13" s="2">
        <v>0</v>
      </c>
      <c r="AE13" s="2">
        <v>0</v>
      </c>
      <c r="AF13" s="2">
        <v>0</v>
      </c>
      <c r="AG13" s="2">
        <v>0</v>
      </c>
      <c r="AH13" s="2">
        <v>0</v>
      </c>
      <c r="AI13" s="2">
        <v>0</v>
      </c>
      <c r="AJ13" s="2">
        <v>0</v>
      </c>
      <c r="AK13" s="2">
        <v>0</v>
      </c>
      <c r="AL13" s="2">
        <v>0</v>
      </c>
      <c r="AM13" s="2">
        <v>0</v>
      </c>
      <c r="AN13" s="2">
        <v>0</v>
      </c>
      <c r="AO13" s="2">
        <v>37135</v>
      </c>
      <c r="AP13" s="2">
        <v>0</v>
      </c>
      <c r="AQ13" s="2">
        <v>0</v>
      </c>
      <c r="AR13" s="2">
        <v>0</v>
      </c>
      <c r="AS13" s="2">
        <v>0</v>
      </c>
      <c r="AT13" s="2">
        <v>0</v>
      </c>
      <c r="AU13" s="2">
        <v>0</v>
      </c>
      <c r="AV13" s="2">
        <v>0</v>
      </c>
      <c r="AW13" s="2">
        <v>0</v>
      </c>
      <c r="AX13" s="2">
        <v>0</v>
      </c>
      <c r="AY13" s="2">
        <v>0</v>
      </c>
      <c r="AZ13" s="2">
        <v>0</v>
      </c>
      <c r="BA13" s="2">
        <v>0</v>
      </c>
      <c r="BB13" s="2">
        <v>1200</v>
      </c>
      <c r="BC13" s="2">
        <v>0</v>
      </c>
      <c r="BD13" s="2">
        <v>0</v>
      </c>
      <c r="BE13" s="2">
        <v>0</v>
      </c>
      <c r="BF13" s="2">
        <v>0</v>
      </c>
      <c r="BG13" s="2">
        <v>0</v>
      </c>
      <c r="BH13" s="2">
        <v>38</v>
      </c>
      <c r="BI13" s="2">
        <v>38</v>
      </c>
      <c r="BJ13" s="2">
        <v>0</v>
      </c>
      <c r="BK13" s="2">
        <v>0</v>
      </c>
      <c r="BL13" s="2">
        <v>0</v>
      </c>
      <c r="BM13" s="2">
        <v>0</v>
      </c>
      <c r="BN13" s="2">
        <v>0</v>
      </c>
      <c r="BO13" s="2">
        <v>0</v>
      </c>
      <c r="BP13" s="2">
        <v>0</v>
      </c>
      <c r="BQ13" s="2">
        <v>0</v>
      </c>
      <c r="BR13" s="2">
        <v>0</v>
      </c>
      <c r="BS13" s="2">
        <v>22</v>
      </c>
      <c r="BT13" s="2">
        <v>0</v>
      </c>
      <c r="BU13" s="2">
        <v>16</v>
      </c>
      <c r="BV13" s="2">
        <v>0</v>
      </c>
      <c r="BW13" s="2">
        <v>0</v>
      </c>
      <c r="BX13" s="2">
        <v>0</v>
      </c>
      <c r="BY13" s="2">
        <v>0</v>
      </c>
      <c r="BZ13" s="2" t="s">
        <v>680</v>
      </c>
      <c r="CA13" s="2" t="s">
        <v>669</v>
      </c>
      <c r="CB13" s="2" t="s">
        <v>803</v>
      </c>
      <c r="CC13" s="2" t="s">
        <v>803</v>
      </c>
      <c r="CD13" s="2" t="s">
        <v>680</v>
      </c>
    </row>
    <row r="14" spans="1:82" ht="12.75">
      <c r="A14" s="20" t="s">
        <v>768</v>
      </c>
      <c r="B14" s="29">
        <f t="shared" si="0"/>
        <v>1</v>
      </c>
      <c r="C14" s="2" t="s">
        <v>445</v>
      </c>
      <c r="D14" s="2">
        <v>0</v>
      </c>
      <c r="E14" s="2">
        <v>0</v>
      </c>
      <c r="F14" s="2">
        <v>0</v>
      </c>
      <c r="G14" s="2">
        <v>0</v>
      </c>
      <c r="H14" s="2">
        <v>1</v>
      </c>
      <c r="I14" s="2">
        <v>3975</v>
      </c>
      <c r="J14" s="2">
        <v>1</v>
      </c>
      <c r="K14" s="2">
        <v>30346</v>
      </c>
      <c r="L14" s="2">
        <v>0</v>
      </c>
      <c r="M14" s="2">
        <v>0</v>
      </c>
      <c r="N14" s="2">
        <v>0</v>
      </c>
      <c r="O14" s="2">
        <v>0</v>
      </c>
      <c r="P14" s="2">
        <v>0</v>
      </c>
      <c r="Q14" s="2">
        <v>0</v>
      </c>
      <c r="R14" s="2">
        <v>0</v>
      </c>
      <c r="S14" s="2">
        <v>0</v>
      </c>
      <c r="T14" s="2">
        <v>0</v>
      </c>
      <c r="U14" s="2">
        <v>34321</v>
      </c>
      <c r="V14" s="2">
        <v>0</v>
      </c>
      <c r="W14" s="2">
        <v>0</v>
      </c>
      <c r="X14" s="2">
        <v>0</v>
      </c>
      <c r="Y14" s="2">
        <v>0</v>
      </c>
      <c r="Z14" s="2">
        <v>0</v>
      </c>
      <c r="AA14" s="2">
        <v>0</v>
      </c>
      <c r="AB14" s="2">
        <v>0</v>
      </c>
      <c r="AC14" s="2">
        <v>0</v>
      </c>
      <c r="AD14" s="2">
        <v>0</v>
      </c>
      <c r="AE14" s="2">
        <v>0</v>
      </c>
      <c r="AF14" s="2">
        <v>0</v>
      </c>
      <c r="AG14" s="2">
        <v>0</v>
      </c>
      <c r="AH14" s="2">
        <v>0</v>
      </c>
      <c r="AI14" s="2">
        <v>0</v>
      </c>
      <c r="AJ14" s="2">
        <v>0</v>
      </c>
      <c r="AK14" s="2">
        <v>0</v>
      </c>
      <c r="AL14" s="2">
        <v>0</v>
      </c>
      <c r="AM14" s="2">
        <v>0</v>
      </c>
      <c r="AN14" s="2">
        <v>0</v>
      </c>
      <c r="AO14" s="2">
        <v>4551</v>
      </c>
      <c r="AP14" s="2">
        <v>0</v>
      </c>
      <c r="AQ14" s="2">
        <v>0</v>
      </c>
      <c r="AR14" s="2">
        <v>0</v>
      </c>
      <c r="AS14" s="2">
        <v>0</v>
      </c>
      <c r="AT14" s="2">
        <v>0</v>
      </c>
      <c r="AU14" s="2">
        <v>0</v>
      </c>
      <c r="AV14" s="2">
        <v>0</v>
      </c>
      <c r="AW14" s="2">
        <v>0</v>
      </c>
      <c r="AX14" s="2">
        <v>0</v>
      </c>
      <c r="AY14" s="2">
        <v>0</v>
      </c>
      <c r="AZ14" s="2">
        <v>0</v>
      </c>
      <c r="BA14" s="2">
        <v>0</v>
      </c>
      <c r="BB14" s="2">
        <v>0</v>
      </c>
      <c r="BC14" s="2">
        <v>0</v>
      </c>
      <c r="BD14" s="2">
        <v>0</v>
      </c>
      <c r="BE14" s="2">
        <v>0</v>
      </c>
      <c r="BF14" s="2">
        <v>0</v>
      </c>
      <c r="BG14" s="2">
        <v>0</v>
      </c>
      <c r="BH14" s="2">
        <v>31</v>
      </c>
      <c r="BI14" s="2">
        <v>30</v>
      </c>
      <c r="BJ14" s="2">
        <v>0</v>
      </c>
      <c r="BK14" s="2">
        <v>0</v>
      </c>
      <c r="BL14" s="2">
        <v>0</v>
      </c>
      <c r="BM14" s="2">
        <v>1</v>
      </c>
      <c r="BN14" s="2">
        <v>0</v>
      </c>
      <c r="BO14" s="2">
        <v>0</v>
      </c>
      <c r="BP14" s="2">
        <v>0</v>
      </c>
      <c r="BQ14" s="2">
        <v>0</v>
      </c>
      <c r="BR14" s="2">
        <v>13</v>
      </c>
      <c r="BS14" s="2">
        <v>14</v>
      </c>
      <c r="BT14" s="2">
        <v>2</v>
      </c>
      <c r="BU14" s="2">
        <v>1</v>
      </c>
      <c r="BV14" s="2">
        <v>0</v>
      </c>
      <c r="BW14" s="2">
        <v>0</v>
      </c>
      <c r="BX14" s="2">
        <v>0</v>
      </c>
      <c r="BY14" s="2">
        <v>0</v>
      </c>
      <c r="BZ14" s="2" t="s">
        <v>780</v>
      </c>
      <c r="CA14" s="2" t="s">
        <v>781</v>
      </c>
      <c r="CB14" s="2" t="s">
        <v>782</v>
      </c>
      <c r="CC14" s="2" t="s">
        <v>803</v>
      </c>
      <c r="CD14" s="2" t="s">
        <v>780</v>
      </c>
    </row>
    <row r="15" spans="1:82" ht="12.75">
      <c r="A15" s="20" t="s">
        <v>783</v>
      </c>
      <c r="B15" s="29">
        <f t="shared" si="0"/>
        <v>0.9697818878146747</v>
      </c>
      <c r="C15" s="2" t="s">
        <v>445</v>
      </c>
      <c r="D15" s="2">
        <v>0</v>
      </c>
      <c r="E15" s="2">
        <v>0</v>
      </c>
      <c r="F15" s="2">
        <v>0</v>
      </c>
      <c r="G15" s="2">
        <v>0</v>
      </c>
      <c r="H15" s="2">
        <v>1</v>
      </c>
      <c r="I15" s="2">
        <v>5191</v>
      </c>
      <c r="J15" s="2">
        <v>2</v>
      </c>
      <c r="K15" s="2">
        <v>36337</v>
      </c>
      <c r="L15" s="2">
        <v>1</v>
      </c>
      <c r="M15" s="2">
        <v>1294</v>
      </c>
      <c r="N15" s="2">
        <v>0</v>
      </c>
      <c r="O15" s="2">
        <v>0</v>
      </c>
      <c r="P15" s="2">
        <v>1294</v>
      </c>
      <c r="Q15" s="2">
        <v>0</v>
      </c>
      <c r="R15" s="2">
        <v>0</v>
      </c>
      <c r="S15" s="2">
        <v>0</v>
      </c>
      <c r="T15" s="2">
        <v>0</v>
      </c>
      <c r="U15" s="2">
        <v>42822</v>
      </c>
      <c r="V15" s="2">
        <v>0</v>
      </c>
      <c r="W15" s="2">
        <v>0</v>
      </c>
      <c r="X15" s="2">
        <v>0</v>
      </c>
      <c r="Y15" s="2">
        <v>0</v>
      </c>
      <c r="Z15" s="2">
        <v>0</v>
      </c>
      <c r="AA15" s="2">
        <v>0</v>
      </c>
      <c r="AB15" s="2">
        <v>0</v>
      </c>
      <c r="AC15" s="2">
        <v>0</v>
      </c>
      <c r="AD15" s="2">
        <v>0</v>
      </c>
      <c r="AE15" s="2">
        <v>0</v>
      </c>
      <c r="AF15" s="2">
        <v>0</v>
      </c>
      <c r="AG15" s="2">
        <v>0</v>
      </c>
      <c r="AH15" s="2">
        <v>0</v>
      </c>
      <c r="AI15" s="2">
        <v>0</v>
      </c>
      <c r="AJ15" s="2">
        <v>0</v>
      </c>
      <c r="AK15" s="2">
        <v>0</v>
      </c>
      <c r="AL15" s="2">
        <v>0</v>
      </c>
      <c r="AM15" s="2">
        <v>0</v>
      </c>
      <c r="AN15" s="2">
        <v>0</v>
      </c>
      <c r="AO15" s="2">
        <v>0</v>
      </c>
      <c r="AP15" s="2">
        <v>0</v>
      </c>
      <c r="AQ15" s="2">
        <v>0</v>
      </c>
      <c r="AR15" s="2">
        <v>0</v>
      </c>
      <c r="AS15" s="2">
        <v>0</v>
      </c>
      <c r="AT15" s="2">
        <v>0</v>
      </c>
      <c r="AU15" s="2">
        <v>0</v>
      </c>
      <c r="AV15" s="2">
        <v>0</v>
      </c>
      <c r="AW15" s="2">
        <v>0</v>
      </c>
      <c r="AX15" s="2">
        <v>0</v>
      </c>
      <c r="AY15" s="2">
        <v>0</v>
      </c>
      <c r="AZ15" s="2">
        <v>0</v>
      </c>
      <c r="BA15" s="2">
        <v>0</v>
      </c>
      <c r="BB15" s="2">
        <v>0</v>
      </c>
      <c r="BC15" s="2">
        <v>0</v>
      </c>
      <c r="BD15" s="2">
        <v>0</v>
      </c>
      <c r="BE15" s="2">
        <v>0</v>
      </c>
      <c r="BF15" s="2">
        <v>0</v>
      </c>
      <c r="BG15" s="2">
        <v>0</v>
      </c>
      <c r="BH15" s="2">
        <v>44</v>
      </c>
      <c r="BI15" s="2">
        <v>41</v>
      </c>
      <c r="BJ15" s="2">
        <v>0</v>
      </c>
      <c r="BK15" s="2">
        <v>0</v>
      </c>
      <c r="BL15" s="2">
        <v>1</v>
      </c>
      <c r="BM15" s="2">
        <v>2</v>
      </c>
      <c r="BN15" s="2">
        <v>0</v>
      </c>
      <c r="BO15" s="2">
        <v>0</v>
      </c>
      <c r="BP15" s="2">
        <v>0</v>
      </c>
      <c r="BQ15" s="2">
        <v>0</v>
      </c>
      <c r="BR15" s="2">
        <v>0</v>
      </c>
      <c r="BS15" s="2">
        <v>39</v>
      </c>
      <c r="BT15" s="2">
        <v>0</v>
      </c>
      <c r="BU15" s="2">
        <v>2</v>
      </c>
      <c r="BV15" s="2">
        <v>0</v>
      </c>
      <c r="BW15" s="2">
        <v>0</v>
      </c>
      <c r="BX15" s="2">
        <v>0</v>
      </c>
      <c r="BY15" s="2">
        <v>0</v>
      </c>
      <c r="BZ15" s="2" t="s">
        <v>784</v>
      </c>
      <c r="CA15" s="2" t="s">
        <v>785</v>
      </c>
      <c r="CB15" s="2" t="s">
        <v>803</v>
      </c>
      <c r="CC15" s="2" t="s">
        <v>803</v>
      </c>
      <c r="CD15" s="2" t="s">
        <v>784</v>
      </c>
    </row>
    <row r="16" spans="1:82" ht="12.75">
      <c r="A16" s="20" t="s">
        <v>764</v>
      </c>
      <c r="B16" s="29">
        <f t="shared" si="0"/>
        <v>0.7436532507739938</v>
      </c>
      <c r="C16" s="2" t="s">
        <v>445</v>
      </c>
      <c r="D16" s="2">
        <v>0</v>
      </c>
      <c r="E16" s="2">
        <v>0</v>
      </c>
      <c r="F16" s="2">
        <v>0</v>
      </c>
      <c r="G16" s="2">
        <v>0</v>
      </c>
      <c r="H16" s="2">
        <v>1</v>
      </c>
      <c r="I16" s="2">
        <v>4366</v>
      </c>
      <c r="J16" s="2">
        <v>2</v>
      </c>
      <c r="K16" s="2">
        <v>16051</v>
      </c>
      <c r="L16" s="2">
        <v>2</v>
      </c>
      <c r="M16" s="2">
        <v>7038</v>
      </c>
      <c r="N16" s="2">
        <v>0</v>
      </c>
      <c r="O16" s="2">
        <v>0</v>
      </c>
      <c r="P16" s="2">
        <v>0</v>
      </c>
      <c r="Q16" s="2">
        <v>0</v>
      </c>
      <c r="R16" s="2">
        <v>0</v>
      </c>
      <c r="S16" s="2">
        <v>0</v>
      </c>
      <c r="T16" s="2">
        <v>0</v>
      </c>
      <c r="U16" s="2">
        <v>27455</v>
      </c>
      <c r="V16" s="2">
        <v>0</v>
      </c>
      <c r="W16" s="2">
        <v>0</v>
      </c>
      <c r="X16" s="2">
        <v>0</v>
      </c>
      <c r="Y16" s="2">
        <v>0</v>
      </c>
      <c r="Z16" s="2">
        <v>0</v>
      </c>
      <c r="AA16" s="2">
        <v>0</v>
      </c>
      <c r="AB16" s="2">
        <v>0</v>
      </c>
      <c r="AC16" s="2">
        <v>0</v>
      </c>
      <c r="AD16" s="2">
        <v>0</v>
      </c>
      <c r="AE16" s="2">
        <v>0</v>
      </c>
      <c r="AF16" s="2">
        <v>0</v>
      </c>
      <c r="AG16" s="2">
        <v>0</v>
      </c>
      <c r="AH16" s="2">
        <v>0</v>
      </c>
      <c r="AI16" s="2">
        <v>0</v>
      </c>
      <c r="AJ16" s="2">
        <v>0</v>
      </c>
      <c r="AK16" s="2">
        <v>0</v>
      </c>
      <c r="AL16" s="2">
        <v>0</v>
      </c>
      <c r="AM16" s="2">
        <v>0</v>
      </c>
      <c r="AN16" s="2">
        <v>0</v>
      </c>
      <c r="AO16" s="2">
        <v>0</v>
      </c>
      <c r="AP16" s="2">
        <v>0</v>
      </c>
      <c r="AQ16" s="2">
        <v>0</v>
      </c>
      <c r="AR16" s="2">
        <v>0</v>
      </c>
      <c r="AS16" s="2">
        <v>0</v>
      </c>
      <c r="AT16" s="2">
        <v>0</v>
      </c>
      <c r="AU16" s="2">
        <v>0</v>
      </c>
      <c r="AV16" s="2">
        <v>0</v>
      </c>
      <c r="AW16" s="2">
        <v>0</v>
      </c>
      <c r="AX16" s="2">
        <v>0</v>
      </c>
      <c r="AY16" s="2">
        <v>0</v>
      </c>
      <c r="AZ16" s="2">
        <v>7038</v>
      </c>
      <c r="BA16" s="2">
        <v>0</v>
      </c>
      <c r="BB16" s="2">
        <v>0</v>
      </c>
      <c r="BC16" s="2">
        <v>0</v>
      </c>
      <c r="BD16" s="2">
        <v>0</v>
      </c>
      <c r="BE16" s="2">
        <v>0</v>
      </c>
      <c r="BF16" s="2">
        <v>0</v>
      </c>
      <c r="BG16" s="2">
        <v>0</v>
      </c>
      <c r="BH16" s="2">
        <v>17</v>
      </c>
      <c r="BI16" s="2">
        <v>17</v>
      </c>
      <c r="BJ16" s="2">
        <v>0</v>
      </c>
      <c r="BK16" s="2">
        <v>0</v>
      </c>
      <c r="BL16" s="2">
        <v>0</v>
      </c>
      <c r="BM16" s="2">
        <v>0</v>
      </c>
      <c r="BN16" s="2">
        <v>0</v>
      </c>
      <c r="BO16" s="2">
        <v>0</v>
      </c>
      <c r="BP16" s="2">
        <v>0</v>
      </c>
      <c r="BQ16" s="2">
        <v>0</v>
      </c>
      <c r="BR16" s="2">
        <v>12</v>
      </c>
      <c r="BS16" s="2">
        <v>0</v>
      </c>
      <c r="BT16" s="2">
        <v>2</v>
      </c>
      <c r="BU16" s="2">
        <v>3</v>
      </c>
      <c r="BV16" s="2">
        <v>0</v>
      </c>
      <c r="BW16" s="2">
        <v>0</v>
      </c>
      <c r="BX16" s="2">
        <v>0</v>
      </c>
      <c r="BY16" s="2">
        <v>0</v>
      </c>
      <c r="BZ16" s="2" t="s">
        <v>765</v>
      </c>
      <c r="CA16" s="2" t="s">
        <v>769</v>
      </c>
      <c r="CB16" s="2" t="s">
        <v>770</v>
      </c>
      <c r="CC16" s="2" t="s">
        <v>803</v>
      </c>
      <c r="CD16" s="2" t="s">
        <v>765</v>
      </c>
    </row>
    <row r="17" spans="1:82" ht="12.75">
      <c r="A17" s="20" t="s">
        <v>771</v>
      </c>
      <c r="B17" s="29">
        <f t="shared" si="0"/>
        <v>0.9824970021215755</v>
      </c>
      <c r="C17" s="2" t="s">
        <v>445</v>
      </c>
      <c r="D17" s="2">
        <v>0</v>
      </c>
      <c r="E17" s="2">
        <v>0</v>
      </c>
      <c r="F17" s="2">
        <v>0</v>
      </c>
      <c r="G17" s="2">
        <v>0</v>
      </c>
      <c r="H17" s="2">
        <v>1</v>
      </c>
      <c r="I17" s="2">
        <v>8331</v>
      </c>
      <c r="J17" s="2">
        <v>1</v>
      </c>
      <c r="K17" s="2">
        <v>34274</v>
      </c>
      <c r="L17" s="2">
        <v>1</v>
      </c>
      <c r="M17" s="2">
        <v>759</v>
      </c>
      <c r="N17" s="2">
        <v>0</v>
      </c>
      <c r="O17" s="2">
        <v>0</v>
      </c>
      <c r="P17" s="2">
        <v>0</v>
      </c>
      <c r="Q17" s="2">
        <v>0</v>
      </c>
      <c r="R17" s="2">
        <v>0</v>
      </c>
      <c r="S17" s="2">
        <v>0</v>
      </c>
      <c r="T17" s="2">
        <v>0</v>
      </c>
      <c r="U17" s="2">
        <v>43364</v>
      </c>
      <c r="V17" s="2">
        <v>0</v>
      </c>
      <c r="W17" s="2">
        <v>0</v>
      </c>
      <c r="X17" s="2">
        <v>0</v>
      </c>
      <c r="Y17" s="2">
        <v>0</v>
      </c>
      <c r="Z17" s="2">
        <v>0</v>
      </c>
      <c r="AA17" s="2">
        <v>0</v>
      </c>
      <c r="AB17" s="2">
        <v>0</v>
      </c>
      <c r="AC17" s="2">
        <v>0</v>
      </c>
      <c r="AD17" s="2">
        <v>0</v>
      </c>
      <c r="AE17" s="2">
        <v>0</v>
      </c>
      <c r="AF17" s="2">
        <v>0</v>
      </c>
      <c r="AG17" s="2">
        <v>0</v>
      </c>
      <c r="AH17" s="2">
        <v>0</v>
      </c>
      <c r="AI17" s="2">
        <v>0</v>
      </c>
      <c r="AJ17" s="2">
        <v>0</v>
      </c>
      <c r="AK17" s="2">
        <v>0</v>
      </c>
      <c r="AL17" s="2">
        <v>0</v>
      </c>
      <c r="AM17" s="2">
        <v>0</v>
      </c>
      <c r="AN17" s="2">
        <v>0</v>
      </c>
      <c r="AO17" s="2">
        <v>0</v>
      </c>
      <c r="AP17" s="2">
        <v>0</v>
      </c>
      <c r="AQ17" s="2">
        <v>0</v>
      </c>
      <c r="AR17" s="2">
        <v>0</v>
      </c>
      <c r="AS17" s="2">
        <v>0</v>
      </c>
      <c r="AT17" s="2">
        <v>0</v>
      </c>
      <c r="AU17" s="2">
        <v>0</v>
      </c>
      <c r="AV17" s="2">
        <v>0</v>
      </c>
      <c r="AW17" s="2">
        <v>0</v>
      </c>
      <c r="AX17" s="2">
        <v>0</v>
      </c>
      <c r="AY17" s="2">
        <v>0</v>
      </c>
      <c r="AZ17" s="2">
        <v>759</v>
      </c>
      <c r="BA17" s="2">
        <v>0</v>
      </c>
      <c r="BB17" s="2">
        <v>0</v>
      </c>
      <c r="BC17" s="2">
        <v>0</v>
      </c>
      <c r="BD17" s="2">
        <v>0</v>
      </c>
      <c r="BE17" s="2">
        <v>0</v>
      </c>
      <c r="BF17" s="2">
        <v>0</v>
      </c>
      <c r="BG17" s="2">
        <v>0</v>
      </c>
      <c r="BH17" s="2">
        <v>35</v>
      </c>
      <c r="BI17" s="2">
        <v>34</v>
      </c>
      <c r="BJ17" s="2">
        <v>0</v>
      </c>
      <c r="BK17" s="2">
        <v>0</v>
      </c>
      <c r="BL17" s="2">
        <v>0</v>
      </c>
      <c r="BM17" s="2">
        <v>1</v>
      </c>
      <c r="BN17" s="2">
        <v>0</v>
      </c>
      <c r="BO17" s="2">
        <v>0</v>
      </c>
      <c r="BP17" s="2">
        <v>0</v>
      </c>
      <c r="BQ17" s="2">
        <v>0</v>
      </c>
      <c r="BR17" s="2">
        <v>0</v>
      </c>
      <c r="BS17" s="2">
        <v>34</v>
      </c>
      <c r="BT17" s="2">
        <v>0</v>
      </c>
      <c r="BU17" s="2">
        <v>0</v>
      </c>
      <c r="BV17" s="2">
        <v>0</v>
      </c>
      <c r="BW17" s="2">
        <v>0</v>
      </c>
      <c r="BX17" s="2">
        <v>0</v>
      </c>
      <c r="BY17" s="2">
        <v>0</v>
      </c>
      <c r="BZ17" s="2" t="s">
        <v>687</v>
      </c>
      <c r="CA17" s="2" t="s">
        <v>687</v>
      </c>
      <c r="CB17" s="2" t="s">
        <v>803</v>
      </c>
      <c r="CC17" s="2" t="s">
        <v>803</v>
      </c>
      <c r="CD17" s="2" t="s">
        <v>687</v>
      </c>
    </row>
    <row r="18" spans="1:82" ht="12.75">
      <c r="A18" s="20" t="s">
        <v>688</v>
      </c>
      <c r="B18" s="29">
        <f t="shared" si="0"/>
        <v>1</v>
      </c>
      <c r="C18" s="2" t="s">
        <v>445</v>
      </c>
      <c r="D18" s="2">
        <v>0</v>
      </c>
      <c r="E18" s="2">
        <v>0</v>
      </c>
      <c r="F18" s="2">
        <v>0</v>
      </c>
      <c r="G18" s="2">
        <v>0</v>
      </c>
      <c r="H18" s="2">
        <v>2</v>
      </c>
      <c r="I18" s="2">
        <v>4555</v>
      </c>
      <c r="J18" s="2">
        <v>1</v>
      </c>
      <c r="K18" s="2">
        <v>30516</v>
      </c>
      <c r="L18" s="2">
        <v>0</v>
      </c>
      <c r="M18" s="2">
        <v>0</v>
      </c>
      <c r="N18" s="2">
        <v>0</v>
      </c>
      <c r="O18" s="2">
        <v>0</v>
      </c>
      <c r="P18" s="2">
        <v>0</v>
      </c>
      <c r="Q18" s="2">
        <v>0</v>
      </c>
      <c r="R18" s="2">
        <v>0</v>
      </c>
      <c r="S18" s="2">
        <v>0</v>
      </c>
      <c r="T18" s="2">
        <v>0</v>
      </c>
      <c r="U18" s="2">
        <v>35071</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c r="BF18" s="2">
        <v>0</v>
      </c>
      <c r="BG18" s="2">
        <v>0</v>
      </c>
      <c r="BH18" s="2">
        <v>45</v>
      </c>
      <c r="BI18" s="2">
        <v>41</v>
      </c>
      <c r="BJ18" s="2">
        <v>0</v>
      </c>
      <c r="BK18" s="2">
        <v>0</v>
      </c>
      <c r="BL18" s="2">
        <v>2</v>
      </c>
      <c r="BM18" s="2">
        <v>2</v>
      </c>
      <c r="BN18" s="2">
        <v>0</v>
      </c>
      <c r="BO18" s="2">
        <v>0</v>
      </c>
      <c r="BP18" s="2">
        <v>0</v>
      </c>
      <c r="BQ18" s="2">
        <v>0</v>
      </c>
      <c r="BR18" s="2">
        <v>35</v>
      </c>
      <c r="BS18" s="2">
        <v>1</v>
      </c>
      <c r="BT18" s="2">
        <v>0</v>
      </c>
      <c r="BU18" s="2">
        <v>5</v>
      </c>
      <c r="BV18" s="2">
        <v>0</v>
      </c>
      <c r="BW18" s="2">
        <v>0</v>
      </c>
      <c r="BX18" s="2">
        <v>0</v>
      </c>
      <c r="BY18" s="2">
        <v>0</v>
      </c>
      <c r="BZ18" s="2" t="s">
        <v>689</v>
      </c>
      <c r="CA18" s="2" t="s">
        <v>690</v>
      </c>
      <c r="CB18" s="2" t="s">
        <v>851</v>
      </c>
      <c r="CC18" s="2" t="s">
        <v>803</v>
      </c>
      <c r="CD18" s="2" t="s">
        <v>689</v>
      </c>
    </row>
    <row r="19" spans="1:82" ht="12.75">
      <c r="A19" s="20" t="s">
        <v>513</v>
      </c>
      <c r="B19" s="29">
        <f t="shared" si="0"/>
        <v>0.9681320315210388</v>
      </c>
      <c r="C19" s="2" t="s">
        <v>445</v>
      </c>
      <c r="D19" s="2">
        <v>0</v>
      </c>
      <c r="E19" s="2">
        <v>0</v>
      </c>
      <c r="F19" s="2">
        <v>0</v>
      </c>
      <c r="G19" s="2">
        <v>0</v>
      </c>
      <c r="H19" s="2">
        <v>2</v>
      </c>
      <c r="I19" s="2">
        <v>2155</v>
      </c>
      <c r="J19" s="2">
        <v>2</v>
      </c>
      <c r="K19" s="2">
        <v>36913</v>
      </c>
      <c r="L19" s="2">
        <v>0</v>
      </c>
      <c r="M19" s="2">
        <v>0</v>
      </c>
      <c r="N19" s="2">
        <v>1</v>
      </c>
      <c r="O19" s="2">
        <v>1286</v>
      </c>
      <c r="P19" s="2">
        <v>0</v>
      </c>
      <c r="Q19" s="2">
        <v>0</v>
      </c>
      <c r="R19" s="2">
        <v>0</v>
      </c>
      <c r="S19" s="2">
        <v>0</v>
      </c>
      <c r="T19" s="2">
        <v>0</v>
      </c>
      <c r="U19" s="2">
        <v>40354</v>
      </c>
      <c r="V19" s="2">
        <v>0</v>
      </c>
      <c r="W19" s="2">
        <v>0</v>
      </c>
      <c r="X19" s="2">
        <v>0</v>
      </c>
      <c r="Y19" s="2">
        <v>0</v>
      </c>
      <c r="Z19" s="2">
        <v>1286</v>
      </c>
      <c r="AA19" s="2">
        <v>0</v>
      </c>
      <c r="AB19" s="2">
        <v>0</v>
      </c>
      <c r="AC19" s="2">
        <v>0</v>
      </c>
      <c r="AD19" s="2">
        <v>0</v>
      </c>
      <c r="AE19" s="2">
        <v>0</v>
      </c>
      <c r="AF19" s="2">
        <v>0</v>
      </c>
      <c r="AG19" s="2">
        <v>0</v>
      </c>
      <c r="AH19" s="2">
        <v>0</v>
      </c>
      <c r="AI19" s="2">
        <v>0</v>
      </c>
      <c r="AJ19" s="2">
        <v>0</v>
      </c>
      <c r="AK19" s="2">
        <v>0</v>
      </c>
      <c r="AL19" s="2">
        <v>0</v>
      </c>
      <c r="AM19" s="2">
        <v>0</v>
      </c>
      <c r="AN19" s="2">
        <v>0</v>
      </c>
      <c r="AO19" s="2">
        <v>0</v>
      </c>
      <c r="AP19" s="2">
        <v>0</v>
      </c>
      <c r="AQ19" s="2">
        <v>0</v>
      </c>
      <c r="AR19" s="2">
        <v>0</v>
      </c>
      <c r="AS19" s="2">
        <v>0</v>
      </c>
      <c r="AT19" s="2">
        <v>0</v>
      </c>
      <c r="AU19" s="2">
        <v>0</v>
      </c>
      <c r="AV19" s="2">
        <v>0</v>
      </c>
      <c r="AW19" s="2">
        <v>0</v>
      </c>
      <c r="AX19" s="2">
        <v>0</v>
      </c>
      <c r="AY19" s="2">
        <v>0</v>
      </c>
      <c r="AZ19" s="2">
        <v>0</v>
      </c>
      <c r="BA19" s="2">
        <v>0</v>
      </c>
      <c r="BB19" s="2">
        <v>0</v>
      </c>
      <c r="BC19" s="2">
        <v>0</v>
      </c>
      <c r="BD19" s="2">
        <v>0</v>
      </c>
      <c r="BE19" s="2">
        <v>0</v>
      </c>
      <c r="BF19" s="2">
        <v>0</v>
      </c>
      <c r="BG19" s="2">
        <v>0</v>
      </c>
      <c r="BH19" s="2">
        <v>47</v>
      </c>
      <c r="BI19" s="2">
        <v>44</v>
      </c>
      <c r="BJ19" s="2">
        <v>0</v>
      </c>
      <c r="BK19" s="2">
        <v>0</v>
      </c>
      <c r="BL19" s="2">
        <v>1</v>
      </c>
      <c r="BM19" s="2">
        <v>2</v>
      </c>
      <c r="BN19" s="2">
        <v>0</v>
      </c>
      <c r="BO19" s="2">
        <v>0</v>
      </c>
      <c r="BP19" s="2">
        <v>0</v>
      </c>
      <c r="BQ19" s="2">
        <v>1</v>
      </c>
      <c r="BR19" s="2">
        <v>25</v>
      </c>
      <c r="BS19" s="2">
        <v>1</v>
      </c>
      <c r="BT19" s="2">
        <v>15</v>
      </c>
      <c r="BU19" s="2">
        <v>2</v>
      </c>
      <c r="BV19" s="2">
        <v>0</v>
      </c>
      <c r="BW19" s="2">
        <v>0</v>
      </c>
      <c r="BX19" s="2">
        <v>0</v>
      </c>
      <c r="BY19" s="2">
        <v>0</v>
      </c>
      <c r="BZ19" s="2" t="s">
        <v>514</v>
      </c>
      <c r="CA19" s="2" t="s">
        <v>245</v>
      </c>
      <c r="CB19" s="2" t="s">
        <v>245</v>
      </c>
      <c r="CC19" s="2" t="s">
        <v>438</v>
      </c>
      <c r="CD19" s="2" t="s">
        <v>514</v>
      </c>
    </row>
    <row r="20" spans="1:82" ht="12.75">
      <c r="A20" s="20" t="s">
        <v>439</v>
      </c>
      <c r="B20" s="29">
        <f t="shared" si="0"/>
        <v>1</v>
      </c>
      <c r="C20" s="2" t="s">
        <v>445</v>
      </c>
      <c r="D20" s="2">
        <v>0</v>
      </c>
      <c r="E20" s="2">
        <v>0</v>
      </c>
      <c r="F20" s="2">
        <v>0</v>
      </c>
      <c r="G20" s="2">
        <v>0</v>
      </c>
      <c r="H20" s="2">
        <v>2</v>
      </c>
      <c r="I20" s="2">
        <v>14995</v>
      </c>
      <c r="J20" s="2">
        <v>2</v>
      </c>
      <c r="K20" s="2">
        <v>25964</v>
      </c>
      <c r="L20" s="2">
        <v>0</v>
      </c>
      <c r="M20" s="2">
        <v>0</v>
      </c>
      <c r="N20" s="2">
        <v>0</v>
      </c>
      <c r="O20" s="2">
        <v>0</v>
      </c>
      <c r="P20" s="2">
        <v>0</v>
      </c>
      <c r="Q20" s="2">
        <v>0</v>
      </c>
      <c r="R20" s="2">
        <v>0</v>
      </c>
      <c r="S20" s="2">
        <v>0</v>
      </c>
      <c r="T20" s="2">
        <v>0</v>
      </c>
      <c r="U20" s="2">
        <v>40959</v>
      </c>
      <c r="V20" s="2">
        <v>0</v>
      </c>
      <c r="W20" s="2">
        <v>0</v>
      </c>
      <c r="X20" s="2">
        <v>0</v>
      </c>
      <c r="Y20" s="2">
        <v>0</v>
      </c>
      <c r="Z20" s="2">
        <v>0</v>
      </c>
      <c r="AA20" s="2">
        <v>0</v>
      </c>
      <c r="AB20" s="2">
        <v>0</v>
      </c>
      <c r="AC20" s="2">
        <v>0</v>
      </c>
      <c r="AD20" s="2">
        <v>0</v>
      </c>
      <c r="AE20" s="2">
        <v>0</v>
      </c>
      <c r="AF20" s="2">
        <v>0</v>
      </c>
      <c r="AG20" s="2">
        <v>0</v>
      </c>
      <c r="AH20" s="2">
        <v>0</v>
      </c>
      <c r="AI20" s="2">
        <v>0</v>
      </c>
      <c r="AJ20" s="2">
        <v>0</v>
      </c>
      <c r="AK20" s="2">
        <v>0</v>
      </c>
      <c r="AL20" s="2">
        <v>0</v>
      </c>
      <c r="AM20" s="2">
        <v>0</v>
      </c>
      <c r="AN20" s="2">
        <v>0</v>
      </c>
      <c r="AO20" s="2">
        <v>0</v>
      </c>
      <c r="AP20" s="2">
        <v>0</v>
      </c>
      <c r="AQ20" s="2">
        <v>0</v>
      </c>
      <c r="AR20" s="2">
        <v>0</v>
      </c>
      <c r="AS20" s="2">
        <v>0</v>
      </c>
      <c r="AT20" s="2">
        <v>0</v>
      </c>
      <c r="AU20" s="2">
        <v>0</v>
      </c>
      <c r="AV20" s="2">
        <v>0</v>
      </c>
      <c r="AW20" s="2">
        <v>0</v>
      </c>
      <c r="AX20" s="2">
        <v>0</v>
      </c>
      <c r="AY20" s="2">
        <v>0</v>
      </c>
      <c r="AZ20" s="2">
        <v>0</v>
      </c>
      <c r="BA20" s="2">
        <v>0</v>
      </c>
      <c r="BB20" s="2">
        <v>0</v>
      </c>
      <c r="BC20" s="2">
        <v>0</v>
      </c>
      <c r="BD20" s="2">
        <v>0</v>
      </c>
      <c r="BE20" s="2">
        <v>0</v>
      </c>
      <c r="BF20" s="2">
        <v>0</v>
      </c>
      <c r="BG20" s="2">
        <v>0</v>
      </c>
      <c r="BH20" s="2">
        <v>32</v>
      </c>
      <c r="BI20" s="2">
        <v>31</v>
      </c>
      <c r="BJ20" s="2">
        <v>0</v>
      </c>
      <c r="BK20" s="2">
        <v>0</v>
      </c>
      <c r="BL20" s="2">
        <v>1</v>
      </c>
      <c r="BM20" s="2">
        <v>0</v>
      </c>
      <c r="BN20" s="2">
        <v>0</v>
      </c>
      <c r="BO20" s="2">
        <v>0</v>
      </c>
      <c r="BP20" s="2">
        <v>0</v>
      </c>
      <c r="BQ20" s="2">
        <v>0</v>
      </c>
      <c r="BR20" s="2">
        <v>0</v>
      </c>
      <c r="BS20" s="2">
        <v>30</v>
      </c>
      <c r="BT20" s="2">
        <v>0</v>
      </c>
      <c r="BU20" s="2">
        <v>1</v>
      </c>
      <c r="BV20" s="2">
        <v>0</v>
      </c>
      <c r="BW20" s="2">
        <v>0</v>
      </c>
      <c r="BX20" s="2">
        <v>0</v>
      </c>
      <c r="BY20" s="2">
        <v>0</v>
      </c>
      <c r="BZ20" s="2" t="s">
        <v>440</v>
      </c>
      <c r="CA20" s="2" t="s">
        <v>441</v>
      </c>
      <c r="CB20" s="2" t="s">
        <v>803</v>
      </c>
      <c r="CC20" s="2" t="s">
        <v>803</v>
      </c>
      <c r="CD20" s="2" t="s">
        <v>440</v>
      </c>
    </row>
    <row r="21" spans="1:82" ht="12.75">
      <c r="A21" s="20" t="s">
        <v>442</v>
      </c>
      <c r="B21" s="29">
        <f t="shared" si="0"/>
        <v>0.9738356247350252</v>
      </c>
      <c r="C21" s="2" t="s">
        <v>445</v>
      </c>
      <c r="D21" s="2">
        <v>0</v>
      </c>
      <c r="E21" s="2">
        <v>0</v>
      </c>
      <c r="F21" s="2">
        <v>0</v>
      </c>
      <c r="G21" s="2">
        <v>0</v>
      </c>
      <c r="H21" s="2">
        <v>2</v>
      </c>
      <c r="I21" s="2">
        <v>5092</v>
      </c>
      <c r="J21" s="2">
        <v>3</v>
      </c>
      <c r="K21" s="2">
        <v>27066</v>
      </c>
      <c r="L21" s="2">
        <v>0</v>
      </c>
      <c r="M21" s="2">
        <v>0</v>
      </c>
      <c r="N21" s="2">
        <v>1</v>
      </c>
      <c r="O21" s="2">
        <v>864</v>
      </c>
      <c r="P21" s="2">
        <v>0</v>
      </c>
      <c r="Q21" s="2">
        <v>0</v>
      </c>
      <c r="R21" s="2">
        <v>0</v>
      </c>
      <c r="S21" s="2">
        <v>0</v>
      </c>
      <c r="T21" s="2">
        <v>0</v>
      </c>
      <c r="U21" s="2">
        <v>0</v>
      </c>
      <c r="V21" s="2">
        <v>0</v>
      </c>
      <c r="W21" s="2">
        <v>0</v>
      </c>
      <c r="X21" s="2">
        <v>0</v>
      </c>
      <c r="Y21" s="2">
        <v>0</v>
      </c>
      <c r="Z21" s="2">
        <v>0</v>
      </c>
      <c r="AA21" s="2">
        <v>0</v>
      </c>
      <c r="AB21" s="2">
        <v>0</v>
      </c>
      <c r="AC21" s="2">
        <v>0</v>
      </c>
      <c r="AD21" s="2">
        <v>0</v>
      </c>
      <c r="AE21" s="2">
        <v>0</v>
      </c>
      <c r="AF21" s="2">
        <v>0</v>
      </c>
      <c r="AG21" s="2">
        <v>0</v>
      </c>
      <c r="AH21" s="2">
        <v>0</v>
      </c>
      <c r="AI21" s="2">
        <v>0</v>
      </c>
      <c r="AJ21" s="2">
        <v>0</v>
      </c>
      <c r="AK21" s="2">
        <v>0</v>
      </c>
      <c r="AL21" s="2">
        <v>0</v>
      </c>
      <c r="AM21" s="2">
        <v>0</v>
      </c>
      <c r="AN21" s="2">
        <v>0</v>
      </c>
      <c r="AO21" s="2">
        <v>0</v>
      </c>
      <c r="AP21" s="2">
        <v>0</v>
      </c>
      <c r="AQ21" s="2">
        <v>0</v>
      </c>
      <c r="AR21" s="2">
        <v>0</v>
      </c>
      <c r="AS21" s="2">
        <v>0</v>
      </c>
      <c r="AT21" s="2">
        <v>0</v>
      </c>
      <c r="AU21" s="2">
        <v>0</v>
      </c>
      <c r="AV21" s="2">
        <v>0</v>
      </c>
      <c r="AW21" s="2">
        <v>0</v>
      </c>
      <c r="AX21" s="2">
        <v>0</v>
      </c>
      <c r="AY21" s="2">
        <v>0</v>
      </c>
      <c r="AZ21" s="2">
        <v>0</v>
      </c>
      <c r="BA21" s="2">
        <v>0</v>
      </c>
      <c r="BB21" s="2">
        <v>864</v>
      </c>
      <c r="BC21" s="2">
        <v>0</v>
      </c>
      <c r="BD21" s="2">
        <v>0</v>
      </c>
      <c r="BE21" s="2">
        <v>0</v>
      </c>
      <c r="BF21" s="2">
        <v>0</v>
      </c>
      <c r="BG21" s="2">
        <v>0</v>
      </c>
      <c r="BH21" s="2">
        <v>28</v>
      </c>
      <c r="BI21" s="2">
        <v>25</v>
      </c>
      <c r="BJ21" s="2">
        <v>0</v>
      </c>
      <c r="BK21" s="2">
        <v>1</v>
      </c>
      <c r="BL21" s="2">
        <v>1</v>
      </c>
      <c r="BM21" s="2">
        <v>1</v>
      </c>
      <c r="BN21" s="2">
        <v>0</v>
      </c>
      <c r="BO21" s="2">
        <v>0</v>
      </c>
      <c r="BP21" s="2">
        <v>0</v>
      </c>
      <c r="BQ21" s="2">
        <v>22</v>
      </c>
      <c r="BR21" s="2">
        <v>0</v>
      </c>
      <c r="BS21" s="2">
        <v>0</v>
      </c>
      <c r="BT21" s="2">
        <v>0</v>
      </c>
      <c r="BU21" s="2">
        <v>3</v>
      </c>
      <c r="BV21" s="2">
        <v>0</v>
      </c>
      <c r="BW21" s="2">
        <v>0</v>
      </c>
      <c r="BX21" s="2">
        <v>0</v>
      </c>
      <c r="BY21" s="2">
        <v>0</v>
      </c>
      <c r="BZ21" s="2" t="s">
        <v>898</v>
      </c>
      <c r="CA21" s="2" t="s">
        <v>803</v>
      </c>
      <c r="CB21" s="2" t="s">
        <v>803</v>
      </c>
      <c r="CC21" s="2" t="s">
        <v>899</v>
      </c>
      <c r="CD21" s="2" t="s">
        <v>898</v>
      </c>
    </row>
    <row r="22" spans="1:82" ht="12.75">
      <c r="A22" s="20" t="s">
        <v>900</v>
      </c>
      <c r="B22" s="29">
        <f t="shared" si="0"/>
        <v>1</v>
      </c>
      <c r="C22" s="2" t="s">
        <v>445</v>
      </c>
      <c r="D22" s="2">
        <v>0</v>
      </c>
      <c r="E22" s="2">
        <v>0</v>
      </c>
      <c r="F22" s="2">
        <v>0</v>
      </c>
      <c r="G22" s="2">
        <v>0</v>
      </c>
      <c r="H22" s="2">
        <v>3</v>
      </c>
      <c r="I22" s="2">
        <v>8394</v>
      </c>
      <c r="J22" s="2">
        <v>1</v>
      </c>
      <c r="K22" s="2">
        <v>33602</v>
      </c>
      <c r="L22" s="2">
        <v>0</v>
      </c>
      <c r="M22" s="2">
        <v>0</v>
      </c>
      <c r="N22" s="2">
        <v>0</v>
      </c>
      <c r="O22" s="2">
        <v>0</v>
      </c>
      <c r="P22" s="2">
        <v>0</v>
      </c>
      <c r="Q22" s="2">
        <v>0</v>
      </c>
      <c r="R22" s="2">
        <v>0</v>
      </c>
      <c r="S22" s="2">
        <v>0</v>
      </c>
      <c r="T22" s="2">
        <v>0</v>
      </c>
      <c r="U22" s="2">
        <v>0</v>
      </c>
      <c r="V22" s="2">
        <v>0</v>
      </c>
      <c r="W22" s="2">
        <v>0</v>
      </c>
      <c r="X22" s="2">
        <v>0</v>
      </c>
      <c r="Y22" s="2">
        <v>0</v>
      </c>
      <c r="Z22" s="2">
        <v>0</v>
      </c>
      <c r="AA22" s="2">
        <v>0</v>
      </c>
      <c r="AB22" s="2">
        <v>0</v>
      </c>
      <c r="AC22" s="2">
        <v>0</v>
      </c>
      <c r="AD22" s="2">
        <v>0</v>
      </c>
      <c r="AE22" s="2">
        <v>0</v>
      </c>
      <c r="AF22" s="2">
        <v>0</v>
      </c>
      <c r="AG22" s="2">
        <v>0</v>
      </c>
      <c r="AH22" s="2">
        <v>0</v>
      </c>
      <c r="AI22" s="2">
        <v>0</v>
      </c>
      <c r="AJ22" s="2">
        <v>0</v>
      </c>
      <c r="AK22" s="2">
        <v>0</v>
      </c>
      <c r="AL22" s="2">
        <v>0</v>
      </c>
      <c r="AM22" s="2">
        <v>0</v>
      </c>
      <c r="AN22" s="2">
        <v>0</v>
      </c>
      <c r="AO22" s="2">
        <v>0</v>
      </c>
      <c r="AP22" s="2">
        <v>0</v>
      </c>
      <c r="AQ22" s="2">
        <v>0</v>
      </c>
      <c r="AR22" s="2">
        <v>0</v>
      </c>
      <c r="AS22" s="2">
        <v>0</v>
      </c>
      <c r="AT22" s="2">
        <v>0</v>
      </c>
      <c r="AU22" s="2">
        <v>0</v>
      </c>
      <c r="AV22" s="2">
        <v>0</v>
      </c>
      <c r="AW22" s="2">
        <v>0</v>
      </c>
      <c r="AX22" s="2">
        <v>0</v>
      </c>
      <c r="AY22" s="2">
        <v>0</v>
      </c>
      <c r="AZ22" s="2">
        <v>0</v>
      </c>
      <c r="BA22" s="2">
        <v>0</v>
      </c>
      <c r="BB22" s="2">
        <v>0</v>
      </c>
      <c r="BC22" s="2">
        <v>0</v>
      </c>
      <c r="BD22" s="2">
        <v>0</v>
      </c>
      <c r="BE22" s="2">
        <v>0</v>
      </c>
      <c r="BF22" s="2">
        <v>0</v>
      </c>
      <c r="BG22" s="2">
        <v>0</v>
      </c>
      <c r="BH22" s="2">
        <v>35</v>
      </c>
      <c r="BI22" s="2">
        <v>33</v>
      </c>
      <c r="BJ22" s="2">
        <v>0</v>
      </c>
      <c r="BK22" s="2">
        <v>0</v>
      </c>
      <c r="BL22" s="2">
        <v>0</v>
      </c>
      <c r="BM22" s="2">
        <v>2</v>
      </c>
      <c r="BN22" s="2">
        <v>0</v>
      </c>
      <c r="BO22" s="2">
        <v>0</v>
      </c>
      <c r="BP22" s="2">
        <v>0</v>
      </c>
      <c r="BQ22" s="2">
        <v>19</v>
      </c>
      <c r="BR22" s="2">
        <v>0</v>
      </c>
      <c r="BS22" s="2">
        <v>0</v>
      </c>
      <c r="BT22" s="2">
        <v>0</v>
      </c>
      <c r="BU22" s="2">
        <v>4</v>
      </c>
      <c r="BV22" s="2">
        <v>0</v>
      </c>
      <c r="BW22" s="2">
        <v>0</v>
      </c>
      <c r="BX22" s="2">
        <v>0</v>
      </c>
      <c r="BY22" s="2">
        <v>10</v>
      </c>
      <c r="BZ22" s="2" t="s">
        <v>901</v>
      </c>
      <c r="CA22" s="2" t="s">
        <v>803</v>
      </c>
      <c r="CB22" s="2" t="s">
        <v>803</v>
      </c>
      <c r="CC22" s="2" t="s">
        <v>628</v>
      </c>
      <c r="CD22" s="2" t="s">
        <v>901</v>
      </c>
    </row>
    <row r="23" spans="1:82" ht="12.75">
      <c r="A23" s="20" t="s">
        <v>800</v>
      </c>
      <c r="B23" s="29">
        <f t="shared" si="0"/>
        <v>0.8398762157382847</v>
      </c>
      <c r="C23" s="2" t="s">
        <v>445</v>
      </c>
      <c r="D23" s="2">
        <v>0</v>
      </c>
      <c r="E23" s="2">
        <v>0</v>
      </c>
      <c r="F23" s="2">
        <v>0</v>
      </c>
      <c r="G23" s="2">
        <v>0</v>
      </c>
      <c r="H23" s="2">
        <v>2</v>
      </c>
      <c r="I23" s="2">
        <v>8396</v>
      </c>
      <c r="J23" s="2">
        <v>3</v>
      </c>
      <c r="K23" s="2">
        <v>20101</v>
      </c>
      <c r="L23" s="2">
        <v>1</v>
      </c>
      <c r="M23" s="2">
        <v>5433</v>
      </c>
      <c r="N23" s="2">
        <v>0</v>
      </c>
      <c r="O23" s="2">
        <v>0</v>
      </c>
      <c r="P23" s="2">
        <v>0</v>
      </c>
      <c r="Q23" s="2">
        <v>0</v>
      </c>
      <c r="R23" s="2">
        <v>0</v>
      </c>
      <c r="S23" s="2">
        <v>0</v>
      </c>
      <c r="T23" s="2">
        <v>0</v>
      </c>
      <c r="U23" s="2">
        <v>0</v>
      </c>
      <c r="V23" s="2">
        <v>0</v>
      </c>
      <c r="W23" s="2">
        <v>0</v>
      </c>
      <c r="X23" s="2">
        <v>0</v>
      </c>
      <c r="Y23" s="2">
        <v>0</v>
      </c>
      <c r="Z23" s="2">
        <v>0</v>
      </c>
      <c r="AA23" s="2">
        <v>0</v>
      </c>
      <c r="AB23" s="2">
        <v>0</v>
      </c>
      <c r="AC23" s="2">
        <v>0</v>
      </c>
      <c r="AD23" s="2">
        <v>0</v>
      </c>
      <c r="AE23" s="2">
        <v>0</v>
      </c>
      <c r="AF23" s="2">
        <v>0</v>
      </c>
      <c r="AG23" s="2">
        <v>0</v>
      </c>
      <c r="AH23" s="2">
        <v>0</v>
      </c>
      <c r="AI23" s="2">
        <v>0</v>
      </c>
      <c r="AJ23" s="2">
        <v>2400</v>
      </c>
      <c r="AK23" s="2">
        <v>0</v>
      </c>
      <c r="AL23" s="2">
        <v>0</v>
      </c>
      <c r="AM23" s="2">
        <v>0</v>
      </c>
      <c r="AN23" s="2">
        <v>0</v>
      </c>
      <c r="AO23" s="2">
        <v>33930</v>
      </c>
      <c r="AP23" s="2">
        <v>0</v>
      </c>
      <c r="AQ23" s="2">
        <v>0</v>
      </c>
      <c r="AR23" s="2">
        <v>0</v>
      </c>
      <c r="AS23" s="2">
        <v>0</v>
      </c>
      <c r="AT23" s="2">
        <v>0</v>
      </c>
      <c r="AU23" s="2">
        <v>0</v>
      </c>
      <c r="AV23" s="2">
        <v>0</v>
      </c>
      <c r="AW23" s="2">
        <v>33930</v>
      </c>
      <c r="AX23" s="2">
        <v>0</v>
      </c>
      <c r="AY23" s="2">
        <v>0</v>
      </c>
      <c r="AZ23" s="2">
        <v>2790</v>
      </c>
      <c r="BA23" s="2">
        <v>0</v>
      </c>
      <c r="BB23" s="2">
        <v>0</v>
      </c>
      <c r="BC23" s="2">
        <v>0</v>
      </c>
      <c r="BD23" s="2">
        <v>0</v>
      </c>
      <c r="BE23" s="2">
        <v>0</v>
      </c>
      <c r="BF23" s="2">
        <v>0</v>
      </c>
      <c r="BG23" s="2">
        <v>0</v>
      </c>
      <c r="BH23" s="2">
        <v>17</v>
      </c>
      <c r="BI23" s="2">
        <v>12</v>
      </c>
      <c r="BJ23" s="2">
        <v>0</v>
      </c>
      <c r="BK23" s="2">
        <v>3</v>
      </c>
      <c r="BL23" s="2">
        <v>2</v>
      </c>
      <c r="BM23" s="2">
        <v>0</v>
      </c>
      <c r="BN23" s="2">
        <v>0</v>
      </c>
      <c r="BO23" s="2">
        <v>0</v>
      </c>
      <c r="BP23" s="2">
        <v>0</v>
      </c>
      <c r="BQ23" s="2">
        <v>3</v>
      </c>
      <c r="BR23" s="2">
        <v>0</v>
      </c>
      <c r="BS23" s="2">
        <v>0</v>
      </c>
      <c r="BT23" s="2">
        <v>0</v>
      </c>
      <c r="BU23" s="2">
        <v>2</v>
      </c>
      <c r="BV23" s="2">
        <v>0</v>
      </c>
      <c r="BW23" s="2">
        <v>0</v>
      </c>
      <c r="BX23" s="2">
        <v>0</v>
      </c>
      <c r="BY23" s="2">
        <v>7</v>
      </c>
      <c r="BZ23" s="2" t="s">
        <v>801</v>
      </c>
      <c r="CA23" s="2" t="s">
        <v>803</v>
      </c>
      <c r="CB23" s="2" t="s">
        <v>803</v>
      </c>
      <c r="CC23" s="2" t="s">
        <v>802</v>
      </c>
      <c r="CD23" s="2" t="s">
        <v>801</v>
      </c>
    </row>
    <row r="24" spans="1:82" ht="12.75">
      <c r="A24" s="21">
        <v>35832</v>
      </c>
      <c r="B24" s="29">
        <f t="shared" si="0"/>
        <v>1</v>
      </c>
      <c r="C24" t="s">
        <v>445</v>
      </c>
      <c r="D24">
        <v>0</v>
      </c>
      <c r="E24">
        <v>0</v>
      </c>
      <c r="F24">
        <v>1</v>
      </c>
      <c r="G24">
        <v>2758</v>
      </c>
      <c r="H24">
        <v>3</v>
      </c>
      <c r="I24">
        <v>6235</v>
      </c>
      <c r="J24">
        <v>2</v>
      </c>
      <c r="K24">
        <v>25457</v>
      </c>
      <c r="L24">
        <v>0</v>
      </c>
      <c r="M24">
        <v>0</v>
      </c>
      <c r="N24">
        <v>0</v>
      </c>
      <c r="O24">
        <v>0</v>
      </c>
      <c r="P24">
        <v>0</v>
      </c>
      <c r="Q24">
        <v>0</v>
      </c>
      <c r="R24">
        <v>0</v>
      </c>
      <c r="S24">
        <v>0</v>
      </c>
      <c r="T24">
        <v>0</v>
      </c>
      <c r="U24">
        <v>0</v>
      </c>
      <c r="V24">
        <v>0</v>
      </c>
      <c r="W24">
        <v>0</v>
      </c>
      <c r="X24">
        <v>0</v>
      </c>
      <c r="Y24">
        <v>0</v>
      </c>
      <c r="Z24">
        <v>0</v>
      </c>
      <c r="AA24">
        <v>0</v>
      </c>
      <c r="AB24">
        <v>0</v>
      </c>
      <c r="AC24">
        <v>0</v>
      </c>
      <c r="AD24">
        <v>0</v>
      </c>
      <c r="AE24">
        <v>0</v>
      </c>
      <c r="AF24">
        <v>0</v>
      </c>
      <c r="AG24">
        <v>0</v>
      </c>
      <c r="AH24">
        <v>0</v>
      </c>
      <c r="AI24">
        <v>0</v>
      </c>
      <c r="AJ24">
        <v>0</v>
      </c>
      <c r="AK24">
        <v>0</v>
      </c>
      <c r="AL24">
        <v>0</v>
      </c>
      <c r="AM24">
        <v>0</v>
      </c>
      <c r="AN24">
        <v>0</v>
      </c>
      <c r="AO24">
        <v>0</v>
      </c>
      <c r="AP24">
        <v>0</v>
      </c>
      <c r="AQ24">
        <v>0</v>
      </c>
      <c r="AR24">
        <v>0</v>
      </c>
      <c r="AS24">
        <v>0</v>
      </c>
      <c r="AT24">
        <v>0</v>
      </c>
      <c r="AU24">
        <v>0</v>
      </c>
      <c r="AV24">
        <v>0</v>
      </c>
      <c r="AW24">
        <v>0</v>
      </c>
      <c r="AX24">
        <v>0</v>
      </c>
      <c r="AY24">
        <v>0</v>
      </c>
      <c r="AZ24">
        <v>0</v>
      </c>
      <c r="BA24">
        <v>0</v>
      </c>
      <c r="BB24">
        <v>0</v>
      </c>
      <c r="BC24">
        <v>0</v>
      </c>
      <c r="BD24">
        <v>0</v>
      </c>
      <c r="BE24">
        <v>0</v>
      </c>
      <c r="BF24">
        <v>0</v>
      </c>
      <c r="BG24">
        <v>0</v>
      </c>
      <c r="BH24">
        <v>20</v>
      </c>
      <c r="BI24">
        <v>14</v>
      </c>
      <c r="BJ24">
        <v>0</v>
      </c>
      <c r="BK24">
        <v>1</v>
      </c>
      <c r="BL24">
        <v>1</v>
      </c>
      <c r="BM24">
        <v>4</v>
      </c>
      <c r="BN24">
        <v>0</v>
      </c>
      <c r="BO24">
        <v>0</v>
      </c>
      <c r="BP24">
        <v>0</v>
      </c>
      <c r="BQ24">
        <v>0</v>
      </c>
      <c r="BR24">
        <v>0</v>
      </c>
      <c r="BS24">
        <v>0</v>
      </c>
      <c r="BT24">
        <v>0</v>
      </c>
      <c r="BU24">
        <v>14</v>
      </c>
      <c r="BV24">
        <v>0</v>
      </c>
      <c r="BW24">
        <v>0</v>
      </c>
      <c r="BX24">
        <v>0</v>
      </c>
      <c r="BY24">
        <v>0</v>
      </c>
      <c r="BZ24" s="16">
        <v>0.40967592592592594</v>
      </c>
      <c r="CA24" s="16">
        <v>0</v>
      </c>
      <c r="CB24" s="16">
        <v>0</v>
      </c>
      <c r="CC24" s="16">
        <v>0</v>
      </c>
      <c r="CD24" s="16">
        <v>0.40967592592592594</v>
      </c>
    </row>
    <row r="25" spans="1:82" ht="12.75">
      <c r="A25" s="21">
        <v>35833</v>
      </c>
      <c r="B25" s="29">
        <f t="shared" si="0"/>
        <v>0.9586066709784717</v>
      </c>
      <c r="C25" t="s">
        <v>445</v>
      </c>
      <c r="D25">
        <v>0</v>
      </c>
      <c r="E25">
        <v>0</v>
      </c>
      <c r="F25">
        <v>1</v>
      </c>
      <c r="G25">
        <v>1639</v>
      </c>
      <c r="H25">
        <v>1</v>
      </c>
      <c r="I25">
        <v>1583</v>
      </c>
      <c r="J25">
        <v>2</v>
      </c>
      <c r="K25">
        <v>27903</v>
      </c>
      <c r="L25">
        <v>0</v>
      </c>
      <c r="M25">
        <v>0</v>
      </c>
      <c r="N25">
        <v>1</v>
      </c>
      <c r="O25">
        <v>1344</v>
      </c>
      <c r="P25">
        <v>0</v>
      </c>
      <c r="Q25">
        <v>0</v>
      </c>
      <c r="R25">
        <v>0</v>
      </c>
      <c r="S25">
        <v>0</v>
      </c>
      <c r="T25">
        <v>0</v>
      </c>
      <c r="U25">
        <v>0</v>
      </c>
      <c r="V25">
        <v>0</v>
      </c>
      <c r="W25">
        <v>0</v>
      </c>
      <c r="X25">
        <v>0</v>
      </c>
      <c r="Y25">
        <v>0</v>
      </c>
      <c r="Z25">
        <v>0</v>
      </c>
      <c r="AA25">
        <v>0</v>
      </c>
      <c r="AB25">
        <v>0</v>
      </c>
      <c r="AC25">
        <v>0</v>
      </c>
      <c r="AD25">
        <v>1344</v>
      </c>
      <c r="AE25">
        <v>0</v>
      </c>
      <c r="AF25">
        <v>0</v>
      </c>
      <c r="AG25">
        <v>0</v>
      </c>
      <c r="AH25">
        <v>0</v>
      </c>
      <c r="AI25">
        <v>0</v>
      </c>
      <c r="AJ25">
        <v>0</v>
      </c>
      <c r="AK25">
        <v>0</v>
      </c>
      <c r="AL25">
        <v>0</v>
      </c>
      <c r="AM25">
        <v>0</v>
      </c>
      <c r="AN25">
        <v>0</v>
      </c>
      <c r="AO25">
        <v>0</v>
      </c>
      <c r="AP25">
        <v>0</v>
      </c>
      <c r="AQ25">
        <v>0</v>
      </c>
      <c r="AR25">
        <v>0</v>
      </c>
      <c r="AS25">
        <v>0</v>
      </c>
      <c r="AT25">
        <v>0</v>
      </c>
      <c r="AU25">
        <v>0</v>
      </c>
      <c r="AV25">
        <v>0</v>
      </c>
      <c r="AW25">
        <v>0</v>
      </c>
      <c r="AX25">
        <v>0</v>
      </c>
      <c r="AY25">
        <v>0</v>
      </c>
      <c r="AZ25">
        <v>0</v>
      </c>
      <c r="BA25">
        <v>0</v>
      </c>
      <c r="BB25">
        <v>0</v>
      </c>
      <c r="BC25">
        <v>0</v>
      </c>
      <c r="BD25">
        <v>0</v>
      </c>
      <c r="BE25">
        <v>0</v>
      </c>
      <c r="BF25">
        <v>0</v>
      </c>
      <c r="BG25">
        <v>0</v>
      </c>
      <c r="BH25">
        <v>29</v>
      </c>
      <c r="BI25">
        <v>27</v>
      </c>
      <c r="BJ25">
        <v>0</v>
      </c>
      <c r="BK25">
        <v>0</v>
      </c>
      <c r="BL25">
        <v>1</v>
      </c>
      <c r="BM25">
        <v>1</v>
      </c>
      <c r="BN25">
        <v>0</v>
      </c>
      <c r="BO25">
        <v>0</v>
      </c>
      <c r="BP25">
        <v>0</v>
      </c>
      <c r="BQ25">
        <v>0</v>
      </c>
      <c r="BR25">
        <v>0</v>
      </c>
      <c r="BS25">
        <v>0</v>
      </c>
      <c r="BT25">
        <v>0</v>
      </c>
      <c r="BU25">
        <v>27</v>
      </c>
      <c r="BV25">
        <v>0</v>
      </c>
      <c r="BW25">
        <v>0</v>
      </c>
      <c r="BX25">
        <v>0</v>
      </c>
      <c r="BY25">
        <v>0</v>
      </c>
      <c r="BZ25" s="16">
        <v>0.37961805555555556</v>
      </c>
      <c r="CA25" s="16">
        <v>0</v>
      </c>
      <c r="CB25" s="16">
        <v>0</v>
      </c>
      <c r="CC25" s="16">
        <v>0</v>
      </c>
      <c r="CD25" s="16">
        <v>0.37961805555555556</v>
      </c>
    </row>
    <row r="26" spans="1:82" ht="12.75">
      <c r="A26" s="21">
        <v>35836</v>
      </c>
      <c r="B26" s="29">
        <f t="shared" si="0"/>
        <v>0.9565976770587722</v>
      </c>
      <c r="C26" t="s">
        <v>445</v>
      </c>
      <c r="D26">
        <v>0</v>
      </c>
      <c r="E26">
        <v>0</v>
      </c>
      <c r="F26">
        <v>1</v>
      </c>
      <c r="G26">
        <v>2732</v>
      </c>
      <c r="H26">
        <v>2</v>
      </c>
      <c r="I26">
        <v>13582</v>
      </c>
      <c r="J26">
        <v>2</v>
      </c>
      <c r="K26">
        <v>16548</v>
      </c>
      <c r="L26">
        <v>0</v>
      </c>
      <c r="M26">
        <v>0</v>
      </c>
      <c r="N26">
        <v>1</v>
      </c>
      <c r="O26">
        <v>1491</v>
      </c>
      <c r="P26">
        <v>0</v>
      </c>
      <c r="Q26">
        <v>0</v>
      </c>
      <c r="R26">
        <v>0</v>
      </c>
      <c r="S26">
        <v>0</v>
      </c>
      <c r="T26">
        <v>0</v>
      </c>
      <c r="U26">
        <v>0</v>
      </c>
      <c r="V26">
        <v>0</v>
      </c>
      <c r="W26">
        <v>0</v>
      </c>
      <c r="X26">
        <v>0</v>
      </c>
      <c r="Y26">
        <v>0</v>
      </c>
      <c r="Z26">
        <v>0</v>
      </c>
      <c r="AA26">
        <v>0</v>
      </c>
      <c r="AB26">
        <v>0</v>
      </c>
      <c r="AC26">
        <v>0</v>
      </c>
      <c r="AD26">
        <v>1491</v>
      </c>
      <c r="AE26">
        <v>0</v>
      </c>
      <c r="AF26">
        <v>0</v>
      </c>
      <c r="AG26">
        <v>0</v>
      </c>
      <c r="AH26">
        <v>0</v>
      </c>
      <c r="AI26">
        <v>0</v>
      </c>
      <c r="AJ26">
        <v>0</v>
      </c>
      <c r="AK26">
        <v>0</v>
      </c>
      <c r="AL26">
        <v>0</v>
      </c>
      <c r="AM26">
        <v>0</v>
      </c>
      <c r="AN26">
        <v>0</v>
      </c>
      <c r="AO26">
        <v>0</v>
      </c>
      <c r="AP26">
        <v>0</v>
      </c>
      <c r="AQ26">
        <v>0</v>
      </c>
      <c r="AR26">
        <v>0</v>
      </c>
      <c r="AS26">
        <v>0</v>
      </c>
      <c r="AT26">
        <v>0</v>
      </c>
      <c r="AU26">
        <v>0</v>
      </c>
      <c r="AV26">
        <v>0</v>
      </c>
      <c r="AW26">
        <v>0</v>
      </c>
      <c r="AX26">
        <v>0</v>
      </c>
      <c r="AY26">
        <v>0</v>
      </c>
      <c r="AZ26">
        <v>0</v>
      </c>
      <c r="BA26">
        <v>0</v>
      </c>
      <c r="BB26">
        <v>0</v>
      </c>
      <c r="BC26">
        <v>0</v>
      </c>
      <c r="BD26">
        <v>0</v>
      </c>
      <c r="BE26">
        <v>0</v>
      </c>
      <c r="BF26">
        <v>0</v>
      </c>
      <c r="BG26">
        <v>0</v>
      </c>
      <c r="BH26">
        <v>14</v>
      </c>
      <c r="BI26">
        <v>14</v>
      </c>
      <c r="BJ26">
        <v>0</v>
      </c>
      <c r="BK26">
        <v>0</v>
      </c>
      <c r="BL26">
        <v>0</v>
      </c>
      <c r="BM26">
        <v>0</v>
      </c>
      <c r="BN26">
        <v>0</v>
      </c>
      <c r="BO26">
        <v>0</v>
      </c>
      <c r="BP26">
        <v>0</v>
      </c>
      <c r="BQ26">
        <v>0</v>
      </c>
      <c r="BR26">
        <v>0</v>
      </c>
      <c r="BS26">
        <v>0</v>
      </c>
      <c r="BT26">
        <v>0</v>
      </c>
      <c r="BU26">
        <v>14</v>
      </c>
      <c r="BV26">
        <v>0</v>
      </c>
      <c r="BW26">
        <v>0</v>
      </c>
      <c r="BX26">
        <v>0</v>
      </c>
      <c r="BY26">
        <v>0</v>
      </c>
      <c r="BZ26" s="16">
        <v>0.3779398148148148</v>
      </c>
      <c r="CA26" s="16">
        <v>0</v>
      </c>
      <c r="CB26" s="16">
        <v>0</v>
      </c>
      <c r="CC26" s="16">
        <v>0</v>
      </c>
      <c r="CD26" s="16">
        <v>0.3779398148148148</v>
      </c>
    </row>
    <row r="27" spans="1:82" ht="12.75">
      <c r="A27" s="21">
        <v>35837</v>
      </c>
      <c r="B27" s="29">
        <f t="shared" si="0"/>
        <v>0.9773180166451764</v>
      </c>
      <c r="C27" t="s">
        <v>445</v>
      </c>
      <c r="D27">
        <v>0</v>
      </c>
      <c r="E27">
        <v>0</v>
      </c>
      <c r="F27">
        <v>0</v>
      </c>
      <c r="G27">
        <v>0</v>
      </c>
      <c r="H27">
        <v>3</v>
      </c>
      <c r="I27">
        <v>13448</v>
      </c>
      <c r="J27">
        <v>2</v>
      </c>
      <c r="K27">
        <v>19902</v>
      </c>
      <c r="L27">
        <v>0</v>
      </c>
      <c r="M27">
        <v>0</v>
      </c>
      <c r="N27">
        <v>1</v>
      </c>
      <c r="O27">
        <v>774</v>
      </c>
      <c r="P27">
        <v>0</v>
      </c>
      <c r="Q27">
        <v>0</v>
      </c>
      <c r="R27">
        <v>0</v>
      </c>
      <c r="S27">
        <v>0</v>
      </c>
      <c r="T27">
        <v>0</v>
      </c>
      <c r="U27">
        <v>0</v>
      </c>
      <c r="V27">
        <v>0</v>
      </c>
      <c r="W27">
        <v>0</v>
      </c>
      <c r="X27">
        <v>0</v>
      </c>
      <c r="Y27">
        <v>0</v>
      </c>
      <c r="Z27">
        <v>0</v>
      </c>
      <c r="AA27">
        <v>0</v>
      </c>
      <c r="AB27">
        <v>0</v>
      </c>
      <c r="AC27">
        <v>0</v>
      </c>
      <c r="AD27">
        <v>774</v>
      </c>
      <c r="AE27">
        <v>0</v>
      </c>
      <c r="AF27">
        <v>0</v>
      </c>
      <c r="AG27">
        <v>0</v>
      </c>
      <c r="AH27">
        <v>0</v>
      </c>
      <c r="AI27">
        <v>0</v>
      </c>
      <c r="AJ27">
        <v>0</v>
      </c>
      <c r="AK27">
        <v>0</v>
      </c>
      <c r="AL27">
        <v>0</v>
      </c>
      <c r="AM27">
        <v>0</v>
      </c>
      <c r="AN27">
        <v>0</v>
      </c>
      <c r="AO27">
        <v>0</v>
      </c>
      <c r="AP27">
        <v>0</v>
      </c>
      <c r="AQ27">
        <v>0</v>
      </c>
      <c r="AR27">
        <v>0</v>
      </c>
      <c r="AS27">
        <v>0</v>
      </c>
      <c r="AT27">
        <v>0</v>
      </c>
      <c r="AU27">
        <v>0</v>
      </c>
      <c r="AV27">
        <v>0</v>
      </c>
      <c r="AW27">
        <v>0</v>
      </c>
      <c r="AX27">
        <v>0</v>
      </c>
      <c r="AY27">
        <v>0</v>
      </c>
      <c r="AZ27">
        <v>0</v>
      </c>
      <c r="BA27">
        <v>0</v>
      </c>
      <c r="BB27">
        <v>0</v>
      </c>
      <c r="BC27">
        <v>0</v>
      </c>
      <c r="BD27">
        <v>0</v>
      </c>
      <c r="BE27">
        <v>0</v>
      </c>
      <c r="BF27">
        <v>0</v>
      </c>
      <c r="BG27">
        <v>0</v>
      </c>
      <c r="BH27">
        <v>23</v>
      </c>
      <c r="BI27">
        <v>19</v>
      </c>
      <c r="BJ27">
        <v>0</v>
      </c>
      <c r="BK27">
        <v>3</v>
      </c>
      <c r="BL27">
        <v>0</v>
      </c>
      <c r="BM27">
        <v>1</v>
      </c>
      <c r="BN27">
        <v>0</v>
      </c>
      <c r="BO27">
        <v>0</v>
      </c>
      <c r="BP27">
        <v>0</v>
      </c>
      <c r="BQ27">
        <v>0</v>
      </c>
      <c r="BR27">
        <v>0</v>
      </c>
      <c r="BS27">
        <v>0</v>
      </c>
      <c r="BT27">
        <v>0</v>
      </c>
      <c r="BU27">
        <v>19</v>
      </c>
      <c r="BV27">
        <v>0</v>
      </c>
      <c r="BW27">
        <v>0</v>
      </c>
      <c r="BX27">
        <v>0</v>
      </c>
      <c r="BY27">
        <v>0</v>
      </c>
      <c r="BZ27" s="16">
        <v>0.4344444444444444</v>
      </c>
      <c r="CA27" s="16">
        <v>0</v>
      </c>
      <c r="CB27" s="16">
        <v>0</v>
      </c>
      <c r="CC27" s="16">
        <v>0</v>
      </c>
      <c r="CD27" s="16">
        <v>0.4344444444444444</v>
      </c>
    </row>
    <row r="28" spans="1:82" ht="12.75">
      <c r="A28" s="21">
        <v>35838</v>
      </c>
      <c r="B28" s="29">
        <f t="shared" si="0"/>
        <v>0.9662487945998072</v>
      </c>
      <c r="C28" t="s">
        <v>445</v>
      </c>
      <c r="D28">
        <v>0</v>
      </c>
      <c r="E28">
        <v>0</v>
      </c>
      <c r="F28">
        <v>0</v>
      </c>
      <c r="G28">
        <v>0</v>
      </c>
      <c r="H28">
        <v>1</v>
      </c>
      <c r="I28">
        <v>3568</v>
      </c>
      <c r="J28">
        <v>2</v>
      </c>
      <c r="K28">
        <v>29498</v>
      </c>
      <c r="L28">
        <v>0</v>
      </c>
      <c r="M28">
        <v>0</v>
      </c>
      <c r="N28">
        <v>1</v>
      </c>
      <c r="O28">
        <v>1155</v>
      </c>
      <c r="P28">
        <v>0</v>
      </c>
      <c r="Q28">
        <v>0</v>
      </c>
      <c r="R28">
        <v>0</v>
      </c>
      <c r="S28">
        <v>0</v>
      </c>
      <c r="T28">
        <v>0</v>
      </c>
      <c r="U28">
        <v>0</v>
      </c>
      <c r="V28">
        <v>0</v>
      </c>
      <c r="W28">
        <v>0</v>
      </c>
      <c r="X28">
        <v>0</v>
      </c>
      <c r="Y28">
        <v>0</v>
      </c>
      <c r="Z28">
        <v>0</v>
      </c>
      <c r="AA28">
        <v>0</v>
      </c>
      <c r="AB28">
        <v>0</v>
      </c>
      <c r="AC28">
        <v>0</v>
      </c>
      <c r="AD28">
        <v>1155</v>
      </c>
      <c r="AE28">
        <v>0</v>
      </c>
      <c r="AF28">
        <v>0</v>
      </c>
      <c r="AG28">
        <v>0</v>
      </c>
      <c r="AH28">
        <v>0</v>
      </c>
      <c r="AI28">
        <v>0</v>
      </c>
      <c r="AJ28">
        <v>0</v>
      </c>
      <c r="AK28">
        <v>0</v>
      </c>
      <c r="AL28">
        <v>0</v>
      </c>
      <c r="AM28">
        <v>0</v>
      </c>
      <c r="AN28">
        <v>0</v>
      </c>
      <c r="AO28">
        <v>0</v>
      </c>
      <c r="AP28">
        <v>0</v>
      </c>
      <c r="AQ28">
        <v>0</v>
      </c>
      <c r="AR28">
        <v>0</v>
      </c>
      <c r="AS28">
        <v>0</v>
      </c>
      <c r="AT28">
        <v>0</v>
      </c>
      <c r="AU28">
        <v>0</v>
      </c>
      <c r="AV28">
        <v>0</v>
      </c>
      <c r="AW28">
        <v>0</v>
      </c>
      <c r="AX28">
        <v>0</v>
      </c>
      <c r="AY28">
        <v>0</v>
      </c>
      <c r="AZ28">
        <v>0</v>
      </c>
      <c r="BA28">
        <v>0</v>
      </c>
      <c r="BB28">
        <v>0</v>
      </c>
      <c r="BC28">
        <v>0</v>
      </c>
      <c r="BD28">
        <v>0</v>
      </c>
      <c r="BE28">
        <v>0</v>
      </c>
      <c r="BF28">
        <v>0</v>
      </c>
      <c r="BG28">
        <v>0</v>
      </c>
      <c r="BH28">
        <v>27</v>
      </c>
      <c r="BI28">
        <v>24</v>
      </c>
      <c r="BJ28">
        <v>1</v>
      </c>
      <c r="BK28">
        <v>2</v>
      </c>
      <c r="BL28">
        <v>0</v>
      </c>
      <c r="BM28">
        <v>0</v>
      </c>
      <c r="BN28">
        <v>0</v>
      </c>
      <c r="BO28">
        <v>0</v>
      </c>
      <c r="BP28">
        <v>0</v>
      </c>
      <c r="BQ28">
        <v>0</v>
      </c>
      <c r="BR28">
        <v>0</v>
      </c>
      <c r="BS28">
        <v>19</v>
      </c>
      <c r="BT28">
        <v>0</v>
      </c>
      <c r="BU28">
        <v>5</v>
      </c>
      <c r="BV28">
        <v>0</v>
      </c>
      <c r="BW28">
        <v>0</v>
      </c>
      <c r="BX28">
        <v>0</v>
      </c>
      <c r="BY28">
        <v>0</v>
      </c>
      <c r="BZ28" s="16">
        <v>0.3559722222222222</v>
      </c>
      <c r="CA28" s="16">
        <v>0.43496527777777777</v>
      </c>
      <c r="CB28" s="16">
        <v>0</v>
      </c>
      <c r="CC28" s="16">
        <v>0</v>
      </c>
      <c r="CD28" s="16">
        <v>0.3559722222222222</v>
      </c>
    </row>
    <row r="29" spans="1:82" ht="12.75">
      <c r="A29" s="21">
        <v>35839</v>
      </c>
      <c r="B29" s="29">
        <f t="shared" si="0"/>
        <v>0.8371645809295583</v>
      </c>
      <c r="C29" t="s">
        <v>445</v>
      </c>
      <c r="D29">
        <v>0</v>
      </c>
      <c r="E29">
        <v>0</v>
      </c>
      <c r="F29">
        <v>0</v>
      </c>
      <c r="G29">
        <v>0</v>
      </c>
      <c r="H29">
        <v>2</v>
      </c>
      <c r="I29">
        <v>3004</v>
      </c>
      <c r="J29">
        <v>2</v>
      </c>
      <c r="K29">
        <v>25293</v>
      </c>
      <c r="L29">
        <v>3</v>
      </c>
      <c r="M29">
        <v>5504</v>
      </c>
      <c r="N29">
        <v>0</v>
      </c>
      <c r="O29">
        <v>0</v>
      </c>
      <c r="P29">
        <v>0</v>
      </c>
      <c r="Q29">
        <v>0</v>
      </c>
      <c r="R29">
        <v>0</v>
      </c>
      <c r="S29">
        <v>0</v>
      </c>
      <c r="T29">
        <v>0</v>
      </c>
      <c r="U29">
        <v>0</v>
      </c>
      <c r="V29">
        <v>0</v>
      </c>
      <c r="W29">
        <v>0</v>
      </c>
      <c r="X29">
        <v>2681</v>
      </c>
      <c r="Y29">
        <v>0</v>
      </c>
      <c r="Z29">
        <v>0</v>
      </c>
      <c r="AA29">
        <v>0</v>
      </c>
      <c r="AB29">
        <v>0</v>
      </c>
      <c r="AC29">
        <v>0</v>
      </c>
      <c r="AD29">
        <v>0</v>
      </c>
      <c r="AE29">
        <v>0</v>
      </c>
      <c r="AF29">
        <v>0</v>
      </c>
      <c r="AG29">
        <v>0</v>
      </c>
      <c r="AH29">
        <v>0</v>
      </c>
      <c r="AI29">
        <v>0</v>
      </c>
      <c r="AJ29">
        <v>0</v>
      </c>
      <c r="AK29">
        <v>0</v>
      </c>
      <c r="AL29">
        <v>0</v>
      </c>
      <c r="AM29">
        <v>0</v>
      </c>
      <c r="AN29">
        <v>0</v>
      </c>
      <c r="AO29">
        <v>0</v>
      </c>
      <c r="AP29">
        <v>0</v>
      </c>
      <c r="AQ29">
        <v>0</v>
      </c>
      <c r="AR29">
        <v>0</v>
      </c>
      <c r="AS29">
        <v>0</v>
      </c>
      <c r="AT29">
        <v>0</v>
      </c>
      <c r="AU29">
        <v>0</v>
      </c>
      <c r="AV29">
        <v>0</v>
      </c>
      <c r="AW29">
        <v>0</v>
      </c>
      <c r="AX29">
        <v>0</v>
      </c>
      <c r="AY29">
        <v>0</v>
      </c>
      <c r="AZ29">
        <v>2823</v>
      </c>
      <c r="BA29">
        <v>0</v>
      </c>
      <c r="BB29">
        <v>0</v>
      </c>
      <c r="BC29">
        <v>0</v>
      </c>
      <c r="BD29">
        <v>0</v>
      </c>
      <c r="BE29">
        <v>0</v>
      </c>
      <c r="BF29">
        <v>0</v>
      </c>
      <c r="BG29">
        <v>0</v>
      </c>
      <c r="BH29">
        <v>24</v>
      </c>
      <c r="BI29">
        <v>20</v>
      </c>
      <c r="BJ29">
        <v>0</v>
      </c>
      <c r="BK29">
        <v>3</v>
      </c>
      <c r="BL29">
        <v>0</v>
      </c>
      <c r="BM29">
        <v>1</v>
      </c>
      <c r="BN29">
        <v>0</v>
      </c>
      <c r="BO29">
        <v>0</v>
      </c>
      <c r="BP29">
        <v>0</v>
      </c>
      <c r="BQ29">
        <v>0</v>
      </c>
      <c r="BR29">
        <v>0</v>
      </c>
      <c r="BS29">
        <v>9</v>
      </c>
      <c r="BT29">
        <v>0</v>
      </c>
      <c r="BU29">
        <v>11</v>
      </c>
      <c r="BV29">
        <v>0</v>
      </c>
      <c r="BW29">
        <v>0</v>
      </c>
      <c r="BX29">
        <v>0</v>
      </c>
      <c r="BY29">
        <v>0</v>
      </c>
      <c r="BZ29" s="16">
        <v>0.42548611111111106</v>
      </c>
      <c r="CA29" s="16">
        <v>0.5336458333333333</v>
      </c>
      <c r="CB29" s="16">
        <v>0</v>
      </c>
      <c r="CC29" s="16">
        <v>0</v>
      </c>
      <c r="CD29" s="16">
        <v>0.42548611111111106</v>
      </c>
    </row>
    <row r="30" spans="1:82" ht="12.75">
      <c r="A30" s="21">
        <v>35840</v>
      </c>
      <c r="B30" s="29">
        <f t="shared" si="0"/>
        <v>0.9107179233477869</v>
      </c>
      <c r="C30" t="s">
        <v>445</v>
      </c>
      <c r="D30">
        <v>0</v>
      </c>
      <c r="E30">
        <v>0</v>
      </c>
      <c r="F30">
        <v>1</v>
      </c>
      <c r="G30">
        <v>636</v>
      </c>
      <c r="H30">
        <v>3</v>
      </c>
      <c r="I30">
        <v>3240</v>
      </c>
      <c r="J30">
        <v>2</v>
      </c>
      <c r="K30">
        <v>27419</v>
      </c>
      <c r="L30">
        <v>2</v>
      </c>
      <c r="M30">
        <v>1709</v>
      </c>
      <c r="N30">
        <v>1</v>
      </c>
      <c r="O30">
        <v>1359</v>
      </c>
      <c r="P30">
        <v>1641</v>
      </c>
      <c r="Q30">
        <v>0</v>
      </c>
      <c r="R30">
        <v>0</v>
      </c>
      <c r="S30">
        <v>0</v>
      </c>
      <c r="T30">
        <v>0</v>
      </c>
      <c r="U30">
        <v>0</v>
      </c>
      <c r="V30">
        <v>0</v>
      </c>
      <c r="W30">
        <v>0</v>
      </c>
      <c r="X30">
        <v>68</v>
      </c>
      <c r="Y30">
        <v>0</v>
      </c>
      <c r="Z30">
        <v>0</v>
      </c>
      <c r="AA30">
        <v>0</v>
      </c>
      <c r="AB30">
        <v>0</v>
      </c>
      <c r="AC30">
        <v>0</v>
      </c>
      <c r="AD30">
        <v>1359</v>
      </c>
      <c r="AE30">
        <v>0</v>
      </c>
      <c r="AF30">
        <v>0</v>
      </c>
      <c r="AG30">
        <v>0</v>
      </c>
      <c r="AH30">
        <v>0</v>
      </c>
      <c r="AI30">
        <v>0</v>
      </c>
      <c r="AJ30">
        <v>0</v>
      </c>
      <c r="AK30">
        <v>0</v>
      </c>
      <c r="AL30">
        <v>0</v>
      </c>
      <c r="AM30">
        <v>0</v>
      </c>
      <c r="AN30">
        <v>0</v>
      </c>
      <c r="AO30">
        <v>0</v>
      </c>
      <c r="AP30">
        <v>0</v>
      </c>
      <c r="AQ30">
        <v>0</v>
      </c>
      <c r="AR30">
        <v>0</v>
      </c>
      <c r="AS30">
        <v>0</v>
      </c>
      <c r="AT30">
        <v>0</v>
      </c>
      <c r="AU30">
        <v>0</v>
      </c>
      <c r="AV30">
        <v>0</v>
      </c>
      <c r="AW30">
        <v>0</v>
      </c>
      <c r="AX30">
        <v>0</v>
      </c>
      <c r="AY30">
        <v>0</v>
      </c>
      <c r="AZ30">
        <v>0</v>
      </c>
      <c r="BA30">
        <v>0</v>
      </c>
      <c r="BB30">
        <v>0</v>
      </c>
      <c r="BC30">
        <v>0</v>
      </c>
      <c r="BD30">
        <v>0</v>
      </c>
      <c r="BE30">
        <v>0</v>
      </c>
      <c r="BF30">
        <v>0</v>
      </c>
      <c r="BG30">
        <v>0</v>
      </c>
      <c r="BH30">
        <v>38</v>
      </c>
      <c r="BI30">
        <v>32</v>
      </c>
      <c r="BJ30">
        <v>0</v>
      </c>
      <c r="BK30">
        <v>4</v>
      </c>
      <c r="BL30">
        <v>2</v>
      </c>
      <c r="BM30">
        <v>0</v>
      </c>
      <c r="BN30">
        <v>0</v>
      </c>
      <c r="BO30">
        <v>0</v>
      </c>
      <c r="BP30">
        <v>0</v>
      </c>
      <c r="BQ30">
        <v>0</v>
      </c>
      <c r="BR30">
        <v>0</v>
      </c>
      <c r="BS30">
        <v>3</v>
      </c>
      <c r="BT30">
        <v>7</v>
      </c>
      <c r="BU30">
        <v>22</v>
      </c>
      <c r="BV30">
        <v>0</v>
      </c>
      <c r="BW30">
        <v>0</v>
      </c>
      <c r="BX30">
        <v>0</v>
      </c>
      <c r="BY30">
        <v>0</v>
      </c>
      <c r="BZ30" s="16">
        <v>0.4023726851851852</v>
      </c>
      <c r="CA30" s="16">
        <v>0.6898842592592592</v>
      </c>
      <c r="CB30" s="16">
        <v>0.6268055555555555</v>
      </c>
      <c r="CC30" s="16">
        <v>0</v>
      </c>
      <c r="CD30" s="16">
        <v>0.4023726851851852</v>
      </c>
    </row>
    <row r="31" spans="1:82" ht="12.75">
      <c r="A31" s="21">
        <v>35843</v>
      </c>
      <c r="B31" s="29">
        <f t="shared" si="0"/>
        <v>0.8787914974922378</v>
      </c>
      <c r="C31" t="s">
        <v>445</v>
      </c>
      <c r="D31">
        <v>0</v>
      </c>
      <c r="E31">
        <v>0</v>
      </c>
      <c r="F31">
        <v>0</v>
      </c>
      <c r="G31">
        <v>0</v>
      </c>
      <c r="H31">
        <v>3</v>
      </c>
      <c r="I31">
        <v>4344</v>
      </c>
      <c r="J31">
        <v>4</v>
      </c>
      <c r="K31">
        <v>25092</v>
      </c>
      <c r="L31">
        <v>3</v>
      </c>
      <c r="M31">
        <v>4060</v>
      </c>
      <c r="N31">
        <v>0</v>
      </c>
      <c r="O31">
        <v>0</v>
      </c>
      <c r="P31">
        <v>0</v>
      </c>
      <c r="Q31">
        <v>0</v>
      </c>
      <c r="R31">
        <v>0</v>
      </c>
      <c r="S31">
        <v>0</v>
      </c>
      <c r="T31">
        <v>0</v>
      </c>
      <c r="U31">
        <v>0</v>
      </c>
      <c r="V31">
        <v>0</v>
      </c>
      <c r="W31">
        <v>0</v>
      </c>
      <c r="X31">
        <v>0</v>
      </c>
      <c r="Y31">
        <v>0</v>
      </c>
      <c r="Z31">
        <v>0</v>
      </c>
      <c r="AA31">
        <v>0</v>
      </c>
      <c r="AB31">
        <v>0</v>
      </c>
      <c r="AC31">
        <v>0</v>
      </c>
      <c r="AD31">
        <v>0</v>
      </c>
      <c r="AE31">
        <v>0</v>
      </c>
      <c r="AF31">
        <v>0</v>
      </c>
      <c r="AG31">
        <v>0</v>
      </c>
      <c r="AH31">
        <v>0</v>
      </c>
      <c r="AI31">
        <v>0</v>
      </c>
      <c r="AJ31">
        <v>4060</v>
      </c>
      <c r="AK31">
        <v>0</v>
      </c>
      <c r="AL31">
        <v>0</v>
      </c>
      <c r="AM31">
        <v>0</v>
      </c>
      <c r="AN31">
        <v>0</v>
      </c>
      <c r="AO31">
        <v>0</v>
      </c>
      <c r="AP31">
        <v>0</v>
      </c>
      <c r="AQ31">
        <v>0</v>
      </c>
      <c r="AR31">
        <v>0</v>
      </c>
      <c r="AS31">
        <v>0</v>
      </c>
      <c r="AT31">
        <v>0</v>
      </c>
      <c r="AU31">
        <v>0</v>
      </c>
      <c r="AV31">
        <v>0</v>
      </c>
      <c r="AW31">
        <v>0</v>
      </c>
      <c r="AX31">
        <v>0</v>
      </c>
      <c r="AY31">
        <v>0</v>
      </c>
      <c r="AZ31">
        <v>0</v>
      </c>
      <c r="BA31">
        <v>0</v>
      </c>
      <c r="BB31">
        <v>0</v>
      </c>
      <c r="BC31">
        <v>0</v>
      </c>
      <c r="BD31">
        <v>0</v>
      </c>
      <c r="BE31">
        <v>0</v>
      </c>
      <c r="BF31">
        <v>0</v>
      </c>
      <c r="BG31">
        <v>0</v>
      </c>
      <c r="BH31">
        <v>32</v>
      </c>
      <c r="BI31">
        <v>26</v>
      </c>
      <c r="BJ31">
        <v>2</v>
      </c>
      <c r="BK31">
        <v>0</v>
      </c>
      <c r="BL31">
        <v>2</v>
      </c>
      <c r="BM31">
        <v>2</v>
      </c>
      <c r="BN31">
        <v>0</v>
      </c>
      <c r="BO31">
        <v>0</v>
      </c>
      <c r="BP31">
        <v>0</v>
      </c>
      <c r="BQ31">
        <v>0</v>
      </c>
      <c r="BR31">
        <v>2</v>
      </c>
      <c r="BS31">
        <v>0</v>
      </c>
      <c r="BT31">
        <v>20</v>
      </c>
      <c r="BU31">
        <v>4</v>
      </c>
      <c r="BV31">
        <v>0</v>
      </c>
      <c r="BW31">
        <v>0</v>
      </c>
      <c r="BX31">
        <v>0</v>
      </c>
      <c r="BY31">
        <v>0</v>
      </c>
      <c r="BZ31" s="16">
        <v>0.43368055555555557</v>
      </c>
      <c r="CA31" s="16">
        <v>0.6948842592592593</v>
      </c>
      <c r="CB31" s="16">
        <v>0.4987268518518519</v>
      </c>
      <c r="CC31" s="16">
        <v>0</v>
      </c>
      <c r="CD31" s="16">
        <v>0.43368055555555557</v>
      </c>
    </row>
    <row r="32" spans="1:82" ht="12.75">
      <c r="A32" s="21">
        <v>35844</v>
      </c>
      <c r="B32" s="29">
        <f t="shared" si="0"/>
        <v>0.7692936430511246</v>
      </c>
      <c r="C32" t="s">
        <v>445</v>
      </c>
      <c r="D32">
        <v>0</v>
      </c>
      <c r="E32">
        <v>0</v>
      </c>
      <c r="F32">
        <v>0</v>
      </c>
      <c r="G32">
        <v>0</v>
      </c>
      <c r="H32">
        <v>3</v>
      </c>
      <c r="I32">
        <v>6429</v>
      </c>
      <c r="J32">
        <v>2</v>
      </c>
      <c r="K32">
        <v>22748</v>
      </c>
      <c r="L32">
        <v>1</v>
      </c>
      <c r="M32">
        <v>4712</v>
      </c>
      <c r="N32">
        <v>1</v>
      </c>
      <c r="O32">
        <v>4038</v>
      </c>
      <c r="P32">
        <v>0</v>
      </c>
      <c r="Q32">
        <v>0</v>
      </c>
      <c r="R32">
        <v>0</v>
      </c>
      <c r="S32">
        <v>0</v>
      </c>
      <c r="T32">
        <v>0</v>
      </c>
      <c r="U32">
        <v>0</v>
      </c>
      <c r="V32">
        <v>0</v>
      </c>
      <c r="W32">
        <v>0</v>
      </c>
      <c r="X32">
        <v>0</v>
      </c>
      <c r="Y32">
        <v>0</v>
      </c>
      <c r="Z32">
        <v>0</v>
      </c>
      <c r="AA32">
        <v>0</v>
      </c>
      <c r="AB32">
        <v>0</v>
      </c>
      <c r="AC32">
        <v>0</v>
      </c>
      <c r="AD32">
        <v>0</v>
      </c>
      <c r="AE32">
        <v>0</v>
      </c>
      <c r="AF32">
        <v>0</v>
      </c>
      <c r="AG32">
        <v>0</v>
      </c>
      <c r="AH32">
        <v>0</v>
      </c>
      <c r="AI32">
        <v>0</v>
      </c>
      <c r="AJ32">
        <v>0</v>
      </c>
      <c r="AK32">
        <v>0</v>
      </c>
      <c r="AL32">
        <v>0</v>
      </c>
      <c r="AM32">
        <v>0</v>
      </c>
      <c r="AN32">
        <v>0</v>
      </c>
      <c r="AO32">
        <v>0</v>
      </c>
      <c r="AP32">
        <v>0</v>
      </c>
      <c r="AQ32">
        <v>0</v>
      </c>
      <c r="AR32">
        <v>0</v>
      </c>
      <c r="AS32">
        <v>0</v>
      </c>
      <c r="AT32">
        <v>0</v>
      </c>
      <c r="AU32">
        <v>0</v>
      </c>
      <c r="AV32">
        <v>0</v>
      </c>
      <c r="AW32">
        <v>0</v>
      </c>
      <c r="AX32">
        <v>0</v>
      </c>
      <c r="AY32">
        <v>0</v>
      </c>
      <c r="AZ32">
        <v>4757</v>
      </c>
      <c r="BA32">
        <v>0</v>
      </c>
      <c r="BB32">
        <v>0</v>
      </c>
      <c r="BC32">
        <v>0</v>
      </c>
      <c r="BD32">
        <v>0</v>
      </c>
      <c r="BE32">
        <v>0</v>
      </c>
      <c r="BF32">
        <v>4038</v>
      </c>
      <c r="BG32">
        <v>0</v>
      </c>
      <c r="BH32">
        <v>22</v>
      </c>
      <c r="BI32">
        <v>13</v>
      </c>
      <c r="BJ32">
        <v>0</v>
      </c>
      <c r="BK32">
        <v>5</v>
      </c>
      <c r="BL32">
        <v>4</v>
      </c>
      <c r="BM32">
        <v>0</v>
      </c>
      <c r="BN32">
        <v>0</v>
      </c>
      <c r="BO32">
        <v>0</v>
      </c>
      <c r="BP32">
        <v>0</v>
      </c>
      <c r="BQ32">
        <v>0</v>
      </c>
      <c r="BR32">
        <v>0</v>
      </c>
      <c r="BS32">
        <v>11</v>
      </c>
      <c r="BT32">
        <v>0</v>
      </c>
      <c r="BU32">
        <v>2</v>
      </c>
      <c r="BV32">
        <v>0</v>
      </c>
      <c r="BW32">
        <v>0</v>
      </c>
      <c r="BX32">
        <v>0</v>
      </c>
      <c r="BY32">
        <v>0</v>
      </c>
      <c r="BZ32" s="16">
        <v>0.44788194444444446</v>
      </c>
      <c r="CA32" s="16">
        <v>0.5839351851851852</v>
      </c>
      <c r="CB32" s="16">
        <v>0</v>
      </c>
      <c r="CC32" s="16">
        <v>0</v>
      </c>
      <c r="CD32" s="16">
        <v>0.44788194444444446</v>
      </c>
    </row>
    <row r="33" spans="1:82" ht="12.75">
      <c r="A33" s="21">
        <v>35845</v>
      </c>
      <c r="B33" s="29">
        <f t="shared" si="0"/>
        <v>1</v>
      </c>
      <c r="C33" t="s">
        <v>445</v>
      </c>
      <c r="D33">
        <v>0</v>
      </c>
      <c r="E33">
        <v>0</v>
      </c>
      <c r="F33">
        <v>0</v>
      </c>
      <c r="G33">
        <v>0</v>
      </c>
      <c r="H33">
        <v>2</v>
      </c>
      <c r="I33">
        <v>3381</v>
      </c>
      <c r="J33">
        <v>3</v>
      </c>
      <c r="K33">
        <v>30355</v>
      </c>
      <c r="L33">
        <v>0</v>
      </c>
      <c r="M33">
        <v>0</v>
      </c>
      <c r="N33">
        <v>0</v>
      </c>
      <c r="O33">
        <v>0</v>
      </c>
      <c r="P33">
        <v>0</v>
      </c>
      <c r="Q33">
        <v>0</v>
      </c>
      <c r="R33">
        <v>0</v>
      </c>
      <c r="S33">
        <v>0</v>
      </c>
      <c r="T33">
        <v>0</v>
      </c>
      <c r="U33">
        <v>0</v>
      </c>
      <c r="V33">
        <v>0</v>
      </c>
      <c r="W33">
        <v>0</v>
      </c>
      <c r="X33">
        <v>0</v>
      </c>
      <c r="Y33">
        <v>0</v>
      </c>
      <c r="Z33">
        <v>0</v>
      </c>
      <c r="AA33">
        <v>0</v>
      </c>
      <c r="AB33">
        <v>0</v>
      </c>
      <c r="AC33">
        <v>0</v>
      </c>
      <c r="AD33">
        <v>0</v>
      </c>
      <c r="AE33">
        <v>0</v>
      </c>
      <c r="AF33">
        <v>0</v>
      </c>
      <c r="AG33">
        <v>0</v>
      </c>
      <c r="AH33">
        <v>0</v>
      </c>
      <c r="AI33">
        <v>0</v>
      </c>
      <c r="AJ33">
        <v>0</v>
      </c>
      <c r="AK33">
        <v>0</v>
      </c>
      <c r="AL33">
        <v>0</v>
      </c>
      <c r="AM33">
        <v>0</v>
      </c>
      <c r="AN33">
        <v>0</v>
      </c>
      <c r="AO33">
        <v>0</v>
      </c>
      <c r="AP33">
        <v>0</v>
      </c>
      <c r="AQ33">
        <v>0</v>
      </c>
      <c r="AR33">
        <v>0</v>
      </c>
      <c r="AS33">
        <v>0</v>
      </c>
      <c r="AT33">
        <v>0</v>
      </c>
      <c r="AU33">
        <v>0</v>
      </c>
      <c r="AV33">
        <v>0</v>
      </c>
      <c r="AW33">
        <v>0</v>
      </c>
      <c r="AX33">
        <v>0</v>
      </c>
      <c r="AY33">
        <v>0</v>
      </c>
      <c r="AZ33">
        <v>0</v>
      </c>
      <c r="BA33">
        <v>0</v>
      </c>
      <c r="BB33">
        <v>0</v>
      </c>
      <c r="BC33">
        <v>0</v>
      </c>
      <c r="BD33">
        <v>0</v>
      </c>
      <c r="BE33">
        <v>0</v>
      </c>
      <c r="BF33">
        <v>0</v>
      </c>
      <c r="BG33">
        <v>0</v>
      </c>
      <c r="BH33">
        <v>33</v>
      </c>
      <c r="BI33">
        <v>30</v>
      </c>
      <c r="BJ33">
        <v>0</v>
      </c>
      <c r="BK33">
        <v>3</v>
      </c>
      <c r="BL33">
        <v>0</v>
      </c>
      <c r="BM33">
        <v>0</v>
      </c>
      <c r="BN33">
        <v>0</v>
      </c>
      <c r="BO33">
        <v>0</v>
      </c>
      <c r="BP33">
        <v>0</v>
      </c>
      <c r="BQ33">
        <v>0</v>
      </c>
      <c r="BR33">
        <v>0</v>
      </c>
      <c r="BS33">
        <v>29</v>
      </c>
      <c r="BT33">
        <v>0</v>
      </c>
      <c r="BU33">
        <v>1</v>
      </c>
      <c r="BV33">
        <v>0</v>
      </c>
      <c r="BW33">
        <v>0</v>
      </c>
      <c r="BX33">
        <v>0</v>
      </c>
      <c r="BY33">
        <v>0</v>
      </c>
      <c r="BZ33" s="16">
        <v>0.3617708333333333</v>
      </c>
      <c r="CA33" s="16">
        <v>0.37214120370370374</v>
      </c>
      <c r="CB33" s="16">
        <v>0</v>
      </c>
      <c r="CC33" s="16">
        <v>0</v>
      </c>
      <c r="CD33" s="16">
        <v>0.3617708333333333</v>
      </c>
    </row>
    <row r="34" spans="1:82" ht="12.75">
      <c r="A34" s="21">
        <v>35846</v>
      </c>
      <c r="B34" s="29">
        <f t="shared" si="0"/>
        <v>0.965498968037039</v>
      </c>
      <c r="C34" t="s">
        <v>445</v>
      </c>
      <c r="D34">
        <v>0</v>
      </c>
      <c r="E34">
        <v>0</v>
      </c>
      <c r="F34">
        <v>0</v>
      </c>
      <c r="G34">
        <v>0</v>
      </c>
      <c r="H34">
        <v>1</v>
      </c>
      <c r="I34">
        <v>6875</v>
      </c>
      <c r="J34">
        <v>2</v>
      </c>
      <c r="K34">
        <v>27742</v>
      </c>
      <c r="L34">
        <v>0</v>
      </c>
      <c r="M34">
        <v>0</v>
      </c>
      <c r="N34">
        <v>1</v>
      </c>
      <c r="O34">
        <v>1237</v>
      </c>
      <c r="P34">
        <v>0</v>
      </c>
      <c r="Q34">
        <v>0</v>
      </c>
      <c r="R34">
        <v>0</v>
      </c>
      <c r="S34">
        <v>0</v>
      </c>
      <c r="T34">
        <v>0</v>
      </c>
      <c r="U34">
        <v>0</v>
      </c>
      <c r="V34">
        <v>0</v>
      </c>
      <c r="W34">
        <v>0</v>
      </c>
      <c r="X34">
        <v>0</v>
      </c>
      <c r="Y34">
        <v>0</v>
      </c>
      <c r="Z34">
        <v>0</v>
      </c>
      <c r="AA34">
        <v>0</v>
      </c>
      <c r="AB34">
        <v>0</v>
      </c>
      <c r="AC34">
        <v>0</v>
      </c>
      <c r="AD34">
        <v>1237</v>
      </c>
      <c r="AE34">
        <v>0</v>
      </c>
      <c r="AF34">
        <v>0</v>
      </c>
      <c r="AG34">
        <v>0</v>
      </c>
      <c r="AH34">
        <v>0</v>
      </c>
      <c r="AI34">
        <v>0</v>
      </c>
      <c r="AJ34">
        <v>0</v>
      </c>
      <c r="AK34">
        <v>0</v>
      </c>
      <c r="AL34">
        <v>0</v>
      </c>
      <c r="AM34">
        <v>0</v>
      </c>
      <c r="AN34">
        <v>0</v>
      </c>
      <c r="AO34">
        <v>0</v>
      </c>
      <c r="AP34">
        <v>0</v>
      </c>
      <c r="AQ34">
        <v>0</v>
      </c>
      <c r="AR34">
        <v>0</v>
      </c>
      <c r="AS34">
        <v>0</v>
      </c>
      <c r="AT34">
        <v>0</v>
      </c>
      <c r="AU34">
        <v>0</v>
      </c>
      <c r="AV34">
        <v>0</v>
      </c>
      <c r="AW34">
        <v>0</v>
      </c>
      <c r="AX34">
        <v>0</v>
      </c>
      <c r="AY34">
        <v>0</v>
      </c>
      <c r="AZ34">
        <v>0</v>
      </c>
      <c r="BA34">
        <v>0</v>
      </c>
      <c r="BB34">
        <v>0</v>
      </c>
      <c r="BC34">
        <v>0</v>
      </c>
      <c r="BD34">
        <v>0</v>
      </c>
      <c r="BE34">
        <v>0</v>
      </c>
      <c r="BF34">
        <v>0</v>
      </c>
      <c r="BG34">
        <v>0</v>
      </c>
      <c r="BH34">
        <v>28</v>
      </c>
      <c r="BI34">
        <v>26</v>
      </c>
      <c r="BJ34">
        <v>0</v>
      </c>
      <c r="BK34">
        <v>0</v>
      </c>
      <c r="BL34">
        <v>0</v>
      </c>
      <c r="BM34">
        <v>2</v>
      </c>
      <c r="BN34">
        <v>0</v>
      </c>
      <c r="BO34">
        <v>0</v>
      </c>
      <c r="BP34">
        <v>0</v>
      </c>
      <c r="BQ34">
        <v>0</v>
      </c>
      <c r="BR34">
        <v>0</v>
      </c>
      <c r="BS34">
        <v>23</v>
      </c>
      <c r="BT34">
        <v>0</v>
      </c>
      <c r="BU34">
        <v>3</v>
      </c>
      <c r="BV34">
        <v>0</v>
      </c>
      <c r="BW34">
        <v>0</v>
      </c>
      <c r="BX34">
        <v>0</v>
      </c>
      <c r="BY34">
        <v>0</v>
      </c>
      <c r="BZ34" s="16">
        <v>0.3718171296296296</v>
      </c>
      <c r="CA34" s="16">
        <v>0.4084027777777777</v>
      </c>
      <c r="CB34" s="16">
        <v>0</v>
      </c>
      <c r="CC34" s="16">
        <v>0</v>
      </c>
      <c r="CD34" s="16">
        <v>0.3718171296296296</v>
      </c>
    </row>
    <row r="35" spans="1:82" ht="12.75">
      <c r="A35" s="21">
        <v>35847</v>
      </c>
      <c r="B35" s="29">
        <f t="shared" si="0"/>
        <v>0.6384992552135055</v>
      </c>
      <c r="C35" t="s">
        <v>445</v>
      </c>
      <c r="D35">
        <v>0</v>
      </c>
      <c r="E35">
        <v>0</v>
      </c>
      <c r="F35">
        <v>0</v>
      </c>
      <c r="G35">
        <v>0</v>
      </c>
      <c r="H35">
        <v>3</v>
      </c>
      <c r="I35">
        <v>3845</v>
      </c>
      <c r="J35">
        <v>1</v>
      </c>
      <c r="K35">
        <v>16730</v>
      </c>
      <c r="L35">
        <v>2</v>
      </c>
      <c r="M35">
        <v>7398</v>
      </c>
      <c r="N35">
        <v>1</v>
      </c>
      <c r="O35">
        <v>4251</v>
      </c>
      <c r="P35">
        <v>0</v>
      </c>
      <c r="Q35">
        <v>0</v>
      </c>
      <c r="R35">
        <v>0</v>
      </c>
      <c r="S35">
        <v>0</v>
      </c>
      <c r="T35">
        <v>0</v>
      </c>
      <c r="U35">
        <v>0</v>
      </c>
      <c r="V35">
        <v>0</v>
      </c>
      <c r="W35">
        <v>0</v>
      </c>
      <c r="X35">
        <v>8115</v>
      </c>
      <c r="Y35">
        <v>0</v>
      </c>
      <c r="Z35">
        <v>0</v>
      </c>
      <c r="AA35">
        <v>0</v>
      </c>
      <c r="AB35">
        <v>0</v>
      </c>
      <c r="AC35">
        <v>0</v>
      </c>
      <c r="AD35">
        <v>0</v>
      </c>
      <c r="AE35">
        <v>0</v>
      </c>
      <c r="AF35">
        <v>0</v>
      </c>
      <c r="AG35">
        <v>0</v>
      </c>
      <c r="AH35">
        <v>0</v>
      </c>
      <c r="AI35">
        <v>0</v>
      </c>
      <c r="AJ35">
        <v>0</v>
      </c>
      <c r="AK35">
        <v>0</v>
      </c>
      <c r="AL35">
        <v>4251</v>
      </c>
      <c r="AM35">
        <v>0</v>
      </c>
      <c r="AN35">
        <v>0</v>
      </c>
      <c r="AO35">
        <v>0</v>
      </c>
      <c r="AP35">
        <v>0</v>
      </c>
      <c r="AQ35">
        <v>0</v>
      </c>
      <c r="AR35">
        <v>0</v>
      </c>
      <c r="AS35">
        <v>0</v>
      </c>
      <c r="AT35">
        <v>0</v>
      </c>
      <c r="AU35">
        <v>0</v>
      </c>
      <c r="AV35">
        <v>0</v>
      </c>
      <c r="AW35">
        <v>0</v>
      </c>
      <c r="AX35">
        <v>0</v>
      </c>
      <c r="AY35">
        <v>0</v>
      </c>
      <c r="AZ35">
        <v>0</v>
      </c>
      <c r="BA35">
        <v>0</v>
      </c>
      <c r="BB35">
        <v>0</v>
      </c>
      <c r="BC35">
        <v>0</v>
      </c>
      <c r="BD35">
        <v>906</v>
      </c>
      <c r="BE35">
        <v>0</v>
      </c>
      <c r="BF35">
        <v>0</v>
      </c>
      <c r="BG35">
        <v>0</v>
      </c>
      <c r="BH35">
        <v>18</v>
      </c>
      <c r="BI35">
        <v>18</v>
      </c>
      <c r="BJ35">
        <v>0</v>
      </c>
      <c r="BK35">
        <v>0</v>
      </c>
      <c r="BL35">
        <v>0</v>
      </c>
      <c r="BM35">
        <v>0</v>
      </c>
      <c r="BN35">
        <v>0</v>
      </c>
      <c r="BO35">
        <v>0</v>
      </c>
      <c r="BP35">
        <v>0</v>
      </c>
      <c r="BQ35">
        <v>0</v>
      </c>
      <c r="BR35">
        <v>0</v>
      </c>
      <c r="BS35">
        <v>18</v>
      </c>
      <c r="BT35">
        <v>0</v>
      </c>
      <c r="BU35">
        <v>0</v>
      </c>
      <c r="BV35">
        <v>0</v>
      </c>
      <c r="BW35">
        <v>0</v>
      </c>
      <c r="BX35">
        <v>0</v>
      </c>
      <c r="BY35">
        <v>0</v>
      </c>
      <c r="BZ35" s="16">
        <v>0.5137847222222222</v>
      </c>
      <c r="CA35" s="16">
        <v>0.5137847222222222</v>
      </c>
      <c r="CB35" s="16">
        <v>0</v>
      </c>
      <c r="CC35" s="16">
        <v>0</v>
      </c>
      <c r="CD35" s="16">
        <v>0.5137847222222222</v>
      </c>
    </row>
    <row r="36" spans="1:82" ht="12.75">
      <c r="A36" s="21">
        <v>35850</v>
      </c>
      <c r="B36" s="29">
        <f t="shared" si="0"/>
        <v>0.9645890691816531</v>
      </c>
      <c r="C36" t="s">
        <v>445</v>
      </c>
      <c r="D36">
        <v>0</v>
      </c>
      <c r="E36">
        <v>0</v>
      </c>
      <c r="F36">
        <v>1</v>
      </c>
      <c r="G36">
        <v>579</v>
      </c>
      <c r="H36">
        <v>1</v>
      </c>
      <c r="I36">
        <v>3369</v>
      </c>
      <c r="J36">
        <v>2</v>
      </c>
      <c r="K36">
        <v>28985</v>
      </c>
      <c r="L36">
        <v>0</v>
      </c>
      <c r="M36">
        <v>0</v>
      </c>
      <c r="N36">
        <v>1</v>
      </c>
      <c r="O36">
        <v>1209</v>
      </c>
      <c r="P36">
        <v>0</v>
      </c>
      <c r="Q36">
        <v>0</v>
      </c>
      <c r="R36">
        <v>0</v>
      </c>
      <c r="S36">
        <v>0</v>
      </c>
      <c r="T36">
        <v>0</v>
      </c>
      <c r="U36">
        <v>0</v>
      </c>
      <c r="V36">
        <v>0</v>
      </c>
      <c r="W36">
        <v>0</v>
      </c>
      <c r="X36">
        <v>0</v>
      </c>
      <c r="Y36">
        <v>0</v>
      </c>
      <c r="Z36">
        <v>0</v>
      </c>
      <c r="AA36">
        <v>0</v>
      </c>
      <c r="AB36">
        <v>0</v>
      </c>
      <c r="AC36">
        <v>0</v>
      </c>
      <c r="AD36">
        <v>1209</v>
      </c>
      <c r="AE36">
        <v>0</v>
      </c>
      <c r="AF36">
        <v>0</v>
      </c>
      <c r="AG36">
        <v>0</v>
      </c>
      <c r="AH36">
        <v>0</v>
      </c>
      <c r="AI36">
        <v>0</v>
      </c>
      <c r="AJ36">
        <v>0</v>
      </c>
      <c r="AK36">
        <v>0</v>
      </c>
      <c r="AL36">
        <v>0</v>
      </c>
      <c r="AM36">
        <v>0</v>
      </c>
      <c r="AN36">
        <v>0</v>
      </c>
      <c r="AO36">
        <v>0</v>
      </c>
      <c r="AP36">
        <v>0</v>
      </c>
      <c r="AQ36">
        <v>0</v>
      </c>
      <c r="AR36">
        <v>0</v>
      </c>
      <c r="AS36">
        <v>0</v>
      </c>
      <c r="AT36">
        <v>0</v>
      </c>
      <c r="AU36">
        <v>0</v>
      </c>
      <c r="AV36">
        <v>0</v>
      </c>
      <c r="AW36">
        <v>0</v>
      </c>
      <c r="AX36">
        <v>0</v>
      </c>
      <c r="AY36">
        <v>0</v>
      </c>
      <c r="AZ36">
        <v>0</v>
      </c>
      <c r="BA36">
        <v>0</v>
      </c>
      <c r="BB36">
        <v>0</v>
      </c>
      <c r="BC36">
        <v>0</v>
      </c>
      <c r="BD36">
        <v>0</v>
      </c>
      <c r="BE36">
        <v>0</v>
      </c>
      <c r="BF36">
        <v>0</v>
      </c>
      <c r="BG36">
        <v>0</v>
      </c>
      <c r="BH36">
        <v>31</v>
      </c>
      <c r="BI36">
        <v>29</v>
      </c>
      <c r="BJ36">
        <v>0</v>
      </c>
      <c r="BK36">
        <v>1</v>
      </c>
      <c r="BL36">
        <v>1</v>
      </c>
      <c r="BM36">
        <v>0</v>
      </c>
      <c r="BN36">
        <v>0</v>
      </c>
      <c r="BO36">
        <v>0</v>
      </c>
      <c r="BP36">
        <v>0</v>
      </c>
      <c r="BQ36">
        <v>0</v>
      </c>
      <c r="BR36">
        <v>0</v>
      </c>
      <c r="BS36">
        <v>27</v>
      </c>
      <c r="BT36">
        <v>0</v>
      </c>
      <c r="BU36">
        <v>2</v>
      </c>
      <c r="BV36">
        <v>0</v>
      </c>
      <c r="BW36">
        <v>0</v>
      </c>
      <c r="BX36">
        <v>0</v>
      </c>
      <c r="BY36">
        <v>0</v>
      </c>
      <c r="BZ36" s="16">
        <v>0.3587962962962963</v>
      </c>
      <c r="CA36" s="16">
        <v>0.3991550925925926</v>
      </c>
      <c r="CB36" s="16">
        <v>0</v>
      </c>
      <c r="CC36" s="16">
        <v>0</v>
      </c>
      <c r="CD36" s="16">
        <v>0.3587962962962963</v>
      </c>
    </row>
    <row r="37" spans="1:82" ht="12.75">
      <c r="A37" s="21">
        <v>35851</v>
      </c>
      <c r="B37" s="29">
        <f t="shared" si="0"/>
        <v>0.9752099623515783</v>
      </c>
      <c r="C37" t="s">
        <v>445</v>
      </c>
      <c r="D37">
        <v>0</v>
      </c>
      <c r="E37">
        <v>0</v>
      </c>
      <c r="F37">
        <v>1</v>
      </c>
      <c r="G37">
        <v>1635</v>
      </c>
      <c r="H37">
        <v>1</v>
      </c>
      <c r="I37">
        <v>3030</v>
      </c>
      <c r="J37">
        <v>2</v>
      </c>
      <c r="K37">
        <v>29009</v>
      </c>
      <c r="L37">
        <v>1</v>
      </c>
      <c r="M37">
        <v>856</v>
      </c>
      <c r="N37">
        <v>0</v>
      </c>
      <c r="O37">
        <v>0</v>
      </c>
      <c r="P37">
        <v>0</v>
      </c>
      <c r="Q37">
        <v>0</v>
      </c>
      <c r="R37">
        <v>0</v>
      </c>
      <c r="S37">
        <v>0</v>
      </c>
      <c r="T37">
        <v>0</v>
      </c>
      <c r="U37">
        <v>0</v>
      </c>
      <c r="V37">
        <v>0</v>
      </c>
      <c r="W37">
        <v>0</v>
      </c>
      <c r="X37">
        <v>856</v>
      </c>
      <c r="Y37">
        <v>0</v>
      </c>
      <c r="Z37">
        <v>0</v>
      </c>
      <c r="AA37">
        <v>0</v>
      </c>
      <c r="AB37">
        <v>0</v>
      </c>
      <c r="AC37">
        <v>0</v>
      </c>
      <c r="AD37">
        <v>0</v>
      </c>
      <c r="AE37">
        <v>0</v>
      </c>
      <c r="AF37">
        <v>0</v>
      </c>
      <c r="AG37">
        <v>0</v>
      </c>
      <c r="AH37">
        <v>0</v>
      </c>
      <c r="AI37">
        <v>0</v>
      </c>
      <c r="AJ37">
        <v>0</v>
      </c>
      <c r="AK37">
        <v>0</v>
      </c>
      <c r="AL37">
        <v>0</v>
      </c>
      <c r="AM37">
        <v>0</v>
      </c>
      <c r="AN37">
        <v>0</v>
      </c>
      <c r="AO37">
        <v>0</v>
      </c>
      <c r="AP37">
        <v>0</v>
      </c>
      <c r="AQ37">
        <v>0</v>
      </c>
      <c r="AR37">
        <v>0</v>
      </c>
      <c r="AS37">
        <v>0</v>
      </c>
      <c r="AT37">
        <v>0</v>
      </c>
      <c r="AU37">
        <v>0</v>
      </c>
      <c r="AV37">
        <v>0</v>
      </c>
      <c r="AW37">
        <v>0</v>
      </c>
      <c r="AX37">
        <v>0</v>
      </c>
      <c r="AY37">
        <v>0</v>
      </c>
      <c r="AZ37">
        <v>0</v>
      </c>
      <c r="BA37">
        <v>0</v>
      </c>
      <c r="BB37">
        <v>0</v>
      </c>
      <c r="BC37">
        <v>0</v>
      </c>
      <c r="BD37">
        <v>0</v>
      </c>
      <c r="BE37">
        <v>0</v>
      </c>
      <c r="BF37">
        <v>0</v>
      </c>
      <c r="BG37">
        <v>0</v>
      </c>
      <c r="BH37">
        <v>31</v>
      </c>
      <c r="BI37">
        <v>29</v>
      </c>
      <c r="BJ37">
        <v>1</v>
      </c>
      <c r="BK37">
        <v>0</v>
      </c>
      <c r="BL37">
        <v>1</v>
      </c>
      <c r="BM37">
        <v>0</v>
      </c>
      <c r="BN37">
        <v>0</v>
      </c>
      <c r="BO37">
        <v>0</v>
      </c>
      <c r="BP37">
        <v>0</v>
      </c>
      <c r="BQ37">
        <v>0</v>
      </c>
      <c r="BR37">
        <v>0</v>
      </c>
      <c r="BS37">
        <v>20</v>
      </c>
      <c r="BT37">
        <v>0</v>
      </c>
      <c r="BU37">
        <v>9</v>
      </c>
      <c r="BV37">
        <v>0</v>
      </c>
      <c r="BW37">
        <v>0</v>
      </c>
      <c r="BX37">
        <v>0</v>
      </c>
      <c r="BY37">
        <v>0</v>
      </c>
      <c r="BZ37" s="16">
        <v>0.36699074074074073</v>
      </c>
      <c r="CA37" s="16">
        <v>0.4511921296296297</v>
      </c>
      <c r="CB37" s="16">
        <v>0</v>
      </c>
      <c r="CC37" s="16">
        <v>0</v>
      </c>
      <c r="CD37" s="16">
        <v>0.36699074074074073</v>
      </c>
    </row>
    <row r="38" spans="1:82" ht="12.75">
      <c r="A38" s="2" t="s">
        <v>969</v>
      </c>
      <c r="B38" s="29">
        <f t="shared" si="0"/>
        <v>0.8237372687590937</v>
      </c>
      <c r="C38" s="2" t="s">
        <v>445</v>
      </c>
      <c r="D38" s="2">
        <v>0</v>
      </c>
      <c r="E38" s="2">
        <v>0</v>
      </c>
      <c r="F38" s="2">
        <v>0</v>
      </c>
      <c r="G38" s="2">
        <v>0</v>
      </c>
      <c r="H38" s="2">
        <v>1</v>
      </c>
      <c r="I38" s="2">
        <v>3658</v>
      </c>
      <c r="J38" s="2">
        <v>3</v>
      </c>
      <c r="K38" s="2">
        <v>24083</v>
      </c>
      <c r="L38" s="2">
        <v>1</v>
      </c>
      <c r="M38" s="2">
        <v>1745</v>
      </c>
      <c r="N38" s="2">
        <v>2</v>
      </c>
      <c r="O38" s="2">
        <v>4191</v>
      </c>
      <c r="P38" s="2">
        <v>0</v>
      </c>
      <c r="Q38" s="2">
        <v>0</v>
      </c>
      <c r="R38" s="2">
        <v>0</v>
      </c>
      <c r="S38" s="2">
        <v>0</v>
      </c>
      <c r="T38" s="2">
        <v>0</v>
      </c>
      <c r="U38" s="2">
        <v>3415</v>
      </c>
      <c r="V38" s="2">
        <v>0</v>
      </c>
      <c r="W38" s="2">
        <v>0</v>
      </c>
      <c r="X38" s="2">
        <v>0</v>
      </c>
      <c r="Y38" s="2">
        <v>0</v>
      </c>
      <c r="Z38" s="2">
        <v>0</v>
      </c>
      <c r="AA38" s="2">
        <v>0</v>
      </c>
      <c r="AB38" s="2">
        <v>0</v>
      </c>
      <c r="AC38" s="2">
        <v>0</v>
      </c>
      <c r="AD38" s="2">
        <v>4191</v>
      </c>
      <c r="AE38" s="2">
        <v>0</v>
      </c>
      <c r="AF38" s="2">
        <v>0</v>
      </c>
      <c r="AG38" s="2">
        <v>0</v>
      </c>
      <c r="AH38" s="2">
        <v>0</v>
      </c>
      <c r="AI38" s="2">
        <v>0</v>
      </c>
      <c r="AJ38" s="2">
        <v>0</v>
      </c>
      <c r="AK38" s="2">
        <v>0</v>
      </c>
      <c r="AL38" s="2">
        <v>0</v>
      </c>
      <c r="AM38" s="2">
        <v>0</v>
      </c>
      <c r="AN38" s="2">
        <v>0</v>
      </c>
      <c r="AO38" s="2">
        <v>3379</v>
      </c>
      <c r="AP38" s="2">
        <v>0</v>
      </c>
      <c r="AQ38" s="2">
        <v>0</v>
      </c>
      <c r="AR38" s="2">
        <v>0</v>
      </c>
      <c r="AS38" s="2">
        <v>0</v>
      </c>
      <c r="AT38" s="2">
        <v>0</v>
      </c>
      <c r="AU38" s="2">
        <v>0</v>
      </c>
      <c r="AV38" s="2">
        <v>0</v>
      </c>
      <c r="AW38" s="2">
        <v>0</v>
      </c>
      <c r="AX38" s="2">
        <v>0</v>
      </c>
      <c r="AY38" s="2">
        <v>0</v>
      </c>
      <c r="AZ38" s="2">
        <v>0</v>
      </c>
      <c r="BA38" s="2">
        <v>0</v>
      </c>
      <c r="BB38" s="2">
        <v>0</v>
      </c>
      <c r="BC38" s="2">
        <v>0</v>
      </c>
      <c r="BD38" s="2">
        <v>1745</v>
      </c>
      <c r="BE38" s="2">
        <v>0</v>
      </c>
      <c r="BF38" s="2">
        <v>0</v>
      </c>
      <c r="BG38" s="2">
        <v>0</v>
      </c>
      <c r="BH38" s="2">
        <v>23</v>
      </c>
      <c r="BI38" s="2">
        <v>23</v>
      </c>
      <c r="BJ38" s="2">
        <v>0</v>
      </c>
      <c r="BK38" s="2">
        <v>0</v>
      </c>
      <c r="BL38" s="2">
        <v>0</v>
      </c>
      <c r="BM38" s="2">
        <v>0</v>
      </c>
      <c r="BN38" s="2">
        <v>0</v>
      </c>
      <c r="BO38" s="2">
        <v>0</v>
      </c>
      <c r="BP38" s="2">
        <v>0</v>
      </c>
      <c r="BQ38" s="2">
        <v>0</v>
      </c>
      <c r="BR38" s="2">
        <v>0</v>
      </c>
      <c r="BS38" s="2">
        <v>13</v>
      </c>
      <c r="BT38" s="2">
        <v>0</v>
      </c>
      <c r="BU38" s="2">
        <v>10</v>
      </c>
      <c r="BV38" s="2">
        <v>0</v>
      </c>
      <c r="BW38" s="2">
        <v>0</v>
      </c>
      <c r="BX38" s="2">
        <v>0</v>
      </c>
      <c r="BY38" s="2">
        <v>0</v>
      </c>
      <c r="BZ38" s="2" t="s">
        <v>970</v>
      </c>
      <c r="CA38" s="2" t="s">
        <v>971</v>
      </c>
      <c r="CB38" s="2" t="s">
        <v>803</v>
      </c>
      <c r="CC38" s="2" t="s">
        <v>803</v>
      </c>
      <c r="CD38" s="2" t="s">
        <v>970</v>
      </c>
    </row>
    <row r="39" spans="1:82" ht="12.75">
      <c r="A39" s="2" t="s">
        <v>972</v>
      </c>
      <c r="B39" s="29">
        <f t="shared" si="0"/>
        <v>0.97301702808907</v>
      </c>
      <c r="C39" s="2" t="s">
        <v>445</v>
      </c>
      <c r="D39" s="2">
        <v>0</v>
      </c>
      <c r="E39" s="2">
        <v>0</v>
      </c>
      <c r="F39" s="2">
        <v>0</v>
      </c>
      <c r="G39" s="2">
        <v>0</v>
      </c>
      <c r="H39" s="2">
        <v>1</v>
      </c>
      <c r="I39" s="2">
        <v>4140</v>
      </c>
      <c r="J39" s="2">
        <v>2</v>
      </c>
      <c r="K39" s="2">
        <v>29288</v>
      </c>
      <c r="L39" s="2">
        <v>1</v>
      </c>
      <c r="M39" s="2">
        <v>927</v>
      </c>
      <c r="N39" s="2">
        <v>0</v>
      </c>
      <c r="O39" s="2">
        <v>0</v>
      </c>
      <c r="P39" s="2">
        <v>0</v>
      </c>
      <c r="Q39" s="2">
        <v>0</v>
      </c>
      <c r="R39" s="2">
        <v>0</v>
      </c>
      <c r="S39" s="2">
        <v>0</v>
      </c>
      <c r="T39" s="2">
        <v>0</v>
      </c>
      <c r="U39" s="2">
        <v>5941</v>
      </c>
      <c r="V39" s="2">
        <v>0</v>
      </c>
      <c r="W39" s="2">
        <v>0</v>
      </c>
      <c r="X39" s="2">
        <v>927</v>
      </c>
      <c r="Y39" s="2">
        <v>0</v>
      </c>
      <c r="Z39" s="2">
        <v>0</v>
      </c>
      <c r="AA39" s="2">
        <v>0</v>
      </c>
      <c r="AB39" s="2">
        <v>0</v>
      </c>
      <c r="AC39" s="2">
        <v>0</v>
      </c>
      <c r="AD39" s="2">
        <v>0</v>
      </c>
      <c r="AE39" s="2">
        <v>0</v>
      </c>
      <c r="AF39" s="2">
        <v>0</v>
      </c>
      <c r="AG39" s="2">
        <v>0</v>
      </c>
      <c r="AH39" s="2">
        <v>0</v>
      </c>
      <c r="AI39" s="2">
        <v>0</v>
      </c>
      <c r="AJ39" s="2">
        <v>0</v>
      </c>
      <c r="AK39" s="2">
        <v>0</v>
      </c>
      <c r="AL39" s="2">
        <v>0</v>
      </c>
      <c r="AM39" s="2">
        <v>0</v>
      </c>
      <c r="AN39" s="2">
        <v>0</v>
      </c>
      <c r="AO39" s="2">
        <v>5931</v>
      </c>
      <c r="AP39" s="2">
        <v>0</v>
      </c>
      <c r="AQ39" s="2">
        <v>0</v>
      </c>
      <c r="AR39" s="2">
        <v>0</v>
      </c>
      <c r="AS39" s="2">
        <v>0</v>
      </c>
      <c r="AT39" s="2">
        <v>0</v>
      </c>
      <c r="AU39" s="2">
        <v>0</v>
      </c>
      <c r="AV39" s="2">
        <v>0</v>
      </c>
      <c r="AW39" s="2">
        <v>0</v>
      </c>
      <c r="AX39" s="2">
        <v>0</v>
      </c>
      <c r="AY39" s="2">
        <v>0</v>
      </c>
      <c r="AZ39" s="2">
        <v>0</v>
      </c>
      <c r="BA39" s="2">
        <v>0</v>
      </c>
      <c r="BB39" s="2">
        <v>0</v>
      </c>
      <c r="BC39" s="2">
        <v>0</v>
      </c>
      <c r="BD39" s="2">
        <v>0</v>
      </c>
      <c r="BE39" s="2">
        <v>0</v>
      </c>
      <c r="BF39" s="2">
        <v>0</v>
      </c>
      <c r="BG39" s="2">
        <v>0</v>
      </c>
      <c r="BH39" s="2">
        <v>28</v>
      </c>
      <c r="BI39" s="2">
        <v>27</v>
      </c>
      <c r="BJ39" s="2">
        <v>0</v>
      </c>
      <c r="BK39" s="2">
        <v>0</v>
      </c>
      <c r="BL39" s="2">
        <v>0</v>
      </c>
      <c r="BM39" s="2">
        <v>1</v>
      </c>
      <c r="BN39" s="2">
        <v>0</v>
      </c>
      <c r="BO39" s="2">
        <v>0</v>
      </c>
      <c r="BP39" s="2">
        <v>0</v>
      </c>
      <c r="BQ39" s="2">
        <v>0</v>
      </c>
      <c r="BR39" s="2">
        <v>0</v>
      </c>
      <c r="BS39" s="2">
        <v>24</v>
      </c>
      <c r="BT39" s="2">
        <v>0</v>
      </c>
      <c r="BU39" s="2">
        <v>3</v>
      </c>
      <c r="BV39" s="2">
        <v>0</v>
      </c>
      <c r="BW39" s="2">
        <v>0</v>
      </c>
      <c r="BX39" s="2">
        <v>0</v>
      </c>
      <c r="BY39" s="2">
        <v>0</v>
      </c>
      <c r="BZ39" s="2" t="s">
        <v>973</v>
      </c>
      <c r="CA39" s="2" t="s">
        <v>974</v>
      </c>
      <c r="CB39" s="2" t="s">
        <v>803</v>
      </c>
      <c r="CC39" s="2" t="s">
        <v>803</v>
      </c>
      <c r="CD39" s="2" t="s">
        <v>973</v>
      </c>
    </row>
    <row r="40" spans="1:82" ht="12.75">
      <c r="A40" s="2" t="s">
        <v>975</v>
      </c>
      <c r="B40" s="29">
        <f t="shared" si="0"/>
        <v>1</v>
      </c>
      <c r="C40" s="2" t="s">
        <v>445</v>
      </c>
      <c r="D40" s="2">
        <v>0</v>
      </c>
      <c r="E40" s="2">
        <v>0</v>
      </c>
      <c r="F40" s="2">
        <v>0</v>
      </c>
      <c r="G40" s="2">
        <v>0</v>
      </c>
      <c r="H40" s="2">
        <v>1</v>
      </c>
      <c r="I40" s="2">
        <v>3230</v>
      </c>
      <c r="J40" s="2">
        <v>1</v>
      </c>
      <c r="K40" s="2">
        <v>30559</v>
      </c>
      <c r="L40" s="2">
        <v>0</v>
      </c>
      <c r="M40" s="2">
        <v>0</v>
      </c>
      <c r="N40" s="2">
        <v>0</v>
      </c>
      <c r="O40" s="2">
        <v>0</v>
      </c>
      <c r="P40" s="2">
        <v>0</v>
      </c>
      <c r="Q40" s="2">
        <v>0</v>
      </c>
      <c r="R40" s="2">
        <v>0</v>
      </c>
      <c r="S40" s="2">
        <v>0</v>
      </c>
      <c r="T40" s="2">
        <v>0</v>
      </c>
      <c r="U40" s="2">
        <v>15632</v>
      </c>
      <c r="V40" s="2">
        <v>0</v>
      </c>
      <c r="W40" s="2">
        <v>0</v>
      </c>
      <c r="X40" s="2">
        <v>0</v>
      </c>
      <c r="Y40" s="2">
        <v>0</v>
      </c>
      <c r="Z40" s="2">
        <v>0</v>
      </c>
      <c r="AA40" s="2">
        <v>0</v>
      </c>
      <c r="AB40" s="2">
        <v>0</v>
      </c>
      <c r="AC40" s="2">
        <v>0</v>
      </c>
      <c r="AD40" s="2">
        <v>0</v>
      </c>
      <c r="AE40" s="2">
        <v>0</v>
      </c>
      <c r="AF40" s="2">
        <v>0</v>
      </c>
      <c r="AG40" s="2">
        <v>0</v>
      </c>
      <c r="AH40" s="2">
        <v>0</v>
      </c>
      <c r="AI40" s="2">
        <v>0</v>
      </c>
      <c r="AJ40" s="2">
        <v>0</v>
      </c>
      <c r="AK40" s="2">
        <v>0</v>
      </c>
      <c r="AL40" s="2">
        <v>0</v>
      </c>
      <c r="AM40" s="2">
        <v>0</v>
      </c>
      <c r="AN40" s="2">
        <v>0</v>
      </c>
      <c r="AO40" s="2">
        <v>15623</v>
      </c>
      <c r="AP40" s="2">
        <v>0</v>
      </c>
      <c r="AQ40" s="2">
        <v>0</v>
      </c>
      <c r="AR40" s="2">
        <v>0</v>
      </c>
      <c r="AS40" s="2">
        <v>0</v>
      </c>
      <c r="AT40" s="2">
        <v>0</v>
      </c>
      <c r="AU40" s="2">
        <v>0</v>
      </c>
      <c r="AV40" s="2">
        <v>0</v>
      </c>
      <c r="AW40" s="2">
        <v>0</v>
      </c>
      <c r="AX40" s="2">
        <v>0</v>
      </c>
      <c r="AY40" s="2">
        <v>0</v>
      </c>
      <c r="AZ40" s="2">
        <v>0</v>
      </c>
      <c r="BA40" s="2">
        <v>0</v>
      </c>
      <c r="BB40" s="2">
        <v>0</v>
      </c>
      <c r="BC40" s="2">
        <v>0</v>
      </c>
      <c r="BD40" s="2">
        <v>0</v>
      </c>
      <c r="BE40" s="2">
        <v>0</v>
      </c>
      <c r="BF40" s="2">
        <v>0</v>
      </c>
      <c r="BG40" s="2">
        <v>0</v>
      </c>
      <c r="BH40" s="2">
        <v>31</v>
      </c>
      <c r="BI40" s="2">
        <v>29</v>
      </c>
      <c r="BJ40" s="2">
        <v>1</v>
      </c>
      <c r="BK40" s="2">
        <v>0</v>
      </c>
      <c r="BL40" s="2">
        <v>0</v>
      </c>
      <c r="BM40" s="2">
        <v>1</v>
      </c>
      <c r="BN40" s="2">
        <v>0</v>
      </c>
      <c r="BO40" s="2">
        <v>0</v>
      </c>
      <c r="BP40" s="2">
        <v>0</v>
      </c>
      <c r="BQ40" s="2">
        <v>0</v>
      </c>
      <c r="BR40" s="2">
        <v>0</v>
      </c>
      <c r="BS40" s="2">
        <v>28</v>
      </c>
      <c r="BT40" s="2">
        <v>0</v>
      </c>
      <c r="BU40" s="2">
        <v>1</v>
      </c>
      <c r="BV40" s="2">
        <v>0</v>
      </c>
      <c r="BW40" s="2">
        <v>0</v>
      </c>
      <c r="BX40" s="2">
        <v>0</v>
      </c>
      <c r="BY40" s="2">
        <v>0</v>
      </c>
      <c r="BZ40" s="2" t="s">
        <v>976</v>
      </c>
      <c r="CA40" s="2" t="s">
        <v>977</v>
      </c>
      <c r="CB40" s="2" t="s">
        <v>803</v>
      </c>
      <c r="CC40" s="2" t="s">
        <v>803</v>
      </c>
      <c r="CD40" s="2" t="s">
        <v>976</v>
      </c>
    </row>
    <row r="41" spans="1:82" ht="12.75">
      <c r="A41" s="2" t="s">
        <v>978</v>
      </c>
      <c r="B41" s="29">
        <f t="shared" si="0"/>
        <v>0.9560831869439564</v>
      </c>
      <c r="C41" s="2" t="s">
        <v>445</v>
      </c>
      <c r="D41" s="2">
        <v>0</v>
      </c>
      <c r="E41" s="2">
        <v>0</v>
      </c>
      <c r="F41" s="2">
        <v>0</v>
      </c>
      <c r="G41" s="2">
        <v>0</v>
      </c>
      <c r="H41" s="2">
        <v>3</v>
      </c>
      <c r="I41" s="2">
        <v>18622</v>
      </c>
      <c r="J41" s="2">
        <v>2</v>
      </c>
      <c r="K41" s="2">
        <v>15122</v>
      </c>
      <c r="L41" s="2">
        <v>0</v>
      </c>
      <c r="M41" s="2">
        <v>0</v>
      </c>
      <c r="N41" s="2">
        <v>2</v>
      </c>
      <c r="O41" s="2">
        <v>1550</v>
      </c>
      <c r="P41" s="2">
        <v>0</v>
      </c>
      <c r="Q41" s="2">
        <v>0</v>
      </c>
      <c r="R41" s="2">
        <v>0</v>
      </c>
      <c r="S41" s="2">
        <v>0</v>
      </c>
      <c r="T41" s="2">
        <v>0</v>
      </c>
      <c r="U41" s="2">
        <v>10963</v>
      </c>
      <c r="V41" s="2">
        <v>0</v>
      </c>
      <c r="W41" s="2">
        <v>0</v>
      </c>
      <c r="X41" s="2">
        <v>0</v>
      </c>
      <c r="Y41" s="2">
        <v>0</v>
      </c>
      <c r="Z41" s="2">
        <v>0</v>
      </c>
      <c r="AA41" s="2">
        <v>0</v>
      </c>
      <c r="AB41" s="2">
        <v>0</v>
      </c>
      <c r="AC41" s="2">
        <v>0</v>
      </c>
      <c r="AD41" s="2">
        <v>1550</v>
      </c>
      <c r="AE41" s="2">
        <v>0</v>
      </c>
      <c r="AF41" s="2">
        <v>0</v>
      </c>
      <c r="AG41" s="2">
        <v>0</v>
      </c>
      <c r="AH41" s="2">
        <v>0</v>
      </c>
      <c r="AI41" s="2">
        <v>0</v>
      </c>
      <c r="AJ41" s="2">
        <v>0</v>
      </c>
      <c r="AK41" s="2">
        <v>0</v>
      </c>
      <c r="AL41" s="2">
        <v>0</v>
      </c>
      <c r="AM41" s="2">
        <v>0</v>
      </c>
      <c r="AN41" s="2">
        <v>0</v>
      </c>
      <c r="AO41" s="2">
        <v>0</v>
      </c>
      <c r="AP41" s="2">
        <v>0</v>
      </c>
      <c r="AQ41" s="2">
        <v>0</v>
      </c>
      <c r="AR41" s="2">
        <v>0</v>
      </c>
      <c r="AS41" s="2">
        <v>0</v>
      </c>
      <c r="AT41" s="2">
        <v>0</v>
      </c>
      <c r="AU41" s="2">
        <v>0</v>
      </c>
      <c r="AV41" s="2">
        <v>0</v>
      </c>
      <c r="AW41" s="2">
        <v>0</v>
      </c>
      <c r="AX41" s="2">
        <v>0</v>
      </c>
      <c r="AY41" s="2">
        <v>0</v>
      </c>
      <c r="AZ41" s="2">
        <v>0</v>
      </c>
      <c r="BA41" s="2">
        <v>0</v>
      </c>
      <c r="BB41" s="2">
        <v>0</v>
      </c>
      <c r="BC41" s="2">
        <v>0</v>
      </c>
      <c r="BD41" s="2">
        <v>0</v>
      </c>
      <c r="BE41" s="2">
        <v>0</v>
      </c>
      <c r="BF41" s="2">
        <v>0</v>
      </c>
      <c r="BG41" s="2">
        <v>0</v>
      </c>
      <c r="BH41" s="2">
        <v>14</v>
      </c>
      <c r="BI41" s="2">
        <v>12</v>
      </c>
      <c r="BJ41" s="2">
        <v>1</v>
      </c>
      <c r="BK41" s="2">
        <v>0</v>
      </c>
      <c r="BL41" s="2">
        <v>0</v>
      </c>
      <c r="BM41" s="2">
        <v>1</v>
      </c>
      <c r="BN41" s="2">
        <v>0</v>
      </c>
      <c r="BO41" s="2">
        <v>0</v>
      </c>
      <c r="BP41" s="2">
        <v>0</v>
      </c>
      <c r="BQ41" s="2">
        <v>0</v>
      </c>
      <c r="BR41" s="2">
        <v>0</v>
      </c>
      <c r="BS41" s="2">
        <v>12</v>
      </c>
      <c r="BT41" s="2">
        <v>0</v>
      </c>
      <c r="BU41" s="2">
        <v>0</v>
      </c>
      <c r="BV41" s="2">
        <v>0</v>
      </c>
      <c r="BW41" s="2">
        <v>0</v>
      </c>
      <c r="BX41" s="2">
        <v>0</v>
      </c>
      <c r="BY41" s="2">
        <v>0</v>
      </c>
      <c r="BZ41" s="2" t="s">
        <v>979</v>
      </c>
      <c r="CA41" s="2" t="s">
        <v>979</v>
      </c>
      <c r="CB41" s="2" t="s">
        <v>803</v>
      </c>
      <c r="CC41" s="2" t="s">
        <v>803</v>
      </c>
      <c r="CD41" s="2" t="s">
        <v>979</v>
      </c>
    </row>
    <row r="42" spans="1:82" ht="12.75">
      <c r="A42" s="2" t="s">
        <v>823</v>
      </c>
      <c r="B42" s="29">
        <f t="shared" si="0"/>
        <v>0.8867312987608995</v>
      </c>
      <c r="C42" s="2" t="s">
        <v>445</v>
      </c>
      <c r="D42" s="2">
        <v>0</v>
      </c>
      <c r="E42" s="2">
        <v>0</v>
      </c>
      <c r="F42" s="2">
        <v>0</v>
      </c>
      <c r="G42" s="2">
        <v>0</v>
      </c>
      <c r="H42" s="2">
        <v>1</v>
      </c>
      <c r="I42" s="2">
        <v>4758</v>
      </c>
      <c r="J42" s="2">
        <v>3</v>
      </c>
      <c r="K42" s="2">
        <v>26157</v>
      </c>
      <c r="L42" s="2">
        <v>0</v>
      </c>
      <c r="M42" s="2">
        <v>0</v>
      </c>
      <c r="N42" s="2">
        <v>2</v>
      </c>
      <c r="O42" s="2">
        <v>3949</v>
      </c>
      <c r="P42" s="2">
        <v>0</v>
      </c>
      <c r="Q42" s="2">
        <v>0</v>
      </c>
      <c r="R42" s="2">
        <v>0</v>
      </c>
      <c r="S42" s="2">
        <v>0</v>
      </c>
      <c r="T42" s="2">
        <v>0</v>
      </c>
      <c r="U42" s="2">
        <v>15035</v>
      </c>
      <c r="V42" s="2">
        <v>0</v>
      </c>
      <c r="W42" s="2">
        <v>0</v>
      </c>
      <c r="X42" s="2">
        <v>0</v>
      </c>
      <c r="Y42" s="2">
        <v>0</v>
      </c>
      <c r="Z42" s="2">
        <v>1022</v>
      </c>
      <c r="AA42" s="2">
        <v>0</v>
      </c>
      <c r="AB42" s="2">
        <v>0</v>
      </c>
      <c r="AC42" s="2">
        <v>0</v>
      </c>
      <c r="AD42" s="2">
        <v>2927</v>
      </c>
      <c r="AE42" s="2">
        <v>0</v>
      </c>
      <c r="AF42" s="2">
        <v>0</v>
      </c>
      <c r="AG42" s="2">
        <v>0</v>
      </c>
      <c r="AH42" s="2">
        <v>0</v>
      </c>
      <c r="AI42" s="2">
        <v>0</v>
      </c>
      <c r="AJ42" s="2">
        <v>0</v>
      </c>
      <c r="AK42" s="2">
        <v>0</v>
      </c>
      <c r="AL42" s="2">
        <v>0</v>
      </c>
      <c r="AM42" s="2">
        <v>0</v>
      </c>
      <c r="AN42" s="2">
        <v>0</v>
      </c>
      <c r="AO42" s="2">
        <v>0</v>
      </c>
      <c r="AP42" s="2">
        <v>0</v>
      </c>
      <c r="AQ42" s="2">
        <v>0</v>
      </c>
      <c r="AR42" s="2">
        <v>0</v>
      </c>
      <c r="AS42" s="2">
        <v>0</v>
      </c>
      <c r="AT42" s="2">
        <v>0</v>
      </c>
      <c r="AU42" s="2">
        <v>0</v>
      </c>
      <c r="AV42" s="2">
        <v>0</v>
      </c>
      <c r="AW42" s="2">
        <v>0</v>
      </c>
      <c r="AX42" s="2">
        <v>0</v>
      </c>
      <c r="AY42" s="2">
        <v>0</v>
      </c>
      <c r="AZ42" s="2">
        <v>0</v>
      </c>
      <c r="BA42" s="2">
        <v>0</v>
      </c>
      <c r="BB42" s="2">
        <v>0</v>
      </c>
      <c r="BC42" s="2">
        <v>0</v>
      </c>
      <c r="BD42" s="2">
        <v>0</v>
      </c>
      <c r="BE42" s="2">
        <v>0</v>
      </c>
      <c r="BF42" s="2">
        <v>0</v>
      </c>
      <c r="BG42" s="2">
        <v>0</v>
      </c>
      <c r="BH42" s="2">
        <v>29</v>
      </c>
      <c r="BI42" s="2">
        <v>25</v>
      </c>
      <c r="BJ42" s="2">
        <v>1</v>
      </c>
      <c r="BK42" s="2">
        <v>1</v>
      </c>
      <c r="BL42" s="2">
        <v>0</v>
      </c>
      <c r="BM42" s="2">
        <v>2</v>
      </c>
      <c r="BN42" s="2">
        <v>0</v>
      </c>
      <c r="BO42" s="2">
        <v>0</v>
      </c>
      <c r="BP42" s="2">
        <v>0</v>
      </c>
      <c r="BQ42" s="2">
        <v>0</v>
      </c>
      <c r="BR42" s="2">
        <v>9</v>
      </c>
      <c r="BS42" s="2">
        <v>1</v>
      </c>
      <c r="BT42" s="2">
        <v>11</v>
      </c>
      <c r="BU42" s="2">
        <v>4</v>
      </c>
      <c r="BV42" s="2">
        <v>0</v>
      </c>
      <c r="BW42" s="2">
        <v>0</v>
      </c>
      <c r="BX42" s="2">
        <v>0</v>
      </c>
      <c r="BY42" s="2">
        <v>0</v>
      </c>
      <c r="BZ42" s="2" t="s">
        <v>824</v>
      </c>
      <c r="CA42" s="2" t="s">
        <v>824</v>
      </c>
      <c r="CB42" s="2" t="s">
        <v>825</v>
      </c>
      <c r="CC42" s="2" t="s">
        <v>803</v>
      </c>
      <c r="CD42" s="2" t="s">
        <v>824</v>
      </c>
    </row>
    <row r="43" spans="1:82" ht="12.75">
      <c r="A43" s="2" t="s">
        <v>1007</v>
      </c>
      <c r="B43" s="29">
        <f t="shared" si="0"/>
        <v>0.8190206876023218</v>
      </c>
      <c r="C43" s="2" t="s">
        <v>445</v>
      </c>
      <c r="D43" s="2">
        <v>0</v>
      </c>
      <c r="E43" s="2">
        <v>0</v>
      </c>
      <c r="F43" s="2">
        <v>0</v>
      </c>
      <c r="G43" s="2">
        <v>0</v>
      </c>
      <c r="H43" s="2">
        <v>1</v>
      </c>
      <c r="I43" s="2">
        <v>3871</v>
      </c>
      <c r="J43" s="2">
        <v>6</v>
      </c>
      <c r="K43" s="2">
        <v>23644</v>
      </c>
      <c r="L43" s="2">
        <v>4</v>
      </c>
      <c r="M43" s="2">
        <v>4271</v>
      </c>
      <c r="N43" s="2">
        <v>1</v>
      </c>
      <c r="O43" s="2">
        <v>1809</v>
      </c>
      <c r="P43" s="2">
        <v>0</v>
      </c>
      <c r="Q43" s="2">
        <v>0</v>
      </c>
      <c r="R43" s="2">
        <v>0</v>
      </c>
      <c r="S43" s="2">
        <v>0</v>
      </c>
      <c r="T43" s="2">
        <v>0</v>
      </c>
      <c r="U43" s="2">
        <v>33595</v>
      </c>
      <c r="V43" s="2">
        <v>0</v>
      </c>
      <c r="W43" s="2">
        <v>0</v>
      </c>
      <c r="X43" s="2">
        <v>4271</v>
      </c>
      <c r="Y43" s="2">
        <v>0</v>
      </c>
      <c r="Z43" s="2">
        <v>0</v>
      </c>
      <c r="AA43" s="2">
        <v>0</v>
      </c>
      <c r="AB43" s="2">
        <v>0</v>
      </c>
      <c r="AC43" s="2">
        <v>0</v>
      </c>
      <c r="AD43" s="2">
        <v>1809</v>
      </c>
      <c r="AE43" s="2">
        <v>0</v>
      </c>
      <c r="AF43" s="2">
        <v>0</v>
      </c>
      <c r="AG43" s="2">
        <v>0</v>
      </c>
      <c r="AH43" s="2">
        <v>0</v>
      </c>
      <c r="AI43" s="2">
        <v>0</v>
      </c>
      <c r="AJ43" s="2">
        <v>0</v>
      </c>
      <c r="AK43" s="2">
        <v>0</v>
      </c>
      <c r="AL43" s="2">
        <v>0</v>
      </c>
      <c r="AM43" s="2">
        <v>0</v>
      </c>
      <c r="AN43" s="2">
        <v>0</v>
      </c>
      <c r="AO43" s="2">
        <v>0</v>
      </c>
      <c r="AP43" s="2">
        <v>0</v>
      </c>
      <c r="AQ43" s="2">
        <v>0</v>
      </c>
      <c r="AR43" s="2">
        <v>0</v>
      </c>
      <c r="AS43" s="2">
        <v>0</v>
      </c>
      <c r="AT43" s="2">
        <v>0</v>
      </c>
      <c r="AU43" s="2">
        <v>0</v>
      </c>
      <c r="AV43" s="2">
        <v>0</v>
      </c>
      <c r="AW43" s="2">
        <v>0</v>
      </c>
      <c r="AX43" s="2">
        <v>0</v>
      </c>
      <c r="AY43" s="2">
        <v>0</v>
      </c>
      <c r="AZ43" s="2">
        <v>0</v>
      </c>
      <c r="BA43" s="2">
        <v>0</v>
      </c>
      <c r="BB43" s="2">
        <v>0</v>
      </c>
      <c r="BC43" s="2">
        <v>0</v>
      </c>
      <c r="BD43" s="2">
        <v>0</v>
      </c>
      <c r="BE43" s="2">
        <v>0</v>
      </c>
      <c r="BF43" s="2">
        <v>0</v>
      </c>
      <c r="BG43" s="2">
        <v>0</v>
      </c>
      <c r="BH43" s="2">
        <v>26</v>
      </c>
      <c r="BI43" s="2">
        <v>19</v>
      </c>
      <c r="BJ43" s="2">
        <v>0</v>
      </c>
      <c r="BK43" s="2">
        <v>3</v>
      </c>
      <c r="BL43" s="2">
        <v>0</v>
      </c>
      <c r="BM43" s="2">
        <v>4</v>
      </c>
      <c r="BN43" s="2">
        <v>0</v>
      </c>
      <c r="BO43" s="2">
        <v>0</v>
      </c>
      <c r="BP43" s="2">
        <v>0</v>
      </c>
      <c r="BQ43" s="2">
        <v>0</v>
      </c>
      <c r="BR43" s="2">
        <v>19</v>
      </c>
      <c r="BS43" s="2">
        <v>0</v>
      </c>
      <c r="BT43" s="2">
        <v>0</v>
      </c>
      <c r="BU43" s="2">
        <v>0</v>
      </c>
      <c r="BV43" s="2">
        <v>0</v>
      </c>
      <c r="BW43" s="2">
        <v>0</v>
      </c>
      <c r="BX43" s="2">
        <v>0</v>
      </c>
      <c r="BY43" s="2">
        <v>0</v>
      </c>
      <c r="BZ43" s="2" t="s">
        <v>1008</v>
      </c>
      <c r="CA43" s="2" t="s">
        <v>1008</v>
      </c>
      <c r="CB43" s="2" t="s">
        <v>1008</v>
      </c>
      <c r="CC43" s="2" t="s">
        <v>803</v>
      </c>
      <c r="CD43" s="2" t="s">
        <v>1008</v>
      </c>
    </row>
    <row r="44" spans="1:82" ht="12.75">
      <c r="A44" s="2" t="s">
        <v>1009</v>
      </c>
      <c r="B44" s="29">
        <f t="shared" si="0"/>
        <v>0.9413849668990568</v>
      </c>
      <c r="C44" s="2" t="s">
        <v>445</v>
      </c>
      <c r="D44" s="2">
        <v>0</v>
      </c>
      <c r="E44" s="2">
        <v>0</v>
      </c>
      <c r="F44" s="2">
        <v>0</v>
      </c>
      <c r="G44" s="2">
        <v>0</v>
      </c>
      <c r="H44" s="2">
        <v>1</v>
      </c>
      <c r="I44" s="2">
        <v>3937</v>
      </c>
      <c r="J44" s="2">
        <v>4</v>
      </c>
      <c r="K44" s="2">
        <v>28200</v>
      </c>
      <c r="L44" s="2">
        <v>3</v>
      </c>
      <c r="M44" s="2">
        <v>2001</v>
      </c>
      <c r="N44" s="2">
        <v>0</v>
      </c>
      <c r="O44" s="2">
        <v>0</v>
      </c>
      <c r="P44" s="2">
        <v>0</v>
      </c>
      <c r="Q44" s="2">
        <v>0</v>
      </c>
      <c r="R44" s="2">
        <v>0</v>
      </c>
      <c r="S44" s="2">
        <v>0</v>
      </c>
      <c r="T44" s="2">
        <v>0</v>
      </c>
      <c r="U44" s="2">
        <v>34138</v>
      </c>
      <c r="V44" s="2">
        <v>0</v>
      </c>
      <c r="W44" s="2">
        <v>0</v>
      </c>
      <c r="X44" s="2">
        <v>1432</v>
      </c>
      <c r="Y44" s="2">
        <v>0</v>
      </c>
      <c r="Z44" s="2">
        <v>0</v>
      </c>
      <c r="AA44" s="2">
        <v>0</v>
      </c>
      <c r="AB44" s="2">
        <v>0</v>
      </c>
      <c r="AC44" s="2">
        <v>0</v>
      </c>
      <c r="AD44" s="2">
        <v>0</v>
      </c>
      <c r="AE44" s="2">
        <v>0</v>
      </c>
      <c r="AF44" s="2">
        <v>0</v>
      </c>
      <c r="AG44" s="2">
        <v>0</v>
      </c>
      <c r="AH44" s="2">
        <v>0</v>
      </c>
      <c r="AI44" s="2">
        <v>0</v>
      </c>
      <c r="AJ44" s="2">
        <v>569</v>
      </c>
      <c r="AK44" s="2">
        <v>0</v>
      </c>
      <c r="AL44" s="2">
        <v>0</v>
      </c>
      <c r="AM44" s="2">
        <v>0</v>
      </c>
      <c r="AN44" s="2">
        <v>0</v>
      </c>
      <c r="AO44" s="2">
        <v>0</v>
      </c>
      <c r="AP44" s="2">
        <v>0</v>
      </c>
      <c r="AQ44" s="2">
        <v>0</v>
      </c>
      <c r="AR44" s="2">
        <v>0</v>
      </c>
      <c r="AS44" s="2">
        <v>0</v>
      </c>
      <c r="AT44" s="2">
        <v>0</v>
      </c>
      <c r="AU44" s="2">
        <v>0</v>
      </c>
      <c r="AV44" s="2">
        <v>0</v>
      </c>
      <c r="AW44" s="2">
        <v>0</v>
      </c>
      <c r="AX44" s="2">
        <v>0</v>
      </c>
      <c r="AY44" s="2">
        <v>0</v>
      </c>
      <c r="AZ44" s="2">
        <v>0</v>
      </c>
      <c r="BA44" s="2">
        <v>0</v>
      </c>
      <c r="BB44" s="2">
        <v>0</v>
      </c>
      <c r="BC44" s="2">
        <v>0</v>
      </c>
      <c r="BD44" s="2">
        <v>0</v>
      </c>
      <c r="BE44" s="2">
        <v>0</v>
      </c>
      <c r="BF44" s="2">
        <v>0</v>
      </c>
      <c r="BG44" s="2">
        <v>0</v>
      </c>
      <c r="BH44" s="2">
        <v>39</v>
      </c>
      <c r="BI44" s="2">
        <v>34</v>
      </c>
      <c r="BJ44" s="2">
        <v>1</v>
      </c>
      <c r="BK44" s="2">
        <v>1</v>
      </c>
      <c r="BL44" s="2">
        <v>2</v>
      </c>
      <c r="BM44" s="2">
        <v>1</v>
      </c>
      <c r="BN44" s="2">
        <v>0</v>
      </c>
      <c r="BO44" s="2">
        <v>0</v>
      </c>
      <c r="BP44" s="2">
        <v>0</v>
      </c>
      <c r="BQ44" s="2">
        <v>0</v>
      </c>
      <c r="BR44" s="2">
        <v>0</v>
      </c>
      <c r="BS44" s="2">
        <v>14</v>
      </c>
      <c r="BT44" s="2">
        <v>0</v>
      </c>
      <c r="BU44" s="2">
        <v>20</v>
      </c>
      <c r="BV44" s="2">
        <v>0</v>
      </c>
      <c r="BW44" s="2">
        <v>0</v>
      </c>
      <c r="BX44" s="2">
        <v>0</v>
      </c>
      <c r="BY44" s="2">
        <v>0</v>
      </c>
      <c r="BZ44" s="2" t="s">
        <v>845</v>
      </c>
      <c r="CA44" s="2" t="s">
        <v>845</v>
      </c>
      <c r="CB44" s="2" t="s">
        <v>803</v>
      </c>
      <c r="CC44" s="2" t="s">
        <v>803</v>
      </c>
      <c r="CD44" s="2" t="s">
        <v>845</v>
      </c>
    </row>
    <row r="45" spans="1:82" ht="12.75">
      <c r="A45" s="2" t="s">
        <v>846</v>
      </c>
      <c r="B45" s="29">
        <f t="shared" si="0"/>
        <v>0.9236759142496848</v>
      </c>
      <c r="C45" s="2" t="s">
        <v>445</v>
      </c>
      <c r="D45" s="2">
        <v>0</v>
      </c>
      <c r="E45" s="2">
        <v>0</v>
      </c>
      <c r="F45" s="2">
        <v>0</v>
      </c>
      <c r="G45" s="2">
        <v>0</v>
      </c>
      <c r="H45" s="2">
        <v>1</v>
      </c>
      <c r="I45" s="2">
        <v>1352</v>
      </c>
      <c r="J45" s="2">
        <v>3</v>
      </c>
      <c r="K45" s="2">
        <v>27947</v>
      </c>
      <c r="L45" s="2">
        <v>2</v>
      </c>
      <c r="M45" s="2">
        <v>1917</v>
      </c>
      <c r="N45" s="2">
        <v>1</v>
      </c>
      <c r="O45" s="2">
        <v>504</v>
      </c>
      <c r="P45" s="2">
        <v>0</v>
      </c>
      <c r="Q45" s="2">
        <v>0</v>
      </c>
      <c r="R45" s="2">
        <v>0</v>
      </c>
      <c r="S45" s="2">
        <v>0</v>
      </c>
      <c r="T45" s="2">
        <v>0</v>
      </c>
      <c r="U45" s="2">
        <v>31720</v>
      </c>
      <c r="V45" s="2">
        <v>0</v>
      </c>
      <c r="W45" s="2">
        <v>0</v>
      </c>
      <c r="X45" s="2">
        <v>1487</v>
      </c>
      <c r="Y45" s="2">
        <v>0</v>
      </c>
      <c r="Z45" s="2">
        <v>0</v>
      </c>
      <c r="AA45" s="2">
        <v>0</v>
      </c>
      <c r="AB45" s="2">
        <v>0</v>
      </c>
      <c r="AC45" s="2">
        <v>0</v>
      </c>
      <c r="AD45" s="2">
        <v>504</v>
      </c>
      <c r="AE45" s="2">
        <v>0</v>
      </c>
      <c r="AF45" s="2">
        <v>0</v>
      </c>
      <c r="AG45" s="2">
        <v>0</v>
      </c>
      <c r="AH45" s="2">
        <v>0</v>
      </c>
      <c r="AI45" s="2">
        <v>0</v>
      </c>
      <c r="AJ45" s="2">
        <v>0</v>
      </c>
      <c r="AK45" s="2">
        <v>0</v>
      </c>
      <c r="AL45" s="2">
        <v>0</v>
      </c>
      <c r="AM45" s="2">
        <v>0</v>
      </c>
      <c r="AN45" s="2">
        <v>0</v>
      </c>
      <c r="AO45" s="2">
        <v>0</v>
      </c>
      <c r="AP45" s="2">
        <v>0</v>
      </c>
      <c r="AQ45" s="2">
        <v>0</v>
      </c>
      <c r="AR45" s="2">
        <v>310</v>
      </c>
      <c r="AS45" s="2">
        <v>0</v>
      </c>
      <c r="AT45" s="2">
        <v>0</v>
      </c>
      <c r="AU45" s="2">
        <v>0</v>
      </c>
      <c r="AV45" s="2">
        <v>0</v>
      </c>
      <c r="AW45" s="2">
        <v>0</v>
      </c>
      <c r="AX45" s="2">
        <v>0</v>
      </c>
      <c r="AY45" s="2">
        <v>0</v>
      </c>
      <c r="AZ45" s="2">
        <v>0</v>
      </c>
      <c r="BA45" s="2">
        <v>0</v>
      </c>
      <c r="BB45" s="2">
        <v>0</v>
      </c>
      <c r="BC45" s="2">
        <v>0</v>
      </c>
      <c r="BD45" s="2">
        <v>0</v>
      </c>
      <c r="BE45" s="2">
        <v>0</v>
      </c>
      <c r="BF45" s="2">
        <v>0</v>
      </c>
      <c r="BG45" s="2">
        <v>0</v>
      </c>
      <c r="BH45" s="2">
        <v>33</v>
      </c>
      <c r="BI45" s="2">
        <v>23</v>
      </c>
      <c r="BJ45" s="2">
        <v>0</v>
      </c>
      <c r="BK45" s="2">
        <v>3</v>
      </c>
      <c r="BL45" s="2">
        <v>2</v>
      </c>
      <c r="BM45" s="2">
        <v>5</v>
      </c>
      <c r="BN45" s="2">
        <v>0</v>
      </c>
      <c r="BO45" s="2">
        <v>0</v>
      </c>
      <c r="BP45" s="2">
        <v>0</v>
      </c>
      <c r="BQ45" s="2">
        <v>0</v>
      </c>
      <c r="BR45" s="2">
        <v>0</v>
      </c>
      <c r="BS45" s="2">
        <v>1</v>
      </c>
      <c r="BT45" s="2">
        <v>22</v>
      </c>
      <c r="BU45" s="2">
        <v>0</v>
      </c>
      <c r="BV45" s="2">
        <v>0</v>
      </c>
      <c r="BW45" s="2">
        <v>0</v>
      </c>
      <c r="BX45" s="2">
        <v>0</v>
      </c>
      <c r="BY45" s="2">
        <v>0</v>
      </c>
      <c r="BZ45" s="2" t="s">
        <v>847</v>
      </c>
      <c r="CA45" s="2" t="s">
        <v>847</v>
      </c>
      <c r="CB45" s="2" t="s">
        <v>848</v>
      </c>
      <c r="CC45" s="2" t="s">
        <v>803</v>
      </c>
      <c r="CD45" s="2" t="s">
        <v>847</v>
      </c>
    </row>
    <row r="46" spans="1:82" ht="12.75">
      <c r="A46" s="2" t="s">
        <v>799</v>
      </c>
      <c r="B46" s="29">
        <f t="shared" si="0"/>
        <v>0.9936482037236677</v>
      </c>
      <c r="C46" s="2" t="s">
        <v>445</v>
      </c>
      <c r="D46" s="2">
        <v>0</v>
      </c>
      <c r="E46" s="2">
        <v>0</v>
      </c>
      <c r="F46" s="2">
        <v>0</v>
      </c>
      <c r="G46" s="2">
        <v>0</v>
      </c>
      <c r="H46" s="2">
        <v>1</v>
      </c>
      <c r="I46" s="2">
        <v>5714</v>
      </c>
      <c r="J46" s="2">
        <v>2</v>
      </c>
      <c r="K46" s="2">
        <v>28389</v>
      </c>
      <c r="L46" s="2">
        <v>1</v>
      </c>
      <c r="M46" s="2">
        <v>218</v>
      </c>
      <c r="N46" s="2">
        <v>0</v>
      </c>
      <c r="O46" s="2">
        <v>0</v>
      </c>
      <c r="P46" s="2">
        <v>0</v>
      </c>
      <c r="Q46" s="2">
        <v>0</v>
      </c>
      <c r="R46" s="2">
        <v>0</v>
      </c>
      <c r="S46" s="2">
        <v>0</v>
      </c>
      <c r="T46" s="2">
        <v>0</v>
      </c>
      <c r="U46" s="2">
        <v>34321</v>
      </c>
      <c r="V46" s="2">
        <v>0</v>
      </c>
      <c r="W46" s="2">
        <v>0</v>
      </c>
      <c r="X46" s="2">
        <v>218</v>
      </c>
      <c r="Y46" s="2">
        <v>0</v>
      </c>
      <c r="Z46" s="2">
        <v>0</v>
      </c>
      <c r="AA46" s="2">
        <v>0</v>
      </c>
      <c r="AB46" s="2">
        <v>0</v>
      </c>
      <c r="AC46" s="2">
        <v>0</v>
      </c>
      <c r="AD46" s="2">
        <v>0</v>
      </c>
      <c r="AE46" s="2">
        <v>0</v>
      </c>
      <c r="AF46" s="2">
        <v>0</v>
      </c>
      <c r="AG46" s="2">
        <v>0</v>
      </c>
      <c r="AH46" s="2">
        <v>0</v>
      </c>
      <c r="AI46" s="2">
        <v>0</v>
      </c>
      <c r="AJ46" s="2">
        <v>0</v>
      </c>
      <c r="AK46" s="2">
        <v>0</v>
      </c>
      <c r="AL46" s="2">
        <v>0</v>
      </c>
      <c r="AM46" s="2">
        <v>0</v>
      </c>
      <c r="AN46" s="2">
        <v>0</v>
      </c>
      <c r="AO46" s="2">
        <v>0</v>
      </c>
      <c r="AP46" s="2">
        <v>0</v>
      </c>
      <c r="AQ46" s="2">
        <v>0</v>
      </c>
      <c r="AR46" s="2">
        <v>0</v>
      </c>
      <c r="AS46" s="2">
        <v>0</v>
      </c>
      <c r="AT46" s="2">
        <v>0</v>
      </c>
      <c r="AU46" s="2">
        <v>0</v>
      </c>
      <c r="AV46" s="2">
        <v>0</v>
      </c>
      <c r="AW46" s="2">
        <v>0</v>
      </c>
      <c r="AX46" s="2">
        <v>0</v>
      </c>
      <c r="AY46" s="2">
        <v>0</v>
      </c>
      <c r="AZ46" s="2">
        <v>0</v>
      </c>
      <c r="BA46" s="2">
        <v>0</v>
      </c>
      <c r="BB46" s="2">
        <v>0</v>
      </c>
      <c r="BC46" s="2">
        <v>0</v>
      </c>
      <c r="BD46" s="2">
        <v>0</v>
      </c>
      <c r="BE46" s="2">
        <v>0</v>
      </c>
      <c r="BF46" s="2">
        <v>0</v>
      </c>
      <c r="BG46" s="2">
        <v>0</v>
      </c>
      <c r="BH46" s="2">
        <v>37</v>
      </c>
      <c r="BI46" s="2">
        <v>34</v>
      </c>
      <c r="BJ46" s="2">
        <v>0</v>
      </c>
      <c r="BK46" s="2">
        <v>0</v>
      </c>
      <c r="BL46" s="2">
        <v>0</v>
      </c>
      <c r="BM46" s="2">
        <v>3</v>
      </c>
      <c r="BN46" s="2">
        <v>1</v>
      </c>
      <c r="BO46" s="2">
        <v>0</v>
      </c>
      <c r="BP46" s="2">
        <v>0</v>
      </c>
      <c r="BQ46" s="2">
        <v>1</v>
      </c>
      <c r="BR46" s="2">
        <v>29</v>
      </c>
      <c r="BS46" s="2">
        <v>2</v>
      </c>
      <c r="BT46" s="2">
        <v>1</v>
      </c>
      <c r="BU46" s="2">
        <v>0</v>
      </c>
      <c r="BV46" s="2">
        <v>0</v>
      </c>
      <c r="BW46" s="2">
        <v>0</v>
      </c>
      <c r="BX46" s="2">
        <v>0</v>
      </c>
      <c r="BY46" s="2">
        <v>0</v>
      </c>
      <c r="BZ46" s="2" t="s">
        <v>954</v>
      </c>
      <c r="CA46" s="2" t="s">
        <v>954</v>
      </c>
      <c r="CB46" s="2" t="s">
        <v>955</v>
      </c>
      <c r="CC46" s="2" t="s">
        <v>956</v>
      </c>
      <c r="CD46" s="2" t="s">
        <v>954</v>
      </c>
    </row>
    <row r="47" spans="1:82" ht="12.75">
      <c r="A47" s="2" t="s">
        <v>957</v>
      </c>
      <c r="B47" s="29">
        <f t="shared" si="0"/>
        <v>0.9494931943237764</v>
      </c>
      <c r="C47" s="2" t="s">
        <v>445</v>
      </c>
      <c r="D47" s="2">
        <v>0</v>
      </c>
      <c r="E47" s="2">
        <v>0</v>
      </c>
      <c r="F47" s="2">
        <v>0</v>
      </c>
      <c r="G47" s="2">
        <v>0</v>
      </c>
      <c r="H47" s="2">
        <v>1</v>
      </c>
      <c r="I47" s="2">
        <v>3407</v>
      </c>
      <c r="J47" s="2">
        <v>1</v>
      </c>
      <c r="K47" s="2">
        <v>29379</v>
      </c>
      <c r="L47" s="2">
        <v>0</v>
      </c>
      <c r="M47" s="2">
        <v>0</v>
      </c>
      <c r="N47" s="2">
        <v>1</v>
      </c>
      <c r="O47" s="2">
        <v>1744</v>
      </c>
      <c r="P47" s="2">
        <v>0</v>
      </c>
      <c r="Q47" s="2">
        <v>0</v>
      </c>
      <c r="R47" s="2">
        <v>0</v>
      </c>
      <c r="S47" s="2">
        <v>0</v>
      </c>
      <c r="T47" s="2">
        <v>0</v>
      </c>
      <c r="U47" s="2">
        <v>34530</v>
      </c>
      <c r="V47" s="2">
        <v>0</v>
      </c>
      <c r="W47" s="2">
        <v>0</v>
      </c>
      <c r="X47" s="2">
        <v>0</v>
      </c>
      <c r="Y47" s="2">
        <v>0</v>
      </c>
      <c r="Z47" s="2">
        <v>0</v>
      </c>
      <c r="AA47" s="2">
        <v>0</v>
      </c>
      <c r="AB47" s="2">
        <v>0</v>
      </c>
      <c r="AC47" s="2">
        <v>0</v>
      </c>
      <c r="AD47" s="2">
        <v>1744</v>
      </c>
      <c r="AE47" s="2">
        <v>0</v>
      </c>
      <c r="AF47" s="2">
        <v>0</v>
      </c>
      <c r="AG47" s="2">
        <v>0</v>
      </c>
      <c r="AH47" s="2">
        <v>0</v>
      </c>
      <c r="AI47" s="2">
        <v>0</v>
      </c>
      <c r="AJ47" s="2">
        <v>0</v>
      </c>
      <c r="AK47" s="2">
        <v>0</v>
      </c>
      <c r="AL47" s="2">
        <v>0</v>
      </c>
      <c r="AM47" s="2">
        <v>0</v>
      </c>
      <c r="AN47" s="2">
        <v>0</v>
      </c>
      <c r="AO47" s="2">
        <v>0</v>
      </c>
      <c r="AP47" s="2">
        <v>0</v>
      </c>
      <c r="AQ47" s="2">
        <v>0</v>
      </c>
      <c r="AR47" s="2">
        <v>0</v>
      </c>
      <c r="AS47" s="2">
        <v>0</v>
      </c>
      <c r="AT47" s="2">
        <v>0</v>
      </c>
      <c r="AU47" s="2">
        <v>0</v>
      </c>
      <c r="AV47" s="2">
        <v>0</v>
      </c>
      <c r="AW47" s="2">
        <v>0</v>
      </c>
      <c r="AX47" s="2">
        <v>0</v>
      </c>
      <c r="AY47" s="2">
        <v>0</v>
      </c>
      <c r="AZ47" s="2">
        <v>0</v>
      </c>
      <c r="BA47" s="2">
        <v>0</v>
      </c>
      <c r="BB47" s="2">
        <v>0</v>
      </c>
      <c r="BC47" s="2">
        <v>0</v>
      </c>
      <c r="BD47" s="2">
        <v>0</v>
      </c>
      <c r="BE47" s="2">
        <v>0</v>
      </c>
      <c r="BF47" s="2">
        <v>0</v>
      </c>
      <c r="BG47" s="2">
        <v>0</v>
      </c>
      <c r="BH47" s="2">
        <v>30</v>
      </c>
      <c r="BI47" s="2">
        <v>29</v>
      </c>
      <c r="BJ47" s="2">
        <v>0</v>
      </c>
      <c r="BK47" s="2">
        <v>0</v>
      </c>
      <c r="BL47" s="2">
        <v>1</v>
      </c>
      <c r="BM47" s="2">
        <v>0</v>
      </c>
      <c r="BN47" s="2">
        <v>0</v>
      </c>
      <c r="BO47" s="2">
        <v>0</v>
      </c>
      <c r="BP47" s="2">
        <v>0</v>
      </c>
      <c r="BQ47" s="2">
        <v>0</v>
      </c>
      <c r="BR47" s="2">
        <v>0</v>
      </c>
      <c r="BS47" s="2">
        <v>1</v>
      </c>
      <c r="BT47" s="2">
        <v>13</v>
      </c>
      <c r="BU47" s="2">
        <v>15</v>
      </c>
      <c r="BV47" s="2">
        <v>0</v>
      </c>
      <c r="BW47" s="2">
        <v>0</v>
      </c>
      <c r="BX47" s="2">
        <v>0</v>
      </c>
      <c r="BY47" s="2">
        <v>0</v>
      </c>
      <c r="BZ47" s="2" t="s">
        <v>1149</v>
      </c>
      <c r="CA47" s="2" t="s">
        <v>1149</v>
      </c>
      <c r="CB47" s="2" t="s">
        <v>1150</v>
      </c>
      <c r="CC47" s="2" t="s">
        <v>803</v>
      </c>
      <c r="CD47" s="2" t="s">
        <v>1149</v>
      </c>
    </row>
    <row r="48" spans="1:82" ht="12.75">
      <c r="A48" s="2" t="s">
        <v>1151</v>
      </c>
      <c r="B48" s="29">
        <f t="shared" si="0"/>
        <v>0.9381159080244017</v>
      </c>
      <c r="C48" s="2" t="s">
        <v>445</v>
      </c>
      <c r="D48" s="2">
        <v>0</v>
      </c>
      <c r="E48" s="2">
        <v>0</v>
      </c>
      <c r="F48" s="2">
        <v>0</v>
      </c>
      <c r="G48" s="2">
        <v>0</v>
      </c>
      <c r="H48" s="2">
        <v>2</v>
      </c>
      <c r="I48" s="2">
        <v>5196</v>
      </c>
      <c r="J48" s="2">
        <v>1</v>
      </c>
      <c r="K48" s="2">
        <v>26790</v>
      </c>
      <c r="L48" s="2">
        <v>1</v>
      </c>
      <c r="M48" s="2">
        <v>2110</v>
      </c>
      <c r="N48" s="2">
        <v>0</v>
      </c>
      <c r="O48" s="2">
        <v>0</v>
      </c>
      <c r="P48" s="2">
        <v>0</v>
      </c>
      <c r="Q48" s="2">
        <v>0</v>
      </c>
      <c r="R48" s="2">
        <v>0</v>
      </c>
      <c r="S48" s="2">
        <v>0</v>
      </c>
      <c r="T48" s="2">
        <v>0</v>
      </c>
      <c r="U48" s="2">
        <v>34096</v>
      </c>
      <c r="V48" s="2">
        <v>0</v>
      </c>
      <c r="W48" s="2">
        <v>0</v>
      </c>
      <c r="X48" s="2">
        <v>0</v>
      </c>
      <c r="Y48" s="2">
        <v>0</v>
      </c>
      <c r="Z48" s="2">
        <v>0</v>
      </c>
      <c r="AA48" s="2">
        <v>0</v>
      </c>
      <c r="AB48" s="2">
        <v>0</v>
      </c>
      <c r="AC48" s="2">
        <v>0</v>
      </c>
      <c r="AD48" s="2">
        <v>0</v>
      </c>
      <c r="AE48" s="2">
        <v>0</v>
      </c>
      <c r="AF48" s="2">
        <v>0</v>
      </c>
      <c r="AG48" s="2">
        <v>0</v>
      </c>
      <c r="AH48" s="2">
        <v>0</v>
      </c>
      <c r="AI48" s="2">
        <v>0</v>
      </c>
      <c r="AJ48" s="2">
        <v>2110</v>
      </c>
      <c r="AK48" s="2">
        <v>0</v>
      </c>
      <c r="AL48" s="2">
        <v>0</v>
      </c>
      <c r="AM48" s="2">
        <v>0</v>
      </c>
      <c r="AN48" s="2">
        <v>0</v>
      </c>
      <c r="AO48" s="2">
        <v>0</v>
      </c>
      <c r="AP48" s="2">
        <v>0</v>
      </c>
      <c r="AQ48" s="2">
        <v>0</v>
      </c>
      <c r="AR48" s="2">
        <v>0</v>
      </c>
      <c r="AS48" s="2">
        <v>0</v>
      </c>
      <c r="AT48" s="2">
        <v>0</v>
      </c>
      <c r="AU48" s="2">
        <v>0</v>
      </c>
      <c r="AV48" s="2">
        <v>0</v>
      </c>
      <c r="AW48" s="2">
        <v>0</v>
      </c>
      <c r="AX48" s="2">
        <v>0</v>
      </c>
      <c r="AY48" s="2">
        <v>0</v>
      </c>
      <c r="AZ48" s="2">
        <v>0</v>
      </c>
      <c r="BA48" s="2">
        <v>0</v>
      </c>
      <c r="BB48" s="2">
        <v>0</v>
      </c>
      <c r="BC48" s="2">
        <v>0</v>
      </c>
      <c r="BD48" s="2">
        <v>0</v>
      </c>
      <c r="BE48" s="2">
        <v>0</v>
      </c>
      <c r="BF48" s="2">
        <v>0</v>
      </c>
      <c r="BG48" s="2">
        <v>0</v>
      </c>
      <c r="BH48" s="2">
        <v>29</v>
      </c>
      <c r="BI48" s="2">
        <v>29</v>
      </c>
      <c r="BJ48" s="2">
        <v>0</v>
      </c>
      <c r="BK48" s="2">
        <v>0</v>
      </c>
      <c r="BL48" s="2">
        <v>0</v>
      </c>
      <c r="BM48" s="2">
        <v>0</v>
      </c>
      <c r="BN48" s="2">
        <v>0</v>
      </c>
      <c r="BO48" s="2">
        <v>0</v>
      </c>
      <c r="BP48" s="2">
        <v>0</v>
      </c>
      <c r="BQ48" s="2">
        <v>0</v>
      </c>
      <c r="BR48" s="2">
        <v>0</v>
      </c>
      <c r="BS48" s="2">
        <v>29</v>
      </c>
      <c r="BT48" s="2">
        <v>0</v>
      </c>
      <c r="BU48" s="2">
        <v>0</v>
      </c>
      <c r="BV48" s="2">
        <v>0</v>
      </c>
      <c r="BW48" s="2">
        <v>0</v>
      </c>
      <c r="BX48" s="2">
        <v>0</v>
      </c>
      <c r="BY48" s="2">
        <v>0</v>
      </c>
      <c r="BZ48" s="2" t="s">
        <v>1152</v>
      </c>
      <c r="CA48" s="2" t="s">
        <v>1152</v>
      </c>
      <c r="CB48" s="2" t="s">
        <v>803</v>
      </c>
      <c r="CC48" s="2" t="s">
        <v>803</v>
      </c>
      <c r="CD48" s="2" t="s">
        <v>1152</v>
      </c>
    </row>
    <row r="49" spans="1:82" ht="12.75">
      <c r="A49" s="2" t="s">
        <v>1153</v>
      </c>
      <c r="B49" s="29">
        <f t="shared" si="0"/>
        <v>0.8795440980018759</v>
      </c>
      <c r="C49" s="2" t="s">
        <v>445</v>
      </c>
      <c r="D49" s="2">
        <v>0</v>
      </c>
      <c r="E49" s="2">
        <v>0</v>
      </c>
      <c r="F49" s="2">
        <v>0</v>
      </c>
      <c r="G49" s="2">
        <v>0</v>
      </c>
      <c r="H49" s="2">
        <v>2</v>
      </c>
      <c r="I49" s="2">
        <v>7741</v>
      </c>
      <c r="J49" s="2">
        <v>4</v>
      </c>
      <c r="K49" s="2">
        <v>23204</v>
      </c>
      <c r="L49" s="2">
        <v>1</v>
      </c>
      <c r="M49" s="2">
        <v>1015</v>
      </c>
      <c r="N49" s="2">
        <v>2</v>
      </c>
      <c r="O49" s="2">
        <v>3223</v>
      </c>
      <c r="P49" s="2">
        <v>0</v>
      </c>
      <c r="Q49" s="2">
        <v>0</v>
      </c>
      <c r="R49" s="2">
        <v>0</v>
      </c>
      <c r="S49" s="2">
        <v>0</v>
      </c>
      <c r="T49" s="2">
        <v>0</v>
      </c>
      <c r="U49" s="2">
        <v>35183</v>
      </c>
      <c r="V49" s="2">
        <v>0</v>
      </c>
      <c r="W49" s="2">
        <v>0</v>
      </c>
      <c r="X49" s="2">
        <v>0</v>
      </c>
      <c r="Y49" s="2">
        <v>0</v>
      </c>
      <c r="Z49" s="2">
        <v>0</v>
      </c>
      <c r="AA49" s="2">
        <v>0</v>
      </c>
      <c r="AB49" s="2">
        <v>0</v>
      </c>
      <c r="AC49" s="2">
        <v>0</v>
      </c>
      <c r="AD49" s="2">
        <v>3223</v>
      </c>
      <c r="AE49" s="2">
        <v>0</v>
      </c>
      <c r="AF49" s="2">
        <v>0</v>
      </c>
      <c r="AG49" s="2">
        <v>0</v>
      </c>
      <c r="AH49" s="2">
        <v>0</v>
      </c>
      <c r="AI49" s="2">
        <v>0</v>
      </c>
      <c r="AJ49" s="2">
        <v>1015</v>
      </c>
      <c r="AK49" s="2">
        <v>0</v>
      </c>
      <c r="AL49" s="2">
        <v>0</v>
      </c>
      <c r="AM49" s="2">
        <v>0</v>
      </c>
      <c r="AN49" s="2">
        <v>0</v>
      </c>
      <c r="AO49" s="2">
        <v>0</v>
      </c>
      <c r="AP49" s="2">
        <v>0</v>
      </c>
      <c r="AQ49" s="2">
        <v>0</v>
      </c>
      <c r="AR49" s="2">
        <v>0</v>
      </c>
      <c r="AS49" s="2">
        <v>0</v>
      </c>
      <c r="AT49" s="2">
        <v>0</v>
      </c>
      <c r="AU49" s="2">
        <v>0</v>
      </c>
      <c r="AV49" s="2">
        <v>0</v>
      </c>
      <c r="AW49" s="2">
        <v>0</v>
      </c>
      <c r="AX49" s="2">
        <v>0</v>
      </c>
      <c r="AY49" s="2">
        <v>0</v>
      </c>
      <c r="AZ49" s="2">
        <v>0</v>
      </c>
      <c r="BA49" s="2">
        <v>0</v>
      </c>
      <c r="BB49" s="2">
        <v>0</v>
      </c>
      <c r="BC49" s="2">
        <v>0</v>
      </c>
      <c r="BD49" s="2">
        <v>0</v>
      </c>
      <c r="BE49" s="2">
        <v>0</v>
      </c>
      <c r="BF49" s="2">
        <v>0</v>
      </c>
      <c r="BG49" s="2">
        <v>0</v>
      </c>
      <c r="BH49" s="2">
        <v>28</v>
      </c>
      <c r="BI49" s="2">
        <v>24</v>
      </c>
      <c r="BJ49" s="2">
        <v>0</v>
      </c>
      <c r="BK49" s="2">
        <v>0</v>
      </c>
      <c r="BL49" s="2">
        <v>3</v>
      </c>
      <c r="BM49" s="2">
        <v>1</v>
      </c>
      <c r="BN49" s="2">
        <v>0</v>
      </c>
      <c r="BO49" s="2">
        <v>0</v>
      </c>
      <c r="BP49" s="2">
        <v>0</v>
      </c>
      <c r="BQ49" s="2">
        <v>0</v>
      </c>
      <c r="BR49" s="2">
        <v>0</v>
      </c>
      <c r="BS49" s="2">
        <v>22</v>
      </c>
      <c r="BT49" s="2">
        <v>0</v>
      </c>
      <c r="BU49" s="2">
        <v>2</v>
      </c>
      <c r="BV49" s="2">
        <v>0</v>
      </c>
      <c r="BW49" s="2">
        <v>0</v>
      </c>
      <c r="BX49" s="2">
        <v>0</v>
      </c>
      <c r="BY49" s="2">
        <v>0</v>
      </c>
      <c r="BZ49" s="2" t="s">
        <v>1154</v>
      </c>
      <c r="CA49" s="2" t="s">
        <v>1154</v>
      </c>
      <c r="CB49" s="2" t="s">
        <v>803</v>
      </c>
      <c r="CC49" s="2" t="s">
        <v>803</v>
      </c>
      <c r="CD49" s="2" t="s">
        <v>1154</v>
      </c>
    </row>
    <row r="50" spans="1:82" ht="12.75">
      <c r="A50" s="2" t="s">
        <v>1155</v>
      </c>
      <c r="B50" s="29">
        <f t="shared" si="0"/>
        <v>1</v>
      </c>
      <c r="C50" s="2" t="s">
        <v>445</v>
      </c>
      <c r="D50" s="2">
        <v>0</v>
      </c>
      <c r="E50" s="2">
        <v>0</v>
      </c>
      <c r="F50" s="2">
        <v>0</v>
      </c>
      <c r="G50" s="2">
        <v>0</v>
      </c>
      <c r="H50" s="2">
        <v>3</v>
      </c>
      <c r="I50" s="2">
        <v>7692</v>
      </c>
      <c r="J50" s="2">
        <v>3</v>
      </c>
      <c r="K50" s="2">
        <v>28824</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0</v>
      </c>
      <c r="AR50" s="2">
        <v>0</v>
      </c>
      <c r="AS50" s="2">
        <v>0</v>
      </c>
      <c r="AT50" s="2">
        <v>0</v>
      </c>
      <c r="AU50" s="2">
        <v>0</v>
      </c>
      <c r="AV50" s="2">
        <v>0</v>
      </c>
      <c r="AW50" s="2">
        <v>0</v>
      </c>
      <c r="AX50" s="2">
        <v>0</v>
      </c>
      <c r="AY50" s="2">
        <v>0</v>
      </c>
      <c r="AZ50" s="2">
        <v>0</v>
      </c>
      <c r="BA50" s="2">
        <v>0</v>
      </c>
      <c r="BB50" s="2">
        <v>0</v>
      </c>
      <c r="BC50" s="2">
        <v>0</v>
      </c>
      <c r="BD50" s="2">
        <v>0</v>
      </c>
      <c r="BE50" s="2">
        <v>0</v>
      </c>
      <c r="BF50" s="2">
        <v>0</v>
      </c>
      <c r="BG50" s="2">
        <v>0</v>
      </c>
      <c r="BH50" s="2">
        <v>21</v>
      </c>
      <c r="BI50" s="2">
        <v>15</v>
      </c>
      <c r="BJ50" s="2">
        <v>0</v>
      </c>
      <c r="BK50" s="2">
        <v>0</v>
      </c>
      <c r="BL50" s="2">
        <v>0</v>
      </c>
      <c r="BM50" s="2">
        <v>6</v>
      </c>
      <c r="BN50" s="2">
        <v>0</v>
      </c>
      <c r="BO50" s="2">
        <v>0</v>
      </c>
      <c r="BP50" s="2">
        <v>0</v>
      </c>
      <c r="BQ50" s="2">
        <v>5</v>
      </c>
      <c r="BR50" s="2">
        <v>0</v>
      </c>
      <c r="BS50" s="2">
        <v>0</v>
      </c>
      <c r="BT50" s="2">
        <v>0</v>
      </c>
      <c r="BU50" s="2">
        <v>4</v>
      </c>
      <c r="BV50" s="2">
        <v>0</v>
      </c>
      <c r="BW50" s="2">
        <v>0</v>
      </c>
      <c r="BX50" s="2">
        <v>0</v>
      </c>
      <c r="BY50" s="2">
        <v>6</v>
      </c>
      <c r="BZ50" s="2" t="s">
        <v>1156</v>
      </c>
      <c r="CA50" s="2" t="s">
        <v>803</v>
      </c>
      <c r="CB50" s="2" t="s">
        <v>803</v>
      </c>
      <c r="CC50" s="2" t="s">
        <v>1157</v>
      </c>
      <c r="CD50" s="2" t="s">
        <v>1156</v>
      </c>
    </row>
    <row r="51" spans="1:82" ht="12.75">
      <c r="A51" s="2" t="s">
        <v>963</v>
      </c>
      <c r="B51" s="29">
        <f t="shared" si="0"/>
        <v>0</v>
      </c>
      <c r="C51" s="2" t="s">
        <v>445</v>
      </c>
      <c r="D51" s="2">
        <v>0</v>
      </c>
      <c r="E51" s="2">
        <v>0</v>
      </c>
      <c r="F51" s="2">
        <v>0</v>
      </c>
      <c r="G51" s="2">
        <v>0</v>
      </c>
      <c r="H51" s="2">
        <v>0</v>
      </c>
      <c r="I51" s="2">
        <v>0</v>
      </c>
      <c r="J51" s="2">
        <v>0</v>
      </c>
      <c r="K51" s="2">
        <v>0</v>
      </c>
      <c r="L51" s="2">
        <v>1</v>
      </c>
      <c r="M51" s="2">
        <v>32421</v>
      </c>
      <c r="N51" s="2">
        <v>0</v>
      </c>
      <c r="O51" s="2">
        <v>0</v>
      </c>
      <c r="P51" s="2">
        <v>0</v>
      </c>
      <c r="Q51" s="2">
        <v>0</v>
      </c>
      <c r="R51" s="2">
        <v>0</v>
      </c>
      <c r="S51" s="2">
        <v>0</v>
      </c>
      <c r="T51" s="2">
        <v>32421</v>
      </c>
      <c r="U51" s="2">
        <v>0</v>
      </c>
      <c r="V51" s="2">
        <v>0</v>
      </c>
      <c r="W51" s="2">
        <v>0</v>
      </c>
      <c r="X51" s="2">
        <v>0</v>
      </c>
      <c r="Y51" s="2">
        <v>0</v>
      </c>
      <c r="Z51" s="2">
        <v>0</v>
      </c>
      <c r="AA51" s="2">
        <v>0</v>
      </c>
      <c r="AB51" s="2">
        <v>0</v>
      </c>
      <c r="AC51" s="2">
        <v>0</v>
      </c>
      <c r="AD51" s="2">
        <v>0</v>
      </c>
      <c r="AE51" s="2">
        <v>0</v>
      </c>
      <c r="AF51" s="2">
        <v>0</v>
      </c>
      <c r="AG51" s="2">
        <v>0</v>
      </c>
      <c r="AH51" s="2">
        <v>0</v>
      </c>
      <c r="AI51" s="2">
        <v>0</v>
      </c>
      <c r="AJ51" s="2">
        <v>0</v>
      </c>
      <c r="AK51" s="2">
        <v>0</v>
      </c>
      <c r="AL51" s="2">
        <v>0</v>
      </c>
      <c r="AM51" s="2">
        <v>0</v>
      </c>
      <c r="AN51" s="2">
        <v>0</v>
      </c>
      <c r="AO51" s="2">
        <v>0</v>
      </c>
      <c r="AP51" s="2">
        <v>0</v>
      </c>
      <c r="AQ51" s="2">
        <v>0</v>
      </c>
      <c r="AR51" s="2">
        <v>0</v>
      </c>
      <c r="AS51" s="2">
        <v>0</v>
      </c>
      <c r="AT51" s="2">
        <v>0</v>
      </c>
      <c r="AU51" s="2">
        <v>0</v>
      </c>
      <c r="AV51" s="2">
        <v>0</v>
      </c>
      <c r="AW51" s="2">
        <v>0</v>
      </c>
      <c r="AX51" s="2">
        <v>0</v>
      </c>
      <c r="AY51" s="2">
        <v>0</v>
      </c>
      <c r="AZ51" s="2">
        <v>0</v>
      </c>
      <c r="BA51" s="2">
        <v>0</v>
      </c>
      <c r="BB51" s="2">
        <v>0</v>
      </c>
      <c r="BC51" s="2">
        <v>0</v>
      </c>
      <c r="BD51" s="2">
        <v>0</v>
      </c>
      <c r="BE51" s="2">
        <v>0</v>
      </c>
      <c r="BF51" s="2">
        <v>0</v>
      </c>
      <c r="BG51" s="2">
        <v>0</v>
      </c>
      <c r="BH51" s="2">
        <v>0</v>
      </c>
      <c r="BI51" s="2">
        <v>0</v>
      </c>
      <c r="BJ51" s="2">
        <v>0</v>
      </c>
      <c r="BK51" s="2">
        <v>0</v>
      </c>
      <c r="BL51" s="2">
        <v>0</v>
      </c>
      <c r="BM51" s="2">
        <v>0</v>
      </c>
      <c r="BN51" s="2">
        <v>0</v>
      </c>
      <c r="BO51" s="2">
        <v>0</v>
      </c>
      <c r="BP51" s="2">
        <v>0</v>
      </c>
      <c r="BQ51" s="2">
        <v>0</v>
      </c>
      <c r="BR51" s="2">
        <v>0</v>
      </c>
      <c r="BS51" s="2">
        <v>0</v>
      </c>
      <c r="BT51" s="2">
        <v>0</v>
      </c>
      <c r="BU51" s="2">
        <v>0</v>
      </c>
      <c r="BV51" s="2">
        <v>0</v>
      </c>
      <c r="BW51" s="2">
        <v>0</v>
      </c>
      <c r="BX51" s="2">
        <v>0</v>
      </c>
      <c r="BY51" s="2">
        <v>0</v>
      </c>
      <c r="BZ51" s="2" t="s">
        <v>803</v>
      </c>
      <c r="CA51" s="2" t="s">
        <v>803</v>
      </c>
      <c r="CB51" s="2" t="s">
        <v>803</v>
      </c>
      <c r="CC51" s="2" t="s">
        <v>803</v>
      </c>
      <c r="CD51" s="2" t="s">
        <v>803</v>
      </c>
    </row>
    <row r="52" spans="1:82" ht="12.75">
      <c r="A52" s="2" t="s">
        <v>964</v>
      </c>
      <c r="B52" s="29">
        <f t="shared" si="0"/>
        <v>0.8873421733847535</v>
      </c>
      <c r="C52" s="2" t="s">
        <v>445</v>
      </c>
      <c r="D52" s="2">
        <v>0</v>
      </c>
      <c r="E52" s="2">
        <v>0</v>
      </c>
      <c r="F52" s="2">
        <v>0</v>
      </c>
      <c r="G52" s="2">
        <v>0</v>
      </c>
      <c r="H52" s="2">
        <v>2</v>
      </c>
      <c r="I52" s="2">
        <v>3313</v>
      </c>
      <c r="J52" s="2">
        <v>2</v>
      </c>
      <c r="K52" s="2">
        <v>30280</v>
      </c>
      <c r="L52" s="2">
        <v>1</v>
      </c>
      <c r="M52" s="2">
        <v>2201</v>
      </c>
      <c r="N52" s="2">
        <v>1</v>
      </c>
      <c r="O52" s="2">
        <v>2064</v>
      </c>
      <c r="P52" s="2">
        <v>0</v>
      </c>
      <c r="Q52" s="2">
        <v>0</v>
      </c>
      <c r="R52" s="2">
        <v>0</v>
      </c>
      <c r="S52" s="2">
        <v>0</v>
      </c>
      <c r="T52" s="2">
        <v>0</v>
      </c>
      <c r="U52" s="2">
        <v>37858</v>
      </c>
      <c r="V52" s="2">
        <v>0</v>
      </c>
      <c r="W52" s="2">
        <v>0</v>
      </c>
      <c r="X52" s="2">
        <v>0</v>
      </c>
      <c r="Y52" s="2">
        <v>0</v>
      </c>
      <c r="Z52" s="2">
        <v>0</v>
      </c>
      <c r="AA52" s="2">
        <v>0</v>
      </c>
      <c r="AB52" s="2">
        <v>0</v>
      </c>
      <c r="AC52" s="2">
        <v>0</v>
      </c>
      <c r="AD52" s="2">
        <v>2064</v>
      </c>
      <c r="AE52" s="2">
        <v>0</v>
      </c>
      <c r="AF52" s="2">
        <v>0</v>
      </c>
      <c r="AG52" s="2">
        <v>0</v>
      </c>
      <c r="AH52" s="2">
        <v>0</v>
      </c>
      <c r="AI52" s="2">
        <v>0</v>
      </c>
      <c r="AJ52" s="2">
        <v>2201</v>
      </c>
      <c r="AK52" s="2">
        <v>0</v>
      </c>
      <c r="AL52" s="2">
        <v>0</v>
      </c>
      <c r="AM52" s="2">
        <v>0</v>
      </c>
      <c r="AN52" s="2">
        <v>0</v>
      </c>
      <c r="AO52" s="2">
        <v>0</v>
      </c>
      <c r="AP52" s="2">
        <v>0</v>
      </c>
      <c r="AQ52" s="2">
        <v>0</v>
      </c>
      <c r="AR52" s="2">
        <v>0</v>
      </c>
      <c r="AS52" s="2">
        <v>0</v>
      </c>
      <c r="AT52" s="2">
        <v>0</v>
      </c>
      <c r="AU52" s="2">
        <v>0</v>
      </c>
      <c r="AV52" s="2">
        <v>0</v>
      </c>
      <c r="AW52" s="2">
        <v>0</v>
      </c>
      <c r="AX52" s="2">
        <v>0</v>
      </c>
      <c r="AY52" s="2">
        <v>0</v>
      </c>
      <c r="AZ52" s="2">
        <v>0</v>
      </c>
      <c r="BA52" s="2">
        <v>0</v>
      </c>
      <c r="BB52" s="2">
        <v>0</v>
      </c>
      <c r="BC52" s="2">
        <v>0</v>
      </c>
      <c r="BD52" s="2">
        <v>0</v>
      </c>
      <c r="BE52" s="2">
        <v>0</v>
      </c>
      <c r="BF52" s="2">
        <v>0</v>
      </c>
      <c r="BG52" s="2">
        <v>0</v>
      </c>
      <c r="BH52" s="2">
        <v>29</v>
      </c>
      <c r="BI52" s="2">
        <v>23</v>
      </c>
      <c r="BJ52" s="2">
        <v>0</v>
      </c>
      <c r="BK52" s="2">
        <v>0</v>
      </c>
      <c r="BL52" s="2">
        <v>2</v>
      </c>
      <c r="BM52" s="2">
        <v>4</v>
      </c>
      <c r="BN52" s="2">
        <v>0</v>
      </c>
      <c r="BO52" s="2">
        <v>0</v>
      </c>
      <c r="BP52" s="2">
        <v>0</v>
      </c>
      <c r="BQ52" s="2">
        <v>0</v>
      </c>
      <c r="BR52" s="2">
        <v>0</v>
      </c>
      <c r="BS52" s="2">
        <v>20</v>
      </c>
      <c r="BT52" s="2">
        <v>0</v>
      </c>
      <c r="BU52" s="2">
        <v>3</v>
      </c>
      <c r="BV52" s="2">
        <v>0</v>
      </c>
      <c r="BW52" s="2">
        <v>0</v>
      </c>
      <c r="BX52" s="2">
        <v>0</v>
      </c>
      <c r="BY52" s="2">
        <v>0</v>
      </c>
      <c r="BZ52" s="2" t="s">
        <v>965</v>
      </c>
      <c r="CA52" s="2" t="s">
        <v>966</v>
      </c>
      <c r="CB52" s="2" t="s">
        <v>803</v>
      </c>
      <c r="CC52" s="2" t="s">
        <v>803</v>
      </c>
      <c r="CD52" s="2" t="s">
        <v>965</v>
      </c>
    </row>
    <row r="53" spans="1:82" ht="12.75">
      <c r="A53" s="2" t="s">
        <v>967</v>
      </c>
      <c r="B53" s="29">
        <f t="shared" si="0"/>
        <v>1</v>
      </c>
      <c r="C53" s="2" t="s">
        <v>445</v>
      </c>
      <c r="D53" s="2">
        <v>0</v>
      </c>
      <c r="E53" s="2">
        <v>0</v>
      </c>
      <c r="F53" s="2">
        <v>0</v>
      </c>
      <c r="G53" s="2">
        <v>0</v>
      </c>
      <c r="H53" s="2">
        <v>1</v>
      </c>
      <c r="I53" s="2">
        <v>3687</v>
      </c>
      <c r="J53" s="2">
        <v>1</v>
      </c>
      <c r="K53" s="2">
        <v>30567</v>
      </c>
      <c r="L53" s="2">
        <v>0</v>
      </c>
      <c r="M53" s="2">
        <v>0</v>
      </c>
      <c r="N53" s="2">
        <v>0</v>
      </c>
      <c r="O53" s="2">
        <v>0</v>
      </c>
      <c r="P53" s="2">
        <v>0</v>
      </c>
      <c r="Q53" s="2">
        <v>0</v>
      </c>
      <c r="R53" s="2">
        <v>0</v>
      </c>
      <c r="S53" s="2">
        <v>0</v>
      </c>
      <c r="T53" s="2">
        <v>0</v>
      </c>
      <c r="U53" s="2">
        <v>34254</v>
      </c>
      <c r="V53" s="2">
        <v>0</v>
      </c>
      <c r="W53" s="2">
        <v>0</v>
      </c>
      <c r="X53" s="2">
        <v>0</v>
      </c>
      <c r="Y53" s="2">
        <v>0</v>
      </c>
      <c r="Z53" s="2">
        <v>0</v>
      </c>
      <c r="AA53" s="2">
        <v>0</v>
      </c>
      <c r="AB53" s="2">
        <v>0</v>
      </c>
      <c r="AC53" s="2">
        <v>0</v>
      </c>
      <c r="AD53" s="2">
        <v>0</v>
      </c>
      <c r="AE53" s="2">
        <v>0</v>
      </c>
      <c r="AF53" s="2">
        <v>0</v>
      </c>
      <c r="AG53" s="2">
        <v>0</v>
      </c>
      <c r="AH53" s="2">
        <v>0</v>
      </c>
      <c r="AI53" s="2">
        <v>0</v>
      </c>
      <c r="AJ53" s="2">
        <v>0</v>
      </c>
      <c r="AK53" s="2">
        <v>0</v>
      </c>
      <c r="AL53" s="2">
        <v>0</v>
      </c>
      <c r="AM53" s="2">
        <v>0</v>
      </c>
      <c r="AN53" s="2">
        <v>0</v>
      </c>
      <c r="AO53" s="2">
        <v>0</v>
      </c>
      <c r="AP53" s="2">
        <v>0</v>
      </c>
      <c r="AQ53" s="2">
        <v>0</v>
      </c>
      <c r="AR53" s="2">
        <v>0</v>
      </c>
      <c r="AS53" s="2">
        <v>0</v>
      </c>
      <c r="AT53" s="2">
        <v>0</v>
      </c>
      <c r="AU53" s="2">
        <v>0</v>
      </c>
      <c r="AV53" s="2">
        <v>0</v>
      </c>
      <c r="AW53" s="2">
        <v>0</v>
      </c>
      <c r="AX53" s="2">
        <v>0</v>
      </c>
      <c r="AY53" s="2">
        <v>0</v>
      </c>
      <c r="AZ53" s="2">
        <v>0</v>
      </c>
      <c r="BA53" s="2">
        <v>0</v>
      </c>
      <c r="BB53" s="2">
        <v>0</v>
      </c>
      <c r="BC53" s="2">
        <v>0</v>
      </c>
      <c r="BD53" s="2">
        <v>0</v>
      </c>
      <c r="BE53" s="2">
        <v>0</v>
      </c>
      <c r="BF53" s="2">
        <v>0</v>
      </c>
      <c r="BG53" s="2">
        <v>0</v>
      </c>
      <c r="BH53" s="2">
        <v>33</v>
      </c>
      <c r="BI53" s="2">
        <v>32</v>
      </c>
      <c r="BJ53" s="2">
        <v>0</v>
      </c>
      <c r="BK53" s="2">
        <v>0</v>
      </c>
      <c r="BL53" s="2">
        <v>1</v>
      </c>
      <c r="BM53" s="2">
        <v>0</v>
      </c>
      <c r="BN53" s="2">
        <v>0</v>
      </c>
      <c r="BO53" s="2">
        <v>0</v>
      </c>
      <c r="BP53" s="2">
        <v>0</v>
      </c>
      <c r="BQ53" s="2">
        <v>0</v>
      </c>
      <c r="BR53" s="2">
        <v>0</v>
      </c>
      <c r="BS53" s="2">
        <v>32</v>
      </c>
      <c r="BT53" s="2">
        <v>0</v>
      </c>
      <c r="BU53" s="2">
        <v>0</v>
      </c>
      <c r="BV53" s="2">
        <v>0</v>
      </c>
      <c r="BW53" s="2">
        <v>0</v>
      </c>
      <c r="BX53" s="2">
        <v>0</v>
      </c>
      <c r="BY53" s="2">
        <v>0</v>
      </c>
      <c r="BZ53" s="2" t="s">
        <v>1164</v>
      </c>
      <c r="CA53" s="2" t="s">
        <v>1164</v>
      </c>
      <c r="CB53" s="2" t="s">
        <v>803</v>
      </c>
      <c r="CC53" s="2" t="s">
        <v>803</v>
      </c>
      <c r="CD53" s="2" t="s">
        <v>1164</v>
      </c>
    </row>
    <row r="54" spans="1:82" ht="12.75">
      <c r="A54" s="2" t="s">
        <v>1223</v>
      </c>
      <c r="B54" s="29">
        <f t="shared" si="0"/>
        <v>0.9716565371431863</v>
      </c>
      <c r="C54" s="2" t="s">
        <v>445</v>
      </c>
      <c r="D54" s="2">
        <v>0</v>
      </c>
      <c r="E54" s="2">
        <v>0</v>
      </c>
      <c r="F54" s="2">
        <v>0</v>
      </c>
      <c r="G54" s="2">
        <v>0</v>
      </c>
      <c r="H54" s="2">
        <v>1</v>
      </c>
      <c r="I54" s="2">
        <v>4974</v>
      </c>
      <c r="J54" s="2">
        <v>3</v>
      </c>
      <c r="K54" s="2">
        <v>28759</v>
      </c>
      <c r="L54" s="2">
        <v>2</v>
      </c>
      <c r="M54" s="2">
        <v>984</v>
      </c>
      <c r="N54" s="2">
        <v>0</v>
      </c>
      <c r="O54" s="2">
        <v>0</v>
      </c>
      <c r="P54" s="2">
        <v>0</v>
      </c>
      <c r="Q54" s="2">
        <v>0</v>
      </c>
      <c r="R54" s="2">
        <v>0</v>
      </c>
      <c r="S54" s="2">
        <v>0</v>
      </c>
      <c r="T54" s="2">
        <v>0</v>
      </c>
      <c r="U54" s="2">
        <v>34717</v>
      </c>
      <c r="V54" s="2">
        <v>0</v>
      </c>
      <c r="W54" s="2">
        <v>0</v>
      </c>
      <c r="X54" s="2">
        <v>0</v>
      </c>
      <c r="Y54" s="2">
        <v>0</v>
      </c>
      <c r="Z54" s="2">
        <v>0</v>
      </c>
      <c r="AA54" s="2">
        <v>0</v>
      </c>
      <c r="AB54" s="2">
        <v>0</v>
      </c>
      <c r="AC54" s="2">
        <v>0</v>
      </c>
      <c r="AD54" s="2">
        <v>0</v>
      </c>
      <c r="AE54" s="2">
        <v>0</v>
      </c>
      <c r="AF54" s="2">
        <v>0</v>
      </c>
      <c r="AG54" s="2">
        <v>0</v>
      </c>
      <c r="AH54" s="2">
        <v>0</v>
      </c>
      <c r="AI54" s="2">
        <v>0</v>
      </c>
      <c r="AJ54" s="2">
        <v>984</v>
      </c>
      <c r="AK54" s="2">
        <v>0</v>
      </c>
      <c r="AL54" s="2">
        <v>0</v>
      </c>
      <c r="AM54" s="2">
        <v>0</v>
      </c>
      <c r="AN54" s="2">
        <v>0</v>
      </c>
      <c r="AO54" s="2">
        <v>0</v>
      </c>
      <c r="AP54" s="2">
        <v>0</v>
      </c>
      <c r="AQ54" s="2">
        <v>0</v>
      </c>
      <c r="AR54" s="2">
        <v>0</v>
      </c>
      <c r="AS54" s="2">
        <v>0</v>
      </c>
      <c r="AT54" s="2">
        <v>0</v>
      </c>
      <c r="AU54" s="2">
        <v>0</v>
      </c>
      <c r="AV54" s="2">
        <v>0</v>
      </c>
      <c r="AW54" s="2">
        <v>0</v>
      </c>
      <c r="AX54" s="2">
        <v>0</v>
      </c>
      <c r="AY54" s="2">
        <v>0</v>
      </c>
      <c r="AZ54" s="2">
        <v>0</v>
      </c>
      <c r="BA54" s="2">
        <v>0</v>
      </c>
      <c r="BB54" s="2">
        <v>0</v>
      </c>
      <c r="BC54" s="2">
        <v>0</v>
      </c>
      <c r="BD54" s="2">
        <v>0</v>
      </c>
      <c r="BE54" s="2">
        <v>0</v>
      </c>
      <c r="BF54" s="2">
        <v>0</v>
      </c>
      <c r="BG54" s="2">
        <v>0</v>
      </c>
      <c r="BH54" s="2">
        <v>26</v>
      </c>
      <c r="BI54" s="2">
        <v>22</v>
      </c>
      <c r="BJ54" s="2">
        <v>0</v>
      </c>
      <c r="BK54" s="2">
        <v>2</v>
      </c>
      <c r="BL54" s="2">
        <v>0</v>
      </c>
      <c r="BM54" s="2">
        <v>2</v>
      </c>
      <c r="BN54" s="2">
        <v>0</v>
      </c>
      <c r="BO54" s="2">
        <v>0</v>
      </c>
      <c r="BP54" s="2">
        <v>0</v>
      </c>
      <c r="BQ54" s="2">
        <v>0</v>
      </c>
      <c r="BR54" s="2">
        <v>0</v>
      </c>
      <c r="BS54" s="2">
        <v>22</v>
      </c>
      <c r="BT54" s="2">
        <v>0</v>
      </c>
      <c r="BU54" s="2">
        <v>0</v>
      </c>
      <c r="BV54" s="2">
        <v>0</v>
      </c>
      <c r="BW54" s="2">
        <v>0</v>
      </c>
      <c r="BX54" s="2">
        <v>0</v>
      </c>
      <c r="BY54" s="2">
        <v>0</v>
      </c>
      <c r="BZ54" s="2" t="s">
        <v>1224</v>
      </c>
      <c r="CA54" s="2" t="s">
        <v>1224</v>
      </c>
      <c r="CB54" s="2" t="s">
        <v>803</v>
      </c>
      <c r="CC54" s="2" t="s">
        <v>803</v>
      </c>
      <c r="CD54" s="2" t="s">
        <v>1224</v>
      </c>
    </row>
    <row r="55" spans="1:82" ht="12.75">
      <c r="A55" s="2" t="s">
        <v>1225</v>
      </c>
      <c r="B55" s="29">
        <f t="shared" si="0"/>
        <v>0.9780018064741703</v>
      </c>
      <c r="C55" s="2" t="s">
        <v>445</v>
      </c>
      <c r="D55" s="2">
        <v>0</v>
      </c>
      <c r="E55" s="2">
        <v>0</v>
      </c>
      <c r="F55" s="2">
        <v>0</v>
      </c>
      <c r="G55" s="2">
        <v>0</v>
      </c>
      <c r="H55" s="2">
        <v>1</v>
      </c>
      <c r="I55" s="2">
        <v>5246</v>
      </c>
      <c r="J55" s="2">
        <v>2</v>
      </c>
      <c r="K55" s="2">
        <v>28320</v>
      </c>
      <c r="L55" s="2">
        <v>1</v>
      </c>
      <c r="M55" s="2">
        <v>755</v>
      </c>
      <c r="N55" s="2">
        <v>0</v>
      </c>
      <c r="O55" s="2">
        <v>0</v>
      </c>
      <c r="P55" s="2">
        <v>0</v>
      </c>
      <c r="Q55" s="2">
        <v>0</v>
      </c>
      <c r="R55" s="2">
        <v>0</v>
      </c>
      <c r="S55" s="2">
        <v>0</v>
      </c>
      <c r="T55" s="2">
        <v>0</v>
      </c>
      <c r="U55" s="2">
        <v>34321</v>
      </c>
      <c r="V55" s="2">
        <v>0</v>
      </c>
      <c r="W55" s="2">
        <v>0</v>
      </c>
      <c r="X55" s="2">
        <v>755</v>
      </c>
      <c r="Y55" s="2">
        <v>0</v>
      </c>
      <c r="Z55" s="2">
        <v>0</v>
      </c>
      <c r="AA55" s="2">
        <v>0</v>
      </c>
      <c r="AB55" s="2">
        <v>0</v>
      </c>
      <c r="AC55" s="2">
        <v>0</v>
      </c>
      <c r="AD55" s="2">
        <v>0</v>
      </c>
      <c r="AE55" s="2">
        <v>0</v>
      </c>
      <c r="AF55" s="2">
        <v>0</v>
      </c>
      <c r="AG55" s="2">
        <v>0</v>
      </c>
      <c r="AH55" s="2">
        <v>0</v>
      </c>
      <c r="AI55" s="2">
        <v>0</v>
      </c>
      <c r="AJ55" s="2">
        <v>0</v>
      </c>
      <c r="AK55" s="2">
        <v>0</v>
      </c>
      <c r="AL55" s="2">
        <v>0</v>
      </c>
      <c r="AM55" s="2">
        <v>0</v>
      </c>
      <c r="AN55" s="2">
        <v>0</v>
      </c>
      <c r="AO55" s="2">
        <v>0</v>
      </c>
      <c r="AP55" s="2">
        <v>0</v>
      </c>
      <c r="AQ55" s="2">
        <v>0</v>
      </c>
      <c r="AR55" s="2">
        <v>0</v>
      </c>
      <c r="AS55" s="2">
        <v>0</v>
      </c>
      <c r="AT55" s="2">
        <v>0</v>
      </c>
      <c r="AU55" s="2">
        <v>0</v>
      </c>
      <c r="AV55" s="2">
        <v>0</v>
      </c>
      <c r="AW55" s="2">
        <v>0</v>
      </c>
      <c r="AX55" s="2">
        <v>0</v>
      </c>
      <c r="AY55" s="2">
        <v>0</v>
      </c>
      <c r="AZ55" s="2">
        <v>0</v>
      </c>
      <c r="BA55" s="2">
        <v>0</v>
      </c>
      <c r="BB55" s="2">
        <v>0</v>
      </c>
      <c r="BC55" s="2">
        <v>0</v>
      </c>
      <c r="BD55" s="2">
        <v>0</v>
      </c>
      <c r="BE55" s="2">
        <v>0</v>
      </c>
      <c r="BF55" s="2">
        <v>0</v>
      </c>
      <c r="BG55" s="2">
        <v>0</v>
      </c>
      <c r="BH55" s="2">
        <v>32</v>
      </c>
      <c r="BI55" s="2">
        <v>31</v>
      </c>
      <c r="BJ55" s="2">
        <v>0</v>
      </c>
      <c r="BK55" s="2">
        <v>0</v>
      </c>
      <c r="BL55" s="2">
        <v>0</v>
      </c>
      <c r="BM55" s="2">
        <v>1</v>
      </c>
      <c r="BN55" s="2">
        <v>0</v>
      </c>
      <c r="BO55" s="2">
        <v>0</v>
      </c>
      <c r="BP55" s="2">
        <v>0</v>
      </c>
      <c r="BQ55" s="2">
        <v>0</v>
      </c>
      <c r="BR55" s="2">
        <v>0</v>
      </c>
      <c r="BS55" s="2">
        <v>29</v>
      </c>
      <c r="BT55" s="2">
        <v>0</v>
      </c>
      <c r="BU55" s="2">
        <v>2</v>
      </c>
      <c r="BV55" s="2">
        <v>0</v>
      </c>
      <c r="BW55" s="2">
        <v>0</v>
      </c>
      <c r="BX55" s="2">
        <v>0</v>
      </c>
      <c r="BY55" s="2">
        <v>0</v>
      </c>
      <c r="BZ55" s="2" t="s">
        <v>1384</v>
      </c>
      <c r="CA55" s="2" t="s">
        <v>1384</v>
      </c>
      <c r="CB55" s="2" t="s">
        <v>803</v>
      </c>
      <c r="CC55" s="2" t="s">
        <v>803</v>
      </c>
      <c r="CD55" s="2" t="s">
        <v>1384</v>
      </c>
    </row>
    <row r="56" spans="1:82" ht="12.75">
      <c r="A56" s="2" t="s">
        <v>872</v>
      </c>
      <c r="B56" s="29">
        <f t="shared" si="0"/>
        <v>1</v>
      </c>
      <c r="C56" s="2" t="s">
        <v>445</v>
      </c>
      <c r="D56" s="2">
        <v>0</v>
      </c>
      <c r="E56" s="2">
        <v>0</v>
      </c>
      <c r="F56" s="2">
        <v>0</v>
      </c>
      <c r="G56" s="2">
        <v>0</v>
      </c>
      <c r="H56" s="2">
        <v>2</v>
      </c>
      <c r="I56" s="2">
        <v>8147</v>
      </c>
      <c r="J56" s="2">
        <v>3</v>
      </c>
      <c r="K56" s="2">
        <v>28131</v>
      </c>
      <c r="L56" s="2">
        <v>0</v>
      </c>
      <c r="M56" s="2">
        <v>0</v>
      </c>
      <c r="N56" s="2">
        <v>0</v>
      </c>
      <c r="O56" s="2">
        <v>0</v>
      </c>
      <c r="P56" s="2">
        <v>0</v>
      </c>
      <c r="Q56" s="2">
        <v>0</v>
      </c>
      <c r="R56" s="2">
        <v>0</v>
      </c>
      <c r="S56" s="2">
        <v>0</v>
      </c>
      <c r="T56" s="2">
        <v>0</v>
      </c>
      <c r="U56" s="2">
        <v>36278</v>
      </c>
      <c r="V56" s="2">
        <v>0</v>
      </c>
      <c r="W56" s="2">
        <v>0</v>
      </c>
      <c r="X56" s="2">
        <v>0</v>
      </c>
      <c r="Y56" s="2">
        <v>0</v>
      </c>
      <c r="Z56" s="2">
        <v>0</v>
      </c>
      <c r="AA56" s="2">
        <v>0</v>
      </c>
      <c r="AB56" s="2">
        <v>0</v>
      </c>
      <c r="AC56" s="2">
        <v>0</v>
      </c>
      <c r="AD56" s="2">
        <v>0</v>
      </c>
      <c r="AE56" s="2">
        <v>0</v>
      </c>
      <c r="AF56" s="2">
        <v>0</v>
      </c>
      <c r="AG56" s="2">
        <v>0</v>
      </c>
      <c r="AH56" s="2">
        <v>0</v>
      </c>
      <c r="AI56" s="2">
        <v>0</v>
      </c>
      <c r="AJ56" s="2">
        <v>0</v>
      </c>
      <c r="AK56" s="2">
        <v>0</v>
      </c>
      <c r="AL56" s="2">
        <v>0</v>
      </c>
      <c r="AM56" s="2">
        <v>0</v>
      </c>
      <c r="AN56" s="2">
        <v>0</v>
      </c>
      <c r="AO56" s="2">
        <v>0</v>
      </c>
      <c r="AP56" s="2">
        <v>0</v>
      </c>
      <c r="AQ56" s="2">
        <v>0</v>
      </c>
      <c r="AR56" s="2">
        <v>0</v>
      </c>
      <c r="AS56" s="2">
        <v>0</v>
      </c>
      <c r="AT56" s="2">
        <v>0</v>
      </c>
      <c r="AU56" s="2">
        <v>0</v>
      </c>
      <c r="AV56" s="2">
        <v>0</v>
      </c>
      <c r="AW56" s="2">
        <v>0</v>
      </c>
      <c r="AX56" s="2">
        <v>0</v>
      </c>
      <c r="AY56" s="2">
        <v>0</v>
      </c>
      <c r="AZ56" s="2">
        <v>0</v>
      </c>
      <c r="BA56" s="2">
        <v>0</v>
      </c>
      <c r="BB56" s="2">
        <v>0</v>
      </c>
      <c r="BC56" s="2">
        <v>0</v>
      </c>
      <c r="BD56" s="2">
        <v>0</v>
      </c>
      <c r="BE56" s="2">
        <v>0</v>
      </c>
      <c r="BF56" s="2">
        <v>0</v>
      </c>
      <c r="BG56" s="2">
        <v>0</v>
      </c>
      <c r="BH56" s="2">
        <v>43</v>
      </c>
      <c r="BI56" s="2">
        <v>42</v>
      </c>
      <c r="BJ56" s="2">
        <v>0</v>
      </c>
      <c r="BK56" s="2">
        <v>1</v>
      </c>
      <c r="BL56" s="2">
        <v>0</v>
      </c>
      <c r="BM56" s="2">
        <v>0</v>
      </c>
      <c r="BN56" s="2">
        <v>0</v>
      </c>
      <c r="BO56" s="2">
        <v>0</v>
      </c>
      <c r="BP56" s="2">
        <v>0</v>
      </c>
      <c r="BQ56" s="2">
        <v>0</v>
      </c>
      <c r="BR56" s="2">
        <v>32</v>
      </c>
      <c r="BS56" s="2">
        <v>3</v>
      </c>
      <c r="BT56" s="2">
        <v>6</v>
      </c>
      <c r="BU56" s="2">
        <v>1</v>
      </c>
      <c r="BV56" s="2">
        <v>0</v>
      </c>
      <c r="BW56" s="2">
        <v>0</v>
      </c>
      <c r="BX56" s="2">
        <v>0</v>
      </c>
      <c r="BY56" s="2">
        <v>0</v>
      </c>
      <c r="BZ56" s="2" t="s">
        <v>873</v>
      </c>
      <c r="CA56" s="2" t="s">
        <v>873</v>
      </c>
      <c r="CB56" s="2" t="s">
        <v>648</v>
      </c>
      <c r="CC56" s="2" t="s">
        <v>803</v>
      </c>
      <c r="CD56" s="2" t="s">
        <v>873</v>
      </c>
    </row>
    <row r="57" spans="1:82" ht="12.75">
      <c r="A57" s="2" t="s">
        <v>649</v>
      </c>
      <c r="B57" s="29">
        <f t="shared" si="0"/>
        <v>0.8486156467414454</v>
      </c>
      <c r="C57" s="2" t="s">
        <v>445</v>
      </c>
      <c r="D57" s="2">
        <v>0</v>
      </c>
      <c r="E57" s="2">
        <v>0</v>
      </c>
      <c r="F57" s="2">
        <v>0</v>
      </c>
      <c r="G57" s="2">
        <v>0</v>
      </c>
      <c r="H57" s="2">
        <v>2</v>
      </c>
      <c r="I57" s="2">
        <v>4973</v>
      </c>
      <c r="J57" s="2">
        <v>2</v>
      </c>
      <c r="K57" s="2">
        <v>24911</v>
      </c>
      <c r="L57" s="2">
        <v>2</v>
      </c>
      <c r="M57" s="2">
        <v>5331</v>
      </c>
      <c r="N57" s="2">
        <v>0</v>
      </c>
      <c r="O57" s="2">
        <v>0</v>
      </c>
      <c r="P57" s="2">
        <v>0</v>
      </c>
      <c r="Q57" s="2">
        <v>0</v>
      </c>
      <c r="R57" s="2">
        <v>0</v>
      </c>
      <c r="S57" s="2">
        <v>0</v>
      </c>
      <c r="T57" s="2">
        <v>0</v>
      </c>
      <c r="U57" s="2">
        <v>35215</v>
      </c>
      <c r="V57" s="2">
        <v>0</v>
      </c>
      <c r="W57" s="2">
        <v>0</v>
      </c>
      <c r="X57" s="2">
        <v>653</v>
      </c>
      <c r="Y57" s="2">
        <v>0</v>
      </c>
      <c r="Z57" s="2">
        <v>0</v>
      </c>
      <c r="AA57" s="2">
        <v>0</v>
      </c>
      <c r="AB57" s="2">
        <v>0</v>
      </c>
      <c r="AC57" s="2">
        <v>0</v>
      </c>
      <c r="AD57" s="2">
        <v>0</v>
      </c>
      <c r="AE57" s="2">
        <v>0</v>
      </c>
      <c r="AF57" s="2">
        <v>0</v>
      </c>
      <c r="AG57" s="2">
        <v>0</v>
      </c>
      <c r="AH57" s="2">
        <v>0</v>
      </c>
      <c r="AI57" s="2">
        <v>0</v>
      </c>
      <c r="AJ57" s="2">
        <v>4678</v>
      </c>
      <c r="AK57" s="2">
        <v>0</v>
      </c>
      <c r="AL57" s="2">
        <v>0</v>
      </c>
      <c r="AM57" s="2">
        <v>0</v>
      </c>
      <c r="AN57" s="2">
        <v>0</v>
      </c>
      <c r="AO57" s="2">
        <v>0</v>
      </c>
      <c r="AP57" s="2">
        <v>0</v>
      </c>
      <c r="AQ57" s="2">
        <v>0</v>
      </c>
      <c r="AR57" s="2">
        <v>0</v>
      </c>
      <c r="AS57" s="2">
        <v>0</v>
      </c>
      <c r="AT57" s="2">
        <v>0</v>
      </c>
      <c r="AU57" s="2">
        <v>0</v>
      </c>
      <c r="AV57" s="2">
        <v>0</v>
      </c>
      <c r="AW57" s="2">
        <v>0</v>
      </c>
      <c r="AX57" s="2">
        <v>0</v>
      </c>
      <c r="AY57" s="2">
        <v>0</v>
      </c>
      <c r="AZ57" s="2">
        <v>0</v>
      </c>
      <c r="BA57" s="2">
        <v>0</v>
      </c>
      <c r="BB57" s="2">
        <v>0</v>
      </c>
      <c r="BC57" s="2">
        <v>0</v>
      </c>
      <c r="BD57" s="2">
        <v>0</v>
      </c>
      <c r="BE57" s="2">
        <v>0</v>
      </c>
      <c r="BF57" s="2">
        <v>0</v>
      </c>
      <c r="BG57" s="2">
        <v>0</v>
      </c>
      <c r="BH57" s="2">
        <v>38</v>
      </c>
      <c r="BI57" s="2">
        <v>33</v>
      </c>
      <c r="BJ57" s="2">
        <v>0</v>
      </c>
      <c r="BK57" s="2">
        <v>0</v>
      </c>
      <c r="BL57" s="2">
        <v>0</v>
      </c>
      <c r="BM57" s="2">
        <v>5</v>
      </c>
      <c r="BN57" s="2">
        <v>0</v>
      </c>
      <c r="BO57" s="2">
        <v>0</v>
      </c>
      <c r="BP57" s="2">
        <v>0</v>
      </c>
      <c r="BQ57" s="2">
        <v>0</v>
      </c>
      <c r="BR57" s="2">
        <v>1</v>
      </c>
      <c r="BS57" s="2">
        <v>1</v>
      </c>
      <c r="BT57" s="2">
        <v>31</v>
      </c>
      <c r="BU57" s="2">
        <v>0</v>
      </c>
      <c r="BV57" s="2">
        <v>0</v>
      </c>
      <c r="BW57" s="2">
        <v>0</v>
      </c>
      <c r="BX57" s="2">
        <v>0</v>
      </c>
      <c r="BY57" s="2">
        <v>0</v>
      </c>
      <c r="BZ57" s="2" t="s">
        <v>650</v>
      </c>
      <c r="CA57" s="2" t="s">
        <v>650</v>
      </c>
      <c r="CB57" s="2" t="s">
        <v>922</v>
      </c>
      <c r="CC57" s="2" t="s">
        <v>803</v>
      </c>
      <c r="CD57" s="2" t="s">
        <v>650</v>
      </c>
    </row>
    <row r="58" spans="1:82" ht="12.75">
      <c r="A58" s="2" t="s">
        <v>923</v>
      </c>
      <c r="B58" s="29">
        <f t="shared" si="0"/>
        <v>0.9336166376923573</v>
      </c>
      <c r="C58" s="2" t="s">
        <v>445</v>
      </c>
      <c r="D58" s="2">
        <v>0</v>
      </c>
      <c r="E58" s="2">
        <v>0</v>
      </c>
      <c r="F58" s="2">
        <v>0</v>
      </c>
      <c r="G58" s="2">
        <v>0</v>
      </c>
      <c r="H58" s="2">
        <v>1</v>
      </c>
      <c r="I58" s="2">
        <v>1315</v>
      </c>
      <c r="J58" s="2">
        <v>4</v>
      </c>
      <c r="K58" s="2">
        <v>27685</v>
      </c>
      <c r="L58" s="2">
        <v>2</v>
      </c>
      <c r="M58" s="2">
        <v>1389</v>
      </c>
      <c r="N58" s="2">
        <v>1</v>
      </c>
      <c r="O58" s="2">
        <v>673</v>
      </c>
      <c r="P58" s="2">
        <v>0</v>
      </c>
      <c r="Q58" s="2">
        <v>0</v>
      </c>
      <c r="R58" s="2">
        <v>0</v>
      </c>
      <c r="S58" s="2">
        <v>0</v>
      </c>
      <c r="T58" s="2">
        <v>0</v>
      </c>
      <c r="U58" s="2">
        <v>31062</v>
      </c>
      <c r="V58" s="2">
        <v>0</v>
      </c>
      <c r="W58" s="2">
        <v>0</v>
      </c>
      <c r="X58" s="2">
        <v>1389</v>
      </c>
      <c r="Y58" s="2">
        <v>0</v>
      </c>
      <c r="Z58" s="2">
        <v>0</v>
      </c>
      <c r="AA58" s="2">
        <v>0</v>
      </c>
      <c r="AB58" s="2">
        <v>0</v>
      </c>
      <c r="AC58" s="2">
        <v>0</v>
      </c>
      <c r="AD58" s="2">
        <v>0</v>
      </c>
      <c r="AE58" s="2">
        <v>0</v>
      </c>
      <c r="AF58" s="2">
        <v>0</v>
      </c>
      <c r="AG58" s="2">
        <v>0</v>
      </c>
      <c r="AH58" s="2">
        <v>0</v>
      </c>
      <c r="AI58" s="2">
        <v>0</v>
      </c>
      <c r="AJ58" s="2">
        <v>0</v>
      </c>
      <c r="AK58" s="2">
        <v>0</v>
      </c>
      <c r="AL58" s="2">
        <v>0</v>
      </c>
      <c r="AM58" s="2">
        <v>0</v>
      </c>
      <c r="AN58" s="2">
        <v>0</v>
      </c>
      <c r="AO58" s="2">
        <v>0</v>
      </c>
      <c r="AP58" s="2">
        <v>673</v>
      </c>
      <c r="AQ58" s="2">
        <v>0</v>
      </c>
      <c r="AR58" s="2">
        <v>0</v>
      </c>
      <c r="AS58" s="2">
        <v>0</v>
      </c>
      <c r="AT58" s="2">
        <v>0</v>
      </c>
      <c r="AU58" s="2">
        <v>0</v>
      </c>
      <c r="AV58" s="2">
        <v>0</v>
      </c>
      <c r="AW58" s="2">
        <v>0</v>
      </c>
      <c r="AX58" s="2">
        <v>0</v>
      </c>
      <c r="AY58" s="2">
        <v>0</v>
      </c>
      <c r="AZ58" s="2">
        <v>0</v>
      </c>
      <c r="BA58" s="2">
        <v>0</v>
      </c>
      <c r="BB58" s="2">
        <v>0</v>
      </c>
      <c r="BC58" s="2">
        <v>0</v>
      </c>
      <c r="BD58" s="2">
        <v>0</v>
      </c>
      <c r="BE58" s="2">
        <v>0</v>
      </c>
      <c r="BF58" s="2">
        <v>0</v>
      </c>
      <c r="BG58" s="2">
        <v>0</v>
      </c>
      <c r="BH58" s="2">
        <v>36</v>
      </c>
      <c r="BI58" s="2">
        <v>36</v>
      </c>
      <c r="BJ58" s="2">
        <v>0</v>
      </c>
      <c r="BK58" s="2">
        <v>0</v>
      </c>
      <c r="BL58" s="2">
        <v>0</v>
      </c>
      <c r="BM58" s="2">
        <v>0</v>
      </c>
      <c r="BN58" s="2">
        <v>1</v>
      </c>
      <c r="BO58" s="2">
        <v>0</v>
      </c>
      <c r="BP58" s="2">
        <v>0</v>
      </c>
      <c r="BQ58" s="2">
        <v>0</v>
      </c>
      <c r="BR58" s="2">
        <v>4</v>
      </c>
      <c r="BS58" s="2">
        <v>3</v>
      </c>
      <c r="BT58" s="2">
        <v>27</v>
      </c>
      <c r="BU58" s="2">
        <v>1</v>
      </c>
      <c r="BV58" s="2">
        <v>0</v>
      </c>
      <c r="BW58" s="2">
        <v>0</v>
      </c>
      <c r="BX58" s="2">
        <v>0</v>
      </c>
      <c r="BY58" s="2">
        <v>0</v>
      </c>
      <c r="BZ58" s="2" t="s">
        <v>924</v>
      </c>
      <c r="CA58" s="2" t="s">
        <v>924</v>
      </c>
      <c r="CB58" s="2" t="s">
        <v>753</v>
      </c>
      <c r="CC58" s="2" t="s">
        <v>937</v>
      </c>
      <c r="CD58" s="2" t="s">
        <v>924</v>
      </c>
    </row>
    <row r="59" spans="1:82" ht="12.75">
      <c r="A59" s="2" t="s">
        <v>938</v>
      </c>
      <c r="B59" s="29">
        <f t="shared" si="0"/>
        <v>0.9319950477538026</v>
      </c>
      <c r="C59" s="2" t="s">
        <v>445</v>
      </c>
      <c r="D59" s="2">
        <v>0</v>
      </c>
      <c r="E59" s="2">
        <v>0</v>
      </c>
      <c r="F59" s="2">
        <v>0</v>
      </c>
      <c r="G59" s="2">
        <v>0</v>
      </c>
      <c r="H59" s="2">
        <v>1</v>
      </c>
      <c r="I59" s="2">
        <v>6475</v>
      </c>
      <c r="J59" s="2">
        <v>3</v>
      </c>
      <c r="K59" s="2">
        <v>25142</v>
      </c>
      <c r="L59" s="2">
        <v>1</v>
      </c>
      <c r="M59" s="2">
        <v>832</v>
      </c>
      <c r="N59" s="2">
        <v>1</v>
      </c>
      <c r="O59" s="2">
        <v>1475</v>
      </c>
      <c r="P59" s="2">
        <v>0</v>
      </c>
      <c r="Q59" s="2">
        <v>0</v>
      </c>
      <c r="R59" s="2">
        <v>0</v>
      </c>
      <c r="S59" s="2">
        <v>0</v>
      </c>
      <c r="T59" s="2">
        <v>0</v>
      </c>
      <c r="U59" s="2">
        <v>33924</v>
      </c>
      <c r="V59" s="2">
        <v>0</v>
      </c>
      <c r="W59" s="2">
        <v>0</v>
      </c>
      <c r="X59" s="2">
        <v>832</v>
      </c>
      <c r="Y59" s="2">
        <v>0</v>
      </c>
      <c r="Z59" s="2">
        <v>0</v>
      </c>
      <c r="AA59" s="2">
        <v>0</v>
      </c>
      <c r="AB59" s="2">
        <v>0</v>
      </c>
      <c r="AC59" s="2">
        <v>0</v>
      </c>
      <c r="AD59" s="2">
        <v>1475</v>
      </c>
      <c r="AE59" s="2">
        <v>0</v>
      </c>
      <c r="AF59" s="2">
        <v>0</v>
      </c>
      <c r="AG59" s="2">
        <v>0</v>
      </c>
      <c r="AH59" s="2">
        <v>0</v>
      </c>
      <c r="AI59" s="2">
        <v>0</v>
      </c>
      <c r="AJ59" s="2">
        <v>0</v>
      </c>
      <c r="AK59" s="2">
        <v>0</v>
      </c>
      <c r="AL59" s="2">
        <v>0</v>
      </c>
      <c r="AM59" s="2">
        <v>0</v>
      </c>
      <c r="AN59" s="2">
        <v>0</v>
      </c>
      <c r="AO59" s="2">
        <v>0</v>
      </c>
      <c r="AP59" s="2">
        <v>0</v>
      </c>
      <c r="AQ59" s="2">
        <v>0</v>
      </c>
      <c r="AR59" s="2">
        <v>0</v>
      </c>
      <c r="AS59" s="2">
        <v>0</v>
      </c>
      <c r="AT59" s="2">
        <v>0</v>
      </c>
      <c r="AU59" s="2">
        <v>0</v>
      </c>
      <c r="AV59" s="2">
        <v>0</v>
      </c>
      <c r="AW59" s="2">
        <v>0</v>
      </c>
      <c r="AX59" s="2">
        <v>0</v>
      </c>
      <c r="AY59" s="2">
        <v>0</v>
      </c>
      <c r="AZ59" s="2">
        <v>0</v>
      </c>
      <c r="BA59" s="2">
        <v>0</v>
      </c>
      <c r="BB59" s="2">
        <v>0</v>
      </c>
      <c r="BC59" s="2">
        <v>0</v>
      </c>
      <c r="BD59" s="2">
        <v>0</v>
      </c>
      <c r="BE59" s="2">
        <v>0</v>
      </c>
      <c r="BF59" s="2">
        <v>0</v>
      </c>
      <c r="BG59" s="2">
        <v>0</v>
      </c>
      <c r="BH59" s="2">
        <v>31</v>
      </c>
      <c r="BI59" s="2">
        <v>28</v>
      </c>
      <c r="BJ59" s="2">
        <v>0</v>
      </c>
      <c r="BK59" s="2">
        <v>0</v>
      </c>
      <c r="BL59" s="2">
        <v>0</v>
      </c>
      <c r="BM59" s="2">
        <v>3</v>
      </c>
      <c r="BN59" s="2">
        <v>0</v>
      </c>
      <c r="BO59" s="2">
        <v>0</v>
      </c>
      <c r="BP59" s="2">
        <v>0</v>
      </c>
      <c r="BQ59" s="2">
        <v>1</v>
      </c>
      <c r="BR59" s="2">
        <v>14</v>
      </c>
      <c r="BS59" s="2">
        <v>1</v>
      </c>
      <c r="BT59" s="2">
        <v>0</v>
      </c>
      <c r="BU59" s="2">
        <v>12</v>
      </c>
      <c r="BV59" s="2">
        <v>0</v>
      </c>
      <c r="BW59" s="2">
        <v>0</v>
      </c>
      <c r="BX59" s="2">
        <v>0</v>
      </c>
      <c r="BY59" s="2">
        <v>0</v>
      </c>
      <c r="BZ59" s="2" t="s">
        <v>939</v>
      </c>
      <c r="CA59" s="2" t="s">
        <v>939</v>
      </c>
      <c r="CB59" s="2" t="s">
        <v>940</v>
      </c>
      <c r="CC59" s="2" t="s">
        <v>941</v>
      </c>
      <c r="CD59" s="2" t="s">
        <v>939</v>
      </c>
    </row>
    <row r="60" spans="1:82" ht="12.75">
      <c r="A60" s="2" t="s">
        <v>942</v>
      </c>
      <c r="B60" s="29">
        <f t="shared" si="0"/>
        <v>0.6394618834080718</v>
      </c>
      <c r="C60" s="2" t="s">
        <v>445</v>
      </c>
      <c r="D60" s="2">
        <v>0</v>
      </c>
      <c r="E60" s="2">
        <v>0</v>
      </c>
      <c r="F60" s="2">
        <v>0</v>
      </c>
      <c r="G60" s="2">
        <v>0</v>
      </c>
      <c r="H60" s="2">
        <v>2</v>
      </c>
      <c r="I60" s="2">
        <v>4479</v>
      </c>
      <c r="J60" s="2">
        <v>2</v>
      </c>
      <c r="K60" s="2">
        <v>17624</v>
      </c>
      <c r="L60" s="2">
        <v>0</v>
      </c>
      <c r="M60" s="2">
        <v>0</v>
      </c>
      <c r="N60" s="2">
        <v>1</v>
      </c>
      <c r="O60" s="2">
        <v>12462</v>
      </c>
      <c r="P60" s="2">
        <v>0</v>
      </c>
      <c r="Q60" s="2">
        <v>0</v>
      </c>
      <c r="R60" s="2">
        <v>0</v>
      </c>
      <c r="S60" s="2">
        <v>0</v>
      </c>
      <c r="T60" s="2">
        <v>0</v>
      </c>
      <c r="U60" s="2">
        <v>34565</v>
      </c>
      <c r="V60" s="2">
        <v>0</v>
      </c>
      <c r="W60" s="2">
        <v>0</v>
      </c>
      <c r="X60" s="2">
        <v>0</v>
      </c>
      <c r="Y60" s="2">
        <v>0</v>
      </c>
      <c r="Z60" s="2">
        <v>0</v>
      </c>
      <c r="AA60" s="2">
        <v>0</v>
      </c>
      <c r="AB60" s="2">
        <v>0</v>
      </c>
      <c r="AC60" s="2">
        <v>0</v>
      </c>
      <c r="AD60" s="2">
        <v>0</v>
      </c>
      <c r="AE60" s="2">
        <v>0</v>
      </c>
      <c r="AF60" s="2">
        <v>0</v>
      </c>
      <c r="AG60" s="2">
        <v>0</v>
      </c>
      <c r="AH60" s="2">
        <v>0</v>
      </c>
      <c r="AI60" s="2">
        <v>0</v>
      </c>
      <c r="AJ60" s="2">
        <v>0</v>
      </c>
      <c r="AK60" s="2">
        <v>0</v>
      </c>
      <c r="AL60" s="2">
        <v>0</v>
      </c>
      <c r="AM60" s="2">
        <v>0</v>
      </c>
      <c r="AN60" s="2">
        <v>0</v>
      </c>
      <c r="AO60" s="2">
        <v>0</v>
      </c>
      <c r="AP60" s="2">
        <v>0</v>
      </c>
      <c r="AQ60" s="2">
        <v>0</v>
      </c>
      <c r="AR60" s="2">
        <v>0</v>
      </c>
      <c r="AS60" s="2">
        <v>0</v>
      </c>
      <c r="AT60" s="2">
        <v>0</v>
      </c>
      <c r="AU60" s="2">
        <v>0</v>
      </c>
      <c r="AV60" s="2">
        <v>0</v>
      </c>
      <c r="AW60" s="2">
        <v>0</v>
      </c>
      <c r="AX60" s="2">
        <v>0</v>
      </c>
      <c r="AY60" s="2">
        <v>0</v>
      </c>
      <c r="AZ60" s="2">
        <v>0</v>
      </c>
      <c r="BA60" s="2">
        <v>0</v>
      </c>
      <c r="BB60" s="2">
        <v>12462</v>
      </c>
      <c r="BC60" s="2">
        <v>0</v>
      </c>
      <c r="BD60" s="2">
        <v>0</v>
      </c>
      <c r="BE60" s="2">
        <v>0</v>
      </c>
      <c r="BF60" s="2">
        <v>0</v>
      </c>
      <c r="BG60" s="2">
        <v>0</v>
      </c>
      <c r="BH60" s="2">
        <v>19</v>
      </c>
      <c r="BI60" s="2">
        <v>19</v>
      </c>
      <c r="BJ60" s="2">
        <v>0</v>
      </c>
      <c r="BK60" s="2">
        <v>0</v>
      </c>
      <c r="BL60" s="2">
        <v>0</v>
      </c>
      <c r="BM60" s="2">
        <v>0</v>
      </c>
      <c r="BN60" s="2">
        <v>0</v>
      </c>
      <c r="BO60" s="2">
        <v>0</v>
      </c>
      <c r="BP60" s="2">
        <v>0</v>
      </c>
      <c r="BQ60" s="2">
        <v>0</v>
      </c>
      <c r="BR60" s="2">
        <v>0</v>
      </c>
      <c r="BS60" s="2">
        <v>19</v>
      </c>
      <c r="BT60" s="2">
        <v>0</v>
      </c>
      <c r="BU60" s="2">
        <v>0</v>
      </c>
      <c r="BV60" s="2">
        <v>0</v>
      </c>
      <c r="BW60" s="2">
        <v>0</v>
      </c>
      <c r="BX60" s="2">
        <v>0</v>
      </c>
      <c r="BY60" s="2">
        <v>0</v>
      </c>
      <c r="BZ60" s="2" t="s">
        <v>943</v>
      </c>
      <c r="CA60" s="2" t="s">
        <v>943</v>
      </c>
      <c r="CB60" s="2" t="s">
        <v>803</v>
      </c>
      <c r="CC60" s="2" t="s">
        <v>803</v>
      </c>
      <c r="CD60" s="2" t="s">
        <v>943</v>
      </c>
    </row>
    <row r="61" spans="1:82" ht="12.75">
      <c r="A61" s="2" t="s">
        <v>936</v>
      </c>
      <c r="B61" s="29">
        <f t="shared" si="0"/>
        <v>0.25864571770130645</v>
      </c>
      <c r="C61" s="2" t="s">
        <v>445</v>
      </c>
      <c r="D61" s="2">
        <v>0</v>
      </c>
      <c r="E61" s="2">
        <v>0</v>
      </c>
      <c r="F61" s="2">
        <v>0</v>
      </c>
      <c r="G61" s="2">
        <v>0</v>
      </c>
      <c r="H61" s="2">
        <v>1</v>
      </c>
      <c r="I61" s="2">
        <v>7177</v>
      </c>
      <c r="J61" s="2">
        <v>1</v>
      </c>
      <c r="K61" s="2">
        <v>1910</v>
      </c>
      <c r="L61" s="2">
        <v>0</v>
      </c>
      <c r="M61" s="2">
        <v>0</v>
      </c>
      <c r="N61" s="2">
        <v>1</v>
      </c>
      <c r="O61" s="2">
        <v>26046</v>
      </c>
      <c r="P61" s="2">
        <v>0</v>
      </c>
      <c r="Q61" s="2">
        <v>0</v>
      </c>
      <c r="R61" s="2">
        <v>0</v>
      </c>
      <c r="S61" s="2">
        <v>0</v>
      </c>
      <c r="T61" s="2">
        <v>25233</v>
      </c>
      <c r="U61" s="2">
        <v>0</v>
      </c>
      <c r="V61" s="2">
        <v>0</v>
      </c>
      <c r="W61" s="2">
        <v>0</v>
      </c>
      <c r="X61" s="2">
        <v>0</v>
      </c>
      <c r="Y61" s="2">
        <v>0</v>
      </c>
      <c r="Z61" s="2">
        <v>0</v>
      </c>
      <c r="AA61" s="2">
        <v>0</v>
      </c>
      <c r="AB61" s="2">
        <v>0</v>
      </c>
      <c r="AC61" s="2">
        <v>0</v>
      </c>
      <c r="AD61" s="2">
        <v>0</v>
      </c>
      <c r="AE61" s="2">
        <v>0</v>
      </c>
      <c r="AF61" s="2">
        <v>0</v>
      </c>
      <c r="AG61" s="2">
        <v>0</v>
      </c>
      <c r="AH61" s="2">
        <v>0</v>
      </c>
      <c r="AI61" s="2">
        <v>0</v>
      </c>
      <c r="AJ61" s="2">
        <v>0</v>
      </c>
      <c r="AK61" s="2">
        <v>0</v>
      </c>
      <c r="AL61" s="2">
        <v>0</v>
      </c>
      <c r="AM61" s="2">
        <v>0</v>
      </c>
      <c r="AN61" s="2">
        <v>0</v>
      </c>
      <c r="AO61" s="2">
        <v>0</v>
      </c>
      <c r="AP61" s="2">
        <v>0</v>
      </c>
      <c r="AQ61" s="2">
        <v>0</v>
      </c>
      <c r="AR61" s="2">
        <v>0</v>
      </c>
      <c r="AS61" s="2">
        <v>0</v>
      </c>
      <c r="AT61" s="2">
        <v>0</v>
      </c>
      <c r="AU61" s="2">
        <v>0</v>
      </c>
      <c r="AV61" s="2">
        <v>0</v>
      </c>
      <c r="AW61" s="2">
        <v>35133</v>
      </c>
      <c r="AX61" s="2">
        <v>0</v>
      </c>
      <c r="AY61" s="2">
        <v>0</v>
      </c>
      <c r="AZ61" s="2">
        <v>0</v>
      </c>
      <c r="BA61" s="2">
        <v>0</v>
      </c>
      <c r="BB61" s="2">
        <v>26046</v>
      </c>
      <c r="BC61" s="2">
        <v>0</v>
      </c>
      <c r="BD61" s="2">
        <v>0</v>
      </c>
      <c r="BE61" s="2">
        <v>0</v>
      </c>
      <c r="BF61" s="2">
        <v>0</v>
      </c>
      <c r="BG61" s="2">
        <v>0</v>
      </c>
      <c r="BH61" s="2">
        <v>3</v>
      </c>
      <c r="BI61" s="2">
        <v>3</v>
      </c>
      <c r="BJ61" s="2">
        <v>0</v>
      </c>
      <c r="BK61" s="2">
        <v>0</v>
      </c>
      <c r="BL61" s="2">
        <v>0</v>
      </c>
      <c r="BM61" s="2">
        <v>0</v>
      </c>
      <c r="BN61" s="2">
        <v>0</v>
      </c>
      <c r="BO61" s="2">
        <v>0</v>
      </c>
      <c r="BP61" s="2">
        <v>0</v>
      </c>
      <c r="BQ61" s="2">
        <v>0</v>
      </c>
      <c r="BR61" s="2">
        <v>0</v>
      </c>
      <c r="BS61" s="2">
        <v>0</v>
      </c>
      <c r="BT61" s="2">
        <v>0</v>
      </c>
      <c r="BU61" s="2">
        <v>0</v>
      </c>
      <c r="BV61" s="2">
        <v>0</v>
      </c>
      <c r="BW61" s="2">
        <v>0</v>
      </c>
      <c r="BX61" s="2">
        <v>0</v>
      </c>
      <c r="BY61" s="2">
        <v>3</v>
      </c>
      <c r="BZ61" s="2" t="s">
        <v>1112</v>
      </c>
      <c r="CA61" s="2" t="s">
        <v>803</v>
      </c>
      <c r="CB61" s="2" t="s">
        <v>803</v>
      </c>
      <c r="CC61" s="2" t="s">
        <v>1112</v>
      </c>
      <c r="CD61" s="2" t="s">
        <v>803</v>
      </c>
    </row>
    <row r="62" spans="1:82" ht="12.75">
      <c r="A62" s="2" t="s">
        <v>1113</v>
      </c>
      <c r="B62" s="29">
        <f t="shared" si="0"/>
        <v>0.3332268370607029</v>
      </c>
      <c r="C62" s="2" t="s">
        <v>445</v>
      </c>
      <c r="D62" s="2">
        <v>0</v>
      </c>
      <c r="E62" s="2">
        <v>0</v>
      </c>
      <c r="F62" s="2">
        <v>0</v>
      </c>
      <c r="G62" s="2">
        <v>0</v>
      </c>
      <c r="H62" s="2">
        <v>2</v>
      </c>
      <c r="I62" s="2">
        <v>7381</v>
      </c>
      <c r="J62" s="2">
        <v>3</v>
      </c>
      <c r="K62" s="2">
        <v>4092</v>
      </c>
      <c r="L62" s="2">
        <v>2</v>
      </c>
      <c r="M62" s="2">
        <v>22957</v>
      </c>
      <c r="N62" s="2">
        <v>0</v>
      </c>
      <c r="O62" s="2">
        <v>0</v>
      </c>
      <c r="P62" s="2">
        <v>0</v>
      </c>
      <c r="Q62" s="2">
        <v>0</v>
      </c>
      <c r="R62" s="2">
        <v>0</v>
      </c>
      <c r="S62" s="2">
        <v>0</v>
      </c>
      <c r="T62" s="2">
        <v>0</v>
      </c>
      <c r="U62" s="2">
        <v>34273</v>
      </c>
      <c r="V62" s="2">
        <v>0</v>
      </c>
      <c r="W62" s="2">
        <v>0</v>
      </c>
      <c r="X62" s="2">
        <v>0</v>
      </c>
      <c r="Y62" s="2">
        <v>0</v>
      </c>
      <c r="Z62" s="2">
        <v>0</v>
      </c>
      <c r="AA62" s="2">
        <v>0</v>
      </c>
      <c r="AB62" s="2">
        <v>3655</v>
      </c>
      <c r="AC62" s="2">
        <v>0</v>
      </c>
      <c r="AD62" s="2">
        <v>0</v>
      </c>
      <c r="AE62" s="2">
        <v>0</v>
      </c>
      <c r="AF62" s="2">
        <v>0</v>
      </c>
      <c r="AG62" s="2">
        <v>0</v>
      </c>
      <c r="AH62" s="2">
        <v>0</v>
      </c>
      <c r="AI62" s="2">
        <v>0</v>
      </c>
      <c r="AJ62" s="2">
        <v>0</v>
      </c>
      <c r="AK62" s="2">
        <v>0</v>
      </c>
      <c r="AL62" s="2">
        <v>0</v>
      </c>
      <c r="AM62" s="2">
        <v>0</v>
      </c>
      <c r="AN62" s="2">
        <v>0</v>
      </c>
      <c r="AO62" s="2">
        <v>0</v>
      </c>
      <c r="AP62" s="2">
        <v>0</v>
      </c>
      <c r="AQ62" s="2">
        <v>0</v>
      </c>
      <c r="AR62" s="2">
        <v>0</v>
      </c>
      <c r="AS62" s="2">
        <v>0</v>
      </c>
      <c r="AT62" s="2">
        <v>0</v>
      </c>
      <c r="AU62" s="2">
        <v>0</v>
      </c>
      <c r="AV62" s="2">
        <v>0</v>
      </c>
      <c r="AW62" s="2">
        <v>0</v>
      </c>
      <c r="AX62" s="2">
        <v>0</v>
      </c>
      <c r="AY62" s="2">
        <v>0</v>
      </c>
      <c r="AZ62" s="2">
        <v>0</v>
      </c>
      <c r="BA62" s="2">
        <v>0</v>
      </c>
      <c r="BB62" s="2">
        <v>0</v>
      </c>
      <c r="BC62" s="2">
        <v>0</v>
      </c>
      <c r="BD62" s="2">
        <v>16150</v>
      </c>
      <c r="BE62" s="2">
        <v>0</v>
      </c>
      <c r="BF62" s="2">
        <v>0</v>
      </c>
      <c r="BG62" s="2">
        <v>0</v>
      </c>
      <c r="BH62" s="2">
        <v>6</v>
      </c>
      <c r="BI62" s="2">
        <v>6</v>
      </c>
      <c r="BJ62" s="2">
        <v>0</v>
      </c>
      <c r="BK62" s="2">
        <v>0</v>
      </c>
      <c r="BL62" s="2">
        <v>0</v>
      </c>
      <c r="BM62" s="2">
        <v>0</v>
      </c>
      <c r="BN62" s="2">
        <v>0</v>
      </c>
      <c r="BO62" s="2">
        <v>0</v>
      </c>
      <c r="BP62" s="2">
        <v>0</v>
      </c>
      <c r="BQ62" s="2">
        <v>0</v>
      </c>
      <c r="BR62" s="2">
        <v>0</v>
      </c>
      <c r="BS62" s="2">
        <v>2</v>
      </c>
      <c r="BT62" s="2">
        <v>4</v>
      </c>
      <c r="BU62" s="2">
        <v>0</v>
      </c>
      <c r="BV62" s="2">
        <v>0</v>
      </c>
      <c r="BW62" s="2">
        <v>0</v>
      </c>
      <c r="BX62" s="2">
        <v>0</v>
      </c>
      <c r="BY62" s="2">
        <v>0</v>
      </c>
      <c r="BZ62" s="2" t="s">
        <v>1114</v>
      </c>
      <c r="CA62" s="2" t="s">
        <v>1114</v>
      </c>
      <c r="CB62" s="2" t="s">
        <v>1115</v>
      </c>
      <c r="CC62" s="2" t="s">
        <v>803</v>
      </c>
      <c r="CD62" s="2" t="s">
        <v>1114</v>
      </c>
    </row>
    <row r="63" spans="1:82" ht="12.75">
      <c r="A63" s="21">
        <v>35920</v>
      </c>
      <c r="B63" s="29">
        <f t="shared" si="0"/>
        <v>1</v>
      </c>
      <c r="C63" s="2" t="s">
        <v>445</v>
      </c>
      <c r="D63" s="2">
        <v>0</v>
      </c>
      <c r="E63" s="2">
        <v>0</v>
      </c>
      <c r="F63" s="2">
        <v>0</v>
      </c>
      <c r="G63" s="2">
        <v>0</v>
      </c>
      <c r="H63" s="2">
        <v>0</v>
      </c>
      <c r="I63" s="2">
        <v>0</v>
      </c>
      <c r="J63" s="2">
        <v>1</v>
      </c>
      <c r="K63" s="2">
        <v>23288</v>
      </c>
      <c r="L63" s="2">
        <v>0</v>
      </c>
      <c r="M63" s="2">
        <v>0</v>
      </c>
      <c r="N63" s="2">
        <v>0</v>
      </c>
      <c r="O63" s="2">
        <v>0</v>
      </c>
      <c r="P63" s="2">
        <v>0</v>
      </c>
      <c r="Q63" s="2">
        <v>0</v>
      </c>
      <c r="R63" s="2">
        <v>0</v>
      </c>
      <c r="S63" s="2">
        <v>0</v>
      </c>
      <c r="T63" s="2">
        <v>0</v>
      </c>
      <c r="U63" s="2">
        <v>23288</v>
      </c>
      <c r="V63" s="2">
        <v>0</v>
      </c>
      <c r="W63" s="2">
        <v>0</v>
      </c>
      <c r="X63" s="2">
        <v>0</v>
      </c>
      <c r="Y63" s="2">
        <v>0</v>
      </c>
      <c r="Z63" s="2">
        <v>0</v>
      </c>
      <c r="AA63" s="2">
        <v>0</v>
      </c>
      <c r="AB63" s="2">
        <v>0</v>
      </c>
      <c r="AC63" s="2">
        <v>0</v>
      </c>
      <c r="AD63" s="2">
        <v>0</v>
      </c>
      <c r="AE63" s="2">
        <v>0</v>
      </c>
      <c r="AF63" s="2">
        <v>0</v>
      </c>
      <c r="AG63" s="2">
        <v>0</v>
      </c>
      <c r="AH63" s="2">
        <v>0</v>
      </c>
      <c r="AI63" s="2">
        <v>0</v>
      </c>
      <c r="AJ63" s="2">
        <v>0</v>
      </c>
      <c r="AK63" s="2">
        <v>0</v>
      </c>
      <c r="AL63" s="2">
        <v>0</v>
      </c>
      <c r="AM63" s="2">
        <v>0</v>
      </c>
      <c r="AN63" s="2">
        <v>0</v>
      </c>
      <c r="AO63" s="2">
        <v>23288</v>
      </c>
      <c r="AP63" s="2">
        <v>0</v>
      </c>
      <c r="AQ63" s="2">
        <v>0</v>
      </c>
      <c r="AR63" s="2">
        <v>0</v>
      </c>
      <c r="AS63" s="2">
        <v>0</v>
      </c>
      <c r="AT63" s="2">
        <v>0</v>
      </c>
      <c r="AU63" s="2">
        <v>0</v>
      </c>
      <c r="AV63" s="2">
        <v>0</v>
      </c>
      <c r="AW63" s="2">
        <v>0</v>
      </c>
      <c r="AX63" s="2">
        <v>0</v>
      </c>
      <c r="AY63" s="2">
        <v>0</v>
      </c>
      <c r="AZ63" s="2">
        <v>0</v>
      </c>
      <c r="BA63" s="2">
        <v>0</v>
      </c>
      <c r="BB63" s="2">
        <v>0</v>
      </c>
      <c r="BC63" s="2">
        <v>0</v>
      </c>
      <c r="BD63" s="2">
        <v>0</v>
      </c>
      <c r="BE63" s="2">
        <v>0</v>
      </c>
      <c r="BF63" s="2">
        <v>0</v>
      </c>
      <c r="BG63" s="2">
        <v>0</v>
      </c>
      <c r="BH63" s="2">
        <v>27</v>
      </c>
      <c r="BI63" s="2">
        <v>27</v>
      </c>
      <c r="BJ63" s="2">
        <v>0</v>
      </c>
      <c r="BK63" s="2">
        <v>0</v>
      </c>
      <c r="BL63" s="2">
        <v>0</v>
      </c>
      <c r="BM63" s="2">
        <v>0</v>
      </c>
      <c r="BN63" s="2">
        <v>0</v>
      </c>
      <c r="BO63" s="2">
        <v>0</v>
      </c>
      <c r="BP63" s="2">
        <v>0</v>
      </c>
      <c r="BQ63" s="2">
        <v>0</v>
      </c>
      <c r="BR63" s="2">
        <v>0</v>
      </c>
      <c r="BS63" s="2">
        <v>27</v>
      </c>
      <c r="BT63" s="2">
        <v>0</v>
      </c>
      <c r="BU63" s="2">
        <v>0</v>
      </c>
      <c r="BV63" s="2">
        <v>0</v>
      </c>
      <c r="BW63" s="2">
        <v>0</v>
      </c>
      <c r="BX63" s="2">
        <v>0</v>
      </c>
      <c r="BY63" s="2">
        <v>0</v>
      </c>
      <c r="BZ63" s="2" t="s">
        <v>1030</v>
      </c>
      <c r="CA63" s="2" t="s">
        <v>1030</v>
      </c>
      <c r="CB63" s="2" t="s">
        <v>803</v>
      </c>
      <c r="CC63" s="2" t="s">
        <v>803</v>
      </c>
      <c r="CD63" s="2" t="s">
        <v>1030</v>
      </c>
    </row>
    <row r="64" spans="1:82" ht="12.75">
      <c r="A64" s="21">
        <v>35921</v>
      </c>
      <c r="B64" s="29">
        <f t="shared" si="0"/>
        <v>1</v>
      </c>
      <c r="C64" s="2" t="s">
        <v>445</v>
      </c>
      <c r="D64" s="2">
        <v>0</v>
      </c>
      <c r="E64" s="2">
        <v>0</v>
      </c>
      <c r="F64" s="2">
        <v>0</v>
      </c>
      <c r="G64" s="2">
        <v>0</v>
      </c>
      <c r="H64" s="2">
        <v>1</v>
      </c>
      <c r="I64" s="2">
        <v>3711</v>
      </c>
      <c r="J64" s="2">
        <v>1</v>
      </c>
      <c r="K64" s="2">
        <v>30490</v>
      </c>
      <c r="L64" s="2">
        <v>0</v>
      </c>
      <c r="M64" s="2">
        <v>0</v>
      </c>
      <c r="N64" s="2">
        <v>0</v>
      </c>
      <c r="O64" s="2">
        <v>0</v>
      </c>
      <c r="P64" s="2">
        <v>0</v>
      </c>
      <c r="Q64" s="2">
        <v>0</v>
      </c>
      <c r="R64" s="2">
        <v>0</v>
      </c>
      <c r="S64" s="2">
        <v>0</v>
      </c>
      <c r="T64" s="2">
        <v>0</v>
      </c>
      <c r="U64" s="2">
        <v>34201</v>
      </c>
      <c r="V64" s="2">
        <v>0</v>
      </c>
      <c r="W64" s="2">
        <v>0</v>
      </c>
      <c r="X64" s="2">
        <v>0</v>
      </c>
      <c r="Y64" s="2">
        <v>0</v>
      </c>
      <c r="Z64" s="2">
        <v>0</v>
      </c>
      <c r="AA64" s="2">
        <v>0</v>
      </c>
      <c r="AB64" s="2">
        <v>0</v>
      </c>
      <c r="AC64" s="2">
        <v>0</v>
      </c>
      <c r="AD64" s="2">
        <v>0</v>
      </c>
      <c r="AE64" s="2">
        <v>0</v>
      </c>
      <c r="AF64" s="2">
        <v>0</v>
      </c>
      <c r="AG64" s="2">
        <v>0</v>
      </c>
      <c r="AH64" s="2">
        <v>0</v>
      </c>
      <c r="AI64" s="2">
        <v>0</v>
      </c>
      <c r="AJ64" s="2">
        <v>0</v>
      </c>
      <c r="AK64" s="2">
        <v>0</v>
      </c>
      <c r="AL64" s="2">
        <v>0</v>
      </c>
      <c r="AM64" s="2">
        <v>0</v>
      </c>
      <c r="AN64" s="2">
        <v>0</v>
      </c>
      <c r="AO64" s="2">
        <v>34201</v>
      </c>
      <c r="AP64" s="2">
        <v>0</v>
      </c>
      <c r="AQ64" s="2">
        <v>0</v>
      </c>
      <c r="AR64" s="2">
        <v>0</v>
      </c>
      <c r="AS64" s="2">
        <v>0</v>
      </c>
      <c r="AT64" s="2">
        <v>0</v>
      </c>
      <c r="AU64" s="2">
        <v>0</v>
      </c>
      <c r="AV64" s="2">
        <v>0</v>
      </c>
      <c r="AW64" s="2">
        <v>0</v>
      </c>
      <c r="AX64" s="2">
        <v>0</v>
      </c>
      <c r="AY64" s="2">
        <v>0</v>
      </c>
      <c r="AZ64" s="2">
        <v>0</v>
      </c>
      <c r="BA64" s="2">
        <v>0</v>
      </c>
      <c r="BB64" s="2">
        <v>0</v>
      </c>
      <c r="BC64" s="2">
        <v>0</v>
      </c>
      <c r="BD64" s="2">
        <v>0</v>
      </c>
      <c r="BE64" s="2">
        <v>0</v>
      </c>
      <c r="BF64" s="2">
        <v>0</v>
      </c>
      <c r="BG64" s="2">
        <v>0</v>
      </c>
      <c r="BH64" s="2">
        <v>40</v>
      </c>
      <c r="BI64" s="2">
        <v>38</v>
      </c>
      <c r="BJ64" s="2">
        <v>0</v>
      </c>
      <c r="BK64" s="2">
        <v>0</v>
      </c>
      <c r="BL64" s="2">
        <v>0</v>
      </c>
      <c r="BM64" s="2">
        <v>2</v>
      </c>
      <c r="BN64" s="2">
        <v>0</v>
      </c>
      <c r="BO64" s="2">
        <v>0</v>
      </c>
      <c r="BP64" s="2">
        <v>0</v>
      </c>
      <c r="BQ64" s="2">
        <v>0</v>
      </c>
      <c r="BR64" s="2">
        <v>0</v>
      </c>
      <c r="BS64" s="2">
        <v>35</v>
      </c>
      <c r="BT64" s="2">
        <v>0</v>
      </c>
      <c r="BU64" s="2">
        <v>3</v>
      </c>
      <c r="BV64" s="2">
        <v>0</v>
      </c>
      <c r="BW64" s="2">
        <v>0</v>
      </c>
      <c r="BX64" s="2">
        <v>0</v>
      </c>
      <c r="BY64" s="2">
        <v>0</v>
      </c>
      <c r="BZ64" s="2" t="s">
        <v>1031</v>
      </c>
      <c r="CA64" s="2" t="s">
        <v>1031</v>
      </c>
      <c r="CB64" s="2" t="s">
        <v>803</v>
      </c>
      <c r="CC64" s="2" t="s">
        <v>803</v>
      </c>
      <c r="CD64" s="2" t="s">
        <v>1031</v>
      </c>
    </row>
    <row r="65" spans="1:82" ht="12.75">
      <c r="A65" s="21">
        <v>35922</v>
      </c>
      <c r="B65" s="29">
        <f t="shared" si="0"/>
        <v>0.8576312434812841</v>
      </c>
      <c r="C65" s="2" t="s">
        <v>445</v>
      </c>
      <c r="D65" s="2">
        <v>0</v>
      </c>
      <c r="E65" s="2">
        <v>0</v>
      </c>
      <c r="F65" s="2">
        <v>0</v>
      </c>
      <c r="G65" s="2">
        <v>0</v>
      </c>
      <c r="H65" s="2">
        <v>3</v>
      </c>
      <c r="I65" s="2">
        <v>1529</v>
      </c>
      <c r="J65" s="2">
        <v>3</v>
      </c>
      <c r="K65" s="2">
        <v>28073</v>
      </c>
      <c r="L65" s="2">
        <v>1</v>
      </c>
      <c r="M65" s="2">
        <v>4914</v>
      </c>
      <c r="N65" s="2">
        <v>0</v>
      </c>
      <c r="O65" s="2">
        <v>0</v>
      </c>
      <c r="P65" s="2">
        <v>0</v>
      </c>
      <c r="Q65" s="2">
        <v>0</v>
      </c>
      <c r="R65" s="2">
        <v>0</v>
      </c>
      <c r="S65" s="2">
        <v>0</v>
      </c>
      <c r="T65" s="2">
        <v>2974</v>
      </c>
      <c r="U65" s="2">
        <v>31542</v>
      </c>
      <c r="V65" s="2">
        <v>0</v>
      </c>
      <c r="W65" s="2">
        <v>0</v>
      </c>
      <c r="X65" s="2">
        <v>0</v>
      </c>
      <c r="Y65" s="2">
        <v>0</v>
      </c>
      <c r="Z65" s="2">
        <v>0</v>
      </c>
      <c r="AA65" s="2">
        <v>0</v>
      </c>
      <c r="AB65" s="2">
        <v>0</v>
      </c>
      <c r="AC65" s="2">
        <v>0</v>
      </c>
      <c r="AD65" s="2">
        <v>0</v>
      </c>
      <c r="AE65" s="2">
        <v>0</v>
      </c>
      <c r="AF65" s="2">
        <v>0</v>
      </c>
      <c r="AG65" s="2">
        <v>0</v>
      </c>
      <c r="AH65" s="2">
        <v>0</v>
      </c>
      <c r="AI65" s="2">
        <v>0</v>
      </c>
      <c r="AJ65" s="2">
        <v>0</v>
      </c>
      <c r="AK65" s="2">
        <v>0</v>
      </c>
      <c r="AL65" s="2">
        <v>0</v>
      </c>
      <c r="AM65" s="2">
        <v>0</v>
      </c>
      <c r="AN65" s="2">
        <v>0</v>
      </c>
      <c r="AO65" s="2">
        <v>34516</v>
      </c>
      <c r="AP65" s="2">
        <v>0</v>
      </c>
      <c r="AQ65" s="2">
        <v>0</v>
      </c>
      <c r="AR65" s="2">
        <v>0</v>
      </c>
      <c r="AS65" s="2">
        <v>0</v>
      </c>
      <c r="AT65" s="2">
        <v>0</v>
      </c>
      <c r="AU65" s="2">
        <v>0</v>
      </c>
      <c r="AV65" s="2">
        <v>0</v>
      </c>
      <c r="AW65" s="2">
        <v>0</v>
      </c>
      <c r="AX65" s="2">
        <v>0</v>
      </c>
      <c r="AY65" s="2">
        <v>0</v>
      </c>
      <c r="AZ65" s="2">
        <v>0</v>
      </c>
      <c r="BA65" s="2">
        <v>0</v>
      </c>
      <c r="BB65" s="2">
        <v>0</v>
      </c>
      <c r="BC65" s="2">
        <v>0</v>
      </c>
      <c r="BD65" s="2">
        <v>0</v>
      </c>
      <c r="BE65" s="2">
        <v>0</v>
      </c>
      <c r="BF65" s="2">
        <v>0</v>
      </c>
      <c r="BG65" s="2">
        <v>0</v>
      </c>
      <c r="BH65" s="2">
        <v>41</v>
      </c>
      <c r="BI65" s="2">
        <v>41</v>
      </c>
      <c r="BJ65" s="2">
        <v>0</v>
      </c>
      <c r="BK65" s="2">
        <v>0</v>
      </c>
      <c r="BL65" s="2">
        <v>0</v>
      </c>
      <c r="BM65" s="2">
        <v>0</v>
      </c>
      <c r="BN65" s="2">
        <v>0</v>
      </c>
      <c r="BO65" s="2">
        <v>0</v>
      </c>
      <c r="BP65" s="2">
        <v>0</v>
      </c>
      <c r="BQ65" s="2">
        <v>0</v>
      </c>
      <c r="BR65" s="2">
        <v>0</v>
      </c>
      <c r="BS65" s="2">
        <v>39</v>
      </c>
      <c r="BT65" s="2">
        <v>0</v>
      </c>
      <c r="BU65" s="2">
        <v>2</v>
      </c>
      <c r="BV65" s="2">
        <v>0</v>
      </c>
      <c r="BW65" s="2">
        <v>0</v>
      </c>
      <c r="BX65" s="2">
        <v>0</v>
      </c>
      <c r="BY65" s="2">
        <v>0</v>
      </c>
      <c r="BZ65" s="2" t="s">
        <v>1083</v>
      </c>
      <c r="CA65" s="2" t="s">
        <v>1084</v>
      </c>
      <c r="CB65" s="2" t="s">
        <v>803</v>
      </c>
      <c r="CC65" s="2" t="s">
        <v>803</v>
      </c>
      <c r="CD65" s="2" t="s">
        <v>1083</v>
      </c>
    </row>
    <row r="66" spans="1:82" ht="12.75">
      <c r="A66" s="21">
        <v>35923</v>
      </c>
      <c r="B66" s="29">
        <f t="shared" si="0"/>
        <v>0.9370629370629371</v>
      </c>
      <c r="C66" s="2" t="s">
        <v>445</v>
      </c>
      <c r="D66" s="2">
        <v>0</v>
      </c>
      <c r="E66" s="2">
        <v>0</v>
      </c>
      <c r="F66" s="2">
        <v>0</v>
      </c>
      <c r="G66" s="2">
        <v>0</v>
      </c>
      <c r="H66" s="2">
        <v>1</v>
      </c>
      <c r="I66" s="2">
        <v>3476</v>
      </c>
      <c r="J66" s="2">
        <v>2</v>
      </c>
      <c r="K66" s="2">
        <v>27880</v>
      </c>
      <c r="L66" s="2">
        <v>0</v>
      </c>
      <c r="M66" s="2">
        <v>0</v>
      </c>
      <c r="N66" s="2">
        <v>1</v>
      </c>
      <c r="O66" s="2">
        <v>2106</v>
      </c>
      <c r="P66" s="2">
        <v>0</v>
      </c>
      <c r="Q66" s="2">
        <v>0</v>
      </c>
      <c r="R66" s="2">
        <v>0</v>
      </c>
      <c r="S66" s="2">
        <v>0</v>
      </c>
      <c r="T66" s="2">
        <v>0</v>
      </c>
      <c r="U66" s="2">
        <v>33462</v>
      </c>
      <c r="V66" s="2">
        <v>0</v>
      </c>
      <c r="W66" s="2">
        <v>0</v>
      </c>
      <c r="X66" s="2">
        <v>0</v>
      </c>
      <c r="Y66" s="2">
        <v>0</v>
      </c>
      <c r="Z66" s="2">
        <v>0</v>
      </c>
      <c r="AA66" s="2">
        <v>0</v>
      </c>
      <c r="AB66" s="2">
        <v>0</v>
      </c>
      <c r="AC66" s="2">
        <v>0</v>
      </c>
      <c r="AD66" s="2">
        <v>0</v>
      </c>
      <c r="AE66" s="2">
        <v>0</v>
      </c>
      <c r="AF66" s="2">
        <v>0</v>
      </c>
      <c r="AG66" s="2">
        <v>0</v>
      </c>
      <c r="AH66" s="2">
        <v>0</v>
      </c>
      <c r="AI66" s="2">
        <v>0</v>
      </c>
      <c r="AJ66" s="2">
        <v>0</v>
      </c>
      <c r="AK66" s="2">
        <v>0</v>
      </c>
      <c r="AL66" s="2">
        <v>0</v>
      </c>
      <c r="AM66" s="2">
        <v>0</v>
      </c>
      <c r="AN66" s="2">
        <v>0</v>
      </c>
      <c r="AO66" s="2">
        <v>33462</v>
      </c>
      <c r="AP66" s="2">
        <v>0</v>
      </c>
      <c r="AQ66" s="2">
        <v>0</v>
      </c>
      <c r="AR66" s="2">
        <v>0</v>
      </c>
      <c r="AS66" s="2">
        <v>0</v>
      </c>
      <c r="AT66" s="2">
        <v>0</v>
      </c>
      <c r="AU66" s="2">
        <v>0</v>
      </c>
      <c r="AV66" s="2">
        <v>0</v>
      </c>
      <c r="AW66" s="2">
        <v>0</v>
      </c>
      <c r="AX66" s="2">
        <v>0</v>
      </c>
      <c r="AY66" s="2">
        <v>0</v>
      </c>
      <c r="AZ66" s="2">
        <v>0</v>
      </c>
      <c r="BA66" s="2">
        <v>0</v>
      </c>
      <c r="BB66" s="2">
        <v>2106</v>
      </c>
      <c r="BC66" s="2">
        <v>0</v>
      </c>
      <c r="BD66" s="2">
        <v>0</v>
      </c>
      <c r="BE66" s="2">
        <v>0</v>
      </c>
      <c r="BF66" s="2">
        <v>0</v>
      </c>
      <c r="BG66" s="2">
        <v>0</v>
      </c>
      <c r="BH66" s="2">
        <v>33</v>
      </c>
      <c r="BI66" s="2">
        <v>31</v>
      </c>
      <c r="BJ66" s="2">
        <v>0</v>
      </c>
      <c r="BK66" s="2">
        <v>2</v>
      </c>
      <c r="BL66" s="2">
        <v>0</v>
      </c>
      <c r="BM66" s="2">
        <v>0</v>
      </c>
      <c r="BN66" s="2">
        <v>0</v>
      </c>
      <c r="BO66" s="2">
        <v>0</v>
      </c>
      <c r="BP66" s="2">
        <v>0</v>
      </c>
      <c r="BQ66" s="2">
        <v>0</v>
      </c>
      <c r="BR66" s="2">
        <v>0</v>
      </c>
      <c r="BS66" s="2">
        <v>31</v>
      </c>
      <c r="BT66" s="2">
        <v>0</v>
      </c>
      <c r="BU66" s="2">
        <v>0</v>
      </c>
      <c r="BV66" s="2">
        <v>0</v>
      </c>
      <c r="BW66" s="2">
        <v>0</v>
      </c>
      <c r="BX66" s="2">
        <v>0</v>
      </c>
      <c r="BY66" s="2">
        <v>0</v>
      </c>
      <c r="BZ66" s="2" t="s">
        <v>1085</v>
      </c>
      <c r="CA66" s="2" t="s">
        <v>1085</v>
      </c>
      <c r="CB66" s="2" t="s">
        <v>803</v>
      </c>
      <c r="CC66" s="2" t="s">
        <v>803</v>
      </c>
      <c r="CD66" s="2" t="s">
        <v>1085</v>
      </c>
    </row>
    <row r="67" spans="1:82" ht="12.75">
      <c r="A67" s="21">
        <v>35924</v>
      </c>
      <c r="B67" s="29">
        <f aca="true" t="shared" si="1" ref="B67:B130">(G67+I67+K67)/(G67+I67+K67+M67+O67)</f>
        <v>0.883598962734186</v>
      </c>
      <c r="C67" s="2" t="s">
        <v>445</v>
      </c>
      <c r="D67" s="2">
        <v>0</v>
      </c>
      <c r="E67" s="2">
        <v>0</v>
      </c>
      <c r="F67" s="2">
        <v>0</v>
      </c>
      <c r="G67" s="2">
        <v>0</v>
      </c>
      <c r="H67" s="2">
        <v>2</v>
      </c>
      <c r="I67" s="2">
        <v>3257</v>
      </c>
      <c r="J67" s="2">
        <v>2</v>
      </c>
      <c r="K67" s="2">
        <v>27069</v>
      </c>
      <c r="L67" s="2">
        <v>0</v>
      </c>
      <c r="M67" s="2">
        <v>0</v>
      </c>
      <c r="N67" s="2">
        <v>2</v>
      </c>
      <c r="O67" s="2">
        <v>3995</v>
      </c>
      <c r="P67" s="2">
        <v>0</v>
      </c>
      <c r="Q67" s="2">
        <v>0</v>
      </c>
      <c r="R67" s="2">
        <v>0</v>
      </c>
      <c r="S67" s="2">
        <v>0</v>
      </c>
      <c r="T67" s="2">
        <v>0</v>
      </c>
      <c r="U67" s="2">
        <v>34321</v>
      </c>
      <c r="V67" s="2">
        <v>0</v>
      </c>
      <c r="W67" s="2">
        <v>0</v>
      </c>
      <c r="X67" s="2">
        <v>0</v>
      </c>
      <c r="Y67" s="2">
        <v>0</v>
      </c>
      <c r="Z67" s="2">
        <v>0</v>
      </c>
      <c r="AA67" s="2">
        <v>0</v>
      </c>
      <c r="AB67" s="2">
        <v>0</v>
      </c>
      <c r="AC67" s="2">
        <v>0</v>
      </c>
      <c r="AD67" s="2">
        <v>0</v>
      </c>
      <c r="AE67" s="2">
        <v>0</v>
      </c>
      <c r="AF67" s="2">
        <v>0</v>
      </c>
      <c r="AG67" s="2">
        <v>0</v>
      </c>
      <c r="AH67" s="2">
        <v>0</v>
      </c>
      <c r="AI67" s="2">
        <v>0</v>
      </c>
      <c r="AJ67" s="2">
        <v>0</v>
      </c>
      <c r="AK67" s="2">
        <v>0</v>
      </c>
      <c r="AL67" s="2">
        <v>0</v>
      </c>
      <c r="AM67" s="2">
        <v>0</v>
      </c>
      <c r="AN67" s="2">
        <v>0</v>
      </c>
      <c r="AO67" s="2">
        <v>2056</v>
      </c>
      <c r="AP67" s="2">
        <v>0</v>
      </c>
      <c r="AQ67" s="2">
        <v>0</v>
      </c>
      <c r="AR67" s="2">
        <v>0</v>
      </c>
      <c r="AS67" s="2">
        <v>0</v>
      </c>
      <c r="AT67" s="2">
        <v>0</v>
      </c>
      <c r="AU67" s="2">
        <v>0</v>
      </c>
      <c r="AV67" s="2">
        <v>0</v>
      </c>
      <c r="AW67" s="2">
        <v>0</v>
      </c>
      <c r="AX67" s="2">
        <v>2548</v>
      </c>
      <c r="AY67" s="2">
        <v>0</v>
      </c>
      <c r="AZ67" s="2">
        <v>0</v>
      </c>
      <c r="BA67" s="2">
        <v>0</v>
      </c>
      <c r="BB67" s="2">
        <v>0</v>
      </c>
      <c r="BC67" s="2">
        <v>0</v>
      </c>
      <c r="BD67" s="2">
        <v>0</v>
      </c>
      <c r="BE67" s="2">
        <v>0</v>
      </c>
      <c r="BF67" s="2">
        <v>1447</v>
      </c>
      <c r="BG67" s="2">
        <v>0</v>
      </c>
      <c r="BH67" s="2">
        <v>37</v>
      </c>
      <c r="BI67" s="2">
        <v>36</v>
      </c>
      <c r="BJ67" s="2">
        <v>0</v>
      </c>
      <c r="BK67" s="2">
        <v>0</v>
      </c>
      <c r="BL67" s="2">
        <v>0</v>
      </c>
      <c r="BM67" s="2">
        <v>1</v>
      </c>
      <c r="BN67" s="2">
        <v>0</v>
      </c>
      <c r="BO67" s="2">
        <v>0</v>
      </c>
      <c r="BP67" s="2">
        <v>0</v>
      </c>
      <c r="BQ67" s="2">
        <v>0</v>
      </c>
      <c r="BR67" s="2">
        <v>33</v>
      </c>
      <c r="BS67" s="2">
        <v>3</v>
      </c>
      <c r="BT67" s="2">
        <v>0</v>
      </c>
      <c r="BU67" s="2">
        <v>0</v>
      </c>
      <c r="BV67" s="2">
        <v>0</v>
      </c>
      <c r="BW67" s="2">
        <v>0</v>
      </c>
      <c r="BX67" s="2">
        <v>0</v>
      </c>
      <c r="BY67" s="2">
        <v>0</v>
      </c>
      <c r="BZ67" s="2" t="s">
        <v>1086</v>
      </c>
      <c r="CA67" s="2" t="s">
        <v>1086</v>
      </c>
      <c r="CB67" s="2" t="s">
        <v>1087</v>
      </c>
      <c r="CC67" s="2" t="s">
        <v>803</v>
      </c>
      <c r="CD67" s="2" t="s">
        <v>1086</v>
      </c>
    </row>
    <row r="68" spans="1:82" ht="12.75">
      <c r="A68" s="21">
        <v>35927</v>
      </c>
      <c r="B68" s="29">
        <f t="shared" si="1"/>
        <v>0.9492540785762061</v>
      </c>
      <c r="C68" s="2" t="s">
        <v>445</v>
      </c>
      <c r="D68" s="2">
        <v>0</v>
      </c>
      <c r="E68" s="2">
        <v>0</v>
      </c>
      <c r="F68" s="2">
        <v>0</v>
      </c>
      <c r="G68" s="2">
        <v>0</v>
      </c>
      <c r="H68" s="2">
        <v>1</v>
      </c>
      <c r="I68" s="2">
        <v>3388</v>
      </c>
      <c r="J68" s="2">
        <v>2</v>
      </c>
      <c r="K68" s="2">
        <v>29254</v>
      </c>
      <c r="L68" s="2">
        <v>0</v>
      </c>
      <c r="M68" s="2">
        <v>0</v>
      </c>
      <c r="N68" s="2">
        <v>1</v>
      </c>
      <c r="O68" s="2">
        <v>1745</v>
      </c>
      <c r="P68" s="2">
        <v>0</v>
      </c>
      <c r="Q68" s="2">
        <v>0</v>
      </c>
      <c r="R68" s="2">
        <v>0</v>
      </c>
      <c r="S68" s="2">
        <v>0</v>
      </c>
      <c r="T68" s="2">
        <v>0</v>
      </c>
      <c r="U68" s="2">
        <v>34387</v>
      </c>
      <c r="V68" s="2">
        <v>0</v>
      </c>
      <c r="W68" s="2">
        <v>0</v>
      </c>
      <c r="X68" s="2">
        <v>0</v>
      </c>
      <c r="Y68" s="2">
        <v>0</v>
      </c>
      <c r="Z68" s="2">
        <v>0</v>
      </c>
      <c r="AA68" s="2">
        <v>0</v>
      </c>
      <c r="AB68" s="2">
        <v>0</v>
      </c>
      <c r="AC68" s="2">
        <v>0</v>
      </c>
      <c r="AD68" s="2">
        <v>1745</v>
      </c>
      <c r="AE68" s="2">
        <v>0</v>
      </c>
      <c r="AF68" s="2">
        <v>0</v>
      </c>
      <c r="AG68" s="2">
        <v>0</v>
      </c>
      <c r="AH68" s="2">
        <v>0</v>
      </c>
      <c r="AI68" s="2">
        <v>0</v>
      </c>
      <c r="AJ68" s="2">
        <v>0</v>
      </c>
      <c r="AK68" s="2">
        <v>0</v>
      </c>
      <c r="AL68" s="2">
        <v>0</v>
      </c>
      <c r="AM68" s="2">
        <v>0</v>
      </c>
      <c r="AN68" s="2">
        <v>0</v>
      </c>
      <c r="AO68" s="2">
        <v>0</v>
      </c>
      <c r="AP68" s="2">
        <v>0</v>
      </c>
      <c r="AQ68" s="2">
        <v>0</v>
      </c>
      <c r="AR68" s="2">
        <v>0</v>
      </c>
      <c r="AS68" s="2">
        <v>0</v>
      </c>
      <c r="AT68" s="2">
        <v>0</v>
      </c>
      <c r="AU68" s="2">
        <v>0</v>
      </c>
      <c r="AV68" s="2">
        <v>0</v>
      </c>
      <c r="AW68" s="2">
        <v>0</v>
      </c>
      <c r="AX68" s="2">
        <v>0</v>
      </c>
      <c r="AY68" s="2">
        <v>0</v>
      </c>
      <c r="AZ68" s="2">
        <v>0</v>
      </c>
      <c r="BA68" s="2">
        <v>0</v>
      </c>
      <c r="BB68" s="2">
        <v>0</v>
      </c>
      <c r="BC68" s="2">
        <v>0</v>
      </c>
      <c r="BD68" s="2">
        <v>0</v>
      </c>
      <c r="BE68" s="2">
        <v>0</v>
      </c>
      <c r="BF68" s="2">
        <v>0</v>
      </c>
      <c r="BG68" s="2">
        <v>0</v>
      </c>
      <c r="BH68" s="2">
        <v>41</v>
      </c>
      <c r="BI68" s="2">
        <v>38</v>
      </c>
      <c r="BJ68" s="2">
        <v>0</v>
      </c>
      <c r="BK68" s="2">
        <v>0</v>
      </c>
      <c r="BL68" s="2">
        <v>2</v>
      </c>
      <c r="BM68" s="2">
        <v>1</v>
      </c>
      <c r="BN68" s="2">
        <v>0</v>
      </c>
      <c r="BO68" s="2">
        <v>0</v>
      </c>
      <c r="BP68" s="2">
        <v>0</v>
      </c>
      <c r="BQ68" s="2">
        <v>0</v>
      </c>
      <c r="BR68" s="2">
        <v>0</v>
      </c>
      <c r="BS68" s="2">
        <v>16</v>
      </c>
      <c r="BT68" s="2">
        <v>0</v>
      </c>
      <c r="BU68" s="2">
        <v>22</v>
      </c>
      <c r="BV68" s="2">
        <v>0</v>
      </c>
      <c r="BW68" s="2">
        <v>0</v>
      </c>
      <c r="BX68" s="2">
        <v>0</v>
      </c>
      <c r="BY68" s="2">
        <v>0</v>
      </c>
      <c r="BZ68" s="2" t="s">
        <v>1369</v>
      </c>
      <c r="CA68" s="2" t="s">
        <v>1369</v>
      </c>
      <c r="CB68" s="2" t="s">
        <v>803</v>
      </c>
      <c r="CC68" s="2" t="s">
        <v>803</v>
      </c>
      <c r="CD68" s="2" t="s">
        <v>1369</v>
      </c>
    </row>
    <row r="69" spans="1:82" ht="12.75">
      <c r="A69" s="21">
        <v>35928</v>
      </c>
      <c r="B69" s="29">
        <f t="shared" si="1"/>
        <v>0.9454113200646164</v>
      </c>
      <c r="C69" s="2" t="s">
        <v>445</v>
      </c>
      <c r="D69" s="2">
        <v>0</v>
      </c>
      <c r="E69" s="2">
        <v>0</v>
      </c>
      <c r="F69" s="2">
        <v>0</v>
      </c>
      <c r="G69" s="2">
        <v>0</v>
      </c>
      <c r="H69" s="2">
        <v>2</v>
      </c>
      <c r="I69" s="2">
        <v>1807</v>
      </c>
      <c r="J69" s="2">
        <v>2</v>
      </c>
      <c r="K69" s="2">
        <v>29211</v>
      </c>
      <c r="L69" s="2">
        <v>0</v>
      </c>
      <c r="M69" s="2">
        <v>0</v>
      </c>
      <c r="N69" s="2">
        <v>1</v>
      </c>
      <c r="O69" s="2">
        <v>1791</v>
      </c>
      <c r="P69" s="2">
        <v>0</v>
      </c>
      <c r="Q69" s="2">
        <v>0</v>
      </c>
      <c r="R69" s="2">
        <v>0</v>
      </c>
      <c r="S69" s="2">
        <v>0</v>
      </c>
      <c r="T69" s="2">
        <v>0</v>
      </c>
      <c r="U69" s="2">
        <v>32809</v>
      </c>
      <c r="V69" s="2">
        <v>0</v>
      </c>
      <c r="W69" s="2">
        <v>0</v>
      </c>
      <c r="X69" s="2">
        <v>0</v>
      </c>
      <c r="Y69" s="2">
        <v>0</v>
      </c>
      <c r="Z69" s="2">
        <v>0</v>
      </c>
      <c r="AA69" s="2">
        <v>0</v>
      </c>
      <c r="AB69" s="2">
        <v>0</v>
      </c>
      <c r="AC69" s="2">
        <v>0</v>
      </c>
      <c r="AD69" s="2">
        <v>1791</v>
      </c>
      <c r="AE69" s="2">
        <v>0</v>
      </c>
      <c r="AF69" s="2">
        <v>0</v>
      </c>
      <c r="AG69" s="2">
        <v>0</v>
      </c>
      <c r="AH69" s="2">
        <v>0</v>
      </c>
      <c r="AI69" s="2">
        <v>0</v>
      </c>
      <c r="AJ69" s="2">
        <v>0</v>
      </c>
      <c r="AK69" s="2">
        <v>0</v>
      </c>
      <c r="AL69" s="2">
        <v>0</v>
      </c>
      <c r="AM69" s="2">
        <v>0</v>
      </c>
      <c r="AN69" s="2">
        <v>0</v>
      </c>
      <c r="AO69" s="2">
        <v>0</v>
      </c>
      <c r="AP69" s="2">
        <v>0</v>
      </c>
      <c r="AQ69" s="2">
        <v>0</v>
      </c>
      <c r="AR69" s="2">
        <v>0</v>
      </c>
      <c r="AS69" s="2">
        <v>0</v>
      </c>
      <c r="AT69" s="2">
        <v>0</v>
      </c>
      <c r="AU69" s="2">
        <v>0</v>
      </c>
      <c r="AV69" s="2">
        <v>0</v>
      </c>
      <c r="AW69" s="2">
        <v>0</v>
      </c>
      <c r="AX69" s="2">
        <v>0</v>
      </c>
      <c r="AY69" s="2">
        <v>0</v>
      </c>
      <c r="AZ69" s="2">
        <v>0</v>
      </c>
      <c r="BA69" s="2">
        <v>0</v>
      </c>
      <c r="BB69" s="2">
        <v>0</v>
      </c>
      <c r="BC69" s="2">
        <v>0</v>
      </c>
      <c r="BD69" s="2">
        <v>0</v>
      </c>
      <c r="BE69" s="2">
        <v>0</v>
      </c>
      <c r="BF69" s="2">
        <v>0</v>
      </c>
      <c r="BG69" s="2">
        <v>0</v>
      </c>
      <c r="BH69" s="2">
        <v>41</v>
      </c>
      <c r="BI69" s="2">
        <v>39</v>
      </c>
      <c r="BJ69" s="2">
        <v>0</v>
      </c>
      <c r="BK69" s="2">
        <v>0</v>
      </c>
      <c r="BL69" s="2">
        <v>1</v>
      </c>
      <c r="BM69" s="2">
        <v>1</v>
      </c>
      <c r="BN69" s="2">
        <v>0</v>
      </c>
      <c r="BO69" s="2">
        <v>0</v>
      </c>
      <c r="BP69" s="2">
        <v>0</v>
      </c>
      <c r="BQ69" s="2">
        <v>0</v>
      </c>
      <c r="BR69" s="2">
        <v>20</v>
      </c>
      <c r="BS69" s="2">
        <v>15</v>
      </c>
      <c r="BT69" s="2">
        <v>4</v>
      </c>
      <c r="BU69" s="2">
        <v>0</v>
      </c>
      <c r="BV69" s="2">
        <v>0</v>
      </c>
      <c r="BW69" s="2">
        <v>0</v>
      </c>
      <c r="BX69" s="2">
        <v>0</v>
      </c>
      <c r="BY69" s="2">
        <v>0</v>
      </c>
      <c r="BZ69" s="2" t="s">
        <v>1370</v>
      </c>
      <c r="CA69" s="2" t="s">
        <v>1370</v>
      </c>
      <c r="CB69" s="2" t="s">
        <v>1371</v>
      </c>
      <c r="CC69" s="2" t="s">
        <v>803</v>
      </c>
      <c r="CD69" s="2" t="s">
        <v>1370</v>
      </c>
    </row>
    <row r="70" spans="1:82" ht="12.75">
      <c r="A70" s="21">
        <v>35929</v>
      </c>
      <c r="B70" s="29">
        <f t="shared" si="1"/>
        <v>1</v>
      </c>
      <c r="C70" s="2" t="s">
        <v>445</v>
      </c>
      <c r="D70" s="2">
        <v>0</v>
      </c>
      <c r="E70" s="2">
        <v>0</v>
      </c>
      <c r="F70" s="2">
        <v>0</v>
      </c>
      <c r="G70" s="2">
        <v>0</v>
      </c>
      <c r="H70" s="2">
        <v>1</v>
      </c>
      <c r="I70" s="2">
        <v>3974</v>
      </c>
      <c r="J70" s="2">
        <v>1</v>
      </c>
      <c r="K70" s="2">
        <v>30182</v>
      </c>
      <c r="L70" s="2">
        <v>0</v>
      </c>
      <c r="M70" s="2">
        <v>0</v>
      </c>
      <c r="N70" s="2">
        <v>0</v>
      </c>
      <c r="O70" s="2">
        <v>0</v>
      </c>
      <c r="P70" s="2">
        <v>0</v>
      </c>
      <c r="Q70" s="2">
        <v>0</v>
      </c>
      <c r="R70" s="2">
        <v>0</v>
      </c>
      <c r="S70" s="2">
        <v>0</v>
      </c>
      <c r="T70" s="2">
        <v>0</v>
      </c>
      <c r="U70" s="2">
        <v>34156</v>
      </c>
      <c r="V70" s="2">
        <v>0</v>
      </c>
      <c r="W70" s="2">
        <v>0</v>
      </c>
      <c r="X70" s="2">
        <v>0</v>
      </c>
      <c r="Y70" s="2">
        <v>0</v>
      </c>
      <c r="Z70" s="2">
        <v>0</v>
      </c>
      <c r="AA70" s="2">
        <v>0</v>
      </c>
      <c r="AB70" s="2">
        <v>0</v>
      </c>
      <c r="AC70" s="2">
        <v>0</v>
      </c>
      <c r="AD70" s="2">
        <v>0</v>
      </c>
      <c r="AE70" s="2">
        <v>0</v>
      </c>
      <c r="AF70" s="2">
        <v>0</v>
      </c>
      <c r="AG70" s="2">
        <v>0</v>
      </c>
      <c r="AH70" s="2">
        <v>0</v>
      </c>
      <c r="AI70" s="2">
        <v>0</v>
      </c>
      <c r="AJ70" s="2">
        <v>0</v>
      </c>
      <c r="AK70" s="2">
        <v>0</v>
      </c>
      <c r="AL70" s="2">
        <v>0</v>
      </c>
      <c r="AM70" s="2">
        <v>0</v>
      </c>
      <c r="AN70" s="2">
        <v>0</v>
      </c>
      <c r="AO70" s="2">
        <v>0</v>
      </c>
      <c r="AP70" s="2">
        <v>0</v>
      </c>
      <c r="AQ70" s="2">
        <v>0</v>
      </c>
      <c r="AR70" s="2">
        <v>0</v>
      </c>
      <c r="AS70" s="2">
        <v>0</v>
      </c>
      <c r="AT70" s="2">
        <v>0</v>
      </c>
      <c r="AU70" s="2">
        <v>0</v>
      </c>
      <c r="AV70" s="2">
        <v>0</v>
      </c>
      <c r="AW70" s="2">
        <v>0</v>
      </c>
      <c r="AX70" s="2">
        <v>0</v>
      </c>
      <c r="AY70" s="2">
        <v>0</v>
      </c>
      <c r="AZ70" s="2">
        <v>0</v>
      </c>
      <c r="BA70" s="2">
        <v>0</v>
      </c>
      <c r="BB70" s="2">
        <v>0</v>
      </c>
      <c r="BC70" s="2">
        <v>0</v>
      </c>
      <c r="BD70" s="2">
        <v>0</v>
      </c>
      <c r="BE70" s="2">
        <v>0</v>
      </c>
      <c r="BF70" s="2">
        <v>0</v>
      </c>
      <c r="BG70" s="2">
        <v>0</v>
      </c>
      <c r="BH70" s="2">
        <v>43</v>
      </c>
      <c r="BI70" s="2">
        <v>42</v>
      </c>
      <c r="BJ70" s="2">
        <v>0</v>
      </c>
      <c r="BK70" s="2">
        <v>0</v>
      </c>
      <c r="BL70" s="2">
        <v>0</v>
      </c>
      <c r="BM70" s="2">
        <v>1</v>
      </c>
      <c r="BN70" s="2">
        <v>0</v>
      </c>
      <c r="BO70" s="2">
        <v>0</v>
      </c>
      <c r="BP70" s="2">
        <v>0</v>
      </c>
      <c r="BQ70" s="2">
        <v>0</v>
      </c>
      <c r="BR70" s="2">
        <v>0</v>
      </c>
      <c r="BS70" s="2">
        <v>1</v>
      </c>
      <c r="BT70" s="2">
        <v>40</v>
      </c>
      <c r="BU70" s="2">
        <v>1</v>
      </c>
      <c r="BV70" s="2">
        <v>0</v>
      </c>
      <c r="BW70" s="2">
        <v>0</v>
      </c>
      <c r="BX70" s="2">
        <v>0</v>
      </c>
      <c r="BY70" s="2">
        <v>0</v>
      </c>
      <c r="BZ70" s="2" t="s">
        <v>1372</v>
      </c>
      <c r="CA70" s="2" t="s">
        <v>1372</v>
      </c>
      <c r="CB70" s="2" t="s">
        <v>1373</v>
      </c>
      <c r="CC70" s="2" t="s">
        <v>803</v>
      </c>
      <c r="CD70" s="2" t="s">
        <v>1372</v>
      </c>
    </row>
    <row r="71" spans="1:82" ht="12.75">
      <c r="A71" s="21">
        <v>35930</v>
      </c>
      <c r="B71" s="29">
        <f t="shared" si="1"/>
        <v>0.924091684954889</v>
      </c>
      <c r="C71" s="2" t="s">
        <v>445</v>
      </c>
      <c r="D71" s="2">
        <v>0</v>
      </c>
      <c r="E71" s="2">
        <v>0</v>
      </c>
      <c r="F71" s="2">
        <v>0</v>
      </c>
      <c r="G71" s="2">
        <v>0</v>
      </c>
      <c r="H71" s="2">
        <v>2</v>
      </c>
      <c r="I71" s="2">
        <v>3710</v>
      </c>
      <c r="J71" s="2">
        <v>1</v>
      </c>
      <c r="K71" s="2">
        <v>34187</v>
      </c>
      <c r="L71" s="2">
        <v>0</v>
      </c>
      <c r="M71" s="2">
        <v>0</v>
      </c>
      <c r="N71" s="2">
        <v>1</v>
      </c>
      <c r="O71" s="2">
        <v>3113</v>
      </c>
      <c r="P71" s="2">
        <v>0</v>
      </c>
      <c r="Q71" s="2">
        <v>0</v>
      </c>
      <c r="R71" s="2">
        <v>0</v>
      </c>
      <c r="S71" s="2">
        <v>0</v>
      </c>
      <c r="T71" s="2">
        <v>0</v>
      </c>
      <c r="U71" s="2">
        <v>41010</v>
      </c>
      <c r="V71" s="2">
        <v>0</v>
      </c>
      <c r="W71" s="2">
        <v>0</v>
      </c>
      <c r="X71" s="2">
        <v>0</v>
      </c>
      <c r="Y71" s="2">
        <v>0</v>
      </c>
      <c r="Z71" s="2">
        <v>0</v>
      </c>
      <c r="AA71" s="2">
        <v>0</v>
      </c>
      <c r="AB71" s="2">
        <v>0</v>
      </c>
      <c r="AC71" s="2">
        <v>0</v>
      </c>
      <c r="AD71" s="2">
        <v>0</v>
      </c>
      <c r="AE71" s="2">
        <v>0</v>
      </c>
      <c r="AF71" s="2">
        <v>0</v>
      </c>
      <c r="AG71" s="2">
        <v>0</v>
      </c>
      <c r="AH71" s="2">
        <v>0</v>
      </c>
      <c r="AI71" s="2">
        <v>0</v>
      </c>
      <c r="AJ71" s="2">
        <v>0</v>
      </c>
      <c r="AK71" s="2">
        <v>0</v>
      </c>
      <c r="AL71" s="2">
        <v>0</v>
      </c>
      <c r="AM71" s="2">
        <v>0</v>
      </c>
      <c r="AN71" s="2">
        <v>0</v>
      </c>
      <c r="AO71" s="2">
        <v>0</v>
      </c>
      <c r="AP71" s="2">
        <v>0</v>
      </c>
      <c r="AQ71" s="2">
        <v>0</v>
      </c>
      <c r="AR71" s="2">
        <v>0</v>
      </c>
      <c r="AS71" s="2">
        <v>0</v>
      </c>
      <c r="AT71" s="2">
        <v>0</v>
      </c>
      <c r="AU71" s="2">
        <v>0</v>
      </c>
      <c r="AV71" s="2">
        <v>0</v>
      </c>
      <c r="AW71" s="2">
        <v>0</v>
      </c>
      <c r="AX71" s="2">
        <v>0</v>
      </c>
      <c r="AY71" s="2">
        <v>0</v>
      </c>
      <c r="AZ71" s="2">
        <v>0</v>
      </c>
      <c r="BA71" s="2">
        <v>0</v>
      </c>
      <c r="BB71" s="2">
        <v>0</v>
      </c>
      <c r="BC71" s="2">
        <v>0</v>
      </c>
      <c r="BD71" s="2">
        <v>0</v>
      </c>
      <c r="BE71" s="2">
        <v>0</v>
      </c>
      <c r="BF71" s="2">
        <v>3113</v>
      </c>
      <c r="BG71" s="2">
        <v>0</v>
      </c>
      <c r="BH71" s="2">
        <v>40</v>
      </c>
      <c r="BI71" s="2">
        <v>38</v>
      </c>
      <c r="BJ71" s="2">
        <v>0</v>
      </c>
      <c r="BK71" s="2">
        <v>0</v>
      </c>
      <c r="BL71" s="2">
        <v>0</v>
      </c>
      <c r="BM71" s="2">
        <v>2</v>
      </c>
      <c r="BN71" s="2">
        <v>0</v>
      </c>
      <c r="BO71" s="2">
        <v>0</v>
      </c>
      <c r="BP71" s="2">
        <v>0</v>
      </c>
      <c r="BQ71" s="2">
        <v>0</v>
      </c>
      <c r="BR71" s="2">
        <v>15</v>
      </c>
      <c r="BS71" s="2">
        <v>23</v>
      </c>
      <c r="BT71" s="2">
        <v>0</v>
      </c>
      <c r="BU71" s="2">
        <v>0</v>
      </c>
      <c r="BV71" s="2">
        <v>0</v>
      </c>
      <c r="BW71" s="2">
        <v>0</v>
      </c>
      <c r="BX71" s="2">
        <v>0</v>
      </c>
      <c r="BY71" s="2">
        <v>0</v>
      </c>
      <c r="BZ71" s="2" t="s">
        <v>1374</v>
      </c>
      <c r="CA71" s="2" t="s">
        <v>1374</v>
      </c>
      <c r="CB71" s="2" t="s">
        <v>1375</v>
      </c>
      <c r="CC71" s="2" t="s">
        <v>803</v>
      </c>
      <c r="CD71" s="2" t="s">
        <v>1374</v>
      </c>
    </row>
    <row r="72" spans="1:82" ht="12.75">
      <c r="A72" s="21">
        <v>35931</v>
      </c>
      <c r="B72" s="29">
        <f t="shared" si="1"/>
        <v>0.9671104815864022</v>
      </c>
      <c r="C72" s="2" t="s">
        <v>445</v>
      </c>
      <c r="D72" s="2">
        <v>0</v>
      </c>
      <c r="E72" s="2">
        <v>0</v>
      </c>
      <c r="F72" s="2">
        <v>0</v>
      </c>
      <c r="G72" s="2">
        <v>0</v>
      </c>
      <c r="H72" s="2">
        <v>1</v>
      </c>
      <c r="I72" s="2">
        <v>4256</v>
      </c>
      <c r="J72" s="2">
        <v>2</v>
      </c>
      <c r="K72" s="2">
        <v>29883</v>
      </c>
      <c r="L72" s="2">
        <v>0</v>
      </c>
      <c r="M72" s="2">
        <v>0</v>
      </c>
      <c r="N72" s="2">
        <v>1</v>
      </c>
      <c r="O72" s="2">
        <v>1161</v>
      </c>
      <c r="P72" s="2">
        <v>0</v>
      </c>
      <c r="Q72" s="2">
        <v>0</v>
      </c>
      <c r="R72" s="2">
        <v>0</v>
      </c>
      <c r="S72" s="2">
        <v>0</v>
      </c>
      <c r="T72" s="2">
        <v>0</v>
      </c>
      <c r="U72" s="2">
        <v>35300</v>
      </c>
      <c r="V72" s="2">
        <v>0</v>
      </c>
      <c r="W72" s="2">
        <v>0</v>
      </c>
      <c r="X72" s="2">
        <v>0</v>
      </c>
      <c r="Y72" s="2">
        <v>0</v>
      </c>
      <c r="Z72" s="2">
        <v>0</v>
      </c>
      <c r="AA72" s="2">
        <v>0</v>
      </c>
      <c r="AB72" s="2">
        <v>0</v>
      </c>
      <c r="AC72" s="2">
        <v>0</v>
      </c>
      <c r="AD72" s="2">
        <v>1161</v>
      </c>
      <c r="AE72" s="2">
        <v>0</v>
      </c>
      <c r="AF72" s="2">
        <v>0</v>
      </c>
      <c r="AG72" s="2">
        <v>0</v>
      </c>
      <c r="AH72" s="2">
        <v>0</v>
      </c>
      <c r="AI72" s="2">
        <v>0</v>
      </c>
      <c r="AJ72" s="2">
        <v>0</v>
      </c>
      <c r="AK72" s="2">
        <v>0</v>
      </c>
      <c r="AL72" s="2">
        <v>0</v>
      </c>
      <c r="AM72" s="2">
        <v>0</v>
      </c>
      <c r="AN72" s="2">
        <v>0</v>
      </c>
      <c r="AO72" s="2">
        <v>0</v>
      </c>
      <c r="AP72" s="2">
        <v>0</v>
      </c>
      <c r="AQ72" s="2">
        <v>0</v>
      </c>
      <c r="AR72" s="2">
        <v>0</v>
      </c>
      <c r="AS72" s="2">
        <v>0</v>
      </c>
      <c r="AT72" s="2">
        <v>0</v>
      </c>
      <c r="AU72" s="2">
        <v>0</v>
      </c>
      <c r="AV72" s="2">
        <v>0</v>
      </c>
      <c r="AW72" s="2">
        <v>0</v>
      </c>
      <c r="AX72" s="2">
        <v>0</v>
      </c>
      <c r="AY72" s="2">
        <v>0</v>
      </c>
      <c r="AZ72" s="2">
        <v>0</v>
      </c>
      <c r="BA72" s="2">
        <v>0</v>
      </c>
      <c r="BB72" s="2">
        <v>0</v>
      </c>
      <c r="BC72" s="2">
        <v>0</v>
      </c>
      <c r="BD72" s="2">
        <v>0</v>
      </c>
      <c r="BE72" s="2">
        <v>0</v>
      </c>
      <c r="BF72" s="2">
        <v>0</v>
      </c>
      <c r="BG72" s="2">
        <v>0</v>
      </c>
      <c r="BH72" s="2">
        <v>40</v>
      </c>
      <c r="BI72" s="2">
        <v>38</v>
      </c>
      <c r="BJ72" s="2">
        <v>0</v>
      </c>
      <c r="BK72" s="2">
        <v>1</v>
      </c>
      <c r="BL72" s="2">
        <v>1</v>
      </c>
      <c r="BM72" s="2">
        <v>0</v>
      </c>
      <c r="BN72" s="2">
        <v>0</v>
      </c>
      <c r="BO72" s="2">
        <v>0</v>
      </c>
      <c r="BP72" s="2">
        <v>0</v>
      </c>
      <c r="BQ72" s="2">
        <v>0</v>
      </c>
      <c r="BR72" s="2">
        <v>0</v>
      </c>
      <c r="BS72" s="2">
        <v>38</v>
      </c>
      <c r="BT72" s="2">
        <v>0</v>
      </c>
      <c r="BU72" s="2">
        <v>0</v>
      </c>
      <c r="BV72" s="2">
        <v>0</v>
      </c>
      <c r="BW72" s="2">
        <v>0</v>
      </c>
      <c r="BX72" s="2">
        <v>0</v>
      </c>
      <c r="BY72" s="2">
        <v>0</v>
      </c>
      <c r="BZ72" s="2" t="s">
        <v>1613</v>
      </c>
      <c r="CA72" s="2" t="s">
        <v>1613</v>
      </c>
      <c r="CB72" s="2" t="s">
        <v>803</v>
      </c>
      <c r="CC72" s="2" t="s">
        <v>803</v>
      </c>
      <c r="CD72" s="2" t="s">
        <v>1613</v>
      </c>
    </row>
    <row r="73" spans="1:82" ht="12.75">
      <c r="A73" s="21">
        <v>35934</v>
      </c>
      <c r="B73" s="29">
        <f t="shared" si="1"/>
        <v>1</v>
      </c>
      <c r="C73" s="2" t="s">
        <v>445</v>
      </c>
      <c r="D73" s="2">
        <v>0</v>
      </c>
      <c r="E73" s="2">
        <v>0</v>
      </c>
      <c r="F73" s="2">
        <v>0</v>
      </c>
      <c r="G73" s="2">
        <v>0</v>
      </c>
      <c r="H73" s="2">
        <v>1</v>
      </c>
      <c r="I73" s="2">
        <v>3900</v>
      </c>
      <c r="J73" s="2">
        <v>1</v>
      </c>
      <c r="K73" s="2">
        <v>31434</v>
      </c>
      <c r="L73" s="2">
        <v>0</v>
      </c>
      <c r="M73" s="2">
        <v>0</v>
      </c>
      <c r="N73" s="2">
        <v>0</v>
      </c>
      <c r="O73" s="2">
        <v>0</v>
      </c>
      <c r="P73" s="2">
        <v>0</v>
      </c>
      <c r="Q73" s="2">
        <v>0</v>
      </c>
      <c r="R73" s="2">
        <v>0</v>
      </c>
      <c r="S73" s="2">
        <v>0</v>
      </c>
      <c r="T73" s="2">
        <v>0</v>
      </c>
      <c r="U73" s="2">
        <v>35334</v>
      </c>
      <c r="V73" s="2">
        <v>0</v>
      </c>
      <c r="W73" s="2">
        <v>0</v>
      </c>
      <c r="X73" s="2">
        <v>0</v>
      </c>
      <c r="Y73" s="2">
        <v>0</v>
      </c>
      <c r="Z73" s="2">
        <v>0</v>
      </c>
      <c r="AA73" s="2">
        <v>0</v>
      </c>
      <c r="AB73" s="2">
        <v>0</v>
      </c>
      <c r="AC73" s="2">
        <v>0</v>
      </c>
      <c r="AD73" s="2">
        <v>0</v>
      </c>
      <c r="AE73" s="2">
        <v>0</v>
      </c>
      <c r="AF73" s="2">
        <v>0</v>
      </c>
      <c r="AG73" s="2">
        <v>0</v>
      </c>
      <c r="AH73" s="2">
        <v>0</v>
      </c>
      <c r="AI73" s="2">
        <v>0</v>
      </c>
      <c r="AJ73" s="2">
        <v>0</v>
      </c>
      <c r="AK73" s="2">
        <v>0</v>
      </c>
      <c r="AL73" s="2">
        <v>0</v>
      </c>
      <c r="AM73" s="2">
        <v>0</v>
      </c>
      <c r="AN73" s="2">
        <v>0</v>
      </c>
      <c r="AO73" s="2">
        <v>0</v>
      </c>
      <c r="AP73" s="2">
        <v>0</v>
      </c>
      <c r="AQ73" s="2">
        <v>0</v>
      </c>
      <c r="AR73" s="2">
        <v>0</v>
      </c>
      <c r="AS73" s="2">
        <v>0</v>
      </c>
      <c r="AT73" s="2">
        <v>0</v>
      </c>
      <c r="AU73" s="2">
        <v>0</v>
      </c>
      <c r="AV73" s="2">
        <v>0</v>
      </c>
      <c r="AW73" s="2">
        <v>0</v>
      </c>
      <c r="AX73" s="2">
        <v>0</v>
      </c>
      <c r="AY73" s="2">
        <v>0</v>
      </c>
      <c r="AZ73" s="2">
        <v>0</v>
      </c>
      <c r="BA73" s="2">
        <v>0</v>
      </c>
      <c r="BB73" s="2">
        <v>0</v>
      </c>
      <c r="BC73" s="2">
        <v>0</v>
      </c>
      <c r="BD73" s="2">
        <v>0</v>
      </c>
      <c r="BE73" s="2">
        <v>0</v>
      </c>
      <c r="BF73" s="2">
        <v>0</v>
      </c>
      <c r="BG73" s="2">
        <v>0</v>
      </c>
      <c r="BH73" s="2">
        <v>38</v>
      </c>
      <c r="BI73" s="2">
        <v>36</v>
      </c>
      <c r="BJ73" s="2">
        <v>0</v>
      </c>
      <c r="BK73" s="2">
        <v>0</v>
      </c>
      <c r="BL73" s="2">
        <v>1</v>
      </c>
      <c r="BM73" s="2">
        <v>1</v>
      </c>
      <c r="BN73" s="2">
        <v>0</v>
      </c>
      <c r="BO73" s="2">
        <v>0</v>
      </c>
      <c r="BP73" s="2">
        <v>0</v>
      </c>
      <c r="BQ73" s="2">
        <v>0</v>
      </c>
      <c r="BR73" s="2">
        <v>0</v>
      </c>
      <c r="BS73" s="2">
        <v>36</v>
      </c>
      <c r="BT73" s="2">
        <v>0</v>
      </c>
      <c r="BU73" s="2">
        <v>0</v>
      </c>
      <c r="BV73" s="2">
        <v>0</v>
      </c>
      <c r="BW73" s="2">
        <v>0</v>
      </c>
      <c r="BX73" s="2">
        <v>0</v>
      </c>
      <c r="BY73" s="2">
        <v>0</v>
      </c>
      <c r="BZ73" s="2" t="s">
        <v>1614</v>
      </c>
      <c r="CA73" s="2" t="s">
        <v>1614</v>
      </c>
      <c r="CB73" s="2" t="s">
        <v>803</v>
      </c>
      <c r="CC73" s="2" t="s">
        <v>803</v>
      </c>
      <c r="CD73" s="2" t="s">
        <v>1614</v>
      </c>
    </row>
    <row r="74" spans="1:82" ht="12.75">
      <c r="A74" s="21">
        <v>35935</v>
      </c>
      <c r="B74" s="29">
        <f t="shared" si="1"/>
        <v>1</v>
      </c>
      <c r="C74" s="2" t="s">
        <v>445</v>
      </c>
      <c r="D74" s="2">
        <v>0</v>
      </c>
      <c r="E74" s="2">
        <v>0</v>
      </c>
      <c r="F74" s="2">
        <v>0</v>
      </c>
      <c r="G74" s="2">
        <v>0</v>
      </c>
      <c r="H74" s="2">
        <v>1</v>
      </c>
      <c r="I74" s="2">
        <v>4724</v>
      </c>
      <c r="J74" s="2">
        <v>1</v>
      </c>
      <c r="K74" s="2">
        <v>30545</v>
      </c>
      <c r="L74" s="2">
        <v>0</v>
      </c>
      <c r="M74" s="2">
        <v>0</v>
      </c>
      <c r="N74" s="2">
        <v>0</v>
      </c>
      <c r="O74" s="2">
        <v>0</v>
      </c>
      <c r="P74" s="2">
        <v>0</v>
      </c>
      <c r="Q74" s="2">
        <v>0</v>
      </c>
      <c r="R74" s="2">
        <v>0</v>
      </c>
      <c r="S74" s="2">
        <v>0</v>
      </c>
      <c r="T74" s="2">
        <v>0</v>
      </c>
      <c r="U74" s="2">
        <v>35269</v>
      </c>
      <c r="V74" s="2">
        <v>0</v>
      </c>
      <c r="W74" s="2">
        <v>0</v>
      </c>
      <c r="X74" s="2">
        <v>0</v>
      </c>
      <c r="Y74" s="2">
        <v>0</v>
      </c>
      <c r="Z74" s="2">
        <v>0</v>
      </c>
      <c r="AA74" s="2">
        <v>0</v>
      </c>
      <c r="AB74" s="2">
        <v>0</v>
      </c>
      <c r="AC74" s="2">
        <v>0</v>
      </c>
      <c r="AD74" s="2">
        <v>0</v>
      </c>
      <c r="AE74" s="2">
        <v>0</v>
      </c>
      <c r="AF74" s="2">
        <v>0</v>
      </c>
      <c r="AG74" s="2">
        <v>0</v>
      </c>
      <c r="AH74" s="2">
        <v>0</v>
      </c>
      <c r="AI74" s="2">
        <v>0</v>
      </c>
      <c r="AJ74" s="2">
        <v>0</v>
      </c>
      <c r="AK74" s="2">
        <v>0</v>
      </c>
      <c r="AL74" s="2">
        <v>0</v>
      </c>
      <c r="AM74" s="2">
        <v>0</v>
      </c>
      <c r="AN74" s="2">
        <v>0</v>
      </c>
      <c r="AO74" s="2">
        <v>0</v>
      </c>
      <c r="AP74" s="2">
        <v>0</v>
      </c>
      <c r="AQ74" s="2">
        <v>0</v>
      </c>
      <c r="AR74" s="2">
        <v>0</v>
      </c>
      <c r="AS74" s="2">
        <v>0</v>
      </c>
      <c r="AT74" s="2">
        <v>0</v>
      </c>
      <c r="AU74" s="2">
        <v>0</v>
      </c>
      <c r="AV74" s="2">
        <v>0</v>
      </c>
      <c r="AW74" s="2">
        <v>0</v>
      </c>
      <c r="AX74" s="2">
        <v>0</v>
      </c>
      <c r="AY74" s="2">
        <v>0</v>
      </c>
      <c r="AZ74" s="2">
        <v>0</v>
      </c>
      <c r="BA74" s="2">
        <v>0</v>
      </c>
      <c r="BB74" s="2">
        <v>0</v>
      </c>
      <c r="BC74" s="2">
        <v>0</v>
      </c>
      <c r="BD74" s="2">
        <v>0</v>
      </c>
      <c r="BE74" s="2">
        <v>0</v>
      </c>
      <c r="BF74" s="2">
        <v>0</v>
      </c>
      <c r="BG74" s="2">
        <v>0</v>
      </c>
      <c r="BH74" s="2">
        <v>41</v>
      </c>
      <c r="BI74" s="2">
        <v>41</v>
      </c>
      <c r="BJ74" s="2">
        <v>0</v>
      </c>
      <c r="BK74" s="2">
        <v>0</v>
      </c>
      <c r="BL74" s="2">
        <v>0</v>
      </c>
      <c r="BM74" s="2">
        <v>0</v>
      </c>
      <c r="BN74" s="2">
        <v>0</v>
      </c>
      <c r="BO74" s="2">
        <v>0</v>
      </c>
      <c r="BP74" s="2">
        <v>0</v>
      </c>
      <c r="BQ74" s="2">
        <v>0</v>
      </c>
      <c r="BR74" s="2">
        <v>0</v>
      </c>
      <c r="BS74" s="2">
        <v>1</v>
      </c>
      <c r="BT74" s="2">
        <v>40</v>
      </c>
      <c r="BU74" s="2">
        <v>0</v>
      </c>
      <c r="BV74" s="2">
        <v>0</v>
      </c>
      <c r="BW74" s="2">
        <v>0</v>
      </c>
      <c r="BX74" s="2">
        <v>0</v>
      </c>
      <c r="BY74" s="2">
        <v>0</v>
      </c>
      <c r="BZ74" s="2" t="s">
        <v>744</v>
      </c>
      <c r="CA74" s="2" t="s">
        <v>744</v>
      </c>
      <c r="CB74" s="2" t="s">
        <v>745</v>
      </c>
      <c r="CC74" s="2" t="s">
        <v>803</v>
      </c>
      <c r="CD74" s="2" t="s">
        <v>744</v>
      </c>
    </row>
    <row r="75" spans="1:82" ht="12.75">
      <c r="A75" s="21">
        <v>35936</v>
      </c>
      <c r="B75" s="29">
        <f t="shared" si="1"/>
        <v>1</v>
      </c>
      <c r="C75" s="2" t="s">
        <v>445</v>
      </c>
      <c r="D75" s="2">
        <v>0</v>
      </c>
      <c r="E75" s="2">
        <v>0</v>
      </c>
      <c r="F75" s="2">
        <v>0</v>
      </c>
      <c r="G75" s="2">
        <v>0</v>
      </c>
      <c r="H75" s="2">
        <v>1</v>
      </c>
      <c r="I75" s="2">
        <v>1543</v>
      </c>
      <c r="J75" s="2">
        <v>1</v>
      </c>
      <c r="K75" s="2">
        <v>29152</v>
      </c>
      <c r="L75" s="2">
        <v>0</v>
      </c>
      <c r="M75" s="2">
        <v>0</v>
      </c>
      <c r="N75" s="2">
        <v>0</v>
      </c>
      <c r="O75" s="2">
        <v>0</v>
      </c>
      <c r="P75" s="2">
        <v>0</v>
      </c>
      <c r="Q75" s="2">
        <v>0</v>
      </c>
      <c r="R75" s="2">
        <v>0</v>
      </c>
      <c r="S75" s="2">
        <v>0</v>
      </c>
      <c r="T75" s="2">
        <v>0</v>
      </c>
      <c r="U75" s="2">
        <v>30695</v>
      </c>
      <c r="V75" s="2">
        <v>0</v>
      </c>
      <c r="W75" s="2">
        <v>0</v>
      </c>
      <c r="X75" s="2">
        <v>0</v>
      </c>
      <c r="Y75" s="2">
        <v>0</v>
      </c>
      <c r="Z75" s="2">
        <v>0</v>
      </c>
      <c r="AA75" s="2">
        <v>0</v>
      </c>
      <c r="AB75" s="2">
        <v>0</v>
      </c>
      <c r="AC75" s="2">
        <v>0</v>
      </c>
      <c r="AD75" s="2">
        <v>0</v>
      </c>
      <c r="AE75" s="2">
        <v>0</v>
      </c>
      <c r="AF75" s="2">
        <v>0</v>
      </c>
      <c r="AG75" s="2">
        <v>0</v>
      </c>
      <c r="AH75" s="2">
        <v>0</v>
      </c>
      <c r="AI75" s="2">
        <v>0</v>
      </c>
      <c r="AJ75" s="2">
        <v>0</v>
      </c>
      <c r="AK75" s="2">
        <v>0</v>
      </c>
      <c r="AL75" s="2">
        <v>0</v>
      </c>
      <c r="AM75" s="2">
        <v>0</v>
      </c>
      <c r="AN75" s="2">
        <v>0</v>
      </c>
      <c r="AO75" s="2">
        <v>0</v>
      </c>
      <c r="AP75" s="2">
        <v>0</v>
      </c>
      <c r="AQ75" s="2">
        <v>0</v>
      </c>
      <c r="AR75" s="2">
        <v>0</v>
      </c>
      <c r="AS75" s="2">
        <v>0</v>
      </c>
      <c r="AT75" s="2">
        <v>0</v>
      </c>
      <c r="AU75" s="2">
        <v>0</v>
      </c>
      <c r="AV75" s="2">
        <v>0</v>
      </c>
      <c r="AW75" s="2">
        <v>0</v>
      </c>
      <c r="AX75" s="2">
        <v>0</v>
      </c>
      <c r="AY75" s="2">
        <v>0</v>
      </c>
      <c r="AZ75" s="2">
        <v>0</v>
      </c>
      <c r="BA75" s="2">
        <v>0</v>
      </c>
      <c r="BB75" s="2">
        <v>0</v>
      </c>
      <c r="BC75" s="2">
        <v>0</v>
      </c>
      <c r="BD75" s="2">
        <v>0</v>
      </c>
      <c r="BE75" s="2">
        <v>0</v>
      </c>
      <c r="BF75" s="2">
        <v>0</v>
      </c>
      <c r="BG75" s="2">
        <v>0</v>
      </c>
      <c r="BH75" s="2">
        <v>39</v>
      </c>
      <c r="BI75" s="2">
        <v>36</v>
      </c>
      <c r="BJ75" s="2">
        <v>0</v>
      </c>
      <c r="BK75" s="2">
        <v>0</v>
      </c>
      <c r="BL75" s="2">
        <v>2</v>
      </c>
      <c r="BM75" s="2">
        <v>1</v>
      </c>
      <c r="BN75" s="2">
        <v>0</v>
      </c>
      <c r="BO75" s="2">
        <v>0</v>
      </c>
      <c r="BP75" s="2">
        <v>0</v>
      </c>
      <c r="BQ75" s="2">
        <v>0</v>
      </c>
      <c r="BR75" s="2">
        <v>0</v>
      </c>
      <c r="BS75" s="2">
        <v>35</v>
      </c>
      <c r="BT75" s="2">
        <v>0</v>
      </c>
      <c r="BU75" s="2">
        <v>1</v>
      </c>
      <c r="BV75" s="2">
        <v>0</v>
      </c>
      <c r="BW75" s="2">
        <v>0</v>
      </c>
      <c r="BX75" s="2">
        <v>0</v>
      </c>
      <c r="BY75" s="2">
        <v>0</v>
      </c>
      <c r="BZ75" s="2" t="s">
        <v>1262</v>
      </c>
      <c r="CA75" s="2" t="s">
        <v>1262</v>
      </c>
      <c r="CB75" s="2" t="s">
        <v>803</v>
      </c>
      <c r="CC75" s="2" t="s">
        <v>803</v>
      </c>
      <c r="CD75" s="2" t="s">
        <v>1262</v>
      </c>
    </row>
    <row r="76" spans="1:82" ht="12.75">
      <c r="A76" s="21">
        <v>35937</v>
      </c>
      <c r="B76" s="29">
        <f t="shared" si="1"/>
        <v>1</v>
      </c>
      <c r="C76" s="2" t="s">
        <v>445</v>
      </c>
      <c r="D76" s="2">
        <v>0</v>
      </c>
      <c r="E76" s="2">
        <v>0</v>
      </c>
      <c r="F76" s="2">
        <v>2</v>
      </c>
      <c r="G76" s="2">
        <v>23154</v>
      </c>
      <c r="H76" s="2">
        <v>1</v>
      </c>
      <c r="I76" s="2">
        <v>3722</v>
      </c>
      <c r="J76" s="2">
        <v>2</v>
      </c>
      <c r="K76" s="2">
        <v>7777</v>
      </c>
      <c r="L76" s="2">
        <v>0</v>
      </c>
      <c r="M76" s="2">
        <v>0</v>
      </c>
      <c r="N76" s="2">
        <v>0</v>
      </c>
      <c r="O76" s="2">
        <v>0</v>
      </c>
      <c r="P76" s="2">
        <v>0</v>
      </c>
      <c r="Q76" s="2">
        <v>0</v>
      </c>
      <c r="R76" s="2">
        <v>0</v>
      </c>
      <c r="S76" s="2">
        <v>0</v>
      </c>
      <c r="T76" s="2">
        <v>0</v>
      </c>
      <c r="U76" s="2">
        <v>34653</v>
      </c>
      <c r="V76" s="2">
        <v>0</v>
      </c>
      <c r="W76" s="2">
        <v>0</v>
      </c>
      <c r="X76" s="2">
        <v>0</v>
      </c>
      <c r="Y76" s="2">
        <v>0</v>
      </c>
      <c r="Z76" s="2">
        <v>0</v>
      </c>
      <c r="AA76" s="2">
        <v>0</v>
      </c>
      <c r="AB76" s="2">
        <v>0</v>
      </c>
      <c r="AC76" s="2">
        <v>0</v>
      </c>
      <c r="AD76" s="2">
        <v>0</v>
      </c>
      <c r="AE76" s="2">
        <v>0</v>
      </c>
      <c r="AF76" s="2">
        <v>0</v>
      </c>
      <c r="AG76" s="2">
        <v>0</v>
      </c>
      <c r="AH76" s="2">
        <v>0</v>
      </c>
      <c r="AI76" s="2">
        <v>0</v>
      </c>
      <c r="AJ76" s="2">
        <v>0</v>
      </c>
      <c r="AK76" s="2">
        <v>0</v>
      </c>
      <c r="AL76" s="2">
        <v>0</v>
      </c>
      <c r="AM76" s="2">
        <v>0</v>
      </c>
      <c r="AN76" s="2">
        <v>0</v>
      </c>
      <c r="AO76" s="2">
        <v>0</v>
      </c>
      <c r="AP76" s="2">
        <v>0</v>
      </c>
      <c r="AQ76" s="2">
        <v>0</v>
      </c>
      <c r="AR76" s="2">
        <v>0</v>
      </c>
      <c r="AS76" s="2">
        <v>0</v>
      </c>
      <c r="AT76" s="2">
        <v>0</v>
      </c>
      <c r="AU76" s="2">
        <v>0</v>
      </c>
      <c r="AV76" s="2">
        <v>0</v>
      </c>
      <c r="AW76" s="2">
        <v>0</v>
      </c>
      <c r="AX76" s="2">
        <v>0</v>
      </c>
      <c r="AY76" s="2">
        <v>0</v>
      </c>
      <c r="AZ76" s="2">
        <v>0</v>
      </c>
      <c r="BA76" s="2">
        <v>0</v>
      </c>
      <c r="BB76" s="2">
        <v>0</v>
      </c>
      <c r="BC76" s="2">
        <v>0</v>
      </c>
      <c r="BD76" s="2">
        <v>0</v>
      </c>
      <c r="BE76" s="2">
        <v>0</v>
      </c>
      <c r="BF76" s="2">
        <v>0</v>
      </c>
      <c r="BG76" s="2">
        <v>0</v>
      </c>
      <c r="BH76" s="2">
        <v>8</v>
      </c>
      <c r="BI76" s="2">
        <v>8</v>
      </c>
      <c r="BJ76" s="2">
        <v>0</v>
      </c>
      <c r="BK76" s="2">
        <v>0</v>
      </c>
      <c r="BL76" s="2">
        <v>0</v>
      </c>
      <c r="BM76" s="2">
        <v>0</v>
      </c>
      <c r="BN76" s="2">
        <v>0</v>
      </c>
      <c r="BO76" s="2">
        <v>0</v>
      </c>
      <c r="BP76" s="2">
        <v>0</v>
      </c>
      <c r="BQ76" s="2">
        <v>0</v>
      </c>
      <c r="BR76" s="2">
        <v>0</v>
      </c>
      <c r="BS76" s="2">
        <v>8</v>
      </c>
      <c r="BT76" s="2">
        <v>0</v>
      </c>
      <c r="BU76" s="2">
        <v>0</v>
      </c>
      <c r="BV76" s="2">
        <v>0</v>
      </c>
      <c r="BW76" s="2">
        <v>0</v>
      </c>
      <c r="BX76" s="2">
        <v>0</v>
      </c>
      <c r="BY76" s="2">
        <v>0</v>
      </c>
      <c r="BZ76" s="2" t="s">
        <v>1263</v>
      </c>
      <c r="CA76" s="2" t="s">
        <v>1263</v>
      </c>
      <c r="CB76" s="2" t="s">
        <v>803</v>
      </c>
      <c r="CC76" s="2" t="s">
        <v>803</v>
      </c>
      <c r="CD76" s="2" t="s">
        <v>1263</v>
      </c>
    </row>
    <row r="77" spans="1:82" ht="12.75">
      <c r="A77" s="21">
        <v>35938</v>
      </c>
      <c r="B77" s="29">
        <f t="shared" si="1"/>
        <v>1</v>
      </c>
      <c r="C77" s="2" t="s">
        <v>445</v>
      </c>
      <c r="D77" s="2">
        <v>0</v>
      </c>
      <c r="E77" s="2">
        <v>0</v>
      </c>
      <c r="F77" s="2">
        <v>1</v>
      </c>
      <c r="G77" s="2">
        <v>1452</v>
      </c>
      <c r="H77" s="2">
        <v>1</v>
      </c>
      <c r="I77" s="2">
        <v>3064</v>
      </c>
      <c r="J77" s="2">
        <v>1</v>
      </c>
      <c r="K77" s="2">
        <v>30491</v>
      </c>
      <c r="L77" s="2">
        <v>0</v>
      </c>
      <c r="M77" s="2">
        <v>0</v>
      </c>
      <c r="N77" s="2">
        <v>0</v>
      </c>
      <c r="O77" s="2">
        <v>0</v>
      </c>
      <c r="P77" s="2">
        <v>0</v>
      </c>
      <c r="Q77" s="2">
        <v>0</v>
      </c>
      <c r="R77" s="2">
        <v>0</v>
      </c>
      <c r="S77" s="2">
        <v>0</v>
      </c>
      <c r="T77" s="2">
        <v>0</v>
      </c>
      <c r="U77" s="2">
        <v>35007</v>
      </c>
      <c r="V77" s="2">
        <v>0</v>
      </c>
      <c r="W77" s="2">
        <v>0</v>
      </c>
      <c r="X77" s="2">
        <v>0</v>
      </c>
      <c r="Y77" s="2">
        <v>0</v>
      </c>
      <c r="Z77" s="2">
        <v>0</v>
      </c>
      <c r="AA77" s="2">
        <v>0</v>
      </c>
      <c r="AB77" s="2">
        <v>0</v>
      </c>
      <c r="AC77" s="2">
        <v>0</v>
      </c>
      <c r="AD77" s="2">
        <v>0</v>
      </c>
      <c r="AE77" s="2">
        <v>0</v>
      </c>
      <c r="AF77" s="2">
        <v>0</v>
      </c>
      <c r="AG77" s="2">
        <v>0</v>
      </c>
      <c r="AH77" s="2">
        <v>0</v>
      </c>
      <c r="AI77" s="2">
        <v>0</v>
      </c>
      <c r="AJ77" s="2">
        <v>0</v>
      </c>
      <c r="AK77" s="2">
        <v>0</v>
      </c>
      <c r="AL77" s="2">
        <v>0</v>
      </c>
      <c r="AM77" s="2">
        <v>0</v>
      </c>
      <c r="AN77" s="2">
        <v>0</v>
      </c>
      <c r="AO77" s="2">
        <v>0</v>
      </c>
      <c r="AP77" s="2">
        <v>0</v>
      </c>
      <c r="AQ77" s="2">
        <v>0</v>
      </c>
      <c r="AR77" s="2">
        <v>0</v>
      </c>
      <c r="AS77" s="2">
        <v>0</v>
      </c>
      <c r="AT77" s="2">
        <v>0</v>
      </c>
      <c r="AU77" s="2">
        <v>0</v>
      </c>
      <c r="AV77" s="2">
        <v>0</v>
      </c>
      <c r="AW77" s="2">
        <v>0</v>
      </c>
      <c r="AX77" s="2">
        <v>0</v>
      </c>
      <c r="AY77" s="2">
        <v>0</v>
      </c>
      <c r="AZ77" s="2">
        <v>0</v>
      </c>
      <c r="BA77" s="2">
        <v>0</v>
      </c>
      <c r="BB77" s="2">
        <v>0</v>
      </c>
      <c r="BC77" s="2">
        <v>0</v>
      </c>
      <c r="BD77" s="2">
        <v>0</v>
      </c>
      <c r="BE77" s="2">
        <v>0</v>
      </c>
      <c r="BF77" s="2">
        <v>0</v>
      </c>
      <c r="BG77" s="2">
        <v>0</v>
      </c>
      <c r="BH77" s="2">
        <v>20</v>
      </c>
      <c r="BI77" s="2">
        <v>15</v>
      </c>
      <c r="BJ77" s="2">
        <v>0</v>
      </c>
      <c r="BK77" s="2">
        <v>0</v>
      </c>
      <c r="BL77" s="2">
        <v>1</v>
      </c>
      <c r="BM77" s="2">
        <v>4</v>
      </c>
      <c r="BN77" s="2">
        <v>0</v>
      </c>
      <c r="BO77" s="2">
        <v>0</v>
      </c>
      <c r="BP77" s="2">
        <v>0</v>
      </c>
      <c r="BQ77" s="2">
        <v>0</v>
      </c>
      <c r="BR77" s="2">
        <v>0</v>
      </c>
      <c r="BS77" s="2">
        <v>15</v>
      </c>
      <c r="BT77" s="2">
        <v>0</v>
      </c>
      <c r="BU77" s="2">
        <v>0</v>
      </c>
      <c r="BV77" s="2">
        <v>0</v>
      </c>
      <c r="BW77" s="2">
        <v>0</v>
      </c>
      <c r="BX77" s="2">
        <v>0</v>
      </c>
      <c r="BY77" s="2">
        <v>0</v>
      </c>
      <c r="BZ77" s="2" t="s">
        <v>1090</v>
      </c>
      <c r="CA77" s="2" t="s">
        <v>1090</v>
      </c>
      <c r="CB77" s="2" t="s">
        <v>803</v>
      </c>
      <c r="CC77" s="2" t="s">
        <v>803</v>
      </c>
      <c r="CD77" s="2" t="s">
        <v>1090</v>
      </c>
    </row>
    <row r="78" spans="1:82" ht="12.75">
      <c r="A78" s="2" t="s">
        <v>1021</v>
      </c>
      <c r="B78" s="29">
        <f t="shared" si="1"/>
        <v>0.9377467444464086</v>
      </c>
      <c r="C78" s="2" t="s">
        <v>445</v>
      </c>
      <c r="D78" s="2">
        <v>0</v>
      </c>
      <c r="E78" s="2">
        <v>0</v>
      </c>
      <c r="F78" s="2">
        <v>1</v>
      </c>
      <c r="G78" s="2">
        <v>1246</v>
      </c>
      <c r="H78" s="2">
        <v>2</v>
      </c>
      <c r="I78" s="2">
        <v>5692</v>
      </c>
      <c r="J78" s="2">
        <v>4</v>
      </c>
      <c r="K78" s="2">
        <v>24891</v>
      </c>
      <c r="L78" s="2">
        <v>1</v>
      </c>
      <c r="M78" s="2">
        <v>752</v>
      </c>
      <c r="N78" s="2">
        <v>1</v>
      </c>
      <c r="O78" s="2">
        <v>1361</v>
      </c>
      <c r="P78" s="2">
        <v>0</v>
      </c>
      <c r="Q78" s="2">
        <v>0</v>
      </c>
      <c r="R78" s="2">
        <v>0</v>
      </c>
      <c r="S78" s="2">
        <v>0</v>
      </c>
      <c r="T78" s="2">
        <v>0</v>
      </c>
      <c r="U78" s="2">
        <v>33942</v>
      </c>
      <c r="V78" s="2">
        <v>0</v>
      </c>
      <c r="W78" s="2">
        <v>0</v>
      </c>
      <c r="X78" s="2">
        <v>0</v>
      </c>
      <c r="Y78" s="2">
        <v>0</v>
      </c>
      <c r="Z78" s="2">
        <v>0</v>
      </c>
      <c r="AA78" s="2">
        <v>0</v>
      </c>
      <c r="AB78" s="2">
        <v>0</v>
      </c>
      <c r="AC78" s="2">
        <v>0</v>
      </c>
      <c r="AD78" s="2">
        <v>1361</v>
      </c>
      <c r="AE78" s="2">
        <v>0</v>
      </c>
      <c r="AF78" s="2">
        <v>0</v>
      </c>
      <c r="AG78" s="2">
        <v>0</v>
      </c>
      <c r="AH78" s="2">
        <v>0</v>
      </c>
      <c r="AI78" s="2">
        <v>0</v>
      </c>
      <c r="AJ78" s="2">
        <v>752</v>
      </c>
      <c r="AK78" s="2">
        <v>0</v>
      </c>
      <c r="AL78" s="2">
        <v>0</v>
      </c>
      <c r="AM78" s="2">
        <v>0</v>
      </c>
      <c r="AN78" s="2">
        <v>0</v>
      </c>
      <c r="AO78" s="2">
        <v>0</v>
      </c>
      <c r="AP78" s="2">
        <v>0</v>
      </c>
      <c r="AQ78" s="2">
        <v>0</v>
      </c>
      <c r="AR78" s="2">
        <v>0</v>
      </c>
      <c r="AS78" s="2">
        <v>0</v>
      </c>
      <c r="AT78" s="2">
        <v>0</v>
      </c>
      <c r="AU78" s="2">
        <v>0</v>
      </c>
      <c r="AV78" s="2">
        <v>0</v>
      </c>
      <c r="AW78" s="2">
        <v>0</v>
      </c>
      <c r="AX78" s="2">
        <v>0</v>
      </c>
      <c r="AY78" s="2">
        <v>0</v>
      </c>
      <c r="AZ78" s="2">
        <v>0</v>
      </c>
      <c r="BA78" s="2">
        <v>0</v>
      </c>
      <c r="BB78" s="2">
        <v>0</v>
      </c>
      <c r="BC78" s="2">
        <v>0</v>
      </c>
      <c r="BD78" s="2">
        <v>0</v>
      </c>
      <c r="BE78" s="2">
        <v>0</v>
      </c>
      <c r="BF78" s="2">
        <v>0</v>
      </c>
      <c r="BG78" s="2">
        <v>0</v>
      </c>
      <c r="BH78" s="2">
        <v>33</v>
      </c>
      <c r="BI78" s="2">
        <v>26</v>
      </c>
      <c r="BJ78" s="2">
        <v>0</v>
      </c>
      <c r="BK78" s="2">
        <v>5</v>
      </c>
      <c r="BL78" s="2">
        <v>0</v>
      </c>
      <c r="BM78" s="2">
        <v>2</v>
      </c>
      <c r="BN78" s="2">
        <v>0</v>
      </c>
      <c r="BO78" s="2">
        <v>0</v>
      </c>
      <c r="BP78" s="2">
        <v>0</v>
      </c>
      <c r="BQ78" s="2">
        <v>0</v>
      </c>
      <c r="BR78" s="2">
        <v>0</v>
      </c>
      <c r="BS78" s="2">
        <v>25</v>
      </c>
      <c r="BT78" s="2">
        <v>0</v>
      </c>
      <c r="BU78" s="2">
        <v>1</v>
      </c>
      <c r="BV78" s="2">
        <v>0</v>
      </c>
      <c r="BW78" s="2">
        <v>0</v>
      </c>
      <c r="BX78" s="2">
        <v>0</v>
      </c>
      <c r="BY78" s="2">
        <v>0</v>
      </c>
      <c r="BZ78" s="2" t="s">
        <v>870</v>
      </c>
      <c r="CA78" s="2" t="s">
        <v>870</v>
      </c>
      <c r="CB78" s="2" t="s">
        <v>803</v>
      </c>
      <c r="CC78" s="2" t="s">
        <v>803</v>
      </c>
      <c r="CD78" s="2" t="s">
        <v>870</v>
      </c>
    </row>
    <row r="79" spans="1:82" ht="12.75">
      <c r="A79" s="2" t="s">
        <v>1022</v>
      </c>
      <c r="B79" s="29">
        <f t="shared" si="1"/>
        <v>0.7427392700593047</v>
      </c>
      <c r="C79" s="2" t="s">
        <v>445</v>
      </c>
      <c r="D79" s="2">
        <v>0</v>
      </c>
      <c r="E79" s="2">
        <v>0</v>
      </c>
      <c r="F79" s="2">
        <v>0</v>
      </c>
      <c r="G79" s="2">
        <v>0</v>
      </c>
      <c r="H79" s="2">
        <v>3</v>
      </c>
      <c r="I79" s="2">
        <v>12283</v>
      </c>
      <c r="J79" s="2">
        <v>1</v>
      </c>
      <c r="K79" s="2">
        <v>19403</v>
      </c>
      <c r="L79" s="2">
        <v>2</v>
      </c>
      <c r="M79" s="2">
        <v>5014</v>
      </c>
      <c r="N79" s="2">
        <v>1</v>
      </c>
      <c r="O79" s="2">
        <v>5961</v>
      </c>
      <c r="P79" s="2">
        <v>0</v>
      </c>
      <c r="Q79" s="2">
        <v>0</v>
      </c>
      <c r="R79" s="2">
        <v>0</v>
      </c>
      <c r="S79" s="2">
        <v>0</v>
      </c>
      <c r="T79" s="2">
        <v>0</v>
      </c>
      <c r="U79" s="2">
        <v>42661</v>
      </c>
      <c r="V79" s="2">
        <v>0</v>
      </c>
      <c r="W79" s="2">
        <v>0</v>
      </c>
      <c r="X79" s="2">
        <v>5014</v>
      </c>
      <c r="Y79" s="2">
        <v>0</v>
      </c>
      <c r="Z79" s="2">
        <v>0</v>
      </c>
      <c r="AA79" s="2">
        <v>0</v>
      </c>
      <c r="AB79" s="2">
        <v>0</v>
      </c>
      <c r="AC79" s="2">
        <v>0</v>
      </c>
      <c r="AD79" s="2">
        <v>4160</v>
      </c>
      <c r="AE79" s="2">
        <v>0</v>
      </c>
      <c r="AF79" s="2">
        <v>0</v>
      </c>
      <c r="AG79" s="2">
        <v>0</v>
      </c>
      <c r="AH79" s="2">
        <v>0</v>
      </c>
      <c r="AI79" s="2">
        <v>0</v>
      </c>
      <c r="AJ79" s="2">
        <v>0</v>
      </c>
      <c r="AK79" s="2">
        <v>0</v>
      </c>
      <c r="AL79" s="2">
        <v>1801</v>
      </c>
      <c r="AM79" s="2">
        <v>0</v>
      </c>
      <c r="AN79" s="2">
        <v>0</v>
      </c>
      <c r="AO79" s="2">
        <v>0</v>
      </c>
      <c r="AP79" s="2">
        <v>0</v>
      </c>
      <c r="AQ79" s="2">
        <v>0</v>
      </c>
      <c r="AR79" s="2">
        <v>0</v>
      </c>
      <c r="AS79" s="2">
        <v>0</v>
      </c>
      <c r="AT79" s="2">
        <v>0</v>
      </c>
      <c r="AU79" s="2">
        <v>0</v>
      </c>
      <c r="AV79" s="2">
        <v>0</v>
      </c>
      <c r="AW79" s="2">
        <v>0</v>
      </c>
      <c r="AX79" s="2">
        <v>0</v>
      </c>
      <c r="AY79" s="2">
        <v>0</v>
      </c>
      <c r="AZ79" s="2">
        <v>0</v>
      </c>
      <c r="BA79" s="2">
        <v>0</v>
      </c>
      <c r="BB79" s="2">
        <v>0</v>
      </c>
      <c r="BC79" s="2">
        <v>0</v>
      </c>
      <c r="BD79" s="2">
        <v>0</v>
      </c>
      <c r="BE79" s="2">
        <v>0</v>
      </c>
      <c r="BF79" s="2">
        <v>0</v>
      </c>
      <c r="BG79" s="2">
        <v>0</v>
      </c>
      <c r="BH79" s="2">
        <v>19</v>
      </c>
      <c r="BI79" s="2">
        <v>19</v>
      </c>
      <c r="BJ79" s="2">
        <v>0</v>
      </c>
      <c r="BK79" s="2">
        <v>0</v>
      </c>
      <c r="BL79" s="2">
        <v>0</v>
      </c>
      <c r="BM79" s="2">
        <v>0</v>
      </c>
      <c r="BN79" s="2">
        <v>0</v>
      </c>
      <c r="BO79" s="2">
        <v>0</v>
      </c>
      <c r="BP79" s="2">
        <v>0</v>
      </c>
      <c r="BQ79" s="2">
        <v>0</v>
      </c>
      <c r="BR79" s="2">
        <v>0</v>
      </c>
      <c r="BS79" s="2">
        <v>19</v>
      </c>
      <c r="BT79" s="2">
        <v>0</v>
      </c>
      <c r="BU79" s="2">
        <v>0</v>
      </c>
      <c r="BV79" s="2">
        <v>0</v>
      </c>
      <c r="BW79" s="2">
        <v>0</v>
      </c>
      <c r="BX79" s="2">
        <v>0</v>
      </c>
      <c r="BY79" s="2">
        <v>0</v>
      </c>
      <c r="BZ79" s="2" t="s">
        <v>703</v>
      </c>
      <c r="CA79" s="2" t="s">
        <v>703</v>
      </c>
      <c r="CB79" s="2" t="s">
        <v>803</v>
      </c>
      <c r="CC79" s="2" t="s">
        <v>803</v>
      </c>
      <c r="CD79" s="2" t="s">
        <v>703</v>
      </c>
    </row>
    <row r="80" spans="1:82" ht="12.75">
      <c r="A80" s="2" t="s">
        <v>1023</v>
      </c>
      <c r="B80" s="29">
        <f t="shared" si="1"/>
        <v>0.9482688744789254</v>
      </c>
      <c r="C80" s="2" t="s">
        <v>445</v>
      </c>
      <c r="D80" s="2">
        <v>0</v>
      </c>
      <c r="E80" s="2">
        <v>0</v>
      </c>
      <c r="F80" s="2">
        <v>0</v>
      </c>
      <c r="G80" s="2">
        <v>0</v>
      </c>
      <c r="H80" s="2">
        <v>1</v>
      </c>
      <c r="I80" s="2">
        <v>4128</v>
      </c>
      <c r="J80" s="2">
        <v>2</v>
      </c>
      <c r="K80" s="2">
        <v>28629</v>
      </c>
      <c r="L80" s="2">
        <v>0</v>
      </c>
      <c r="M80" s="2">
        <v>0</v>
      </c>
      <c r="N80" s="2">
        <v>1</v>
      </c>
      <c r="O80" s="2">
        <v>1787</v>
      </c>
      <c r="P80" s="2">
        <v>0</v>
      </c>
      <c r="Q80" s="2">
        <v>0</v>
      </c>
      <c r="R80" s="2">
        <v>0</v>
      </c>
      <c r="S80" s="2">
        <v>0</v>
      </c>
      <c r="T80" s="2">
        <v>0</v>
      </c>
      <c r="U80" s="2">
        <v>34544</v>
      </c>
      <c r="V80" s="2">
        <v>0</v>
      </c>
      <c r="W80" s="2">
        <v>0</v>
      </c>
      <c r="X80" s="2">
        <v>0</v>
      </c>
      <c r="Y80" s="2">
        <v>0</v>
      </c>
      <c r="Z80" s="2">
        <v>0</v>
      </c>
      <c r="AA80" s="2">
        <v>0</v>
      </c>
      <c r="AB80" s="2">
        <v>0</v>
      </c>
      <c r="AC80" s="2">
        <v>0</v>
      </c>
      <c r="AD80" s="2">
        <v>1787</v>
      </c>
      <c r="AE80" s="2">
        <v>0</v>
      </c>
      <c r="AF80" s="2">
        <v>0</v>
      </c>
      <c r="AG80" s="2">
        <v>0</v>
      </c>
      <c r="AH80" s="2">
        <v>0</v>
      </c>
      <c r="AI80" s="2">
        <v>0</v>
      </c>
      <c r="AJ80" s="2">
        <v>0</v>
      </c>
      <c r="AK80" s="2">
        <v>0</v>
      </c>
      <c r="AL80" s="2">
        <v>0</v>
      </c>
      <c r="AM80" s="2">
        <v>0</v>
      </c>
      <c r="AN80" s="2">
        <v>0</v>
      </c>
      <c r="AO80" s="2">
        <v>0</v>
      </c>
      <c r="AP80" s="2">
        <v>0</v>
      </c>
      <c r="AQ80" s="2">
        <v>0</v>
      </c>
      <c r="AR80" s="2">
        <v>0</v>
      </c>
      <c r="AS80" s="2">
        <v>0</v>
      </c>
      <c r="AT80" s="2">
        <v>0</v>
      </c>
      <c r="AU80" s="2">
        <v>0</v>
      </c>
      <c r="AV80" s="2">
        <v>0</v>
      </c>
      <c r="AW80" s="2">
        <v>0</v>
      </c>
      <c r="AX80" s="2">
        <v>0</v>
      </c>
      <c r="AY80" s="2">
        <v>0</v>
      </c>
      <c r="AZ80" s="2">
        <v>0</v>
      </c>
      <c r="BA80" s="2">
        <v>0</v>
      </c>
      <c r="BB80" s="2">
        <v>0</v>
      </c>
      <c r="BC80" s="2">
        <v>0</v>
      </c>
      <c r="BD80" s="2">
        <v>0</v>
      </c>
      <c r="BE80" s="2">
        <v>0</v>
      </c>
      <c r="BF80" s="2">
        <v>0</v>
      </c>
      <c r="BG80" s="2">
        <v>0</v>
      </c>
      <c r="BH80" s="2">
        <v>43</v>
      </c>
      <c r="BI80" s="2">
        <v>42</v>
      </c>
      <c r="BJ80" s="2">
        <v>0</v>
      </c>
      <c r="BK80" s="2">
        <v>0</v>
      </c>
      <c r="BL80" s="2">
        <v>1</v>
      </c>
      <c r="BM80" s="2">
        <v>0</v>
      </c>
      <c r="BN80" s="2">
        <v>0</v>
      </c>
      <c r="BO80" s="2">
        <v>0</v>
      </c>
      <c r="BP80" s="2">
        <v>0</v>
      </c>
      <c r="BQ80" s="2">
        <v>0</v>
      </c>
      <c r="BR80" s="2">
        <v>0</v>
      </c>
      <c r="BS80" s="2">
        <v>2</v>
      </c>
      <c r="BT80" s="2">
        <v>39</v>
      </c>
      <c r="BU80" s="2">
        <v>1</v>
      </c>
      <c r="BV80" s="2">
        <v>0</v>
      </c>
      <c r="BW80" s="2">
        <v>0</v>
      </c>
      <c r="BX80" s="2">
        <v>0</v>
      </c>
      <c r="BY80" s="2">
        <v>0</v>
      </c>
      <c r="BZ80" s="2" t="s">
        <v>704</v>
      </c>
      <c r="CA80" s="2" t="s">
        <v>704</v>
      </c>
      <c r="CB80" s="2" t="s">
        <v>705</v>
      </c>
      <c r="CC80" s="2" t="s">
        <v>803</v>
      </c>
      <c r="CD80" s="2" t="s">
        <v>704</v>
      </c>
    </row>
    <row r="81" spans="1:82" ht="12.75">
      <c r="A81" s="2" t="s">
        <v>1024</v>
      </c>
      <c r="B81" s="29">
        <f t="shared" si="1"/>
        <v>0.9219862311410576</v>
      </c>
      <c r="C81" s="2" t="s">
        <v>445</v>
      </c>
      <c r="D81" s="2">
        <v>0</v>
      </c>
      <c r="E81" s="2">
        <v>0</v>
      </c>
      <c r="F81" s="2">
        <v>0</v>
      </c>
      <c r="G81" s="2">
        <v>0</v>
      </c>
      <c r="H81" s="2">
        <v>2</v>
      </c>
      <c r="I81" s="2">
        <v>5698</v>
      </c>
      <c r="J81" s="2">
        <v>1</v>
      </c>
      <c r="K81" s="2">
        <v>25774</v>
      </c>
      <c r="L81" s="2">
        <v>2</v>
      </c>
      <c r="M81" s="2">
        <v>1360</v>
      </c>
      <c r="N81" s="2">
        <v>1</v>
      </c>
      <c r="O81" s="2">
        <v>1303</v>
      </c>
      <c r="P81" s="2">
        <v>0</v>
      </c>
      <c r="Q81" s="2">
        <v>0</v>
      </c>
      <c r="R81" s="2">
        <v>0</v>
      </c>
      <c r="S81" s="2">
        <v>0</v>
      </c>
      <c r="T81" s="2">
        <v>0</v>
      </c>
      <c r="U81" s="2">
        <v>34135</v>
      </c>
      <c r="V81" s="2">
        <v>0</v>
      </c>
      <c r="W81" s="2">
        <v>0</v>
      </c>
      <c r="X81" s="2">
        <v>0</v>
      </c>
      <c r="Y81" s="2">
        <v>0</v>
      </c>
      <c r="Z81" s="2">
        <v>0</v>
      </c>
      <c r="AA81" s="2">
        <v>0</v>
      </c>
      <c r="AB81" s="2">
        <v>0</v>
      </c>
      <c r="AC81" s="2">
        <v>0</v>
      </c>
      <c r="AD81" s="2">
        <v>1303</v>
      </c>
      <c r="AE81" s="2">
        <v>0</v>
      </c>
      <c r="AF81" s="2">
        <v>0</v>
      </c>
      <c r="AG81" s="2">
        <v>0</v>
      </c>
      <c r="AH81" s="2">
        <v>0</v>
      </c>
      <c r="AI81" s="2">
        <v>0</v>
      </c>
      <c r="AJ81" s="2">
        <v>2663</v>
      </c>
      <c r="AK81" s="2">
        <v>0</v>
      </c>
      <c r="AL81" s="2">
        <v>0</v>
      </c>
      <c r="AM81" s="2">
        <v>0</v>
      </c>
      <c r="AN81" s="2">
        <v>0</v>
      </c>
      <c r="AO81" s="2">
        <v>0</v>
      </c>
      <c r="AP81" s="2">
        <v>0</v>
      </c>
      <c r="AQ81" s="2">
        <v>0</v>
      </c>
      <c r="AR81" s="2">
        <v>0</v>
      </c>
      <c r="AS81" s="2">
        <v>0</v>
      </c>
      <c r="AT81" s="2">
        <v>0</v>
      </c>
      <c r="AU81" s="2">
        <v>0</v>
      </c>
      <c r="AV81" s="2">
        <v>0</v>
      </c>
      <c r="AW81" s="2">
        <v>0</v>
      </c>
      <c r="AX81" s="2">
        <v>0</v>
      </c>
      <c r="AY81" s="2">
        <v>0</v>
      </c>
      <c r="AZ81" s="2">
        <v>0</v>
      </c>
      <c r="BA81" s="2">
        <v>0</v>
      </c>
      <c r="BB81" s="2">
        <v>0</v>
      </c>
      <c r="BC81" s="2">
        <v>0</v>
      </c>
      <c r="BD81" s="2">
        <v>0</v>
      </c>
      <c r="BE81" s="2">
        <v>0</v>
      </c>
      <c r="BF81" s="2">
        <v>0</v>
      </c>
      <c r="BG81" s="2">
        <v>0</v>
      </c>
      <c r="BH81" s="2">
        <v>32</v>
      </c>
      <c r="BI81" s="2">
        <v>26</v>
      </c>
      <c r="BJ81" s="2">
        <v>0</v>
      </c>
      <c r="BK81" s="2">
        <v>0</v>
      </c>
      <c r="BL81" s="2">
        <v>1</v>
      </c>
      <c r="BM81" s="2">
        <v>5</v>
      </c>
      <c r="BN81" s="2">
        <v>0</v>
      </c>
      <c r="BO81" s="2">
        <v>0</v>
      </c>
      <c r="BP81" s="2">
        <v>0</v>
      </c>
      <c r="BQ81" s="2">
        <v>0</v>
      </c>
      <c r="BR81" s="2">
        <v>0</v>
      </c>
      <c r="BS81" s="2">
        <v>24</v>
      </c>
      <c r="BT81" s="2">
        <v>0</v>
      </c>
      <c r="BU81" s="2">
        <v>2</v>
      </c>
      <c r="BV81" s="2">
        <v>0</v>
      </c>
      <c r="BW81" s="2">
        <v>0</v>
      </c>
      <c r="BX81" s="2">
        <v>0</v>
      </c>
      <c r="BY81" s="2">
        <v>0</v>
      </c>
      <c r="BZ81" s="2" t="s">
        <v>706</v>
      </c>
      <c r="CA81" s="2" t="s">
        <v>706</v>
      </c>
      <c r="CB81" s="2" t="s">
        <v>803</v>
      </c>
      <c r="CC81" s="2" t="s">
        <v>803</v>
      </c>
      <c r="CD81" s="2" t="s">
        <v>706</v>
      </c>
    </row>
    <row r="82" spans="1:82" ht="12.75">
      <c r="A82" s="2" t="s">
        <v>1025</v>
      </c>
      <c r="B82" s="29">
        <f t="shared" si="1"/>
        <v>1</v>
      </c>
      <c r="C82" s="2" t="s">
        <v>445</v>
      </c>
      <c r="D82" s="2">
        <v>0</v>
      </c>
      <c r="E82" s="2">
        <v>0</v>
      </c>
      <c r="F82" s="2">
        <v>0</v>
      </c>
      <c r="G82" s="2">
        <v>0</v>
      </c>
      <c r="H82" s="2">
        <v>1</v>
      </c>
      <c r="I82" s="2">
        <v>3881</v>
      </c>
      <c r="J82" s="2">
        <v>1</v>
      </c>
      <c r="K82" s="2">
        <v>38162</v>
      </c>
      <c r="L82" s="2">
        <v>0</v>
      </c>
      <c r="M82" s="2">
        <v>0</v>
      </c>
      <c r="N82" s="2">
        <v>0</v>
      </c>
      <c r="O82" s="2">
        <v>0</v>
      </c>
      <c r="P82" s="2">
        <v>0</v>
      </c>
      <c r="Q82" s="2">
        <v>0</v>
      </c>
      <c r="R82" s="2">
        <v>0</v>
      </c>
      <c r="S82" s="2">
        <v>0</v>
      </c>
      <c r="T82" s="2">
        <v>0</v>
      </c>
      <c r="U82" s="2">
        <v>42043</v>
      </c>
      <c r="V82" s="2">
        <v>0</v>
      </c>
      <c r="W82" s="2">
        <v>0</v>
      </c>
      <c r="X82" s="2">
        <v>0</v>
      </c>
      <c r="Y82" s="2">
        <v>0</v>
      </c>
      <c r="Z82" s="2">
        <v>0</v>
      </c>
      <c r="AA82" s="2">
        <v>0</v>
      </c>
      <c r="AB82" s="2">
        <v>0</v>
      </c>
      <c r="AC82" s="2">
        <v>0</v>
      </c>
      <c r="AD82" s="2">
        <v>0</v>
      </c>
      <c r="AE82" s="2">
        <v>0</v>
      </c>
      <c r="AF82" s="2">
        <v>0</v>
      </c>
      <c r="AG82" s="2">
        <v>0</v>
      </c>
      <c r="AH82" s="2">
        <v>0</v>
      </c>
      <c r="AI82" s="2">
        <v>0</v>
      </c>
      <c r="AJ82" s="2">
        <v>0</v>
      </c>
      <c r="AK82" s="2">
        <v>0</v>
      </c>
      <c r="AL82" s="2">
        <v>0</v>
      </c>
      <c r="AM82" s="2">
        <v>0</v>
      </c>
      <c r="AN82" s="2">
        <v>0</v>
      </c>
      <c r="AO82" s="2">
        <v>0</v>
      </c>
      <c r="AP82" s="2">
        <v>0</v>
      </c>
      <c r="AQ82" s="2">
        <v>0</v>
      </c>
      <c r="AR82" s="2">
        <v>0</v>
      </c>
      <c r="AS82" s="2">
        <v>0</v>
      </c>
      <c r="AT82" s="2">
        <v>0</v>
      </c>
      <c r="AU82" s="2">
        <v>0</v>
      </c>
      <c r="AV82" s="2">
        <v>0</v>
      </c>
      <c r="AW82" s="2">
        <v>0</v>
      </c>
      <c r="AX82" s="2">
        <v>0</v>
      </c>
      <c r="AY82" s="2">
        <v>0</v>
      </c>
      <c r="AZ82" s="2">
        <v>0</v>
      </c>
      <c r="BA82" s="2">
        <v>0</v>
      </c>
      <c r="BB82" s="2">
        <v>0</v>
      </c>
      <c r="BC82" s="2">
        <v>0</v>
      </c>
      <c r="BD82" s="2">
        <v>0</v>
      </c>
      <c r="BE82" s="2">
        <v>0</v>
      </c>
      <c r="BF82" s="2">
        <v>0</v>
      </c>
      <c r="BG82" s="2">
        <v>0</v>
      </c>
      <c r="BH82" s="2">
        <v>46</v>
      </c>
      <c r="BI82" s="2">
        <v>42</v>
      </c>
      <c r="BJ82" s="2">
        <v>0</v>
      </c>
      <c r="BK82" s="2">
        <v>0</v>
      </c>
      <c r="BL82" s="2">
        <v>3</v>
      </c>
      <c r="BM82" s="2">
        <v>1</v>
      </c>
      <c r="BN82" s="2">
        <v>0</v>
      </c>
      <c r="BO82" s="2">
        <v>0</v>
      </c>
      <c r="BP82" s="2">
        <v>0</v>
      </c>
      <c r="BQ82" s="2">
        <v>0</v>
      </c>
      <c r="BR82" s="2">
        <v>0</v>
      </c>
      <c r="BS82" s="2">
        <v>42</v>
      </c>
      <c r="BT82" s="2">
        <v>0</v>
      </c>
      <c r="BU82" s="2">
        <v>0</v>
      </c>
      <c r="BV82" s="2">
        <v>0</v>
      </c>
      <c r="BW82" s="2">
        <v>0</v>
      </c>
      <c r="BX82" s="2">
        <v>0</v>
      </c>
      <c r="BY82" s="2">
        <v>0</v>
      </c>
      <c r="BZ82" s="2" t="s">
        <v>865</v>
      </c>
      <c r="CA82" s="2" t="s">
        <v>865</v>
      </c>
      <c r="CB82" s="2" t="s">
        <v>803</v>
      </c>
      <c r="CC82" s="2" t="s">
        <v>803</v>
      </c>
      <c r="CD82" s="2" t="s">
        <v>865</v>
      </c>
    </row>
    <row r="83" spans="1:82" ht="12.75">
      <c r="A83" s="2" t="s">
        <v>1026</v>
      </c>
      <c r="B83" s="29">
        <f t="shared" si="1"/>
        <v>1</v>
      </c>
      <c r="C83" s="2" t="s">
        <v>445</v>
      </c>
      <c r="D83" s="2">
        <v>0</v>
      </c>
      <c r="E83" s="2">
        <v>0</v>
      </c>
      <c r="F83" s="2">
        <v>0</v>
      </c>
      <c r="G83" s="2">
        <v>0</v>
      </c>
      <c r="H83" s="2">
        <v>1</v>
      </c>
      <c r="I83" s="2">
        <v>6092</v>
      </c>
      <c r="J83" s="2">
        <v>1</v>
      </c>
      <c r="K83" s="2">
        <v>28783</v>
      </c>
      <c r="L83" s="2">
        <v>0</v>
      </c>
      <c r="M83" s="2">
        <v>0</v>
      </c>
      <c r="N83" s="2">
        <v>0</v>
      </c>
      <c r="O83" s="2">
        <v>0</v>
      </c>
      <c r="P83" s="2">
        <v>0</v>
      </c>
      <c r="Q83" s="2">
        <v>0</v>
      </c>
      <c r="R83" s="2">
        <v>0</v>
      </c>
      <c r="S83" s="2">
        <v>0</v>
      </c>
      <c r="T83" s="2">
        <v>0</v>
      </c>
      <c r="U83" s="2">
        <v>34875</v>
      </c>
      <c r="V83" s="2">
        <v>0</v>
      </c>
      <c r="W83" s="2">
        <v>0</v>
      </c>
      <c r="X83" s="2">
        <v>0</v>
      </c>
      <c r="Y83" s="2">
        <v>0</v>
      </c>
      <c r="Z83" s="2">
        <v>0</v>
      </c>
      <c r="AA83" s="2">
        <v>0</v>
      </c>
      <c r="AB83" s="2">
        <v>0</v>
      </c>
      <c r="AC83" s="2">
        <v>0</v>
      </c>
      <c r="AD83" s="2">
        <v>0</v>
      </c>
      <c r="AE83" s="2">
        <v>0</v>
      </c>
      <c r="AF83" s="2">
        <v>0</v>
      </c>
      <c r="AG83" s="2">
        <v>0</v>
      </c>
      <c r="AH83" s="2">
        <v>0</v>
      </c>
      <c r="AI83" s="2">
        <v>0</v>
      </c>
      <c r="AJ83" s="2">
        <v>0</v>
      </c>
      <c r="AK83" s="2">
        <v>0</v>
      </c>
      <c r="AL83" s="2">
        <v>0</v>
      </c>
      <c r="AM83" s="2">
        <v>0</v>
      </c>
      <c r="AN83" s="2">
        <v>0</v>
      </c>
      <c r="AO83" s="2">
        <v>0</v>
      </c>
      <c r="AP83" s="2">
        <v>0</v>
      </c>
      <c r="AQ83" s="2">
        <v>0</v>
      </c>
      <c r="AR83" s="2">
        <v>0</v>
      </c>
      <c r="AS83" s="2">
        <v>0</v>
      </c>
      <c r="AT83" s="2">
        <v>0</v>
      </c>
      <c r="AU83" s="2">
        <v>0</v>
      </c>
      <c r="AV83" s="2">
        <v>0</v>
      </c>
      <c r="AW83" s="2">
        <v>0</v>
      </c>
      <c r="AX83" s="2">
        <v>0</v>
      </c>
      <c r="AY83" s="2">
        <v>0</v>
      </c>
      <c r="AZ83" s="2">
        <v>0</v>
      </c>
      <c r="BA83" s="2">
        <v>0</v>
      </c>
      <c r="BB83" s="2">
        <v>0</v>
      </c>
      <c r="BC83" s="2">
        <v>0</v>
      </c>
      <c r="BD83" s="2">
        <v>0</v>
      </c>
      <c r="BE83" s="2">
        <v>0</v>
      </c>
      <c r="BF83" s="2">
        <v>0</v>
      </c>
      <c r="BG83" s="2">
        <v>0</v>
      </c>
      <c r="BH83" s="2">
        <v>39</v>
      </c>
      <c r="BI83" s="2">
        <v>39</v>
      </c>
      <c r="BJ83" s="2">
        <v>0</v>
      </c>
      <c r="BK83" s="2">
        <v>0</v>
      </c>
      <c r="BL83" s="2">
        <v>0</v>
      </c>
      <c r="BM83" s="2">
        <v>0</v>
      </c>
      <c r="BN83" s="2">
        <v>0</v>
      </c>
      <c r="BO83" s="2">
        <v>0</v>
      </c>
      <c r="BP83" s="2">
        <v>0</v>
      </c>
      <c r="BQ83" s="2">
        <v>0</v>
      </c>
      <c r="BR83" s="2">
        <v>0</v>
      </c>
      <c r="BS83" s="2">
        <v>15</v>
      </c>
      <c r="BT83" s="2">
        <v>24</v>
      </c>
      <c r="BU83" s="2">
        <v>0</v>
      </c>
      <c r="BV83" s="2">
        <v>0</v>
      </c>
      <c r="BW83" s="2">
        <v>0</v>
      </c>
      <c r="BX83" s="2">
        <v>0</v>
      </c>
      <c r="BY83" s="2">
        <v>0</v>
      </c>
      <c r="BZ83" s="2" t="s">
        <v>866</v>
      </c>
      <c r="CA83" s="2" t="s">
        <v>866</v>
      </c>
      <c r="CB83" s="2" t="s">
        <v>867</v>
      </c>
      <c r="CC83" s="2" t="s">
        <v>803</v>
      </c>
      <c r="CD83" s="2" t="s">
        <v>866</v>
      </c>
    </row>
    <row r="84" spans="1:82" ht="12.75">
      <c r="A84" s="2" t="s">
        <v>1027</v>
      </c>
      <c r="B84" s="29">
        <f t="shared" si="1"/>
        <v>1</v>
      </c>
      <c r="C84" s="2" t="s">
        <v>445</v>
      </c>
      <c r="D84" s="2">
        <v>0</v>
      </c>
      <c r="E84" s="2">
        <v>0</v>
      </c>
      <c r="F84" s="2">
        <v>0</v>
      </c>
      <c r="G84" s="2">
        <v>0</v>
      </c>
      <c r="H84" s="2">
        <v>1</v>
      </c>
      <c r="I84" s="2">
        <v>2688</v>
      </c>
      <c r="J84" s="2">
        <v>1</v>
      </c>
      <c r="K84" s="2">
        <v>38247</v>
      </c>
      <c r="L84" s="2">
        <v>0</v>
      </c>
      <c r="M84" s="2">
        <v>0</v>
      </c>
      <c r="N84" s="2">
        <v>0</v>
      </c>
      <c r="O84" s="2">
        <v>0</v>
      </c>
      <c r="P84" s="2">
        <v>0</v>
      </c>
      <c r="Q84" s="2">
        <v>0</v>
      </c>
      <c r="R84" s="2">
        <v>0</v>
      </c>
      <c r="S84" s="2">
        <v>0</v>
      </c>
      <c r="T84" s="2">
        <v>0</v>
      </c>
      <c r="U84" s="2">
        <v>40935</v>
      </c>
      <c r="V84" s="2">
        <v>0</v>
      </c>
      <c r="W84" s="2">
        <v>0</v>
      </c>
      <c r="X84" s="2">
        <v>0</v>
      </c>
      <c r="Y84" s="2">
        <v>0</v>
      </c>
      <c r="Z84" s="2">
        <v>0</v>
      </c>
      <c r="AA84" s="2">
        <v>0</v>
      </c>
      <c r="AB84" s="2">
        <v>0</v>
      </c>
      <c r="AC84" s="2">
        <v>0</v>
      </c>
      <c r="AD84" s="2">
        <v>0</v>
      </c>
      <c r="AE84" s="2">
        <v>0</v>
      </c>
      <c r="AF84" s="2">
        <v>0</v>
      </c>
      <c r="AG84" s="2">
        <v>0</v>
      </c>
      <c r="AH84" s="2">
        <v>0</v>
      </c>
      <c r="AI84" s="2">
        <v>0</v>
      </c>
      <c r="AJ84" s="2">
        <v>0</v>
      </c>
      <c r="AK84" s="2">
        <v>0</v>
      </c>
      <c r="AL84" s="2">
        <v>0</v>
      </c>
      <c r="AM84" s="2">
        <v>0</v>
      </c>
      <c r="AN84" s="2">
        <v>0</v>
      </c>
      <c r="AO84" s="2">
        <v>0</v>
      </c>
      <c r="AP84" s="2">
        <v>0</v>
      </c>
      <c r="AQ84" s="2">
        <v>0</v>
      </c>
      <c r="AR84" s="2">
        <v>0</v>
      </c>
      <c r="AS84" s="2">
        <v>0</v>
      </c>
      <c r="AT84" s="2">
        <v>0</v>
      </c>
      <c r="AU84" s="2">
        <v>0</v>
      </c>
      <c r="AV84" s="2">
        <v>0</v>
      </c>
      <c r="AW84" s="2">
        <v>0</v>
      </c>
      <c r="AX84" s="2">
        <v>0</v>
      </c>
      <c r="AY84" s="2">
        <v>0</v>
      </c>
      <c r="AZ84" s="2">
        <v>0</v>
      </c>
      <c r="BA84" s="2">
        <v>0</v>
      </c>
      <c r="BB84" s="2">
        <v>0</v>
      </c>
      <c r="BC84" s="2">
        <v>0</v>
      </c>
      <c r="BD84" s="2">
        <v>0</v>
      </c>
      <c r="BE84" s="2">
        <v>0</v>
      </c>
      <c r="BF84" s="2">
        <v>0</v>
      </c>
      <c r="BG84" s="2">
        <v>0</v>
      </c>
      <c r="BH84" s="2">
        <v>53</v>
      </c>
      <c r="BI84" s="2">
        <v>50</v>
      </c>
      <c r="BJ84" s="2">
        <v>0</v>
      </c>
      <c r="BK84" s="2">
        <v>0</v>
      </c>
      <c r="BL84" s="2">
        <v>2</v>
      </c>
      <c r="BM84" s="2">
        <v>1</v>
      </c>
      <c r="BN84" s="2">
        <v>0</v>
      </c>
      <c r="BO84" s="2">
        <v>0</v>
      </c>
      <c r="BP84" s="2">
        <v>0</v>
      </c>
      <c r="BQ84" s="2">
        <v>0</v>
      </c>
      <c r="BR84" s="2">
        <v>0</v>
      </c>
      <c r="BS84" s="2">
        <v>49</v>
      </c>
      <c r="BT84" s="2">
        <v>0</v>
      </c>
      <c r="BU84" s="2">
        <v>1</v>
      </c>
      <c r="BV84" s="2">
        <v>0</v>
      </c>
      <c r="BW84" s="2">
        <v>0</v>
      </c>
      <c r="BX84" s="2">
        <v>0</v>
      </c>
      <c r="BY84" s="2">
        <v>0</v>
      </c>
      <c r="BZ84" s="2" t="s">
        <v>709</v>
      </c>
      <c r="CA84" s="2" t="s">
        <v>709</v>
      </c>
      <c r="CB84" s="2" t="s">
        <v>803</v>
      </c>
      <c r="CC84" s="2" t="s">
        <v>803</v>
      </c>
      <c r="CD84" s="2" t="s">
        <v>709</v>
      </c>
    </row>
    <row r="85" spans="1:82" ht="12.75">
      <c r="A85" s="2" t="s">
        <v>1028</v>
      </c>
      <c r="B85" s="29">
        <f t="shared" si="1"/>
        <v>0.9469119500630214</v>
      </c>
      <c r="C85" s="2" t="s">
        <v>445</v>
      </c>
      <c r="D85" s="2">
        <v>0</v>
      </c>
      <c r="E85" s="2">
        <v>0</v>
      </c>
      <c r="F85" s="2">
        <v>0</v>
      </c>
      <c r="G85" s="2">
        <v>0</v>
      </c>
      <c r="H85" s="2">
        <v>1</v>
      </c>
      <c r="I85" s="2">
        <v>3776</v>
      </c>
      <c r="J85" s="2">
        <v>2</v>
      </c>
      <c r="K85" s="2">
        <v>27777</v>
      </c>
      <c r="L85" s="2">
        <v>0</v>
      </c>
      <c r="M85" s="2">
        <v>0</v>
      </c>
      <c r="N85" s="2">
        <v>2</v>
      </c>
      <c r="O85" s="2">
        <v>1769</v>
      </c>
      <c r="P85" s="2">
        <v>0</v>
      </c>
      <c r="Q85" s="2">
        <v>0</v>
      </c>
      <c r="R85" s="2">
        <v>0</v>
      </c>
      <c r="S85" s="2">
        <v>0</v>
      </c>
      <c r="T85" s="2">
        <v>0</v>
      </c>
      <c r="U85" s="2">
        <v>33322</v>
      </c>
      <c r="V85" s="2">
        <v>0</v>
      </c>
      <c r="W85" s="2">
        <v>0</v>
      </c>
      <c r="X85" s="2">
        <v>0</v>
      </c>
      <c r="Y85" s="2">
        <v>0</v>
      </c>
      <c r="Z85" s="2">
        <v>1099</v>
      </c>
      <c r="AA85" s="2">
        <v>0</v>
      </c>
      <c r="AB85" s="2">
        <v>0</v>
      </c>
      <c r="AC85" s="2">
        <v>0</v>
      </c>
      <c r="AD85" s="2">
        <v>670</v>
      </c>
      <c r="AE85" s="2">
        <v>0</v>
      </c>
      <c r="AF85" s="2">
        <v>0</v>
      </c>
      <c r="AG85" s="2">
        <v>0</v>
      </c>
      <c r="AH85" s="2">
        <v>0</v>
      </c>
      <c r="AI85" s="2">
        <v>0</v>
      </c>
      <c r="AJ85" s="2">
        <v>0</v>
      </c>
      <c r="AK85" s="2">
        <v>0</v>
      </c>
      <c r="AL85" s="2">
        <v>0</v>
      </c>
      <c r="AM85" s="2">
        <v>0</v>
      </c>
      <c r="AN85" s="2">
        <v>0</v>
      </c>
      <c r="AO85" s="2">
        <v>0</v>
      </c>
      <c r="AP85" s="2">
        <v>0</v>
      </c>
      <c r="AQ85" s="2">
        <v>0</v>
      </c>
      <c r="AR85" s="2">
        <v>0</v>
      </c>
      <c r="AS85" s="2">
        <v>0</v>
      </c>
      <c r="AT85" s="2">
        <v>0</v>
      </c>
      <c r="AU85" s="2">
        <v>0</v>
      </c>
      <c r="AV85" s="2">
        <v>0</v>
      </c>
      <c r="AW85" s="2">
        <v>0</v>
      </c>
      <c r="AX85" s="2">
        <v>0</v>
      </c>
      <c r="AY85" s="2">
        <v>0</v>
      </c>
      <c r="AZ85" s="2">
        <v>0</v>
      </c>
      <c r="BA85" s="2">
        <v>0</v>
      </c>
      <c r="BB85" s="2">
        <v>0</v>
      </c>
      <c r="BC85" s="2">
        <v>0</v>
      </c>
      <c r="BD85" s="2">
        <v>0</v>
      </c>
      <c r="BE85" s="2">
        <v>0</v>
      </c>
      <c r="BF85" s="2">
        <v>0</v>
      </c>
      <c r="BG85" s="2">
        <v>0</v>
      </c>
      <c r="BH85" s="2">
        <v>33</v>
      </c>
      <c r="BI85" s="2">
        <v>31</v>
      </c>
      <c r="BJ85" s="2">
        <v>0</v>
      </c>
      <c r="BK85" s="2">
        <v>0</v>
      </c>
      <c r="BL85" s="2">
        <v>2</v>
      </c>
      <c r="BM85" s="2">
        <v>0</v>
      </c>
      <c r="BN85" s="2">
        <v>0</v>
      </c>
      <c r="BO85" s="2">
        <v>0</v>
      </c>
      <c r="BP85" s="2">
        <v>0</v>
      </c>
      <c r="BQ85" s="2">
        <v>0</v>
      </c>
      <c r="BR85" s="2">
        <v>0</v>
      </c>
      <c r="BS85" s="2">
        <v>31</v>
      </c>
      <c r="BT85" s="2">
        <v>0</v>
      </c>
      <c r="BU85" s="2">
        <v>0</v>
      </c>
      <c r="BV85" s="2">
        <v>0</v>
      </c>
      <c r="BW85" s="2">
        <v>0</v>
      </c>
      <c r="BX85" s="2">
        <v>0</v>
      </c>
      <c r="BY85" s="2">
        <v>0</v>
      </c>
      <c r="BZ85" s="2" t="s">
        <v>710</v>
      </c>
      <c r="CA85" s="2" t="s">
        <v>710</v>
      </c>
      <c r="CB85" s="2" t="s">
        <v>803</v>
      </c>
      <c r="CC85" s="2" t="s">
        <v>803</v>
      </c>
      <c r="CD85" s="2" t="s">
        <v>710</v>
      </c>
    </row>
    <row r="86" spans="1:82" ht="12.75">
      <c r="A86" s="2" t="s">
        <v>868</v>
      </c>
      <c r="B86" s="29">
        <f t="shared" si="1"/>
        <v>0.8266002538374961</v>
      </c>
      <c r="C86" s="2" t="s">
        <v>445</v>
      </c>
      <c r="D86" s="2">
        <v>0</v>
      </c>
      <c r="E86" s="2">
        <v>0</v>
      </c>
      <c r="F86" s="2">
        <v>0</v>
      </c>
      <c r="G86" s="2">
        <v>0</v>
      </c>
      <c r="H86" s="2">
        <v>3</v>
      </c>
      <c r="I86" s="2">
        <v>6545</v>
      </c>
      <c r="J86" s="2">
        <v>4</v>
      </c>
      <c r="K86" s="2">
        <v>27973</v>
      </c>
      <c r="L86" s="2">
        <v>4</v>
      </c>
      <c r="M86" s="2">
        <v>3457</v>
      </c>
      <c r="N86" s="2">
        <v>1</v>
      </c>
      <c r="O86" s="2">
        <v>3784</v>
      </c>
      <c r="P86" s="2">
        <v>0</v>
      </c>
      <c r="Q86" s="2">
        <v>0</v>
      </c>
      <c r="R86" s="2">
        <v>0</v>
      </c>
      <c r="S86" s="2">
        <v>0</v>
      </c>
      <c r="T86" s="2">
        <v>0</v>
      </c>
      <c r="U86" s="2">
        <v>41759</v>
      </c>
      <c r="V86" s="2">
        <v>0</v>
      </c>
      <c r="W86" s="2">
        <v>0</v>
      </c>
      <c r="X86" s="2">
        <v>0</v>
      </c>
      <c r="Y86" s="2">
        <v>0</v>
      </c>
      <c r="Z86" s="2">
        <v>0</v>
      </c>
      <c r="AA86" s="2">
        <v>0</v>
      </c>
      <c r="AB86" s="2">
        <v>0</v>
      </c>
      <c r="AC86" s="2">
        <v>0</v>
      </c>
      <c r="AD86" s="2">
        <v>3784</v>
      </c>
      <c r="AE86" s="2">
        <v>0</v>
      </c>
      <c r="AF86" s="2">
        <v>0</v>
      </c>
      <c r="AG86" s="2">
        <v>0</v>
      </c>
      <c r="AH86" s="2">
        <v>0</v>
      </c>
      <c r="AI86" s="2">
        <v>0</v>
      </c>
      <c r="AJ86" s="2">
        <v>7241</v>
      </c>
      <c r="AK86" s="2">
        <v>0</v>
      </c>
      <c r="AL86" s="2">
        <v>0</v>
      </c>
      <c r="AM86" s="2">
        <v>0</v>
      </c>
      <c r="AN86" s="2">
        <v>0</v>
      </c>
      <c r="AO86" s="2">
        <v>0</v>
      </c>
      <c r="AP86" s="2">
        <v>0</v>
      </c>
      <c r="AQ86" s="2">
        <v>0</v>
      </c>
      <c r="AR86" s="2">
        <v>0</v>
      </c>
      <c r="AS86" s="2">
        <v>0</v>
      </c>
      <c r="AT86" s="2">
        <v>0</v>
      </c>
      <c r="AU86" s="2">
        <v>0</v>
      </c>
      <c r="AV86" s="2">
        <v>0</v>
      </c>
      <c r="AW86" s="2">
        <v>0</v>
      </c>
      <c r="AX86" s="2">
        <v>0</v>
      </c>
      <c r="AY86" s="2">
        <v>0</v>
      </c>
      <c r="AZ86" s="2">
        <v>0</v>
      </c>
      <c r="BA86" s="2">
        <v>0</v>
      </c>
      <c r="BB86" s="2">
        <v>0</v>
      </c>
      <c r="BC86" s="2">
        <v>0</v>
      </c>
      <c r="BD86" s="2">
        <v>0</v>
      </c>
      <c r="BE86" s="2">
        <v>0</v>
      </c>
      <c r="BF86" s="2">
        <v>0</v>
      </c>
      <c r="BG86" s="2">
        <v>0</v>
      </c>
      <c r="BH86" s="2">
        <v>38</v>
      </c>
      <c r="BI86" s="2">
        <v>36</v>
      </c>
      <c r="BJ86" s="2">
        <v>0</v>
      </c>
      <c r="BK86" s="2">
        <v>0</v>
      </c>
      <c r="BL86" s="2">
        <v>0</v>
      </c>
      <c r="BM86" s="2">
        <v>2</v>
      </c>
      <c r="BN86" s="2">
        <v>0</v>
      </c>
      <c r="BO86" s="2">
        <v>0</v>
      </c>
      <c r="BP86" s="2">
        <v>0</v>
      </c>
      <c r="BQ86" s="2">
        <v>0</v>
      </c>
      <c r="BR86" s="2">
        <v>0</v>
      </c>
      <c r="BS86" s="2">
        <v>31</v>
      </c>
      <c r="BT86" s="2">
        <v>0</v>
      </c>
      <c r="BU86" s="2">
        <v>5</v>
      </c>
      <c r="BV86" s="2">
        <v>0</v>
      </c>
      <c r="BW86" s="2">
        <v>0</v>
      </c>
      <c r="BX86" s="2">
        <v>0</v>
      </c>
      <c r="BY86" s="2">
        <v>0</v>
      </c>
      <c r="BZ86" s="2" t="s">
        <v>711</v>
      </c>
      <c r="CA86" s="2" t="s">
        <v>711</v>
      </c>
      <c r="CB86" s="2" t="s">
        <v>803</v>
      </c>
      <c r="CC86" s="2" t="s">
        <v>803</v>
      </c>
      <c r="CD86" s="2" t="s">
        <v>711</v>
      </c>
    </row>
    <row r="87" spans="1:82" ht="12.75">
      <c r="A87" s="2" t="s">
        <v>869</v>
      </c>
      <c r="B87" s="29">
        <f t="shared" si="1"/>
        <v>1</v>
      </c>
      <c r="C87" s="2" t="s">
        <v>445</v>
      </c>
      <c r="D87" s="2">
        <v>0</v>
      </c>
      <c r="E87" s="2">
        <v>0</v>
      </c>
      <c r="F87" s="2">
        <v>0</v>
      </c>
      <c r="G87" s="2">
        <v>0</v>
      </c>
      <c r="H87" s="2">
        <v>1</v>
      </c>
      <c r="I87" s="2">
        <v>2640</v>
      </c>
      <c r="J87" s="2">
        <v>1</v>
      </c>
      <c r="K87" s="2">
        <v>29949</v>
      </c>
      <c r="L87" s="2">
        <v>0</v>
      </c>
      <c r="M87" s="2">
        <v>0</v>
      </c>
      <c r="N87" s="2">
        <v>0</v>
      </c>
      <c r="O87" s="2">
        <v>0</v>
      </c>
      <c r="P87" s="2">
        <v>0</v>
      </c>
      <c r="Q87" s="2">
        <v>0</v>
      </c>
      <c r="R87" s="2">
        <v>0</v>
      </c>
      <c r="S87" s="2">
        <v>0</v>
      </c>
      <c r="T87" s="2">
        <v>0</v>
      </c>
      <c r="U87" s="2">
        <v>32589</v>
      </c>
      <c r="V87" s="2">
        <v>0</v>
      </c>
      <c r="W87" s="2">
        <v>0</v>
      </c>
      <c r="X87" s="2">
        <v>0</v>
      </c>
      <c r="Y87" s="2">
        <v>0</v>
      </c>
      <c r="Z87" s="2">
        <v>0</v>
      </c>
      <c r="AA87" s="2">
        <v>0</v>
      </c>
      <c r="AB87" s="2">
        <v>0</v>
      </c>
      <c r="AC87" s="2">
        <v>0</v>
      </c>
      <c r="AD87" s="2">
        <v>0</v>
      </c>
      <c r="AE87" s="2">
        <v>0</v>
      </c>
      <c r="AF87" s="2">
        <v>0</v>
      </c>
      <c r="AG87" s="2">
        <v>0</v>
      </c>
      <c r="AH87" s="2">
        <v>0</v>
      </c>
      <c r="AI87" s="2">
        <v>0</v>
      </c>
      <c r="AJ87" s="2">
        <v>0</v>
      </c>
      <c r="AK87" s="2">
        <v>0</v>
      </c>
      <c r="AL87" s="2">
        <v>0</v>
      </c>
      <c r="AM87" s="2">
        <v>0</v>
      </c>
      <c r="AN87" s="2">
        <v>0</v>
      </c>
      <c r="AO87" s="2">
        <v>0</v>
      </c>
      <c r="AP87" s="2">
        <v>0</v>
      </c>
      <c r="AQ87" s="2">
        <v>0</v>
      </c>
      <c r="AR87" s="2">
        <v>0</v>
      </c>
      <c r="AS87" s="2">
        <v>0</v>
      </c>
      <c r="AT87" s="2">
        <v>0</v>
      </c>
      <c r="AU87" s="2">
        <v>0</v>
      </c>
      <c r="AV87" s="2">
        <v>0</v>
      </c>
      <c r="AW87" s="2">
        <v>0</v>
      </c>
      <c r="AX87" s="2">
        <v>0</v>
      </c>
      <c r="AY87" s="2">
        <v>0</v>
      </c>
      <c r="AZ87" s="2">
        <v>0</v>
      </c>
      <c r="BA87" s="2">
        <v>0</v>
      </c>
      <c r="BB87" s="2">
        <v>0</v>
      </c>
      <c r="BC87" s="2">
        <v>0</v>
      </c>
      <c r="BD87" s="2">
        <v>0</v>
      </c>
      <c r="BE87" s="2">
        <v>0</v>
      </c>
      <c r="BF87" s="2">
        <v>0</v>
      </c>
      <c r="BG87" s="2">
        <v>0</v>
      </c>
      <c r="BH87" s="2">
        <v>29</v>
      </c>
      <c r="BI87" s="2">
        <v>29</v>
      </c>
      <c r="BJ87" s="2">
        <v>0</v>
      </c>
      <c r="BK87" s="2">
        <v>0</v>
      </c>
      <c r="BL87" s="2">
        <v>0</v>
      </c>
      <c r="BM87" s="2">
        <v>0</v>
      </c>
      <c r="BN87" s="2">
        <v>0</v>
      </c>
      <c r="BO87" s="2">
        <v>0</v>
      </c>
      <c r="BP87" s="2">
        <v>0</v>
      </c>
      <c r="BQ87" s="2">
        <v>0</v>
      </c>
      <c r="BR87" s="2">
        <v>0</v>
      </c>
      <c r="BS87" s="2">
        <v>28</v>
      </c>
      <c r="BT87" s="2">
        <v>0</v>
      </c>
      <c r="BU87" s="2">
        <v>1</v>
      </c>
      <c r="BV87" s="2">
        <v>0</v>
      </c>
      <c r="BW87" s="2">
        <v>0</v>
      </c>
      <c r="BX87" s="2">
        <v>0</v>
      </c>
      <c r="BY87" s="2">
        <v>0</v>
      </c>
      <c r="BZ87" s="2" t="s">
        <v>712</v>
      </c>
      <c r="CA87" s="2" t="s">
        <v>712</v>
      </c>
      <c r="CB87" s="2" t="s">
        <v>803</v>
      </c>
      <c r="CC87" s="2" t="s">
        <v>803</v>
      </c>
      <c r="CD87" s="2" t="s">
        <v>712</v>
      </c>
    </row>
    <row r="88" spans="1:82" ht="12.75">
      <c r="A88" s="2" t="s">
        <v>474</v>
      </c>
      <c r="B88" s="29">
        <f t="shared" si="1"/>
        <v>0.9338431902475489</v>
      </c>
      <c r="C88" s="2" t="s">
        <v>445</v>
      </c>
      <c r="D88" s="2">
        <v>0</v>
      </c>
      <c r="E88" s="2">
        <v>0</v>
      </c>
      <c r="F88" s="2">
        <v>1</v>
      </c>
      <c r="G88" s="2">
        <v>10</v>
      </c>
      <c r="H88" s="2">
        <v>3</v>
      </c>
      <c r="I88" s="2">
        <v>19772</v>
      </c>
      <c r="J88" s="2">
        <v>1</v>
      </c>
      <c r="K88" s="2">
        <v>12698</v>
      </c>
      <c r="L88" s="2">
        <v>0</v>
      </c>
      <c r="M88" s="2">
        <v>0</v>
      </c>
      <c r="N88" s="2">
        <v>2</v>
      </c>
      <c r="O88" s="2">
        <v>2301</v>
      </c>
      <c r="P88" s="2">
        <v>0</v>
      </c>
      <c r="Q88" s="2">
        <v>0</v>
      </c>
      <c r="R88" s="2">
        <v>0</v>
      </c>
      <c r="S88" s="2">
        <v>0</v>
      </c>
      <c r="T88" s="2">
        <v>0</v>
      </c>
      <c r="U88" s="2">
        <v>0</v>
      </c>
      <c r="V88" s="2">
        <v>0</v>
      </c>
      <c r="W88" s="2">
        <v>0</v>
      </c>
      <c r="X88" s="2">
        <v>0</v>
      </c>
      <c r="Y88" s="2">
        <v>0</v>
      </c>
      <c r="Z88" s="2">
        <v>2301</v>
      </c>
      <c r="AA88" s="2">
        <v>0</v>
      </c>
      <c r="AB88" s="2">
        <v>0</v>
      </c>
      <c r="AC88" s="2">
        <v>0</v>
      </c>
      <c r="AD88" s="2">
        <v>0</v>
      </c>
      <c r="AE88" s="2">
        <v>0</v>
      </c>
      <c r="AF88" s="2">
        <v>0</v>
      </c>
      <c r="AG88" s="2">
        <v>0</v>
      </c>
      <c r="AH88" s="2">
        <v>0</v>
      </c>
      <c r="AI88" s="2">
        <v>0</v>
      </c>
      <c r="AJ88" s="2">
        <v>0</v>
      </c>
      <c r="AK88" s="2">
        <v>0</v>
      </c>
      <c r="AL88" s="2">
        <v>0</v>
      </c>
      <c r="AM88" s="2">
        <v>0</v>
      </c>
      <c r="AN88" s="2">
        <v>0</v>
      </c>
      <c r="AO88" s="2">
        <v>0</v>
      </c>
      <c r="AP88" s="2">
        <v>0</v>
      </c>
      <c r="AQ88" s="2">
        <v>0</v>
      </c>
      <c r="AR88" s="2">
        <v>0</v>
      </c>
      <c r="AS88" s="2">
        <v>0</v>
      </c>
      <c r="AT88" s="2">
        <v>0</v>
      </c>
      <c r="AU88" s="2">
        <v>0</v>
      </c>
      <c r="AV88" s="2">
        <v>0</v>
      </c>
      <c r="AW88" s="2">
        <v>0</v>
      </c>
      <c r="AX88" s="2">
        <v>0</v>
      </c>
      <c r="AY88" s="2">
        <v>0</v>
      </c>
      <c r="AZ88" s="2">
        <v>0</v>
      </c>
      <c r="BA88" s="2">
        <v>0</v>
      </c>
      <c r="BB88" s="2">
        <v>0</v>
      </c>
      <c r="BC88" s="2">
        <v>0</v>
      </c>
      <c r="BD88" s="2">
        <v>0</v>
      </c>
      <c r="BE88" s="2">
        <v>0</v>
      </c>
      <c r="BF88" s="2">
        <v>0</v>
      </c>
      <c r="BG88" s="2">
        <v>0</v>
      </c>
      <c r="BH88" s="2">
        <v>12</v>
      </c>
      <c r="BI88" s="2">
        <v>11</v>
      </c>
      <c r="BJ88" s="2">
        <v>0</v>
      </c>
      <c r="BK88" s="2">
        <v>1</v>
      </c>
      <c r="BL88" s="2">
        <v>0</v>
      </c>
      <c r="BM88" s="2">
        <v>0</v>
      </c>
      <c r="BN88" s="2">
        <v>0</v>
      </c>
      <c r="BO88" s="2">
        <v>0</v>
      </c>
      <c r="BP88" s="2">
        <v>0</v>
      </c>
      <c r="BQ88" s="2">
        <v>0</v>
      </c>
      <c r="BR88" s="2">
        <v>0</v>
      </c>
      <c r="BS88" s="2">
        <v>0</v>
      </c>
      <c r="BT88" s="2">
        <v>0</v>
      </c>
      <c r="BU88" s="2">
        <v>11</v>
      </c>
      <c r="BV88" s="2">
        <v>0</v>
      </c>
      <c r="BW88" s="2">
        <v>0</v>
      </c>
      <c r="BX88" s="2">
        <v>0</v>
      </c>
      <c r="BY88" s="2">
        <v>0</v>
      </c>
      <c r="BZ88" s="2" t="s">
        <v>475</v>
      </c>
      <c r="CA88" s="2" t="s">
        <v>803</v>
      </c>
      <c r="CB88" s="2" t="s">
        <v>803</v>
      </c>
      <c r="CC88" s="2" t="s">
        <v>803</v>
      </c>
      <c r="CD88" s="2" t="s">
        <v>475</v>
      </c>
    </row>
    <row r="89" spans="1:82" ht="12.75">
      <c r="A89" s="2" t="s">
        <v>476</v>
      </c>
      <c r="B89" s="29">
        <f t="shared" si="1"/>
        <v>1</v>
      </c>
      <c r="C89" s="2" t="s">
        <v>445</v>
      </c>
      <c r="D89" s="2">
        <v>0</v>
      </c>
      <c r="E89" s="2">
        <v>0</v>
      </c>
      <c r="F89" s="2">
        <v>1</v>
      </c>
      <c r="G89" s="2">
        <v>909</v>
      </c>
      <c r="H89" s="2">
        <v>1</v>
      </c>
      <c r="I89" s="2">
        <v>4981</v>
      </c>
      <c r="J89" s="2">
        <v>1</v>
      </c>
      <c r="K89" s="2">
        <v>5497</v>
      </c>
      <c r="L89" s="2">
        <v>0</v>
      </c>
      <c r="M89" s="2">
        <v>0</v>
      </c>
      <c r="N89" s="2">
        <v>0</v>
      </c>
      <c r="O89" s="2">
        <v>0</v>
      </c>
      <c r="P89" s="2">
        <v>0</v>
      </c>
      <c r="Q89" s="2">
        <v>0</v>
      </c>
      <c r="R89" s="2">
        <v>0</v>
      </c>
      <c r="S89" s="2">
        <v>0</v>
      </c>
      <c r="T89" s="2">
        <v>0</v>
      </c>
      <c r="U89" s="2">
        <v>0</v>
      </c>
      <c r="V89" s="2">
        <v>0</v>
      </c>
      <c r="W89" s="2">
        <v>0</v>
      </c>
      <c r="X89" s="2">
        <v>0</v>
      </c>
      <c r="Y89" s="2">
        <v>0</v>
      </c>
      <c r="Z89" s="2">
        <v>0</v>
      </c>
      <c r="AA89" s="2">
        <v>0</v>
      </c>
      <c r="AB89" s="2">
        <v>0</v>
      </c>
      <c r="AC89" s="2">
        <v>0</v>
      </c>
      <c r="AD89" s="2">
        <v>0</v>
      </c>
      <c r="AE89" s="2">
        <v>0</v>
      </c>
      <c r="AF89" s="2">
        <v>0</v>
      </c>
      <c r="AG89" s="2">
        <v>0</v>
      </c>
      <c r="AH89" s="2">
        <v>0</v>
      </c>
      <c r="AI89" s="2">
        <v>0</v>
      </c>
      <c r="AJ89" s="2">
        <v>0</v>
      </c>
      <c r="AK89" s="2">
        <v>0</v>
      </c>
      <c r="AL89" s="2">
        <v>0</v>
      </c>
      <c r="AM89" s="2">
        <v>0</v>
      </c>
      <c r="AN89" s="2">
        <v>0</v>
      </c>
      <c r="AO89" s="2">
        <v>11387</v>
      </c>
      <c r="AP89" s="2">
        <v>0</v>
      </c>
      <c r="AQ89" s="2">
        <v>0</v>
      </c>
      <c r="AR89" s="2">
        <v>0</v>
      </c>
      <c r="AS89" s="2">
        <v>0</v>
      </c>
      <c r="AT89" s="2">
        <v>0</v>
      </c>
      <c r="AU89" s="2">
        <v>0</v>
      </c>
      <c r="AV89" s="2">
        <v>0</v>
      </c>
      <c r="AW89" s="2">
        <v>11387</v>
      </c>
      <c r="AX89" s="2">
        <v>0</v>
      </c>
      <c r="AY89" s="2">
        <v>0</v>
      </c>
      <c r="AZ89" s="2">
        <v>0</v>
      </c>
      <c r="BA89" s="2">
        <v>0</v>
      </c>
      <c r="BB89" s="2">
        <v>0</v>
      </c>
      <c r="BC89" s="2">
        <v>0</v>
      </c>
      <c r="BD89" s="2">
        <v>0</v>
      </c>
      <c r="BE89" s="2">
        <v>0</v>
      </c>
      <c r="BF89" s="2">
        <v>0</v>
      </c>
      <c r="BG89" s="2">
        <v>0</v>
      </c>
      <c r="BH89" s="2">
        <v>5</v>
      </c>
      <c r="BI89" s="2">
        <v>5</v>
      </c>
      <c r="BJ89" s="2">
        <v>0</v>
      </c>
      <c r="BK89" s="2">
        <v>0</v>
      </c>
      <c r="BL89" s="2">
        <v>0</v>
      </c>
      <c r="BM89" s="2">
        <v>0</v>
      </c>
      <c r="BN89" s="2">
        <v>0</v>
      </c>
      <c r="BO89" s="2">
        <v>0</v>
      </c>
      <c r="BP89" s="2">
        <v>0</v>
      </c>
      <c r="BQ89" s="2">
        <v>0</v>
      </c>
      <c r="BR89" s="2">
        <v>0</v>
      </c>
      <c r="BS89" s="2">
        <v>0</v>
      </c>
      <c r="BT89" s="2">
        <v>0</v>
      </c>
      <c r="BU89" s="2">
        <v>5</v>
      </c>
      <c r="BV89" s="2">
        <v>0</v>
      </c>
      <c r="BW89" s="2">
        <v>0</v>
      </c>
      <c r="BX89" s="2">
        <v>0</v>
      </c>
      <c r="BY89" s="2">
        <v>0</v>
      </c>
      <c r="BZ89" s="2" t="s">
        <v>477</v>
      </c>
      <c r="CA89" s="2" t="s">
        <v>803</v>
      </c>
      <c r="CB89" s="2" t="s">
        <v>803</v>
      </c>
      <c r="CC89" s="2" t="s">
        <v>803</v>
      </c>
      <c r="CD89" s="2" t="s">
        <v>477</v>
      </c>
    </row>
    <row r="90" spans="1:82" ht="12.75">
      <c r="A90" s="2" t="s">
        <v>478</v>
      </c>
      <c r="B90" s="29">
        <f t="shared" si="1"/>
        <v>1</v>
      </c>
      <c r="C90" s="2" t="s">
        <v>445</v>
      </c>
      <c r="D90" s="2">
        <v>0</v>
      </c>
      <c r="E90" s="2">
        <v>0</v>
      </c>
      <c r="F90" s="2">
        <v>0</v>
      </c>
      <c r="G90" s="2">
        <v>0</v>
      </c>
      <c r="H90" s="2">
        <v>2</v>
      </c>
      <c r="I90" s="2">
        <v>22053</v>
      </c>
      <c r="J90" s="2">
        <v>2</v>
      </c>
      <c r="K90" s="2">
        <v>12723</v>
      </c>
      <c r="L90" s="2">
        <v>0</v>
      </c>
      <c r="M90" s="2">
        <v>0</v>
      </c>
      <c r="N90" s="2">
        <v>0</v>
      </c>
      <c r="O90" s="2">
        <v>0</v>
      </c>
      <c r="P90" s="2">
        <v>0</v>
      </c>
      <c r="Q90" s="2">
        <v>0</v>
      </c>
      <c r="R90" s="2">
        <v>0</v>
      </c>
      <c r="S90" s="2">
        <v>0</v>
      </c>
      <c r="T90" s="2">
        <v>0</v>
      </c>
      <c r="U90" s="2">
        <v>0</v>
      </c>
      <c r="V90" s="2">
        <v>0</v>
      </c>
      <c r="W90" s="2">
        <v>0</v>
      </c>
      <c r="X90" s="2">
        <v>0</v>
      </c>
      <c r="Y90" s="2">
        <v>0</v>
      </c>
      <c r="Z90" s="2">
        <v>0</v>
      </c>
      <c r="AA90" s="2">
        <v>0</v>
      </c>
      <c r="AB90" s="2">
        <v>0</v>
      </c>
      <c r="AC90" s="2">
        <v>0</v>
      </c>
      <c r="AD90" s="2">
        <v>0</v>
      </c>
      <c r="AE90" s="2">
        <v>0</v>
      </c>
      <c r="AF90" s="2">
        <v>0</v>
      </c>
      <c r="AG90" s="2">
        <v>0</v>
      </c>
      <c r="AH90" s="2">
        <v>0</v>
      </c>
      <c r="AI90" s="2">
        <v>0</v>
      </c>
      <c r="AJ90" s="2">
        <v>0</v>
      </c>
      <c r="AK90" s="2">
        <v>0</v>
      </c>
      <c r="AL90" s="2">
        <v>0</v>
      </c>
      <c r="AM90" s="2">
        <v>0</v>
      </c>
      <c r="AN90" s="2">
        <v>0</v>
      </c>
      <c r="AO90" s="2">
        <v>29824</v>
      </c>
      <c r="AP90" s="2">
        <v>0</v>
      </c>
      <c r="AQ90" s="2">
        <v>0</v>
      </c>
      <c r="AR90" s="2">
        <v>0</v>
      </c>
      <c r="AS90" s="2">
        <v>0</v>
      </c>
      <c r="AT90" s="2">
        <v>0</v>
      </c>
      <c r="AU90" s="2">
        <v>0</v>
      </c>
      <c r="AV90" s="2">
        <v>0</v>
      </c>
      <c r="AW90" s="2">
        <v>34776</v>
      </c>
      <c r="AX90" s="2">
        <v>0</v>
      </c>
      <c r="AY90" s="2">
        <v>0</v>
      </c>
      <c r="AZ90" s="2">
        <v>0</v>
      </c>
      <c r="BA90" s="2">
        <v>0</v>
      </c>
      <c r="BB90" s="2">
        <v>0</v>
      </c>
      <c r="BC90" s="2">
        <v>0</v>
      </c>
      <c r="BD90" s="2">
        <v>0</v>
      </c>
      <c r="BE90" s="2">
        <v>0</v>
      </c>
      <c r="BF90" s="2">
        <v>0</v>
      </c>
      <c r="BG90" s="2">
        <v>0</v>
      </c>
      <c r="BH90" s="2">
        <v>16</v>
      </c>
      <c r="BI90" s="2">
        <v>13</v>
      </c>
      <c r="BJ90" s="2">
        <v>0</v>
      </c>
      <c r="BK90" s="2">
        <v>0</v>
      </c>
      <c r="BL90" s="2">
        <v>1</v>
      </c>
      <c r="BM90" s="2">
        <v>2</v>
      </c>
      <c r="BN90" s="2">
        <v>0</v>
      </c>
      <c r="BO90" s="2">
        <v>0</v>
      </c>
      <c r="BP90" s="2">
        <v>0</v>
      </c>
      <c r="BQ90" s="2">
        <v>0</v>
      </c>
      <c r="BR90" s="2">
        <v>0</v>
      </c>
      <c r="BS90" s="2">
        <v>0</v>
      </c>
      <c r="BT90" s="2">
        <v>3</v>
      </c>
      <c r="BU90" s="2">
        <v>10</v>
      </c>
      <c r="BV90" s="2">
        <v>0</v>
      </c>
      <c r="BW90" s="2">
        <v>0</v>
      </c>
      <c r="BX90" s="2">
        <v>0</v>
      </c>
      <c r="BY90" s="2">
        <v>0</v>
      </c>
      <c r="BZ90" s="2" t="s">
        <v>479</v>
      </c>
      <c r="CA90" s="2" t="s">
        <v>803</v>
      </c>
      <c r="CB90" s="2" t="s">
        <v>480</v>
      </c>
      <c r="CC90" s="2" t="s">
        <v>803</v>
      </c>
      <c r="CD90" s="2" t="s">
        <v>479</v>
      </c>
    </row>
    <row r="91" spans="1:82" ht="12.75">
      <c r="A91" s="2" t="s">
        <v>481</v>
      </c>
      <c r="B91" s="29">
        <f t="shared" si="1"/>
        <v>0.9641842852634901</v>
      </c>
      <c r="C91" s="2" t="s">
        <v>445</v>
      </c>
      <c r="D91" s="2">
        <v>0</v>
      </c>
      <c r="E91" s="2">
        <v>0</v>
      </c>
      <c r="F91" s="2">
        <v>0</v>
      </c>
      <c r="G91" s="2">
        <v>0</v>
      </c>
      <c r="H91" s="2">
        <v>3</v>
      </c>
      <c r="I91" s="2">
        <v>16028</v>
      </c>
      <c r="J91" s="2">
        <v>2</v>
      </c>
      <c r="K91" s="2">
        <v>14527</v>
      </c>
      <c r="L91" s="2">
        <v>0</v>
      </c>
      <c r="M91" s="2">
        <v>0</v>
      </c>
      <c r="N91" s="2">
        <v>1</v>
      </c>
      <c r="O91" s="2">
        <v>1135</v>
      </c>
      <c r="P91" s="2">
        <v>0</v>
      </c>
      <c r="Q91" s="2">
        <v>0</v>
      </c>
      <c r="R91" s="2">
        <v>0</v>
      </c>
      <c r="S91" s="2">
        <v>0</v>
      </c>
      <c r="T91" s="2">
        <v>0</v>
      </c>
      <c r="U91" s="2">
        <v>0</v>
      </c>
      <c r="V91" s="2">
        <v>0</v>
      </c>
      <c r="W91" s="2">
        <v>0</v>
      </c>
      <c r="X91" s="2">
        <v>0</v>
      </c>
      <c r="Y91" s="2">
        <v>0</v>
      </c>
      <c r="Z91" s="2">
        <v>0</v>
      </c>
      <c r="AA91" s="2">
        <v>0</v>
      </c>
      <c r="AB91" s="2">
        <v>0</v>
      </c>
      <c r="AC91" s="2">
        <v>0</v>
      </c>
      <c r="AD91" s="2">
        <v>0</v>
      </c>
      <c r="AE91" s="2">
        <v>0</v>
      </c>
      <c r="AF91" s="2">
        <v>0</v>
      </c>
      <c r="AG91" s="2">
        <v>0</v>
      </c>
      <c r="AH91" s="2">
        <v>0</v>
      </c>
      <c r="AI91" s="2">
        <v>0</v>
      </c>
      <c r="AJ91" s="2">
        <v>0</v>
      </c>
      <c r="AK91" s="2">
        <v>0</v>
      </c>
      <c r="AL91" s="2">
        <v>0</v>
      </c>
      <c r="AM91" s="2">
        <v>0</v>
      </c>
      <c r="AN91" s="2">
        <v>0</v>
      </c>
      <c r="AO91" s="2">
        <v>0</v>
      </c>
      <c r="AP91" s="2">
        <v>0</v>
      </c>
      <c r="AQ91" s="2">
        <v>0</v>
      </c>
      <c r="AR91" s="2">
        <v>0</v>
      </c>
      <c r="AS91" s="2">
        <v>0</v>
      </c>
      <c r="AT91" s="2">
        <v>0</v>
      </c>
      <c r="AU91" s="2">
        <v>0</v>
      </c>
      <c r="AV91" s="2">
        <v>0</v>
      </c>
      <c r="AW91" s="2">
        <v>31690</v>
      </c>
      <c r="AX91" s="2">
        <v>0</v>
      </c>
      <c r="AY91" s="2">
        <v>0</v>
      </c>
      <c r="AZ91" s="2">
        <v>0</v>
      </c>
      <c r="BA91" s="2">
        <v>0</v>
      </c>
      <c r="BB91" s="2">
        <v>1135</v>
      </c>
      <c r="BC91" s="2">
        <v>0</v>
      </c>
      <c r="BD91" s="2">
        <v>0</v>
      </c>
      <c r="BE91" s="2">
        <v>0</v>
      </c>
      <c r="BF91" s="2">
        <v>0</v>
      </c>
      <c r="BG91" s="2">
        <v>0</v>
      </c>
      <c r="BH91" s="2">
        <v>21</v>
      </c>
      <c r="BI91" s="2">
        <v>16</v>
      </c>
      <c r="BJ91" s="2">
        <v>0</v>
      </c>
      <c r="BK91" s="2">
        <v>0</v>
      </c>
      <c r="BL91" s="2">
        <v>1</v>
      </c>
      <c r="BM91" s="2">
        <v>4</v>
      </c>
      <c r="BN91" s="2">
        <v>0</v>
      </c>
      <c r="BO91" s="2">
        <v>0</v>
      </c>
      <c r="BP91" s="2">
        <v>0</v>
      </c>
      <c r="BQ91" s="2">
        <v>0</v>
      </c>
      <c r="BR91" s="2">
        <v>0</v>
      </c>
      <c r="BS91" s="2">
        <v>0</v>
      </c>
      <c r="BT91" s="2">
        <v>14</v>
      </c>
      <c r="BU91" s="2">
        <v>2</v>
      </c>
      <c r="BV91" s="2">
        <v>0</v>
      </c>
      <c r="BW91" s="2">
        <v>0</v>
      </c>
      <c r="BX91" s="2">
        <v>0</v>
      </c>
      <c r="BY91" s="2">
        <v>0</v>
      </c>
      <c r="BZ91" s="2" t="s">
        <v>482</v>
      </c>
      <c r="CA91" s="2" t="s">
        <v>803</v>
      </c>
      <c r="CB91" s="2" t="s">
        <v>483</v>
      </c>
      <c r="CC91" s="2" t="s">
        <v>803</v>
      </c>
      <c r="CD91" s="2" t="s">
        <v>482</v>
      </c>
    </row>
    <row r="92" spans="1:82" ht="12.75">
      <c r="A92" s="2" t="s">
        <v>484</v>
      </c>
      <c r="B92" s="29">
        <f t="shared" si="1"/>
        <v>0.9534729546481844</v>
      </c>
      <c r="C92" s="2" t="s">
        <v>445</v>
      </c>
      <c r="D92" s="2">
        <v>1</v>
      </c>
      <c r="E92" s="2">
        <v>985</v>
      </c>
      <c r="F92" s="2">
        <v>0</v>
      </c>
      <c r="G92" s="2">
        <v>0</v>
      </c>
      <c r="H92" s="2">
        <v>1</v>
      </c>
      <c r="I92" s="2">
        <v>3976</v>
      </c>
      <c r="J92" s="2">
        <v>2</v>
      </c>
      <c r="K92" s="2">
        <v>27665</v>
      </c>
      <c r="L92" s="2">
        <v>0</v>
      </c>
      <c r="M92" s="2">
        <v>0</v>
      </c>
      <c r="N92" s="2">
        <v>1</v>
      </c>
      <c r="O92" s="2">
        <v>1544</v>
      </c>
      <c r="P92" s="2">
        <v>0</v>
      </c>
      <c r="Q92" s="2">
        <v>0</v>
      </c>
      <c r="R92" s="2">
        <v>0</v>
      </c>
      <c r="S92" s="2">
        <v>0</v>
      </c>
      <c r="T92" s="2">
        <v>0</v>
      </c>
      <c r="U92" s="2">
        <v>0</v>
      </c>
      <c r="V92" s="2">
        <v>0</v>
      </c>
      <c r="W92" s="2">
        <v>0</v>
      </c>
      <c r="X92" s="2">
        <v>0</v>
      </c>
      <c r="Y92" s="2">
        <v>0</v>
      </c>
      <c r="Z92" s="2">
        <v>0</v>
      </c>
      <c r="AA92" s="2">
        <v>0</v>
      </c>
      <c r="AB92" s="2">
        <v>0</v>
      </c>
      <c r="AC92" s="2">
        <v>0</v>
      </c>
      <c r="AD92" s="2">
        <v>1544</v>
      </c>
      <c r="AE92" s="2">
        <v>0</v>
      </c>
      <c r="AF92" s="2">
        <v>0</v>
      </c>
      <c r="AG92" s="2">
        <v>0</v>
      </c>
      <c r="AH92" s="2">
        <v>0</v>
      </c>
      <c r="AI92" s="2">
        <v>0</v>
      </c>
      <c r="AJ92" s="2">
        <v>0</v>
      </c>
      <c r="AK92" s="2">
        <v>0</v>
      </c>
      <c r="AL92" s="2">
        <v>0</v>
      </c>
      <c r="AM92" s="2">
        <v>0</v>
      </c>
      <c r="AN92" s="2">
        <v>0</v>
      </c>
      <c r="AO92" s="2">
        <v>0</v>
      </c>
      <c r="AP92" s="2">
        <v>0</v>
      </c>
      <c r="AQ92" s="2">
        <v>0</v>
      </c>
      <c r="AR92" s="2">
        <v>0</v>
      </c>
      <c r="AS92" s="2">
        <v>0</v>
      </c>
      <c r="AT92" s="2">
        <v>0</v>
      </c>
      <c r="AU92" s="2">
        <v>0</v>
      </c>
      <c r="AV92" s="2">
        <v>0</v>
      </c>
      <c r="AW92" s="2">
        <v>34170</v>
      </c>
      <c r="AX92" s="2">
        <v>0</v>
      </c>
      <c r="AY92" s="2">
        <v>0</v>
      </c>
      <c r="AZ92" s="2">
        <v>0</v>
      </c>
      <c r="BA92" s="2">
        <v>0</v>
      </c>
      <c r="BB92" s="2">
        <v>0</v>
      </c>
      <c r="BC92" s="2">
        <v>0</v>
      </c>
      <c r="BD92" s="2">
        <v>0</v>
      </c>
      <c r="BE92" s="2">
        <v>0</v>
      </c>
      <c r="BF92" s="2">
        <v>0</v>
      </c>
      <c r="BG92" s="2">
        <v>0</v>
      </c>
      <c r="BH92" s="2">
        <v>39</v>
      </c>
      <c r="BI92" s="2">
        <v>26</v>
      </c>
      <c r="BJ92" s="2">
        <v>0</v>
      </c>
      <c r="BK92" s="2">
        <v>6</v>
      </c>
      <c r="BL92" s="2">
        <v>1</v>
      </c>
      <c r="BM92" s="2">
        <v>6</v>
      </c>
      <c r="BN92" s="2">
        <v>0</v>
      </c>
      <c r="BO92" s="2">
        <v>0</v>
      </c>
      <c r="BP92" s="2">
        <v>0</v>
      </c>
      <c r="BQ92" s="2">
        <v>0</v>
      </c>
      <c r="BR92" s="2">
        <v>0</v>
      </c>
      <c r="BS92" s="2">
        <v>0</v>
      </c>
      <c r="BT92" s="2">
        <v>9</v>
      </c>
      <c r="BU92" s="2">
        <v>17</v>
      </c>
      <c r="BV92" s="2">
        <v>0</v>
      </c>
      <c r="BW92" s="2">
        <v>0</v>
      </c>
      <c r="BX92" s="2">
        <v>0</v>
      </c>
      <c r="BY92" s="2">
        <v>0</v>
      </c>
      <c r="BZ92" s="2" t="s">
        <v>485</v>
      </c>
      <c r="CA92" s="2" t="s">
        <v>803</v>
      </c>
      <c r="CB92" s="2" t="s">
        <v>486</v>
      </c>
      <c r="CC92" s="2" t="s">
        <v>803</v>
      </c>
      <c r="CD92" s="2" t="s">
        <v>485</v>
      </c>
    </row>
    <row r="93" spans="1:82" ht="12.75">
      <c r="A93" s="2" t="s">
        <v>487</v>
      </c>
      <c r="B93" s="29">
        <f t="shared" si="1"/>
        <v>1</v>
      </c>
      <c r="C93" s="2" t="s">
        <v>445</v>
      </c>
      <c r="D93" s="2">
        <v>0</v>
      </c>
      <c r="E93" s="2">
        <v>0</v>
      </c>
      <c r="F93" s="2">
        <v>0</v>
      </c>
      <c r="G93" s="2">
        <v>0</v>
      </c>
      <c r="H93" s="2">
        <v>1</v>
      </c>
      <c r="I93" s="2">
        <v>3347</v>
      </c>
      <c r="J93" s="2">
        <v>1</v>
      </c>
      <c r="K93" s="2">
        <v>30977</v>
      </c>
      <c r="L93" s="2">
        <v>0</v>
      </c>
      <c r="M93" s="2">
        <v>0</v>
      </c>
      <c r="N93" s="2">
        <v>0</v>
      </c>
      <c r="O93" s="2">
        <v>0</v>
      </c>
      <c r="P93" s="2">
        <v>0</v>
      </c>
      <c r="Q93" s="2">
        <v>0</v>
      </c>
      <c r="R93" s="2">
        <v>0</v>
      </c>
      <c r="S93" s="2">
        <v>0</v>
      </c>
      <c r="T93" s="2">
        <v>0</v>
      </c>
      <c r="U93" s="2">
        <v>34324</v>
      </c>
      <c r="V93" s="2">
        <v>0</v>
      </c>
      <c r="W93" s="2">
        <v>0</v>
      </c>
      <c r="X93" s="2">
        <v>0</v>
      </c>
      <c r="Y93" s="2">
        <v>0</v>
      </c>
      <c r="Z93" s="2">
        <v>0</v>
      </c>
      <c r="AA93" s="2">
        <v>0</v>
      </c>
      <c r="AB93" s="2">
        <v>0</v>
      </c>
      <c r="AC93" s="2">
        <v>0</v>
      </c>
      <c r="AD93" s="2">
        <v>0</v>
      </c>
      <c r="AE93" s="2">
        <v>0</v>
      </c>
      <c r="AF93" s="2">
        <v>0</v>
      </c>
      <c r="AG93" s="2">
        <v>0</v>
      </c>
      <c r="AH93" s="2">
        <v>0</v>
      </c>
      <c r="AI93" s="2">
        <v>0</v>
      </c>
      <c r="AJ93" s="2">
        <v>0</v>
      </c>
      <c r="AK93" s="2">
        <v>0</v>
      </c>
      <c r="AL93" s="2">
        <v>0</v>
      </c>
      <c r="AM93" s="2">
        <v>0</v>
      </c>
      <c r="AN93" s="2">
        <v>0</v>
      </c>
      <c r="AO93" s="2">
        <v>0</v>
      </c>
      <c r="AP93" s="2">
        <v>0</v>
      </c>
      <c r="AQ93" s="2">
        <v>0</v>
      </c>
      <c r="AR93" s="2">
        <v>0</v>
      </c>
      <c r="AS93" s="2">
        <v>0</v>
      </c>
      <c r="AT93" s="2">
        <v>0</v>
      </c>
      <c r="AU93" s="2">
        <v>0</v>
      </c>
      <c r="AV93" s="2">
        <v>0</v>
      </c>
      <c r="AW93" s="2">
        <v>34324</v>
      </c>
      <c r="AX93" s="2">
        <v>0</v>
      </c>
      <c r="AY93" s="2">
        <v>0</v>
      </c>
      <c r="AZ93" s="2">
        <v>0</v>
      </c>
      <c r="BA93" s="2">
        <v>0</v>
      </c>
      <c r="BB93" s="2">
        <v>0</v>
      </c>
      <c r="BC93" s="2">
        <v>0</v>
      </c>
      <c r="BD93" s="2">
        <v>0</v>
      </c>
      <c r="BE93" s="2">
        <v>0</v>
      </c>
      <c r="BF93" s="2">
        <v>0</v>
      </c>
      <c r="BG93" s="2">
        <v>0</v>
      </c>
      <c r="BH93" s="2">
        <v>45</v>
      </c>
      <c r="BI93" s="2">
        <v>44</v>
      </c>
      <c r="BJ93" s="2">
        <v>0</v>
      </c>
      <c r="BK93" s="2">
        <v>0</v>
      </c>
      <c r="BL93" s="2">
        <v>0</v>
      </c>
      <c r="BM93" s="2">
        <v>0</v>
      </c>
      <c r="BN93" s="2">
        <v>0</v>
      </c>
      <c r="BO93" s="2">
        <v>0</v>
      </c>
      <c r="BP93" s="2">
        <v>0</v>
      </c>
      <c r="BQ93" s="2">
        <v>0</v>
      </c>
      <c r="BR93" s="2">
        <v>0</v>
      </c>
      <c r="BS93" s="2">
        <v>0</v>
      </c>
      <c r="BT93" s="2">
        <v>42</v>
      </c>
      <c r="BU93" s="2">
        <v>2</v>
      </c>
      <c r="BV93" s="2">
        <v>0</v>
      </c>
      <c r="BW93" s="2">
        <v>0</v>
      </c>
      <c r="BX93" s="2">
        <v>0</v>
      </c>
      <c r="BY93" s="2">
        <v>0</v>
      </c>
      <c r="BZ93" s="2" t="s">
        <v>488</v>
      </c>
      <c r="CA93" s="2" t="s">
        <v>803</v>
      </c>
      <c r="CB93" s="2" t="s">
        <v>916</v>
      </c>
      <c r="CC93" s="2" t="s">
        <v>803</v>
      </c>
      <c r="CD93" s="2" t="s">
        <v>488</v>
      </c>
    </row>
    <row r="94" spans="1:82" ht="12.75">
      <c r="A94" s="2" t="s">
        <v>917</v>
      </c>
      <c r="B94" s="29">
        <f t="shared" si="1"/>
        <v>0.41385585642119793</v>
      </c>
      <c r="C94" s="2" t="s">
        <v>445</v>
      </c>
      <c r="D94" s="2">
        <v>0</v>
      </c>
      <c r="E94" s="2">
        <v>0</v>
      </c>
      <c r="F94" s="2">
        <v>0</v>
      </c>
      <c r="G94" s="2">
        <v>0</v>
      </c>
      <c r="H94" s="2">
        <v>2</v>
      </c>
      <c r="I94" s="2">
        <v>5124</v>
      </c>
      <c r="J94" s="2">
        <v>3</v>
      </c>
      <c r="K94" s="2">
        <v>8066</v>
      </c>
      <c r="L94" s="2">
        <v>0</v>
      </c>
      <c r="M94" s="2">
        <v>0</v>
      </c>
      <c r="N94" s="2">
        <v>2</v>
      </c>
      <c r="O94" s="2">
        <v>18681</v>
      </c>
      <c r="P94" s="2">
        <v>0</v>
      </c>
      <c r="Q94" s="2">
        <v>0</v>
      </c>
      <c r="R94" s="2">
        <v>0</v>
      </c>
      <c r="S94" s="2">
        <v>0</v>
      </c>
      <c r="T94" s="2">
        <v>0</v>
      </c>
      <c r="U94" s="2">
        <v>0</v>
      </c>
      <c r="V94" s="2">
        <v>0</v>
      </c>
      <c r="W94" s="2">
        <v>0</v>
      </c>
      <c r="X94" s="2">
        <v>0</v>
      </c>
      <c r="Y94" s="2">
        <v>0</v>
      </c>
      <c r="Z94" s="2">
        <v>0</v>
      </c>
      <c r="AA94" s="2">
        <v>0</v>
      </c>
      <c r="AB94" s="2">
        <v>0</v>
      </c>
      <c r="AC94" s="2">
        <v>0</v>
      </c>
      <c r="AD94" s="2">
        <v>0</v>
      </c>
      <c r="AE94" s="2">
        <v>0</v>
      </c>
      <c r="AF94" s="2">
        <v>0</v>
      </c>
      <c r="AG94" s="2">
        <v>0</v>
      </c>
      <c r="AH94" s="2">
        <v>0</v>
      </c>
      <c r="AI94" s="2">
        <v>0</v>
      </c>
      <c r="AJ94" s="2">
        <v>0</v>
      </c>
      <c r="AK94" s="2">
        <v>0</v>
      </c>
      <c r="AL94" s="2">
        <v>2920</v>
      </c>
      <c r="AM94" s="2">
        <v>0</v>
      </c>
      <c r="AN94" s="2">
        <v>0</v>
      </c>
      <c r="AO94" s="2">
        <v>0</v>
      </c>
      <c r="AP94" s="2">
        <v>0</v>
      </c>
      <c r="AQ94" s="2">
        <v>0</v>
      </c>
      <c r="AR94" s="2">
        <v>0</v>
      </c>
      <c r="AS94" s="2">
        <v>0</v>
      </c>
      <c r="AT94" s="2">
        <v>0</v>
      </c>
      <c r="AU94" s="2">
        <v>0</v>
      </c>
      <c r="AV94" s="2">
        <v>0</v>
      </c>
      <c r="AW94" s="2">
        <v>31871</v>
      </c>
      <c r="AX94" s="2">
        <v>0</v>
      </c>
      <c r="AY94" s="2">
        <v>0</v>
      </c>
      <c r="AZ94" s="2">
        <v>0</v>
      </c>
      <c r="BA94" s="2">
        <v>0</v>
      </c>
      <c r="BB94" s="2">
        <v>0</v>
      </c>
      <c r="BC94" s="2">
        <v>0</v>
      </c>
      <c r="BD94" s="2">
        <v>0</v>
      </c>
      <c r="BE94" s="2">
        <v>0</v>
      </c>
      <c r="BF94" s="2">
        <v>15761</v>
      </c>
      <c r="BG94" s="2">
        <v>0</v>
      </c>
      <c r="BH94" s="2">
        <v>8</v>
      </c>
      <c r="BI94" s="2">
        <v>6</v>
      </c>
      <c r="BJ94" s="2">
        <v>0</v>
      </c>
      <c r="BK94" s="2">
        <v>0</v>
      </c>
      <c r="BL94" s="2">
        <v>1</v>
      </c>
      <c r="BM94" s="2">
        <v>1</v>
      </c>
      <c r="BN94" s="2">
        <v>0</v>
      </c>
      <c r="BO94" s="2">
        <v>0</v>
      </c>
      <c r="BP94" s="2">
        <v>0</v>
      </c>
      <c r="BQ94" s="2">
        <v>0</v>
      </c>
      <c r="BR94" s="2">
        <v>0</v>
      </c>
      <c r="BS94" s="2">
        <v>0</v>
      </c>
      <c r="BT94" s="2">
        <v>0</v>
      </c>
      <c r="BU94" s="2">
        <v>0</v>
      </c>
      <c r="BV94" s="2">
        <v>0</v>
      </c>
      <c r="BW94" s="2">
        <v>0</v>
      </c>
      <c r="BX94" s="2">
        <v>0</v>
      </c>
      <c r="BY94" s="2">
        <v>6</v>
      </c>
      <c r="BZ94" s="2" t="s">
        <v>918</v>
      </c>
      <c r="CA94" s="2" t="s">
        <v>803</v>
      </c>
      <c r="CB94" s="2" t="s">
        <v>803</v>
      </c>
      <c r="CC94" s="2" t="s">
        <v>918</v>
      </c>
      <c r="CD94" s="2" t="s">
        <v>803</v>
      </c>
    </row>
    <row r="95" spans="1:82" ht="12.75">
      <c r="A95" s="2" t="s">
        <v>919</v>
      </c>
      <c r="B95" s="29">
        <f t="shared" si="1"/>
        <v>0.8063507685182505</v>
      </c>
      <c r="C95" s="2" t="s">
        <v>445</v>
      </c>
      <c r="D95" s="2">
        <v>0</v>
      </c>
      <c r="E95" s="2">
        <v>0</v>
      </c>
      <c r="F95" s="2">
        <v>0</v>
      </c>
      <c r="G95" s="2">
        <v>0</v>
      </c>
      <c r="H95" s="2">
        <v>4</v>
      </c>
      <c r="I95" s="2">
        <v>8587</v>
      </c>
      <c r="J95" s="2">
        <v>4</v>
      </c>
      <c r="K95" s="2">
        <v>19270</v>
      </c>
      <c r="L95" s="2">
        <v>1</v>
      </c>
      <c r="M95" s="2">
        <v>2568</v>
      </c>
      <c r="N95" s="2">
        <v>2</v>
      </c>
      <c r="O95" s="2">
        <v>4122</v>
      </c>
      <c r="P95" s="2">
        <v>0</v>
      </c>
      <c r="Q95" s="2">
        <v>0</v>
      </c>
      <c r="R95" s="2">
        <v>0</v>
      </c>
      <c r="S95" s="2">
        <v>0</v>
      </c>
      <c r="T95" s="2">
        <v>0</v>
      </c>
      <c r="U95" s="2">
        <v>34547</v>
      </c>
      <c r="V95" s="2">
        <v>0</v>
      </c>
      <c r="W95" s="2">
        <v>0</v>
      </c>
      <c r="X95" s="2">
        <v>2568</v>
      </c>
      <c r="Y95" s="2">
        <v>0</v>
      </c>
      <c r="Z95" s="2">
        <v>1924</v>
      </c>
      <c r="AA95" s="2">
        <v>0</v>
      </c>
      <c r="AB95" s="2">
        <v>0</v>
      </c>
      <c r="AC95" s="2">
        <v>0</v>
      </c>
      <c r="AD95" s="2">
        <v>0</v>
      </c>
      <c r="AE95" s="2">
        <v>0</v>
      </c>
      <c r="AF95" s="2">
        <v>0</v>
      </c>
      <c r="AG95" s="2">
        <v>0</v>
      </c>
      <c r="AH95" s="2">
        <v>0</v>
      </c>
      <c r="AI95" s="2">
        <v>0</v>
      </c>
      <c r="AJ95" s="2">
        <v>0</v>
      </c>
      <c r="AK95" s="2">
        <v>0</v>
      </c>
      <c r="AL95" s="2">
        <v>0</v>
      </c>
      <c r="AM95" s="2">
        <v>0</v>
      </c>
      <c r="AN95" s="2">
        <v>0</v>
      </c>
      <c r="AO95" s="2">
        <v>0</v>
      </c>
      <c r="AP95" s="2">
        <v>0</v>
      </c>
      <c r="AQ95" s="2">
        <v>0</v>
      </c>
      <c r="AR95" s="2">
        <v>0</v>
      </c>
      <c r="AS95" s="2">
        <v>0</v>
      </c>
      <c r="AT95" s="2">
        <v>0</v>
      </c>
      <c r="AU95" s="2">
        <v>0</v>
      </c>
      <c r="AV95" s="2">
        <v>0</v>
      </c>
      <c r="AW95" s="2">
        <v>12617</v>
      </c>
      <c r="AX95" s="2">
        <v>0</v>
      </c>
      <c r="AY95" s="2">
        <v>0</v>
      </c>
      <c r="AZ95" s="2">
        <v>0</v>
      </c>
      <c r="BA95" s="2">
        <v>0</v>
      </c>
      <c r="BB95" s="2">
        <v>0</v>
      </c>
      <c r="BC95" s="2">
        <v>0</v>
      </c>
      <c r="BD95" s="2">
        <v>0</v>
      </c>
      <c r="BE95" s="2">
        <v>0</v>
      </c>
      <c r="BF95" s="2">
        <v>2198</v>
      </c>
      <c r="BG95" s="2">
        <v>0</v>
      </c>
      <c r="BH95" s="2">
        <v>16</v>
      </c>
      <c r="BI95" s="2">
        <v>15</v>
      </c>
      <c r="BJ95" s="2">
        <v>0</v>
      </c>
      <c r="BK95" s="2">
        <v>0</v>
      </c>
      <c r="BL95" s="2">
        <v>0</v>
      </c>
      <c r="BM95" s="2">
        <v>1</v>
      </c>
      <c r="BN95" s="2">
        <v>0</v>
      </c>
      <c r="BO95" s="2">
        <v>0</v>
      </c>
      <c r="BP95" s="2">
        <v>0</v>
      </c>
      <c r="BQ95" s="2">
        <v>0</v>
      </c>
      <c r="BR95" s="2">
        <v>0</v>
      </c>
      <c r="BS95" s="2">
        <v>11</v>
      </c>
      <c r="BT95" s="2">
        <v>0</v>
      </c>
      <c r="BU95" s="2">
        <v>4</v>
      </c>
      <c r="BV95" s="2">
        <v>0</v>
      </c>
      <c r="BW95" s="2">
        <v>0</v>
      </c>
      <c r="BX95" s="2">
        <v>0</v>
      </c>
      <c r="BY95" s="2">
        <v>0</v>
      </c>
      <c r="BZ95" s="2" t="s">
        <v>737</v>
      </c>
      <c r="CA95" s="2" t="s">
        <v>738</v>
      </c>
      <c r="CB95" s="2" t="s">
        <v>803</v>
      </c>
      <c r="CC95" s="2" t="s">
        <v>803</v>
      </c>
      <c r="CD95" s="2" t="s">
        <v>737</v>
      </c>
    </row>
    <row r="96" spans="1:82" ht="12.75">
      <c r="A96" s="2" t="s">
        <v>739</v>
      </c>
      <c r="B96" s="29">
        <f t="shared" si="1"/>
        <v>1</v>
      </c>
      <c r="C96" s="2" t="s">
        <v>445</v>
      </c>
      <c r="D96" s="2">
        <v>0</v>
      </c>
      <c r="E96" s="2">
        <v>0</v>
      </c>
      <c r="F96" s="2">
        <v>0</v>
      </c>
      <c r="G96" s="2">
        <v>0</v>
      </c>
      <c r="H96" s="2">
        <v>4</v>
      </c>
      <c r="I96" s="2">
        <v>4491</v>
      </c>
      <c r="J96" s="2">
        <v>4</v>
      </c>
      <c r="K96" s="2">
        <v>29348</v>
      </c>
      <c r="L96" s="2">
        <v>0</v>
      </c>
      <c r="M96" s="2">
        <v>0</v>
      </c>
      <c r="N96" s="2">
        <v>0</v>
      </c>
      <c r="O96" s="2">
        <v>0</v>
      </c>
      <c r="P96" s="2">
        <v>0</v>
      </c>
      <c r="Q96" s="2">
        <v>0</v>
      </c>
      <c r="R96" s="2">
        <v>0</v>
      </c>
      <c r="S96" s="2">
        <v>0</v>
      </c>
      <c r="T96" s="2">
        <v>0</v>
      </c>
      <c r="U96" s="2">
        <v>0</v>
      </c>
      <c r="V96" s="2">
        <v>0</v>
      </c>
      <c r="W96" s="2">
        <v>0</v>
      </c>
      <c r="X96" s="2">
        <v>0</v>
      </c>
      <c r="Y96" s="2">
        <v>0</v>
      </c>
      <c r="Z96" s="2">
        <v>0</v>
      </c>
      <c r="AA96" s="2">
        <v>0</v>
      </c>
      <c r="AB96" s="2">
        <v>0</v>
      </c>
      <c r="AC96" s="2">
        <v>0</v>
      </c>
      <c r="AD96" s="2">
        <v>0</v>
      </c>
      <c r="AE96" s="2">
        <v>0</v>
      </c>
      <c r="AF96" s="2">
        <v>0</v>
      </c>
      <c r="AG96" s="2">
        <v>0</v>
      </c>
      <c r="AH96" s="2">
        <v>0</v>
      </c>
      <c r="AI96" s="2">
        <v>0</v>
      </c>
      <c r="AJ96" s="2">
        <v>0</v>
      </c>
      <c r="AK96" s="2">
        <v>0</v>
      </c>
      <c r="AL96" s="2">
        <v>0</v>
      </c>
      <c r="AM96" s="2">
        <v>0</v>
      </c>
      <c r="AN96" s="2">
        <v>0</v>
      </c>
      <c r="AO96" s="2">
        <v>0</v>
      </c>
      <c r="AP96" s="2">
        <v>0</v>
      </c>
      <c r="AQ96" s="2">
        <v>0</v>
      </c>
      <c r="AR96" s="2">
        <v>0</v>
      </c>
      <c r="AS96" s="2">
        <v>0</v>
      </c>
      <c r="AT96" s="2">
        <v>0</v>
      </c>
      <c r="AU96" s="2">
        <v>0</v>
      </c>
      <c r="AV96" s="2">
        <v>0</v>
      </c>
      <c r="AW96" s="2">
        <v>0</v>
      </c>
      <c r="AX96" s="2">
        <v>0</v>
      </c>
      <c r="AY96" s="2">
        <v>0</v>
      </c>
      <c r="AZ96" s="2">
        <v>0</v>
      </c>
      <c r="BA96" s="2">
        <v>0</v>
      </c>
      <c r="BB96" s="2">
        <v>0</v>
      </c>
      <c r="BC96" s="2">
        <v>0</v>
      </c>
      <c r="BD96" s="2">
        <v>0</v>
      </c>
      <c r="BE96" s="2">
        <v>0</v>
      </c>
      <c r="BF96" s="2">
        <v>0</v>
      </c>
      <c r="BG96" s="2">
        <v>0</v>
      </c>
      <c r="BH96" s="2">
        <v>32</v>
      </c>
      <c r="BI96" s="2">
        <v>26</v>
      </c>
      <c r="BJ96" s="2">
        <v>0</v>
      </c>
      <c r="BK96" s="2">
        <v>0</v>
      </c>
      <c r="BL96" s="2">
        <v>3</v>
      </c>
      <c r="BM96" s="2">
        <v>3</v>
      </c>
      <c r="BN96" s="2">
        <v>0</v>
      </c>
      <c r="BO96" s="2">
        <v>0</v>
      </c>
      <c r="BP96" s="2">
        <v>0</v>
      </c>
      <c r="BQ96" s="2">
        <v>3</v>
      </c>
      <c r="BR96" s="2">
        <v>0</v>
      </c>
      <c r="BS96" s="2">
        <v>0</v>
      </c>
      <c r="BT96" s="2">
        <v>0</v>
      </c>
      <c r="BU96" s="2">
        <v>0</v>
      </c>
      <c r="BV96" s="2">
        <v>0</v>
      </c>
      <c r="BW96" s="2">
        <v>0</v>
      </c>
      <c r="BX96" s="2">
        <v>0</v>
      </c>
      <c r="BY96" s="2">
        <v>23</v>
      </c>
      <c r="BZ96" s="2" t="s">
        <v>740</v>
      </c>
      <c r="CA96" s="2" t="s">
        <v>803</v>
      </c>
      <c r="CB96" s="2" t="s">
        <v>803</v>
      </c>
      <c r="CC96" s="2" t="s">
        <v>740</v>
      </c>
      <c r="CD96" s="2" t="s">
        <v>741</v>
      </c>
    </row>
    <row r="97" spans="1:82" ht="12.75">
      <c r="A97" s="2" t="s">
        <v>742</v>
      </c>
      <c r="B97" s="29">
        <f t="shared" si="1"/>
        <v>0.7648531076813062</v>
      </c>
      <c r="C97" s="2" t="s">
        <v>445</v>
      </c>
      <c r="D97" s="2">
        <v>0</v>
      </c>
      <c r="E97" s="2">
        <v>0</v>
      </c>
      <c r="F97" s="2">
        <v>0</v>
      </c>
      <c r="G97" s="2">
        <v>0</v>
      </c>
      <c r="H97" s="2">
        <v>2</v>
      </c>
      <c r="I97" s="2">
        <v>1613</v>
      </c>
      <c r="J97" s="2">
        <v>3</v>
      </c>
      <c r="K97" s="2">
        <v>24057</v>
      </c>
      <c r="L97" s="2">
        <v>0</v>
      </c>
      <c r="M97" s="2">
        <v>0</v>
      </c>
      <c r="N97" s="2">
        <v>2</v>
      </c>
      <c r="O97" s="2">
        <v>7892</v>
      </c>
      <c r="P97" s="2">
        <v>0</v>
      </c>
      <c r="Q97" s="2">
        <v>0</v>
      </c>
      <c r="R97" s="2">
        <v>0</v>
      </c>
      <c r="S97" s="2">
        <v>0</v>
      </c>
      <c r="T97" s="2">
        <v>0</v>
      </c>
      <c r="U97" s="2">
        <v>33561</v>
      </c>
      <c r="V97" s="2">
        <v>0</v>
      </c>
      <c r="W97" s="2">
        <v>0</v>
      </c>
      <c r="X97" s="2">
        <v>0</v>
      </c>
      <c r="Y97" s="2">
        <v>0</v>
      </c>
      <c r="Z97" s="2">
        <v>1503</v>
      </c>
      <c r="AA97" s="2">
        <v>0</v>
      </c>
      <c r="AB97" s="2">
        <v>0</v>
      </c>
      <c r="AC97" s="2">
        <v>0</v>
      </c>
      <c r="AD97" s="2">
        <v>0</v>
      </c>
      <c r="AE97" s="2">
        <v>0</v>
      </c>
      <c r="AF97" s="2">
        <v>0</v>
      </c>
      <c r="AG97" s="2">
        <v>0</v>
      </c>
      <c r="AH97" s="2">
        <v>0</v>
      </c>
      <c r="AI97" s="2">
        <v>0</v>
      </c>
      <c r="AJ97" s="2">
        <v>0</v>
      </c>
      <c r="AK97" s="2">
        <v>0</v>
      </c>
      <c r="AL97" s="2">
        <v>0</v>
      </c>
      <c r="AM97" s="2">
        <v>0</v>
      </c>
      <c r="AN97" s="2">
        <v>0</v>
      </c>
      <c r="AO97" s="2">
        <v>0</v>
      </c>
      <c r="AP97" s="2">
        <v>0</v>
      </c>
      <c r="AQ97" s="2">
        <v>0</v>
      </c>
      <c r="AR97" s="2">
        <v>0</v>
      </c>
      <c r="AS97" s="2">
        <v>0</v>
      </c>
      <c r="AT97" s="2">
        <v>0</v>
      </c>
      <c r="AU97" s="2">
        <v>0</v>
      </c>
      <c r="AV97" s="2">
        <v>0</v>
      </c>
      <c r="AW97" s="2">
        <v>0</v>
      </c>
      <c r="AX97" s="2">
        <v>0</v>
      </c>
      <c r="AY97" s="2">
        <v>0</v>
      </c>
      <c r="AZ97" s="2">
        <v>0</v>
      </c>
      <c r="BA97" s="2">
        <v>0</v>
      </c>
      <c r="BB97" s="2">
        <v>6389</v>
      </c>
      <c r="BC97" s="2">
        <v>0</v>
      </c>
      <c r="BD97" s="2">
        <v>0</v>
      </c>
      <c r="BE97" s="2">
        <v>0</v>
      </c>
      <c r="BF97" s="2">
        <v>0</v>
      </c>
      <c r="BG97" s="2">
        <v>0</v>
      </c>
      <c r="BH97" s="2">
        <v>35</v>
      </c>
      <c r="BI97" s="2">
        <v>30</v>
      </c>
      <c r="BJ97" s="2">
        <v>0</v>
      </c>
      <c r="BK97" s="2">
        <v>0</v>
      </c>
      <c r="BL97" s="2">
        <v>1</v>
      </c>
      <c r="BM97" s="2">
        <v>4</v>
      </c>
      <c r="BN97" s="2">
        <v>0</v>
      </c>
      <c r="BO97" s="2">
        <v>0</v>
      </c>
      <c r="BP97" s="2">
        <v>0</v>
      </c>
      <c r="BQ97" s="2">
        <v>0</v>
      </c>
      <c r="BR97" s="2">
        <v>0</v>
      </c>
      <c r="BS97" s="2">
        <v>0</v>
      </c>
      <c r="BT97" s="2">
        <v>24</v>
      </c>
      <c r="BU97" s="2">
        <v>6</v>
      </c>
      <c r="BV97" s="2">
        <v>0</v>
      </c>
      <c r="BW97" s="2">
        <v>0</v>
      </c>
      <c r="BX97" s="2">
        <v>0</v>
      </c>
      <c r="BY97" s="2">
        <v>0</v>
      </c>
      <c r="BZ97" s="2" t="s">
        <v>492</v>
      </c>
      <c r="CA97" s="2" t="s">
        <v>803</v>
      </c>
      <c r="CB97" s="2" t="s">
        <v>493</v>
      </c>
      <c r="CC97" s="2" t="s">
        <v>803</v>
      </c>
      <c r="CD97" s="2" t="s">
        <v>492</v>
      </c>
    </row>
    <row r="98" spans="1:82" ht="12.75">
      <c r="A98" s="2" t="s">
        <v>494</v>
      </c>
      <c r="B98" s="29">
        <f t="shared" si="1"/>
        <v>0.9595605423094904</v>
      </c>
      <c r="C98" s="2" t="s">
        <v>445</v>
      </c>
      <c r="D98" s="2">
        <v>0</v>
      </c>
      <c r="E98" s="2">
        <v>0</v>
      </c>
      <c r="F98" s="2">
        <v>0</v>
      </c>
      <c r="G98" s="2">
        <v>0</v>
      </c>
      <c r="H98" s="2">
        <v>1</v>
      </c>
      <c r="I98" s="2">
        <v>3878</v>
      </c>
      <c r="J98" s="2">
        <v>3</v>
      </c>
      <c r="K98" s="2">
        <v>28962</v>
      </c>
      <c r="L98" s="2">
        <v>0</v>
      </c>
      <c r="M98" s="2">
        <v>0</v>
      </c>
      <c r="N98" s="2">
        <v>2</v>
      </c>
      <c r="O98" s="2">
        <v>1384</v>
      </c>
      <c r="P98" s="2">
        <v>0</v>
      </c>
      <c r="Q98" s="2">
        <v>0</v>
      </c>
      <c r="R98" s="2">
        <v>0</v>
      </c>
      <c r="S98" s="2">
        <v>0</v>
      </c>
      <c r="T98" s="2">
        <v>0</v>
      </c>
      <c r="U98" s="2">
        <v>34224</v>
      </c>
      <c r="V98" s="2">
        <v>0</v>
      </c>
      <c r="W98" s="2">
        <v>0</v>
      </c>
      <c r="X98" s="2">
        <v>0</v>
      </c>
      <c r="Y98" s="2">
        <v>0</v>
      </c>
      <c r="Z98" s="2">
        <v>860</v>
      </c>
      <c r="AA98" s="2">
        <v>0</v>
      </c>
      <c r="AB98" s="2">
        <v>0</v>
      </c>
      <c r="AC98" s="2">
        <v>0</v>
      </c>
      <c r="AD98" s="2">
        <v>0</v>
      </c>
      <c r="AE98" s="2">
        <v>0</v>
      </c>
      <c r="AF98" s="2">
        <v>0</v>
      </c>
      <c r="AG98" s="2">
        <v>0</v>
      </c>
      <c r="AH98" s="2">
        <v>0</v>
      </c>
      <c r="AI98" s="2">
        <v>0</v>
      </c>
      <c r="AJ98" s="2">
        <v>0</v>
      </c>
      <c r="AK98" s="2">
        <v>0</v>
      </c>
      <c r="AL98" s="2">
        <v>0</v>
      </c>
      <c r="AM98" s="2">
        <v>0</v>
      </c>
      <c r="AN98" s="2">
        <v>0</v>
      </c>
      <c r="AO98" s="2">
        <v>0</v>
      </c>
      <c r="AP98" s="2">
        <v>0</v>
      </c>
      <c r="AQ98" s="2">
        <v>0</v>
      </c>
      <c r="AR98" s="2">
        <v>0</v>
      </c>
      <c r="AS98" s="2">
        <v>0</v>
      </c>
      <c r="AT98" s="2">
        <v>0</v>
      </c>
      <c r="AU98" s="2">
        <v>0</v>
      </c>
      <c r="AV98" s="2">
        <v>0</v>
      </c>
      <c r="AW98" s="2">
        <v>0</v>
      </c>
      <c r="AX98" s="2">
        <v>0</v>
      </c>
      <c r="AY98" s="2">
        <v>0</v>
      </c>
      <c r="AZ98" s="2">
        <v>0</v>
      </c>
      <c r="BA98" s="2">
        <v>0</v>
      </c>
      <c r="BB98" s="2">
        <v>524</v>
      </c>
      <c r="BC98" s="2">
        <v>0</v>
      </c>
      <c r="BD98" s="2">
        <v>0</v>
      </c>
      <c r="BE98" s="2">
        <v>0</v>
      </c>
      <c r="BF98" s="2">
        <v>0</v>
      </c>
      <c r="BG98" s="2">
        <v>0</v>
      </c>
      <c r="BH98" s="2">
        <v>44</v>
      </c>
      <c r="BI98" s="2">
        <v>42</v>
      </c>
      <c r="BJ98" s="2">
        <v>0</v>
      </c>
      <c r="BK98" s="2">
        <v>1</v>
      </c>
      <c r="BL98" s="2">
        <v>0</v>
      </c>
      <c r="BM98" s="2">
        <v>1</v>
      </c>
      <c r="BN98" s="2">
        <v>0</v>
      </c>
      <c r="BO98" s="2">
        <v>0</v>
      </c>
      <c r="BP98" s="2">
        <v>0</v>
      </c>
      <c r="BQ98" s="2">
        <v>0</v>
      </c>
      <c r="BR98" s="2">
        <v>0</v>
      </c>
      <c r="BS98" s="2">
        <v>0</v>
      </c>
      <c r="BT98" s="2">
        <v>40</v>
      </c>
      <c r="BU98" s="2">
        <v>2</v>
      </c>
      <c r="BV98" s="2">
        <v>0</v>
      </c>
      <c r="BW98" s="2">
        <v>0</v>
      </c>
      <c r="BX98" s="2">
        <v>0</v>
      </c>
      <c r="BY98" s="2">
        <v>0</v>
      </c>
      <c r="BZ98" s="2" t="s">
        <v>495</v>
      </c>
      <c r="CA98" s="2" t="s">
        <v>803</v>
      </c>
      <c r="CB98" s="2" t="s">
        <v>496</v>
      </c>
      <c r="CC98" s="2" t="s">
        <v>803</v>
      </c>
      <c r="CD98" s="2" t="s">
        <v>495</v>
      </c>
    </row>
    <row r="99" spans="1:82" ht="12.75">
      <c r="A99" s="2" t="s">
        <v>497</v>
      </c>
      <c r="B99" s="29">
        <f t="shared" si="1"/>
        <v>1</v>
      </c>
      <c r="C99" s="2" t="s">
        <v>445</v>
      </c>
      <c r="D99" s="2">
        <v>0</v>
      </c>
      <c r="E99" s="2">
        <v>0</v>
      </c>
      <c r="F99" s="2">
        <v>0</v>
      </c>
      <c r="G99" s="2">
        <v>0</v>
      </c>
      <c r="H99" s="2">
        <v>1</v>
      </c>
      <c r="I99" s="2">
        <v>3054</v>
      </c>
      <c r="J99" s="2">
        <v>1</v>
      </c>
      <c r="K99" s="2">
        <v>32134</v>
      </c>
      <c r="L99" s="2">
        <v>0</v>
      </c>
      <c r="M99" s="2">
        <v>0</v>
      </c>
      <c r="N99" s="2">
        <v>0</v>
      </c>
      <c r="O99" s="2">
        <v>0</v>
      </c>
      <c r="P99" s="2">
        <v>0</v>
      </c>
      <c r="Q99" s="2">
        <v>0</v>
      </c>
      <c r="R99" s="2">
        <v>0</v>
      </c>
      <c r="S99" s="2">
        <v>0</v>
      </c>
      <c r="T99" s="2">
        <v>0</v>
      </c>
      <c r="U99" s="2">
        <v>35188</v>
      </c>
      <c r="V99" s="2">
        <v>0</v>
      </c>
      <c r="W99" s="2">
        <v>0</v>
      </c>
      <c r="X99" s="2">
        <v>0</v>
      </c>
      <c r="Y99" s="2">
        <v>0</v>
      </c>
      <c r="Z99" s="2">
        <v>0</v>
      </c>
      <c r="AA99" s="2">
        <v>0</v>
      </c>
      <c r="AB99" s="2">
        <v>0</v>
      </c>
      <c r="AC99" s="2">
        <v>0</v>
      </c>
      <c r="AD99" s="2">
        <v>0</v>
      </c>
      <c r="AE99" s="2">
        <v>0</v>
      </c>
      <c r="AF99" s="2">
        <v>0</v>
      </c>
      <c r="AG99" s="2">
        <v>0</v>
      </c>
      <c r="AH99" s="2">
        <v>0</v>
      </c>
      <c r="AI99" s="2">
        <v>0</v>
      </c>
      <c r="AJ99" s="2">
        <v>0</v>
      </c>
      <c r="AK99" s="2">
        <v>0</v>
      </c>
      <c r="AL99" s="2">
        <v>0</v>
      </c>
      <c r="AM99" s="2">
        <v>0</v>
      </c>
      <c r="AN99" s="2">
        <v>0</v>
      </c>
      <c r="AO99" s="2">
        <v>0</v>
      </c>
      <c r="AP99" s="2">
        <v>0</v>
      </c>
      <c r="AQ99" s="2">
        <v>0</v>
      </c>
      <c r="AR99" s="2">
        <v>0</v>
      </c>
      <c r="AS99" s="2">
        <v>0</v>
      </c>
      <c r="AT99" s="2">
        <v>0</v>
      </c>
      <c r="AU99" s="2">
        <v>0</v>
      </c>
      <c r="AV99" s="2">
        <v>0</v>
      </c>
      <c r="AW99" s="2">
        <v>0</v>
      </c>
      <c r="AX99" s="2">
        <v>0</v>
      </c>
      <c r="AY99" s="2">
        <v>0</v>
      </c>
      <c r="AZ99" s="2">
        <v>0</v>
      </c>
      <c r="BA99" s="2">
        <v>0</v>
      </c>
      <c r="BB99" s="2">
        <v>0</v>
      </c>
      <c r="BC99" s="2">
        <v>0</v>
      </c>
      <c r="BD99" s="2">
        <v>0</v>
      </c>
      <c r="BE99" s="2">
        <v>0</v>
      </c>
      <c r="BF99" s="2">
        <v>0</v>
      </c>
      <c r="BG99" s="2">
        <v>0</v>
      </c>
      <c r="BH99" s="2">
        <v>16</v>
      </c>
      <c r="BI99" s="2">
        <v>16</v>
      </c>
      <c r="BJ99" s="2">
        <v>0</v>
      </c>
      <c r="BK99" s="2">
        <v>0</v>
      </c>
      <c r="BL99" s="2">
        <v>0</v>
      </c>
      <c r="BM99" s="2">
        <v>0</v>
      </c>
      <c r="BN99" s="2">
        <v>0</v>
      </c>
      <c r="BO99" s="2">
        <v>0</v>
      </c>
      <c r="BP99" s="2">
        <v>0</v>
      </c>
      <c r="BQ99" s="2">
        <v>0</v>
      </c>
      <c r="BR99" s="2">
        <v>0</v>
      </c>
      <c r="BS99" s="2">
        <v>15</v>
      </c>
      <c r="BT99" s="2">
        <v>0</v>
      </c>
      <c r="BU99" s="2">
        <v>1</v>
      </c>
      <c r="BV99" s="2">
        <v>0</v>
      </c>
      <c r="BW99" s="2">
        <v>0</v>
      </c>
      <c r="BX99" s="2">
        <v>0</v>
      </c>
      <c r="BY99" s="2">
        <v>0</v>
      </c>
      <c r="BZ99" s="2" t="s">
        <v>505</v>
      </c>
      <c r="CA99" s="2" t="s">
        <v>310</v>
      </c>
      <c r="CB99" s="2" t="s">
        <v>803</v>
      </c>
      <c r="CC99" s="2" t="s">
        <v>803</v>
      </c>
      <c r="CD99" s="2" t="s">
        <v>505</v>
      </c>
    </row>
    <row r="100" spans="1:82" ht="12.75">
      <c r="A100" s="2" t="s">
        <v>752</v>
      </c>
      <c r="B100" s="29">
        <f t="shared" si="1"/>
        <v>1</v>
      </c>
      <c r="C100" s="2" t="s">
        <v>445</v>
      </c>
      <c r="D100" s="2">
        <v>0</v>
      </c>
      <c r="E100" s="2">
        <v>0</v>
      </c>
      <c r="F100" s="2">
        <v>1</v>
      </c>
      <c r="G100" s="2">
        <v>411</v>
      </c>
      <c r="H100" s="2">
        <v>1</v>
      </c>
      <c r="I100" s="2">
        <v>5100</v>
      </c>
      <c r="J100" s="2">
        <v>2</v>
      </c>
      <c r="K100" s="2">
        <v>28776</v>
      </c>
      <c r="L100" s="2">
        <v>0</v>
      </c>
      <c r="M100" s="2">
        <v>0</v>
      </c>
      <c r="N100" s="2">
        <v>0</v>
      </c>
      <c r="O100" s="2">
        <v>0</v>
      </c>
      <c r="P100" s="2">
        <v>0</v>
      </c>
      <c r="Q100" s="2">
        <v>0</v>
      </c>
      <c r="R100" s="2">
        <v>0</v>
      </c>
      <c r="S100" s="2">
        <v>0</v>
      </c>
      <c r="T100" s="2">
        <v>0</v>
      </c>
      <c r="U100" s="2">
        <v>34287</v>
      </c>
      <c r="V100" s="2">
        <v>0</v>
      </c>
      <c r="W100" s="2">
        <v>0</v>
      </c>
      <c r="X100" s="2">
        <v>0</v>
      </c>
      <c r="Y100" s="2">
        <v>0</v>
      </c>
      <c r="Z100" s="2">
        <v>0</v>
      </c>
      <c r="AA100" s="2">
        <v>0</v>
      </c>
      <c r="AB100" s="2">
        <v>0</v>
      </c>
      <c r="AC100" s="2">
        <v>0</v>
      </c>
      <c r="AD100" s="2">
        <v>0</v>
      </c>
      <c r="AE100" s="2">
        <v>0</v>
      </c>
      <c r="AF100" s="2">
        <v>0</v>
      </c>
      <c r="AG100" s="2">
        <v>0</v>
      </c>
      <c r="AH100" s="2">
        <v>0</v>
      </c>
      <c r="AI100" s="2">
        <v>0</v>
      </c>
      <c r="AJ100" s="2">
        <v>0</v>
      </c>
      <c r="AK100" s="2">
        <v>0</v>
      </c>
      <c r="AL100" s="2">
        <v>0</v>
      </c>
      <c r="AM100" s="2">
        <v>0</v>
      </c>
      <c r="AN100" s="2">
        <v>0</v>
      </c>
      <c r="AO100" s="2">
        <v>34287</v>
      </c>
      <c r="AP100" s="2">
        <v>0</v>
      </c>
      <c r="AQ100" s="2">
        <v>0</v>
      </c>
      <c r="AR100" s="2">
        <v>0</v>
      </c>
      <c r="AS100" s="2">
        <v>0</v>
      </c>
      <c r="AT100" s="2">
        <v>0</v>
      </c>
      <c r="AU100" s="2">
        <v>0</v>
      </c>
      <c r="AV100" s="2">
        <v>0</v>
      </c>
      <c r="AW100" s="2">
        <v>0</v>
      </c>
      <c r="AX100" s="2">
        <v>0</v>
      </c>
      <c r="AY100" s="2">
        <v>0</v>
      </c>
      <c r="AZ100" s="2">
        <v>0</v>
      </c>
      <c r="BA100" s="2">
        <v>0</v>
      </c>
      <c r="BB100" s="2">
        <v>0</v>
      </c>
      <c r="BC100" s="2">
        <v>0</v>
      </c>
      <c r="BD100" s="2">
        <v>0</v>
      </c>
      <c r="BE100" s="2">
        <v>0</v>
      </c>
      <c r="BF100" s="2">
        <v>0</v>
      </c>
      <c r="BG100" s="2">
        <v>0</v>
      </c>
      <c r="BH100" s="2">
        <v>31</v>
      </c>
      <c r="BI100" s="2">
        <v>21</v>
      </c>
      <c r="BJ100" s="2">
        <v>1</v>
      </c>
      <c r="BK100" s="2">
        <v>0</v>
      </c>
      <c r="BL100" s="2">
        <v>2</v>
      </c>
      <c r="BM100" s="2">
        <v>7</v>
      </c>
      <c r="BN100" s="2">
        <v>0</v>
      </c>
      <c r="BO100" s="2">
        <v>0</v>
      </c>
      <c r="BP100" s="2">
        <v>0</v>
      </c>
      <c r="BQ100" s="2">
        <v>0</v>
      </c>
      <c r="BR100" s="2">
        <v>0</v>
      </c>
      <c r="BS100" s="2">
        <v>21</v>
      </c>
      <c r="BT100" s="2">
        <v>0</v>
      </c>
      <c r="BU100" s="2">
        <v>0</v>
      </c>
      <c r="BV100" s="2">
        <v>0</v>
      </c>
      <c r="BW100" s="2">
        <v>0</v>
      </c>
      <c r="BX100" s="2">
        <v>0</v>
      </c>
      <c r="BY100" s="2">
        <v>0</v>
      </c>
      <c r="BZ100" s="2" t="s">
        <v>311</v>
      </c>
      <c r="CA100" s="2" t="s">
        <v>311</v>
      </c>
      <c r="CB100" s="2" t="s">
        <v>803</v>
      </c>
      <c r="CC100" s="2" t="s">
        <v>803</v>
      </c>
      <c r="CD100" s="2" t="s">
        <v>311</v>
      </c>
    </row>
    <row r="101" spans="1:82" ht="12.75">
      <c r="A101" s="2" t="s">
        <v>312</v>
      </c>
      <c r="B101" s="29">
        <f t="shared" si="1"/>
        <v>0.86103989629843</v>
      </c>
      <c r="C101" s="2" t="s">
        <v>445</v>
      </c>
      <c r="D101" s="2">
        <v>0</v>
      </c>
      <c r="E101" s="2">
        <v>0</v>
      </c>
      <c r="F101" s="2">
        <v>0</v>
      </c>
      <c r="G101" s="2">
        <v>0</v>
      </c>
      <c r="H101" s="2">
        <v>2</v>
      </c>
      <c r="I101" s="2">
        <v>1855</v>
      </c>
      <c r="J101" s="2">
        <v>2</v>
      </c>
      <c r="K101" s="2">
        <v>28036</v>
      </c>
      <c r="L101" s="2">
        <v>1</v>
      </c>
      <c r="M101" s="2">
        <v>3184</v>
      </c>
      <c r="N101" s="2">
        <v>1</v>
      </c>
      <c r="O101" s="2">
        <v>1640</v>
      </c>
      <c r="P101" s="2">
        <v>0</v>
      </c>
      <c r="Q101" s="2">
        <v>0</v>
      </c>
      <c r="R101" s="2">
        <v>0</v>
      </c>
      <c r="S101" s="2">
        <v>0</v>
      </c>
      <c r="T101" s="2">
        <v>0</v>
      </c>
      <c r="U101" s="2">
        <v>34715</v>
      </c>
      <c r="V101" s="2">
        <v>0</v>
      </c>
      <c r="W101" s="2">
        <v>0</v>
      </c>
      <c r="X101" s="2">
        <v>0</v>
      </c>
      <c r="Y101" s="2">
        <v>0</v>
      </c>
      <c r="Z101" s="2">
        <v>0</v>
      </c>
      <c r="AA101" s="2">
        <v>0</v>
      </c>
      <c r="AB101" s="2">
        <v>0</v>
      </c>
      <c r="AC101" s="2">
        <v>0</v>
      </c>
      <c r="AD101" s="2">
        <v>0</v>
      </c>
      <c r="AE101" s="2">
        <v>0</v>
      </c>
      <c r="AF101" s="2">
        <v>0</v>
      </c>
      <c r="AG101" s="2">
        <v>0</v>
      </c>
      <c r="AH101" s="2">
        <v>0</v>
      </c>
      <c r="AI101" s="2">
        <v>0</v>
      </c>
      <c r="AJ101" s="2">
        <v>3184</v>
      </c>
      <c r="AK101" s="2">
        <v>0</v>
      </c>
      <c r="AL101" s="2">
        <v>0</v>
      </c>
      <c r="AM101" s="2">
        <v>0</v>
      </c>
      <c r="AN101" s="2">
        <v>0</v>
      </c>
      <c r="AO101" s="2">
        <v>34715</v>
      </c>
      <c r="AP101" s="2">
        <v>0</v>
      </c>
      <c r="AQ101" s="2">
        <v>0</v>
      </c>
      <c r="AR101" s="2">
        <v>0</v>
      </c>
      <c r="AS101" s="2">
        <v>0</v>
      </c>
      <c r="AT101" s="2">
        <v>0</v>
      </c>
      <c r="AU101" s="2">
        <v>0</v>
      </c>
      <c r="AV101" s="2">
        <v>0</v>
      </c>
      <c r="AW101" s="2">
        <v>0</v>
      </c>
      <c r="AX101" s="2">
        <v>1640</v>
      </c>
      <c r="AY101" s="2">
        <v>0</v>
      </c>
      <c r="AZ101" s="2">
        <v>0</v>
      </c>
      <c r="BA101" s="2">
        <v>0</v>
      </c>
      <c r="BB101" s="2">
        <v>0</v>
      </c>
      <c r="BC101" s="2">
        <v>0</v>
      </c>
      <c r="BD101" s="2">
        <v>0</v>
      </c>
      <c r="BE101" s="2">
        <v>0</v>
      </c>
      <c r="BF101" s="2">
        <v>0</v>
      </c>
      <c r="BG101" s="2">
        <v>0</v>
      </c>
      <c r="BH101" s="2">
        <v>21</v>
      </c>
      <c r="BI101" s="2">
        <v>19</v>
      </c>
      <c r="BJ101" s="2">
        <v>0</v>
      </c>
      <c r="BK101" s="2">
        <v>0</v>
      </c>
      <c r="BL101" s="2">
        <v>0</v>
      </c>
      <c r="BM101" s="2">
        <v>2</v>
      </c>
      <c r="BN101" s="2">
        <v>0</v>
      </c>
      <c r="BO101" s="2">
        <v>0</v>
      </c>
      <c r="BP101" s="2">
        <v>0</v>
      </c>
      <c r="BQ101" s="2">
        <v>0</v>
      </c>
      <c r="BR101" s="2">
        <v>0</v>
      </c>
      <c r="BS101" s="2">
        <v>18</v>
      </c>
      <c r="BT101" s="2">
        <v>0</v>
      </c>
      <c r="BU101" s="2">
        <v>1</v>
      </c>
      <c r="BV101" s="2">
        <v>0</v>
      </c>
      <c r="BW101" s="2">
        <v>0</v>
      </c>
      <c r="BX101" s="2">
        <v>0</v>
      </c>
      <c r="BY101" s="2">
        <v>0</v>
      </c>
      <c r="BZ101" s="2" t="s">
        <v>313</v>
      </c>
      <c r="CA101" s="2" t="s">
        <v>313</v>
      </c>
      <c r="CB101" s="2" t="s">
        <v>803</v>
      </c>
      <c r="CC101" s="2" t="s">
        <v>803</v>
      </c>
      <c r="CD101" s="2" t="s">
        <v>313</v>
      </c>
    </row>
    <row r="102" spans="1:82" ht="12.75">
      <c r="A102" s="2" t="s">
        <v>314</v>
      </c>
      <c r="B102" s="29">
        <f t="shared" si="1"/>
        <v>0.9437399660299216</v>
      </c>
      <c r="C102" s="2" t="s">
        <v>445</v>
      </c>
      <c r="D102" s="2">
        <v>0</v>
      </c>
      <c r="E102" s="2">
        <v>0</v>
      </c>
      <c r="F102" s="2">
        <v>0</v>
      </c>
      <c r="G102" s="2">
        <v>0</v>
      </c>
      <c r="H102" s="2">
        <v>2</v>
      </c>
      <c r="I102" s="2">
        <v>12210</v>
      </c>
      <c r="J102" s="2">
        <v>2</v>
      </c>
      <c r="K102" s="2">
        <v>28351</v>
      </c>
      <c r="L102" s="2">
        <v>0</v>
      </c>
      <c r="M102" s="2">
        <v>0</v>
      </c>
      <c r="N102" s="2">
        <v>1</v>
      </c>
      <c r="O102" s="2">
        <v>2418</v>
      </c>
      <c r="P102" s="2">
        <v>0</v>
      </c>
      <c r="Q102" s="2">
        <v>0</v>
      </c>
      <c r="R102" s="2">
        <v>0</v>
      </c>
      <c r="S102" s="2">
        <v>0</v>
      </c>
      <c r="T102" s="2">
        <v>0</v>
      </c>
      <c r="U102" s="2">
        <v>42979</v>
      </c>
      <c r="V102" s="2">
        <v>0</v>
      </c>
      <c r="W102" s="2">
        <v>0</v>
      </c>
      <c r="X102" s="2">
        <v>0</v>
      </c>
      <c r="Y102" s="2">
        <v>0</v>
      </c>
      <c r="Z102" s="2">
        <v>0</v>
      </c>
      <c r="AA102" s="2">
        <v>0</v>
      </c>
      <c r="AB102" s="2">
        <v>0</v>
      </c>
      <c r="AC102" s="2">
        <v>0</v>
      </c>
      <c r="AD102" s="2">
        <v>0</v>
      </c>
      <c r="AE102" s="2">
        <v>0</v>
      </c>
      <c r="AF102" s="2">
        <v>0</v>
      </c>
      <c r="AG102" s="2">
        <v>0</v>
      </c>
      <c r="AH102" s="2">
        <v>0</v>
      </c>
      <c r="AI102" s="2">
        <v>0</v>
      </c>
      <c r="AJ102" s="2">
        <v>0</v>
      </c>
      <c r="AK102" s="2">
        <v>0</v>
      </c>
      <c r="AL102" s="2">
        <v>0</v>
      </c>
      <c r="AM102" s="2">
        <v>0</v>
      </c>
      <c r="AN102" s="2">
        <v>0</v>
      </c>
      <c r="AO102" s="2">
        <v>42979</v>
      </c>
      <c r="AP102" s="2">
        <v>0</v>
      </c>
      <c r="AQ102" s="2">
        <v>0</v>
      </c>
      <c r="AR102" s="2">
        <v>0</v>
      </c>
      <c r="AS102" s="2">
        <v>0</v>
      </c>
      <c r="AT102" s="2">
        <v>0</v>
      </c>
      <c r="AU102" s="2">
        <v>0</v>
      </c>
      <c r="AV102" s="2">
        <v>0</v>
      </c>
      <c r="AW102" s="2">
        <v>0</v>
      </c>
      <c r="AX102" s="2">
        <v>0</v>
      </c>
      <c r="AY102" s="2">
        <v>0</v>
      </c>
      <c r="AZ102" s="2">
        <v>0</v>
      </c>
      <c r="BA102" s="2">
        <v>0</v>
      </c>
      <c r="BB102" s="2">
        <v>2418</v>
      </c>
      <c r="BC102" s="2">
        <v>0</v>
      </c>
      <c r="BD102" s="2">
        <v>0</v>
      </c>
      <c r="BE102" s="2">
        <v>0</v>
      </c>
      <c r="BF102" s="2">
        <v>0</v>
      </c>
      <c r="BG102" s="2">
        <v>0</v>
      </c>
      <c r="BH102" s="2">
        <v>35</v>
      </c>
      <c r="BI102" s="2">
        <v>34</v>
      </c>
      <c r="BJ102" s="2">
        <v>0</v>
      </c>
      <c r="BK102" s="2">
        <v>1</v>
      </c>
      <c r="BL102" s="2">
        <v>0</v>
      </c>
      <c r="BM102" s="2">
        <v>0</v>
      </c>
      <c r="BN102" s="2">
        <v>0</v>
      </c>
      <c r="BO102" s="2">
        <v>0</v>
      </c>
      <c r="BP102" s="2">
        <v>0</v>
      </c>
      <c r="BQ102" s="2">
        <v>0</v>
      </c>
      <c r="BR102" s="2">
        <v>0</v>
      </c>
      <c r="BS102" s="2">
        <v>33</v>
      </c>
      <c r="BT102" s="2">
        <v>0</v>
      </c>
      <c r="BU102" s="2">
        <v>1</v>
      </c>
      <c r="BV102" s="2">
        <v>0</v>
      </c>
      <c r="BW102" s="2">
        <v>0</v>
      </c>
      <c r="BX102" s="2">
        <v>0</v>
      </c>
      <c r="BY102" s="2">
        <v>0</v>
      </c>
      <c r="BZ102" s="2" t="s">
        <v>315</v>
      </c>
      <c r="CA102" s="2" t="s">
        <v>315</v>
      </c>
      <c r="CB102" s="2" t="s">
        <v>803</v>
      </c>
      <c r="CC102" s="2" t="s">
        <v>803</v>
      </c>
      <c r="CD102" s="2" t="s">
        <v>315</v>
      </c>
    </row>
    <row r="103" spans="1:82" ht="12.75">
      <c r="A103" s="2" t="s">
        <v>316</v>
      </c>
      <c r="B103" s="29">
        <f t="shared" si="1"/>
        <v>0.7432991269719712</v>
      </c>
      <c r="C103" s="2" t="s">
        <v>445</v>
      </c>
      <c r="D103" s="2">
        <v>0</v>
      </c>
      <c r="E103" s="2">
        <v>0</v>
      </c>
      <c r="F103" s="2">
        <v>0</v>
      </c>
      <c r="G103" s="2">
        <v>0</v>
      </c>
      <c r="H103" s="2">
        <v>2</v>
      </c>
      <c r="I103" s="2">
        <v>2081</v>
      </c>
      <c r="J103" s="2">
        <v>5</v>
      </c>
      <c r="K103" s="2">
        <v>22184</v>
      </c>
      <c r="L103" s="2">
        <v>1</v>
      </c>
      <c r="M103" s="2">
        <v>1475</v>
      </c>
      <c r="N103" s="2">
        <v>2</v>
      </c>
      <c r="O103" s="2">
        <v>6905</v>
      </c>
      <c r="P103" s="2">
        <v>0</v>
      </c>
      <c r="Q103" s="2">
        <v>0</v>
      </c>
      <c r="R103" s="2">
        <v>0</v>
      </c>
      <c r="S103" s="2">
        <v>0</v>
      </c>
      <c r="T103" s="2">
        <v>0</v>
      </c>
      <c r="U103" s="2">
        <v>32645</v>
      </c>
      <c r="V103" s="2">
        <v>0</v>
      </c>
      <c r="W103" s="2">
        <v>0</v>
      </c>
      <c r="X103" s="2">
        <v>0</v>
      </c>
      <c r="Y103" s="2">
        <v>0</v>
      </c>
      <c r="Z103" s="2">
        <v>0</v>
      </c>
      <c r="AA103" s="2">
        <v>0</v>
      </c>
      <c r="AB103" s="2">
        <v>0</v>
      </c>
      <c r="AC103" s="2">
        <v>0</v>
      </c>
      <c r="AD103" s="2">
        <v>0</v>
      </c>
      <c r="AE103" s="2">
        <v>0</v>
      </c>
      <c r="AF103" s="2">
        <v>0</v>
      </c>
      <c r="AG103" s="2">
        <v>0</v>
      </c>
      <c r="AH103" s="2">
        <v>0</v>
      </c>
      <c r="AI103" s="2">
        <v>0</v>
      </c>
      <c r="AJ103" s="2">
        <v>1475</v>
      </c>
      <c r="AK103" s="2">
        <v>0</v>
      </c>
      <c r="AL103" s="2">
        <v>0</v>
      </c>
      <c r="AM103" s="2">
        <v>0</v>
      </c>
      <c r="AN103" s="2">
        <v>0</v>
      </c>
      <c r="AO103" s="2">
        <v>32645</v>
      </c>
      <c r="AP103" s="2">
        <v>0</v>
      </c>
      <c r="AQ103" s="2">
        <v>0</v>
      </c>
      <c r="AR103" s="2">
        <v>0</v>
      </c>
      <c r="AS103" s="2">
        <v>0</v>
      </c>
      <c r="AT103" s="2">
        <v>0</v>
      </c>
      <c r="AU103" s="2">
        <v>0</v>
      </c>
      <c r="AV103" s="2">
        <v>0</v>
      </c>
      <c r="AW103" s="2">
        <v>0</v>
      </c>
      <c r="AX103" s="2">
        <v>0</v>
      </c>
      <c r="AY103" s="2">
        <v>0</v>
      </c>
      <c r="AZ103" s="2">
        <v>0</v>
      </c>
      <c r="BA103" s="2">
        <v>0</v>
      </c>
      <c r="BB103" s="2">
        <v>1596</v>
      </c>
      <c r="BC103" s="2">
        <v>0</v>
      </c>
      <c r="BD103" s="2">
        <v>0</v>
      </c>
      <c r="BE103" s="2">
        <v>0</v>
      </c>
      <c r="BF103" s="2">
        <v>5309</v>
      </c>
      <c r="BG103" s="2">
        <v>0</v>
      </c>
      <c r="BH103" s="2">
        <v>24</v>
      </c>
      <c r="BI103" s="2">
        <v>22</v>
      </c>
      <c r="BJ103" s="2">
        <v>0</v>
      </c>
      <c r="BK103" s="2">
        <v>1</v>
      </c>
      <c r="BL103" s="2">
        <v>0</v>
      </c>
      <c r="BM103" s="2">
        <v>1</v>
      </c>
      <c r="BN103" s="2">
        <v>0</v>
      </c>
      <c r="BO103" s="2">
        <v>0</v>
      </c>
      <c r="BP103" s="2">
        <v>0</v>
      </c>
      <c r="BQ103" s="2">
        <v>0</v>
      </c>
      <c r="BR103" s="2">
        <v>0</v>
      </c>
      <c r="BS103" s="2">
        <v>18</v>
      </c>
      <c r="BT103" s="2">
        <v>0</v>
      </c>
      <c r="BU103" s="2">
        <v>4</v>
      </c>
      <c r="BV103" s="2">
        <v>0</v>
      </c>
      <c r="BW103" s="2">
        <v>0</v>
      </c>
      <c r="BX103" s="2">
        <v>0</v>
      </c>
      <c r="BY103" s="2">
        <v>0</v>
      </c>
      <c r="BZ103" s="2" t="s">
        <v>317</v>
      </c>
      <c r="CA103" s="2" t="s">
        <v>317</v>
      </c>
      <c r="CB103" s="2" t="s">
        <v>803</v>
      </c>
      <c r="CC103" s="2" t="s">
        <v>803</v>
      </c>
      <c r="CD103" s="2" t="s">
        <v>317</v>
      </c>
    </row>
    <row r="104" spans="1:82" ht="12.75">
      <c r="A104" s="2" t="s">
        <v>620</v>
      </c>
      <c r="B104" s="29">
        <f t="shared" si="1"/>
        <v>0.7683296075157757</v>
      </c>
      <c r="C104" s="2" t="s">
        <v>445</v>
      </c>
      <c r="D104" s="2">
        <v>0</v>
      </c>
      <c r="E104" s="2">
        <v>0</v>
      </c>
      <c r="F104" s="2">
        <v>0</v>
      </c>
      <c r="G104" s="2">
        <v>0</v>
      </c>
      <c r="H104" s="2">
        <v>3</v>
      </c>
      <c r="I104" s="2">
        <v>12134</v>
      </c>
      <c r="J104" s="2">
        <v>3</v>
      </c>
      <c r="K104" s="2">
        <v>15018</v>
      </c>
      <c r="L104" s="2">
        <v>1</v>
      </c>
      <c r="M104" s="2">
        <v>7061</v>
      </c>
      <c r="N104" s="2">
        <v>1</v>
      </c>
      <c r="O104" s="2">
        <v>1126</v>
      </c>
      <c r="P104" s="2">
        <v>0</v>
      </c>
      <c r="Q104" s="2">
        <v>0</v>
      </c>
      <c r="R104" s="2">
        <v>0</v>
      </c>
      <c r="S104" s="2">
        <v>0</v>
      </c>
      <c r="T104" s="2">
        <v>0</v>
      </c>
      <c r="U104" s="2">
        <v>35339</v>
      </c>
      <c r="V104" s="2">
        <v>0</v>
      </c>
      <c r="W104" s="2">
        <v>0</v>
      </c>
      <c r="X104" s="2">
        <v>0</v>
      </c>
      <c r="Y104" s="2">
        <v>0</v>
      </c>
      <c r="Z104" s="2">
        <v>0</v>
      </c>
      <c r="AA104" s="2">
        <v>0</v>
      </c>
      <c r="AB104" s="2">
        <v>0</v>
      </c>
      <c r="AC104" s="2">
        <v>0</v>
      </c>
      <c r="AD104" s="2">
        <v>1126</v>
      </c>
      <c r="AE104" s="2">
        <v>0</v>
      </c>
      <c r="AF104" s="2">
        <v>0</v>
      </c>
      <c r="AG104" s="2">
        <v>0</v>
      </c>
      <c r="AH104" s="2">
        <v>0</v>
      </c>
      <c r="AI104" s="2">
        <v>0</v>
      </c>
      <c r="AJ104" s="2">
        <v>7061</v>
      </c>
      <c r="AK104" s="2">
        <v>0</v>
      </c>
      <c r="AL104" s="2">
        <v>0</v>
      </c>
      <c r="AM104" s="2">
        <v>0</v>
      </c>
      <c r="AN104" s="2">
        <v>0</v>
      </c>
      <c r="AO104" s="2">
        <v>35339</v>
      </c>
      <c r="AP104" s="2">
        <v>0</v>
      </c>
      <c r="AQ104" s="2">
        <v>0</v>
      </c>
      <c r="AR104" s="2">
        <v>0</v>
      </c>
      <c r="AS104" s="2">
        <v>0</v>
      </c>
      <c r="AT104" s="2">
        <v>0</v>
      </c>
      <c r="AU104" s="2">
        <v>0</v>
      </c>
      <c r="AV104" s="2">
        <v>0</v>
      </c>
      <c r="AW104" s="2">
        <v>0</v>
      </c>
      <c r="AX104" s="2">
        <v>0</v>
      </c>
      <c r="AY104" s="2">
        <v>0</v>
      </c>
      <c r="AZ104" s="2">
        <v>0</v>
      </c>
      <c r="BA104" s="2">
        <v>0</v>
      </c>
      <c r="BB104" s="2">
        <v>0</v>
      </c>
      <c r="BC104" s="2">
        <v>0</v>
      </c>
      <c r="BD104" s="2">
        <v>0</v>
      </c>
      <c r="BE104" s="2">
        <v>0</v>
      </c>
      <c r="BF104" s="2">
        <v>0</v>
      </c>
      <c r="BG104" s="2">
        <v>0</v>
      </c>
      <c r="BH104" s="2">
        <v>19</v>
      </c>
      <c r="BI104" s="2">
        <v>16</v>
      </c>
      <c r="BJ104" s="2">
        <v>0</v>
      </c>
      <c r="BK104" s="2">
        <v>0</v>
      </c>
      <c r="BL104" s="2">
        <v>0</v>
      </c>
      <c r="BM104" s="2">
        <v>3</v>
      </c>
      <c r="BN104" s="2">
        <v>0</v>
      </c>
      <c r="BO104" s="2">
        <v>0</v>
      </c>
      <c r="BP104" s="2">
        <v>0</v>
      </c>
      <c r="BQ104" s="2">
        <v>0</v>
      </c>
      <c r="BR104" s="2">
        <v>0</v>
      </c>
      <c r="BS104" s="2">
        <v>15</v>
      </c>
      <c r="BT104" s="2">
        <v>0</v>
      </c>
      <c r="BU104" s="2">
        <v>1</v>
      </c>
      <c r="BV104" s="2">
        <v>0</v>
      </c>
      <c r="BW104" s="2">
        <v>0</v>
      </c>
      <c r="BX104" s="2">
        <v>0</v>
      </c>
      <c r="BY104" s="2">
        <v>0</v>
      </c>
      <c r="BZ104" s="2" t="s">
        <v>562</v>
      </c>
      <c r="CA104" s="2" t="s">
        <v>563</v>
      </c>
      <c r="CB104" s="2" t="s">
        <v>803</v>
      </c>
      <c r="CC104" s="2" t="s">
        <v>803</v>
      </c>
      <c r="CD104" s="2" t="s">
        <v>562</v>
      </c>
    </row>
    <row r="105" spans="1:82" ht="12.75">
      <c r="A105" s="2" t="s">
        <v>564</v>
      </c>
      <c r="B105" s="29">
        <f t="shared" si="1"/>
        <v>0.9363732353056197</v>
      </c>
      <c r="C105" s="2" t="s">
        <v>445</v>
      </c>
      <c r="D105" s="2">
        <v>1</v>
      </c>
      <c r="E105" s="2">
        <v>9418</v>
      </c>
      <c r="F105" s="2">
        <v>0</v>
      </c>
      <c r="G105" s="2">
        <v>0</v>
      </c>
      <c r="H105" s="2">
        <v>1</v>
      </c>
      <c r="I105" s="2">
        <v>4353</v>
      </c>
      <c r="J105" s="2">
        <v>3</v>
      </c>
      <c r="K105" s="2">
        <v>19591</v>
      </c>
      <c r="L105" s="2">
        <v>0</v>
      </c>
      <c r="M105" s="2">
        <v>0</v>
      </c>
      <c r="N105" s="2">
        <v>1</v>
      </c>
      <c r="O105" s="2">
        <v>1627</v>
      </c>
      <c r="P105" s="2">
        <v>0</v>
      </c>
      <c r="Q105" s="2">
        <v>0</v>
      </c>
      <c r="R105" s="2">
        <v>0</v>
      </c>
      <c r="S105" s="2">
        <v>0</v>
      </c>
      <c r="T105" s="2">
        <v>0</v>
      </c>
      <c r="U105" s="2">
        <v>34989</v>
      </c>
      <c r="V105" s="2">
        <v>0</v>
      </c>
      <c r="W105" s="2">
        <v>0</v>
      </c>
      <c r="X105" s="2">
        <v>0</v>
      </c>
      <c r="Y105" s="2">
        <v>0</v>
      </c>
      <c r="Z105" s="2">
        <v>0</v>
      </c>
      <c r="AA105" s="2">
        <v>0</v>
      </c>
      <c r="AB105" s="2">
        <v>0</v>
      </c>
      <c r="AC105" s="2">
        <v>0</v>
      </c>
      <c r="AD105" s="2">
        <v>1627</v>
      </c>
      <c r="AE105" s="2">
        <v>0</v>
      </c>
      <c r="AF105" s="2">
        <v>0</v>
      </c>
      <c r="AG105" s="2">
        <v>0</v>
      </c>
      <c r="AH105" s="2">
        <v>0</v>
      </c>
      <c r="AI105" s="2">
        <v>0</v>
      </c>
      <c r="AJ105" s="2">
        <v>0</v>
      </c>
      <c r="AK105" s="2">
        <v>0</v>
      </c>
      <c r="AL105" s="2">
        <v>0</v>
      </c>
      <c r="AM105" s="2">
        <v>0</v>
      </c>
      <c r="AN105" s="2">
        <v>0</v>
      </c>
      <c r="AO105" s="2">
        <v>34989</v>
      </c>
      <c r="AP105" s="2">
        <v>0</v>
      </c>
      <c r="AQ105" s="2">
        <v>0</v>
      </c>
      <c r="AR105" s="2">
        <v>0</v>
      </c>
      <c r="AS105" s="2">
        <v>0</v>
      </c>
      <c r="AT105" s="2">
        <v>0</v>
      </c>
      <c r="AU105" s="2">
        <v>0</v>
      </c>
      <c r="AV105" s="2">
        <v>0</v>
      </c>
      <c r="AW105" s="2">
        <v>0</v>
      </c>
      <c r="AX105" s="2">
        <v>0</v>
      </c>
      <c r="AY105" s="2">
        <v>0</v>
      </c>
      <c r="AZ105" s="2">
        <v>0</v>
      </c>
      <c r="BA105" s="2">
        <v>0</v>
      </c>
      <c r="BB105" s="2">
        <v>0</v>
      </c>
      <c r="BC105" s="2">
        <v>0</v>
      </c>
      <c r="BD105" s="2">
        <v>0</v>
      </c>
      <c r="BE105" s="2">
        <v>0</v>
      </c>
      <c r="BF105" s="2">
        <v>0</v>
      </c>
      <c r="BG105" s="2">
        <v>0</v>
      </c>
      <c r="BH105" s="2">
        <v>27</v>
      </c>
      <c r="BI105" s="2">
        <v>24</v>
      </c>
      <c r="BJ105" s="2">
        <v>0</v>
      </c>
      <c r="BK105" s="2">
        <v>0</v>
      </c>
      <c r="BL105" s="2">
        <v>1</v>
      </c>
      <c r="BM105" s="2">
        <v>2</v>
      </c>
      <c r="BN105" s="2">
        <v>0</v>
      </c>
      <c r="BO105" s="2">
        <v>0</v>
      </c>
      <c r="BP105" s="2">
        <v>0</v>
      </c>
      <c r="BQ105" s="2">
        <v>0</v>
      </c>
      <c r="BR105" s="2">
        <v>0</v>
      </c>
      <c r="BS105" s="2">
        <v>18</v>
      </c>
      <c r="BT105" s="2">
        <v>0</v>
      </c>
      <c r="BU105" s="2">
        <v>6</v>
      </c>
      <c r="BV105" s="2">
        <v>0</v>
      </c>
      <c r="BW105" s="2">
        <v>0</v>
      </c>
      <c r="BX105" s="2">
        <v>0</v>
      </c>
      <c r="BY105" s="2">
        <v>0</v>
      </c>
      <c r="BZ105" s="2" t="s">
        <v>565</v>
      </c>
      <c r="CA105" s="2" t="s">
        <v>565</v>
      </c>
      <c r="CB105" s="2" t="s">
        <v>803</v>
      </c>
      <c r="CC105" s="2" t="s">
        <v>803</v>
      </c>
      <c r="CD105" s="2" t="s">
        <v>565</v>
      </c>
    </row>
    <row r="106" spans="1:82" ht="12.75">
      <c r="A106" s="2" t="s">
        <v>566</v>
      </c>
      <c r="B106" s="29">
        <f t="shared" si="1"/>
        <v>1</v>
      </c>
      <c r="C106" s="2" t="s">
        <v>445</v>
      </c>
      <c r="D106" s="2">
        <v>0</v>
      </c>
      <c r="E106" s="2">
        <v>0</v>
      </c>
      <c r="F106" s="2">
        <v>0</v>
      </c>
      <c r="G106" s="2">
        <v>0</v>
      </c>
      <c r="H106" s="2">
        <v>1</v>
      </c>
      <c r="I106" s="2">
        <v>2997</v>
      </c>
      <c r="J106" s="2">
        <v>1</v>
      </c>
      <c r="K106" s="2">
        <v>30622</v>
      </c>
      <c r="L106" s="2">
        <v>0</v>
      </c>
      <c r="M106" s="2">
        <v>0</v>
      </c>
      <c r="N106" s="2">
        <v>0</v>
      </c>
      <c r="O106" s="2">
        <v>0</v>
      </c>
      <c r="P106" s="2">
        <v>0</v>
      </c>
      <c r="Q106" s="2">
        <v>0</v>
      </c>
      <c r="R106" s="2">
        <v>0</v>
      </c>
      <c r="S106" s="2">
        <v>0</v>
      </c>
      <c r="T106" s="2">
        <v>0</v>
      </c>
      <c r="U106" s="2">
        <v>33619</v>
      </c>
      <c r="V106" s="2">
        <v>0</v>
      </c>
      <c r="W106" s="2">
        <v>0</v>
      </c>
      <c r="X106" s="2">
        <v>0</v>
      </c>
      <c r="Y106" s="2">
        <v>0</v>
      </c>
      <c r="Z106" s="2">
        <v>0</v>
      </c>
      <c r="AA106" s="2">
        <v>0</v>
      </c>
      <c r="AB106" s="2">
        <v>0</v>
      </c>
      <c r="AC106" s="2">
        <v>0</v>
      </c>
      <c r="AD106" s="2">
        <v>0</v>
      </c>
      <c r="AE106" s="2">
        <v>0</v>
      </c>
      <c r="AF106" s="2">
        <v>0</v>
      </c>
      <c r="AG106" s="2">
        <v>0</v>
      </c>
      <c r="AH106" s="2">
        <v>0</v>
      </c>
      <c r="AI106" s="2">
        <v>0</v>
      </c>
      <c r="AJ106" s="2">
        <v>0</v>
      </c>
      <c r="AK106" s="2">
        <v>0</v>
      </c>
      <c r="AL106" s="2">
        <v>0</v>
      </c>
      <c r="AM106" s="2">
        <v>0</v>
      </c>
      <c r="AN106" s="2">
        <v>0</v>
      </c>
      <c r="AO106" s="2">
        <v>21127</v>
      </c>
      <c r="AP106" s="2">
        <v>0</v>
      </c>
      <c r="AQ106" s="2">
        <v>0</v>
      </c>
      <c r="AR106" s="2">
        <v>0</v>
      </c>
      <c r="AS106" s="2">
        <v>0</v>
      </c>
      <c r="AT106" s="2">
        <v>0</v>
      </c>
      <c r="AU106" s="2">
        <v>0</v>
      </c>
      <c r="AV106" s="2">
        <v>0</v>
      </c>
      <c r="AW106" s="2">
        <v>0</v>
      </c>
      <c r="AX106" s="2">
        <v>0</v>
      </c>
      <c r="AY106" s="2">
        <v>0</v>
      </c>
      <c r="AZ106" s="2">
        <v>0</v>
      </c>
      <c r="BA106" s="2">
        <v>0</v>
      </c>
      <c r="BB106" s="2">
        <v>0</v>
      </c>
      <c r="BC106" s="2">
        <v>0</v>
      </c>
      <c r="BD106" s="2">
        <v>0</v>
      </c>
      <c r="BE106" s="2">
        <v>0</v>
      </c>
      <c r="BF106" s="2">
        <v>0</v>
      </c>
      <c r="BG106" s="2">
        <v>0</v>
      </c>
      <c r="BH106" s="2">
        <v>40</v>
      </c>
      <c r="BI106" s="2">
        <v>36</v>
      </c>
      <c r="BJ106" s="2">
        <v>0</v>
      </c>
      <c r="BK106" s="2">
        <v>0</v>
      </c>
      <c r="BL106" s="2">
        <v>0</v>
      </c>
      <c r="BM106" s="2">
        <v>4</v>
      </c>
      <c r="BN106" s="2">
        <v>0</v>
      </c>
      <c r="BO106" s="2">
        <v>0</v>
      </c>
      <c r="BP106" s="2">
        <v>0</v>
      </c>
      <c r="BQ106" s="2">
        <v>0</v>
      </c>
      <c r="BR106" s="2">
        <v>0</v>
      </c>
      <c r="BS106" s="2">
        <v>18</v>
      </c>
      <c r="BT106" s="2">
        <v>17</v>
      </c>
      <c r="BU106" s="2">
        <v>1</v>
      </c>
      <c r="BV106" s="2">
        <v>0</v>
      </c>
      <c r="BW106" s="2">
        <v>0</v>
      </c>
      <c r="BX106" s="2">
        <v>0</v>
      </c>
      <c r="BY106" s="2">
        <v>0</v>
      </c>
      <c r="BZ106" s="2" t="s">
        <v>567</v>
      </c>
      <c r="CA106" s="2" t="s">
        <v>567</v>
      </c>
      <c r="CB106" s="2" t="s">
        <v>724</v>
      </c>
      <c r="CC106" s="2" t="s">
        <v>803</v>
      </c>
      <c r="CD106" s="2" t="s">
        <v>567</v>
      </c>
    </row>
    <row r="107" spans="1:82" ht="12.75">
      <c r="A107" s="2" t="s">
        <v>674</v>
      </c>
      <c r="B107" s="29">
        <f t="shared" si="1"/>
        <v>0.970993310472764</v>
      </c>
      <c r="C107" s="2" t="s">
        <v>445</v>
      </c>
      <c r="D107" s="2">
        <v>0</v>
      </c>
      <c r="E107" s="2">
        <v>0</v>
      </c>
      <c r="F107" s="2">
        <v>0</v>
      </c>
      <c r="G107" s="2">
        <v>0</v>
      </c>
      <c r="H107" s="2">
        <v>3</v>
      </c>
      <c r="I107" s="2">
        <v>6195</v>
      </c>
      <c r="J107" s="2">
        <v>2</v>
      </c>
      <c r="K107" s="2">
        <v>28351</v>
      </c>
      <c r="L107" s="2">
        <v>1</v>
      </c>
      <c r="M107" s="2">
        <v>1032</v>
      </c>
      <c r="N107" s="2">
        <v>0</v>
      </c>
      <c r="O107" s="2">
        <v>0</v>
      </c>
      <c r="P107" s="2">
        <v>0</v>
      </c>
      <c r="Q107" s="2">
        <v>0</v>
      </c>
      <c r="R107" s="2">
        <v>0</v>
      </c>
      <c r="S107" s="2">
        <v>0</v>
      </c>
      <c r="T107" s="2">
        <v>0</v>
      </c>
      <c r="U107" s="2">
        <v>35578</v>
      </c>
      <c r="V107" s="2">
        <v>0</v>
      </c>
      <c r="W107" s="2">
        <v>0</v>
      </c>
      <c r="X107" s="2">
        <v>0</v>
      </c>
      <c r="Y107" s="2">
        <v>0</v>
      </c>
      <c r="Z107" s="2">
        <v>0</v>
      </c>
      <c r="AA107" s="2">
        <v>0</v>
      </c>
      <c r="AB107" s="2">
        <v>0</v>
      </c>
      <c r="AC107" s="2">
        <v>0</v>
      </c>
      <c r="AD107" s="2">
        <v>0</v>
      </c>
      <c r="AE107" s="2">
        <v>0</v>
      </c>
      <c r="AF107" s="2">
        <v>0</v>
      </c>
      <c r="AG107" s="2">
        <v>0</v>
      </c>
      <c r="AH107" s="2">
        <v>0</v>
      </c>
      <c r="AI107" s="2">
        <v>0</v>
      </c>
      <c r="AJ107" s="2">
        <v>1032</v>
      </c>
      <c r="AK107" s="2">
        <v>0</v>
      </c>
      <c r="AL107" s="2">
        <v>0</v>
      </c>
      <c r="AM107" s="2">
        <v>0</v>
      </c>
      <c r="AN107" s="2">
        <v>0</v>
      </c>
      <c r="AO107" s="2">
        <v>0</v>
      </c>
      <c r="AP107" s="2">
        <v>0</v>
      </c>
      <c r="AQ107" s="2">
        <v>0</v>
      </c>
      <c r="AR107" s="2">
        <v>0</v>
      </c>
      <c r="AS107" s="2">
        <v>0</v>
      </c>
      <c r="AT107" s="2">
        <v>0</v>
      </c>
      <c r="AU107" s="2">
        <v>0</v>
      </c>
      <c r="AV107" s="2">
        <v>0</v>
      </c>
      <c r="AW107" s="2">
        <v>0</v>
      </c>
      <c r="AX107" s="2">
        <v>0</v>
      </c>
      <c r="AY107" s="2">
        <v>0</v>
      </c>
      <c r="AZ107" s="2">
        <v>0</v>
      </c>
      <c r="BA107" s="2">
        <v>0</v>
      </c>
      <c r="BB107" s="2">
        <v>0</v>
      </c>
      <c r="BC107" s="2">
        <v>0</v>
      </c>
      <c r="BD107" s="2">
        <v>0</v>
      </c>
      <c r="BE107" s="2">
        <v>0</v>
      </c>
      <c r="BF107" s="2">
        <v>0</v>
      </c>
      <c r="BG107" s="2">
        <v>0</v>
      </c>
      <c r="BH107" s="2">
        <v>27</v>
      </c>
      <c r="BI107" s="2">
        <v>21</v>
      </c>
      <c r="BJ107" s="2">
        <v>0</v>
      </c>
      <c r="BK107" s="2">
        <v>0</v>
      </c>
      <c r="BL107" s="2">
        <v>0</v>
      </c>
      <c r="BM107" s="2">
        <v>6</v>
      </c>
      <c r="BN107" s="2">
        <v>0</v>
      </c>
      <c r="BO107" s="2">
        <v>0</v>
      </c>
      <c r="BP107" s="2">
        <v>0</v>
      </c>
      <c r="BQ107" s="2">
        <v>0</v>
      </c>
      <c r="BR107" s="2">
        <v>0</v>
      </c>
      <c r="BS107" s="2">
        <v>20</v>
      </c>
      <c r="BT107" s="2">
        <v>0</v>
      </c>
      <c r="BU107" s="2">
        <v>1</v>
      </c>
      <c r="BV107" s="2">
        <v>0</v>
      </c>
      <c r="BW107" s="2">
        <v>0</v>
      </c>
      <c r="BX107" s="2">
        <v>0</v>
      </c>
      <c r="BY107" s="2">
        <v>0</v>
      </c>
      <c r="BZ107" s="2" t="s">
        <v>833</v>
      </c>
      <c r="CA107" s="2" t="s">
        <v>833</v>
      </c>
      <c r="CB107" s="2" t="s">
        <v>803</v>
      </c>
      <c r="CC107" s="2" t="s">
        <v>803</v>
      </c>
      <c r="CD107" s="2" t="s">
        <v>833</v>
      </c>
    </row>
    <row r="108" spans="1:82" ht="12.75">
      <c r="A108" s="2" t="s">
        <v>675</v>
      </c>
      <c r="B108" s="29">
        <f t="shared" si="1"/>
        <v>0.9383690449054023</v>
      </c>
      <c r="C108" s="2" t="s">
        <v>445</v>
      </c>
      <c r="D108" s="2">
        <v>0</v>
      </c>
      <c r="E108" s="2">
        <v>0</v>
      </c>
      <c r="F108" s="2">
        <v>0</v>
      </c>
      <c r="G108" s="2">
        <v>0</v>
      </c>
      <c r="H108" s="2">
        <v>1</v>
      </c>
      <c r="I108" s="2">
        <v>6430</v>
      </c>
      <c r="J108" s="2">
        <v>2</v>
      </c>
      <c r="K108" s="2">
        <v>26503</v>
      </c>
      <c r="L108" s="2">
        <v>0</v>
      </c>
      <c r="M108" s="2">
        <v>0</v>
      </c>
      <c r="N108" s="2">
        <v>1</v>
      </c>
      <c r="O108" s="2">
        <v>2163</v>
      </c>
      <c r="P108" s="2">
        <v>0</v>
      </c>
      <c r="Q108" s="2">
        <v>0</v>
      </c>
      <c r="R108" s="2">
        <v>0</v>
      </c>
      <c r="S108" s="2">
        <v>0</v>
      </c>
      <c r="T108" s="2">
        <v>0</v>
      </c>
      <c r="U108" s="2">
        <v>35096</v>
      </c>
      <c r="V108" s="2">
        <v>0</v>
      </c>
      <c r="W108" s="2">
        <v>0</v>
      </c>
      <c r="X108" s="2">
        <v>0</v>
      </c>
      <c r="Y108" s="2">
        <v>0</v>
      </c>
      <c r="Z108" s="2">
        <v>0</v>
      </c>
      <c r="AA108" s="2">
        <v>0</v>
      </c>
      <c r="AB108" s="2">
        <v>0</v>
      </c>
      <c r="AC108" s="2">
        <v>0</v>
      </c>
      <c r="AD108" s="2">
        <v>0</v>
      </c>
      <c r="AE108" s="2">
        <v>0</v>
      </c>
      <c r="AF108" s="2">
        <v>0</v>
      </c>
      <c r="AG108" s="2">
        <v>0</v>
      </c>
      <c r="AH108" s="2">
        <v>0</v>
      </c>
      <c r="AI108" s="2">
        <v>0</v>
      </c>
      <c r="AJ108" s="2">
        <v>0</v>
      </c>
      <c r="AK108" s="2">
        <v>0</v>
      </c>
      <c r="AL108" s="2">
        <v>0</v>
      </c>
      <c r="AM108" s="2">
        <v>0</v>
      </c>
      <c r="AN108" s="2">
        <v>0</v>
      </c>
      <c r="AO108" s="2">
        <v>0</v>
      </c>
      <c r="AP108" s="2">
        <v>0</v>
      </c>
      <c r="AQ108" s="2">
        <v>0</v>
      </c>
      <c r="AR108" s="2">
        <v>0</v>
      </c>
      <c r="AS108" s="2">
        <v>0</v>
      </c>
      <c r="AT108" s="2">
        <v>0</v>
      </c>
      <c r="AU108" s="2">
        <v>0</v>
      </c>
      <c r="AV108" s="2">
        <v>0</v>
      </c>
      <c r="AW108" s="2">
        <v>0</v>
      </c>
      <c r="AX108" s="2">
        <v>0</v>
      </c>
      <c r="AY108" s="2">
        <v>0</v>
      </c>
      <c r="AZ108" s="2">
        <v>0</v>
      </c>
      <c r="BA108" s="2">
        <v>0</v>
      </c>
      <c r="BB108" s="2">
        <v>0</v>
      </c>
      <c r="BC108" s="2">
        <v>0</v>
      </c>
      <c r="BD108" s="2">
        <v>0</v>
      </c>
      <c r="BE108" s="2">
        <v>0</v>
      </c>
      <c r="BF108" s="2">
        <v>2163</v>
      </c>
      <c r="BG108" s="2">
        <v>0</v>
      </c>
      <c r="BH108" s="2">
        <v>32</v>
      </c>
      <c r="BI108" s="2">
        <v>27</v>
      </c>
      <c r="BJ108" s="2">
        <v>0</v>
      </c>
      <c r="BK108" s="2">
        <v>0</v>
      </c>
      <c r="BL108" s="2">
        <v>1</v>
      </c>
      <c r="BM108" s="2">
        <v>4</v>
      </c>
      <c r="BN108" s="2">
        <v>0</v>
      </c>
      <c r="BO108" s="2">
        <v>0</v>
      </c>
      <c r="BP108" s="2">
        <v>0</v>
      </c>
      <c r="BQ108" s="2">
        <v>0</v>
      </c>
      <c r="BR108" s="2">
        <v>0</v>
      </c>
      <c r="BS108" s="2">
        <v>26</v>
      </c>
      <c r="BT108" s="2">
        <v>0</v>
      </c>
      <c r="BU108" s="2">
        <v>1</v>
      </c>
      <c r="BV108" s="2">
        <v>0</v>
      </c>
      <c r="BW108" s="2">
        <v>0</v>
      </c>
      <c r="BX108" s="2">
        <v>0</v>
      </c>
      <c r="BY108" s="2">
        <v>0</v>
      </c>
      <c r="BZ108" s="2" t="s">
        <v>834</v>
      </c>
      <c r="CA108" s="2" t="s">
        <v>834</v>
      </c>
      <c r="CB108" s="2" t="s">
        <v>803</v>
      </c>
      <c r="CC108" s="2" t="s">
        <v>803</v>
      </c>
      <c r="CD108" s="2" t="s">
        <v>834</v>
      </c>
    </row>
    <row r="109" spans="1:82" ht="12.75">
      <c r="A109" s="2" t="s">
        <v>995</v>
      </c>
      <c r="B109" s="29">
        <f t="shared" si="1"/>
        <v>1</v>
      </c>
      <c r="C109" s="2" t="s">
        <v>445</v>
      </c>
      <c r="D109" s="2">
        <v>0</v>
      </c>
      <c r="E109" s="2">
        <v>0</v>
      </c>
      <c r="F109" s="2">
        <v>1</v>
      </c>
      <c r="G109" s="2">
        <v>2239</v>
      </c>
      <c r="H109" s="2">
        <v>1</v>
      </c>
      <c r="I109" s="2">
        <v>5351</v>
      </c>
      <c r="J109" s="2">
        <v>1</v>
      </c>
      <c r="K109" s="2">
        <v>78598</v>
      </c>
      <c r="L109" s="2">
        <v>0</v>
      </c>
      <c r="M109" s="2">
        <v>0</v>
      </c>
      <c r="N109" s="2">
        <v>0</v>
      </c>
      <c r="O109" s="2">
        <v>0</v>
      </c>
      <c r="P109" s="2">
        <v>0</v>
      </c>
      <c r="Q109" s="2">
        <v>0</v>
      </c>
      <c r="R109" s="2">
        <v>0</v>
      </c>
      <c r="S109" s="2">
        <v>0</v>
      </c>
      <c r="T109" s="2">
        <v>0</v>
      </c>
      <c r="U109" s="2">
        <v>86188</v>
      </c>
      <c r="V109" s="2">
        <v>0</v>
      </c>
      <c r="W109" s="2">
        <v>0</v>
      </c>
      <c r="X109" s="2">
        <v>0</v>
      </c>
      <c r="Y109" s="2">
        <v>0</v>
      </c>
      <c r="Z109" s="2">
        <v>0</v>
      </c>
      <c r="AA109" s="2">
        <v>0</v>
      </c>
      <c r="AB109" s="2">
        <v>0</v>
      </c>
      <c r="AC109" s="2">
        <v>0</v>
      </c>
      <c r="AD109" s="2">
        <v>0</v>
      </c>
      <c r="AE109" s="2">
        <v>0</v>
      </c>
      <c r="AF109" s="2">
        <v>0</v>
      </c>
      <c r="AG109" s="2">
        <v>0</v>
      </c>
      <c r="AH109" s="2">
        <v>0</v>
      </c>
      <c r="AI109" s="2">
        <v>0</v>
      </c>
      <c r="AJ109" s="2">
        <v>0</v>
      </c>
      <c r="AK109" s="2">
        <v>0</v>
      </c>
      <c r="AL109" s="2">
        <v>0</v>
      </c>
      <c r="AM109" s="2">
        <v>0</v>
      </c>
      <c r="AN109" s="2">
        <v>0</v>
      </c>
      <c r="AO109" s="2">
        <v>0</v>
      </c>
      <c r="AP109" s="2">
        <v>0</v>
      </c>
      <c r="AQ109" s="2">
        <v>0</v>
      </c>
      <c r="AR109" s="2">
        <v>0</v>
      </c>
      <c r="AS109" s="2">
        <v>0</v>
      </c>
      <c r="AT109" s="2">
        <v>0</v>
      </c>
      <c r="AU109" s="2">
        <v>0</v>
      </c>
      <c r="AV109" s="2">
        <v>0</v>
      </c>
      <c r="AW109" s="2">
        <v>0</v>
      </c>
      <c r="AX109" s="2">
        <v>0</v>
      </c>
      <c r="AY109" s="2">
        <v>0</v>
      </c>
      <c r="AZ109" s="2">
        <v>0</v>
      </c>
      <c r="BA109" s="2">
        <v>0</v>
      </c>
      <c r="BB109" s="2">
        <v>0</v>
      </c>
      <c r="BC109" s="2">
        <v>0</v>
      </c>
      <c r="BD109" s="2">
        <v>0</v>
      </c>
      <c r="BE109" s="2">
        <v>0</v>
      </c>
      <c r="BF109" s="2">
        <v>0</v>
      </c>
      <c r="BG109" s="2">
        <v>0</v>
      </c>
      <c r="BH109" s="2">
        <v>41</v>
      </c>
      <c r="BI109" s="2">
        <v>38</v>
      </c>
      <c r="BJ109" s="2">
        <v>0</v>
      </c>
      <c r="BK109" s="2">
        <v>0</v>
      </c>
      <c r="BL109" s="2">
        <v>2</v>
      </c>
      <c r="BM109" s="2">
        <v>1</v>
      </c>
      <c r="BN109" s="2">
        <v>0</v>
      </c>
      <c r="BO109" s="2">
        <v>0</v>
      </c>
      <c r="BP109" s="2">
        <v>0</v>
      </c>
      <c r="BQ109" s="2">
        <v>0</v>
      </c>
      <c r="BR109" s="2">
        <v>0</v>
      </c>
      <c r="BS109" s="2">
        <v>1</v>
      </c>
      <c r="BT109" s="2">
        <v>35</v>
      </c>
      <c r="BU109" s="2">
        <v>2</v>
      </c>
      <c r="BV109" s="2">
        <v>0</v>
      </c>
      <c r="BW109" s="2">
        <v>0</v>
      </c>
      <c r="BX109" s="2">
        <v>0</v>
      </c>
      <c r="BY109" s="2">
        <v>0</v>
      </c>
      <c r="BZ109" s="2" t="s">
        <v>835</v>
      </c>
      <c r="CA109" s="2" t="s">
        <v>835</v>
      </c>
      <c r="CB109" s="2" t="s">
        <v>836</v>
      </c>
      <c r="CC109" s="2" t="s">
        <v>803</v>
      </c>
      <c r="CD109" s="2" t="s">
        <v>835</v>
      </c>
    </row>
    <row r="110" spans="1:82" ht="12.75">
      <c r="A110" s="2" t="s">
        <v>996</v>
      </c>
      <c r="B110" s="29">
        <f t="shared" si="1"/>
        <v>0.6742505808352695</v>
      </c>
      <c r="C110" s="2" t="s">
        <v>445</v>
      </c>
      <c r="D110" s="2">
        <v>0</v>
      </c>
      <c r="E110" s="2">
        <v>0</v>
      </c>
      <c r="F110" s="2">
        <v>0</v>
      </c>
      <c r="G110" s="2">
        <v>0</v>
      </c>
      <c r="H110" s="2">
        <v>2</v>
      </c>
      <c r="I110" s="2">
        <v>6644</v>
      </c>
      <c r="J110" s="2">
        <v>3</v>
      </c>
      <c r="K110" s="2">
        <v>17153</v>
      </c>
      <c r="L110" s="2">
        <v>0</v>
      </c>
      <c r="M110" s="2">
        <v>0</v>
      </c>
      <c r="N110" s="2">
        <v>3</v>
      </c>
      <c r="O110" s="2">
        <v>11497</v>
      </c>
      <c r="P110" s="2">
        <v>0</v>
      </c>
      <c r="Q110" s="2">
        <v>0</v>
      </c>
      <c r="R110" s="2">
        <v>0</v>
      </c>
      <c r="S110" s="2">
        <v>0</v>
      </c>
      <c r="T110" s="2">
        <v>0</v>
      </c>
      <c r="U110" s="2">
        <v>35294</v>
      </c>
      <c r="V110" s="2">
        <v>0</v>
      </c>
      <c r="W110" s="2">
        <v>0</v>
      </c>
      <c r="X110" s="2">
        <v>0</v>
      </c>
      <c r="Y110" s="2">
        <v>0</v>
      </c>
      <c r="Z110" s="2">
        <v>9076</v>
      </c>
      <c r="AA110" s="2">
        <v>0</v>
      </c>
      <c r="AB110" s="2">
        <v>0</v>
      </c>
      <c r="AC110" s="2">
        <v>0</v>
      </c>
      <c r="AD110" s="2">
        <v>2421</v>
      </c>
      <c r="AE110" s="2">
        <v>0</v>
      </c>
      <c r="AF110" s="2">
        <v>0</v>
      </c>
      <c r="AG110" s="2">
        <v>0</v>
      </c>
      <c r="AH110" s="2">
        <v>0</v>
      </c>
      <c r="AI110" s="2">
        <v>0</v>
      </c>
      <c r="AJ110" s="2">
        <v>0</v>
      </c>
      <c r="AK110" s="2">
        <v>0</v>
      </c>
      <c r="AL110" s="2">
        <v>0</v>
      </c>
      <c r="AM110" s="2">
        <v>0</v>
      </c>
      <c r="AN110" s="2">
        <v>0</v>
      </c>
      <c r="AO110" s="2">
        <v>0</v>
      </c>
      <c r="AP110" s="2">
        <v>0</v>
      </c>
      <c r="AQ110" s="2">
        <v>0</v>
      </c>
      <c r="AR110" s="2">
        <v>0</v>
      </c>
      <c r="AS110" s="2">
        <v>0</v>
      </c>
      <c r="AT110" s="2">
        <v>0</v>
      </c>
      <c r="AU110" s="2">
        <v>0</v>
      </c>
      <c r="AV110" s="2">
        <v>0</v>
      </c>
      <c r="AW110" s="2">
        <v>0</v>
      </c>
      <c r="AX110" s="2">
        <v>0</v>
      </c>
      <c r="AY110" s="2">
        <v>0</v>
      </c>
      <c r="AZ110" s="2">
        <v>0</v>
      </c>
      <c r="BA110" s="2">
        <v>0</v>
      </c>
      <c r="BB110" s="2">
        <v>0</v>
      </c>
      <c r="BC110" s="2">
        <v>0</v>
      </c>
      <c r="BD110" s="2">
        <v>0</v>
      </c>
      <c r="BE110" s="2">
        <v>0</v>
      </c>
      <c r="BF110" s="2">
        <v>0</v>
      </c>
      <c r="BG110" s="2">
        <v>0</v>
      </c>
      <c r="BH110" s="2">
        <v>16</v>
      </c>
      <c r="BI110" s="2">
        <v>7</v>
      </c>
      <c r="BJ110" s="2">
        <v>0</v>
      </c>
      <c r="BK110" s="2">
        <v>0</v>
      </c>
      <c r="BL110" s="2">
        <v>0</v>
      </c>
      <c r="BM110" s="2">
        <v>9</v>
      </c>
      <c r="BN110" s="2">
        <v>0</v>
      </c>
      <c r="BO110" s="2">
        <v>0</v>
      </c>
      <c r="BP110" s="2">
        <v>0</v>
      </c>
      <c r="BQ110" s="2">
        <v>0</v>
      </c>
      <c r="BR110" s="2">
        <v>0</v>
      </c>
      <c r="BS110" s="2">
        <v>6</v>
      </c>
      <c r="BT110" s="2">
        <v>0</v>
      </c>
      <c r="BU110" s="2">
        <v>1</v>
      </c>
      <c r="BV110" s="2">
        <v>0</v>
      </c>
      <c r="BW110" s="2">
        <v>0</v>
      </c>
      <c r="BX110" s="2">
        <v>0</v>
      </c>
      <c r="BY110" s="2">
        <v>0</v>
      </c>
      <c r="BZ110" s="2" t="s">
        <v>837</v>
      </c>
      <c r="CA110" s="2" t="s">
        <v>837</v>
      </c>
      <c r="CB110" s="2" t="s">
        <v>803</v>
      </c>
      <c r="CC110" s="2" t="s">
        <v>803</v>
      </c>
      <c r="CD110" s="2" t="s">
        <v>837</v>
      </c>
    </row>
    <row r="111" spans="1:82" ht="12.75">
      <c r="A111" s="2" t="s">
        <v>997</v>
      </c>
      <c r="B111" s="29">
        <f t="shared" si="1"/>
        <v>0.42258869480308126</v>
      </c>
      <c r="C111" s="2" t="s">
        <v>445</v>
      </c>
      <c r="D111" s="2">
        <v>0</v>
      </c>
      <c r="E111" s="2">
        <v>0</v>
      </c>
      <c r="F111" s="2">
        <v>0</v>
      </c>
      <c r="G111" s="2">
        <v>0</v>
      </c>
      <c r="H111" s="2">
        <v>1</v>
      </c>
      <c r="I111" s="2">
        <v>3272</v>
      </c>
      <c r="J111" s="2">
        <v>1</v>
      </c>
      <c r="K111" s="2">
        <v>623</v>
      </c>
      <c r="L111" s="2">
        <v>1</v>
      </c>
      <c r="M111" s="2">
        <v>5322</v>
      </c>
      <c r="N111" s="2">
        <v>0</v>
      </c>
      <c r="O111" s="2">
        <v>0</v>
      </c>
      <c r="P111" s="2">
        <v>0</v>
      </c>
      <c r="Q111" s="2">
        <v>0</v>
      </c>
      <c r="R111" s="2">
        <v>0</v>
      </c>
      <c r="S111" s="2">
        <v>0</v>
      </c>
      <c r="T111" s="2">
        <v>0</v>
      </c>
      <c r="U111" s="2">
        <v>9217</v>
      </c>
      <c r="V111" s="2">
        <v>0</v>
      </c>
      <c r="W111" s="2">
        <v>0</v>
      </c>
      <c r="X111" s="2">
        <v>0</v>
      </c>
      <c r="Y111" s="2">
        <v>0</v>
      </c>
      <c r="Z111" s="2">
        <v>0</v>
      </c>
      <c r="AA111" s="2">
        <v>0</v>
      </c>
      <c r="AB111" s="2">
        <v>0</v>
      </c>
      <c r="AC111" s="2">
        <v>0</v>
      </c>
      <c r="AD111" s="2">
        <v>0</v>
      </c>
      <c r="AE111" s="2">
        <v>0</v>
      </c>
      <c r="AF111" s="2">
        <v>0</v>
      </c>
      <c r="AG111" s="2">
        <v>0</v>
      </c>
      <c r="AH111" s="2">
        <v>0</v>
      </c>
      <c r="AI111" s="2">
        <v>0</v>
      </c>
      <c r="AJ111" s="2">
        <v>0</v>
      </c>
      <c r="AK111" s="2">
        <v>0</v>
      </c>
      <c r="AL111" s="2">
        <v>0</v>
      </c>
      <c r="AM111" s="2">
        <v>0</v>
      </c>
      <c r="AN111" s="2">
        <v>0</v>
      </c>
      <c r="AO111" s="2">
        <v>9217</v>
      </c>
      <c r="AP111" s="2">
        <v>0</v>
      </c>
      <c r="AQ111" s="2">
        <v>0</v>
      </c>
      <c r="AR111" s="2">
        <v>0</v>
      </c>
      <c r="AS111" s="2">
        <v>0</v>
      </c>
      <c r="AT111" s="2">
        <v>0</v>
      </c>
      <c r="AU111" s="2">
        <v>0</v>
      </c>
      <c r="AV111" s="2">
        <v>0</v>
      </c>
      <c r="AW111" s="2">
        <v>0</v>
      </c>
      <c r="AX111" s="2">
        <v>0</v>
      </c>
      <c r="AY111" s="2">
        <v>0</v>
      </c>
      <c r="AZ111" s="2">
        <v>0</v>
      </c>
      <c r="BA111" s="2">
        <v>0</v>
      </c>
      <c r="BB111" s="2">
        <v>0</v>
      </c>
      <c r="BC111" s="2">
        <v>0</v>
      </c>
      <c r="BD111" s="2">
        <v>5322</v>
      </c>
      <c r="BE111" s="2">
        <v>0</v>
      </c>
      <c r="BF111" s="2">
        <v>0</v>
      </c>
      <c r="BG111" s="2">
        <v>0</v>
      </c>
      <c r="BH111" s="2">
        <v>1</v>
      </c>
      <c r="BI111" s="2">
        <v>0</v>
      </c>
      <c r="BJ111" s="2">
        <v>0</v>
      </c>
      <c r="BK111" s="2">
        <v>0</v>
      </c>
      <c r="BL111" s="2">
        <v>0</v>
      </c>
      <c r="BM111" s="2">
        <v>1</v>
      </c>
      <c r="BN111" s="2">
        <v>0</v>
      </c>
      <c r="BO111" s="2">
        <v>0</v>
      </c>
      <c r="BP111" s="2">
        <v>0</v>
      </c>
      <c r="BQ111" s="2">
        <v>0</v>
      </c>
      <c r="BR111" s="2">
        <v>0</v>
      </c>
      <c r="BS111" s="2">
        <v>0</v>
      </c>
      <c r="BT111" s="2">
        <v>0</v>
      </c>
      <c r="BU111" s="2">
        <v>0</v>
      </c>
      <c r="BV111" s="2">
        <v>0</v>
      </c>
      <c r="BW111" s="2">
        <v>0</v>
      </c>
      <c r="BX111" s="2">
        <v>0</v>
      </c>
      <c r="BY111" s="2">
        <v>0</v>
      </c>
      <c r="BZ111" s="2" t="s">
        <v>803</v>
      </c>
      <c r="CA111" s="2" t="s">
        <v>803</v>
      </c>
      <c r="CB111" s="2" t="s">
        <v>803</v>
      </c>
      <c r="CC111" s="2" t="s">
        <v>803</v>
      </c>
      <c r="CD111" s="2" t="s">
        <v>803</v>
      </c>
    </row>
    <row r="112" spans="1:82" ht="12.75">
      <c r="A112" s="2" t="s">
        <v>397</v>
      </c>
      <c r="B112" s="29">
        <f t="shared" si="1"/>
        <v>1</v>
      </c>
      <c r="C112" s="2" t="s">
        <v>445</v>
      </c>
      <c r="D112" s="2">
        <v>0</v>
      </c>
      <c r="E112" s="2">
        <v>0</v>
      </c>
      <c r="F112" s="2">
        <v>0</v>
      </c>
      <c r="G112" s="2">
        <v>0</v>
      </c>
      <c r="H112" s="2">
        <v>1</v>
      </c>
      <c r="I112" s="2">
        <v>5193</v>
      </c>
      <c r="J112" s="2">
        <v>1</v>
      </c>
      <c r="K112" s="2">
        <v>21931</v>
      </c>
      <c r="L112" s="2">
        <v>0</v>
      </c>
      <c r="M112" s="2">
        <v>0</v>
      </c>
      <c r="N112" s="2">
        <v>0</v>
      </c>
      <c r="O112" s="2">
        <v>0</v>
      </c>
      <c r="P112" s="2">
        <v>0</v>
      </c>
      <c r="Q112" s="2">
        <v>0</v>
      </c>
      <c r="R112" s="2">
        <v>0</v>
      </c>
      <c r="S112" s="2">
        <v>0</v>
      </c>
      <c r="T112" s="2">
        <v>0</v>
      </c>
      <c r="U112" s="2">
        <v>27124</v>
      </c>
      <c r="V112" s="2">
        <v>0</v>
      </c>
      <c r="W112" s="2">
        <v>0</v>
      </c>
      <c r="X112" s="2">
        <v>0</v>
      </c>
      <c r="Y112" s="2">
        <v>0</v>
      </c>
      <c r="Z112" s="2">
        <v>0</v>
      </c>
      <c r="AA112" s="2">
        <v>0</v>
      </c>
      <c r="AB112" s="2">
        <v>0</v>
      </c>
      <c r="AC112" s="2">
        <v>0</v>
      </c>
      <c r="AD112" s="2">
        <v>0</v>
      </c>
      <c r="AE112" s="2">
        <v>0</v>
      </c>
      <c r="AF112" s="2">
        <v>0</v>
      </c>
      <c r="AG112" s="2">
        <v>0</v>
      </c>
      <c r="AH112" s="2">
        <v>0</v>
      </c>
      <c r="AI112" s="2">
        <v>0</v>
      </c>
      <c r="AJ112" s="2">
        <v>0</v>
      </c>
      <c r="AK112" s="2">
        <v>0</v>
      </c>
      <c r="AL112" s="2">
        <v>0</v>
      </c>
      <c r="AM112" s="2">
        <v>0</v>
      </c>
      <c r="AN112" s="2">
        <v>0</v>
      </c>
      <c r="AO112" s="2">
        <v>27124</v>
      </c>
      <c r="AP112" s="2">
        <v>0</v>
      </c>
      <c r="AQ112" s="2">
        <v>0</v>
      </c>
      <c r="AR112" s="2">
        <v>0</v>
      </c>
      <c r="AS112" s="2">
        <v>0</v>
      </c>
      <c r="AT112" s="2">
        <v>0</v>
      </c>
      <c r="AU112" s="2">
        <v>0</v>
      </c>
      <c r="AV112" s="2">
        <v>0</v>
      </c>
      <c r="AW112" s="2">
        <v>27124</v>
      </c>
      <c r="AX112" s="2">
        <v>0</v>
      </c>
      <c r="AY112" s="2">
        <v>0</v>
      </c>
      <c r="AZ112" s="2">
        <v>0</v>
      </c>
      <c r="BA112" s="2">
        <v>0</v>
      </c>
      <c r="BB112" s="2">
        <v>0</v>
      </c>
      <c r="BC112" s="2">
        <v>0</v>
      </c>
      <c r="BD112" s="2">
        <v>0</v>
      </c>
      <c r="BE112" s="2">
        <v>0</v>
      </c>
      <c r="BF112" s="2">
        <v>0</v>
      </c>
      <c r="BG112" s="2">
        <v>0</v>
      </c>
      <c r="BH112" s="2">
        <v>27</v>
      </c>
      <c r="BI112" s="2">
        <v>23</v>
      </c>
      <c r="BJ112" s="2">
        <v>0</v>
      </c>
      <c r="BK112" s="2">
        <v>0</v>
      </c>
      <c r="BL112" s="2">
        <v>0</v>
      </c>
      <c r="BM112" s="2">
        <v>4</v>
      </c>
      <c r="BN112" s="2">
        <v>0</v>
      </c>
      <c r="BO112" s="2">
        <v>0</v>
      </c>
      <c r="BP112" s="2">
        <v>0</v>
      </c>
      <c r="BQ112" s="2">
        <v>0</v>
      </c>
      <c r="BR112" s="2">
        <v>0</v>
      </c>
      <c r="BS112" s="2">
        <v>0</v>
      </c>
      <c r="BT112" s="2">
        <v>0</v>
      </c>
      <c r="BU112" s="2">
        <v>23</v>
      </c>
      <c r="BV112" s="2">
        <v>0</v>
      </c>
      <c r="BW112" s="2">
        <v>0</v>
      </c>
      <c r="BX112" s="2">
        <v>0</v>
      </c>
      <c r="BY112" s="2">
        <v>0</v>
      </c>
      <c r="BZ112" s="2" t="s">
        <v>402</v>
      </c>
      <c r="CA112" s="2" t="s">
        <v>803</v>
      </c>
      <c r="CB112" s="2" t="s">
        <v>803</v>
      </c>
      <c r="CC112" s="2" t="s">
        <v>803</v>
      </c>
      <c r="CD112" s="2" t="s">
        <v>402</v>
      </c>
    </row>
    <row r="113" spans="1:82" ht="12.75">
      <c r="A113" s="2" t="s">
        <v>398</v>
      </c>
      <c r="B113" s="29">
        <f t="shared" si="1"/>
        <v>0.8938859586155239</v>
      </c>
      <c r="C113" s="2" t="s">
        <v>445</v>
      </c>
      <c r="D113" s="2">
        <v>0</v>
      </c>
      <c r="E113" s="2">
        <v>0</v>
      </c>
      <c r="F113" s="2">
        <v>0</v>
      </c>
      <c r="G113" s="2">
        <v>0</v>
      </c>
      <c r="H113" s="2">
        <v>2</v>
      </c>
      <c r="I113" s="2">
        <v>3552</v>
      </c>
      <c r="J113" s="2">
        <v>4</v>
      </c>
      <c r="K113" s="2">
        <v>25089</v>
      </c>
      <c r="L113" s="2">
        <v>0</v>
      </c>
      <c r="M113" s="2">
        <v>0</v>
      </c>
      <c r="N113" s="2">
        <v>2</v>
      </c>
      <c r="O113" s="2">
        <v>3400</v>
      </c>
      <c r="P113" s="2">
        <v>0</v>
      </c>
      <c r="Q113" s="2">
        <v>0</v>
      </c>
      <c r="R113" s="2">
        <v>0</v>
      </c>
      <c r="S113" s="2">
        <v>0</v>
      </c>
      <c r="T113" s="2">
        <v>0</v>
      </c>
      <c r="U113" s="2">
        <v>32041</v>
      </c>
      <c r="V113" s="2">
        <v>0</v>
      </c>
      <c r="W113" s="2">
        <v>0</v>
      </c>
      <c r="X113" s="2">
        <v>0</v>
      </c>
      <c r="Y113" s="2">
        <v>0</v>
      </c>
      <c r="Z113" s="2">
        <v>0</v>
      </c>
      <c r="AA113" s="2">
        <v>0</v>
      </c>
      <c r="AB113" s="2">
        <v>0</v>
      </c>
      <c r="AC113" s="2">
        <v>0</v>
      </c>
      <c r="AD113" s="2">
        <v>0</v>
      </c>
      <c r="AE113" s="2">
        <v>0</v>
      </c>
      <c r="AF113" s="2">
        <v>0</v>
      </c>
      <c r="AG113" s="2">
        <v>0</v>
      </c>
      <c r="AH113" s="2">
        <v>0</v>
      </c>
      <c r="AI113" s="2">
        <v>0</v>
      </c>
      <c r="AJ113" s="2">
        <v>0</v>
      </c>
      <c r="AK113" s="2">
        <v>0</v>
      </c>
      <c r="AL113" s="2">
        <v>0</v>
      </c>
      <c r="AM113" s="2">
        <v>0</v>
      </c>
      <c r="AN113" s="2">
        <v>0</v>
      </c>
      <c r="AO113" s="2">
        <v>32041</v>
      </c>
      <c r="AP113" s="2">
        <v>0</v>
      </c>
      <c r="AQ113" s="2">
        <v>0</v>
      </c>
      <c r="AR113" s="2">
        <v>0</v>
      </c>
      <c r="AS113" s="2">
        <v>0</v>
      </c>
      <c r="AT113" s="2">
        <v>0</v>
      </c>
      <c r="AU113" s="2">
        <v>0</v>
      </c>
      <c r="AV113" s="2">
        <v>0</v>
      </c>
      <c r="AW113" s="2">
        <v>5808</v>
      </c>
      <c r="AX113" s="2">
        <v>3400</v>
      </c>
      <c r="AY113" s="2">
        <v>0</v>
      </c>
      <c r="AZ113" s="2">
        <v>0</v>
      </c>
      <c r="BA113" s="2">
        <v>0</v>
      </c>
      <c r="BB113" s="2">
        <v>0</v>
      </c>
      <c r="BC113" s="2">
        <v>0</v>
      </c>
      <c r="BD113" s="2">
        <v>0</v>
      </c>
      <c r="BE113" s="2">
        <v>0</v>
      </c>
      <c r="BF113" s="2">
        <v>0</v>
      </c>
      <c r="BG113" s="2">
        <v>0</v>
      </c>
      <c r="BH113" s="2">
        <v>32</v>
      </c>
      <c r="BI113" s="2">
        <v>27</v>
      </c>
      <c r="BJ113" s="2">
        <v>0</v>
      </c>
      <c r="BK113" s="2">
        <v>0</v>
      </c>
      <c r="BL113" s="2">
        <v>1</v>
      </c>
      <c r="BM113" s="2">
        <v>4</v>
      </c>
      <c r="BN113" s="2">
        <v>0</v>
      </c>
      <c r="BO113" s="2">
        <v>0</v>
      </c>
      <c r="BP113" s="2">
        <v>0</v>
      </c>
      <c r="BQ113" s="2">
        <v>0</v>
      </c>
      <c r="BR113" s="2">
        <v>0</v>
      </c>
      <c r="BS113" s="2">
        <v>0</v>
      </c>
      <c r="BT113" s="2">
        <v>0</v>
      </c>
      <c r="BU113" s="2">
        <v>27</v>
      </c>
      <c r="BV113" s="2">
        <v>0</v>
      </c>
      <c r="BW113" s="2">
        <v>0</v>
      </c>
      <c r="BX113" s="2">
        <v>0</v>
      </c>
      <c r="BY113" s="2">
        <v>0</v>
      </c>
      <c r="BZ113" s="2" t="s">
        <v>403</v>
      </c>
      <c r="CA113" s="2" t="s">
        <v>803</v>
      </c>
      <c r="CB113" s="2" t="s">
        <v>803</v>
      </c>
      <c r="CC113" s="2" t="s">
        <v>803</v>
      </c>
      <c r="CD113" s="2" t="s">
        <v>403</v>
      </c>
    </row>
    <row r="114" spans="1:82" ht="12.75">
      <c r="A114" s="2" t="s">
        <v>399</v>
      </c>
      <c r="B114" s="29">
        <f t="shared" si="1"/>
        <v>1</v>
      </c>
      <c r="C114" s="2" t="s">
        <v>445</v>
      </c>
      <c r="D114" s="2">
        <v>0</v>
      </c>
      <c r="E114" s="2">
        <v>0</v>
      </c>
      <c r="F114" s="2">
        <v>0</v>
      </c>
      <c r="G114" s="2">
        <v>0</v>
      </c>
      <c r="H114" s="2">
        <v>1</v>
      </c>
      <c r="I114" s="2">
        <v>4535</v>
      </c>
      <c r="J114" s="2">
        <v>2</v>
      </c>
      <c r="K114" s="2">
        <v>17465</v>
      </c>
      <c r="L114" s="2">
        <v>0</v>
      </c>
      <c r="M114" s="2">
        <v>0</v>
      </c>
      <c r="N114" s="2">
        <v>0</v>
      </c>
      <c r="O114" s="2">
        <v>0</v>
      </c>
      <c r="P114" s="2">
        <v>0</v>
      </c>
      <c r="Q114" s="2">
        <v>0</v>
      </c>
      <c r="R114" s="2">
        <v>0</v>
      </c>
      <c r="S114" s="2">
        <v>0</v>
      </c>
      <c r="T114" s="2">
        <v>0</v>
      </c>
      <c r="U114" s="2">
        <v>22000</v>
      </c>
      <c r="V114" s="2">
        <v>0</v>
      </c>
      <c r="W114" s="2">
        <v>0</v>
      </c>
      <c r="X114" s="2">
        <v>0</v>
      </c>
      <c r="Y114" s="2">
        <v>0</v>
      </c>
      <c r="Z114" s="2">
        <v>0</v>
      </c>
      <c r="AA114" s="2">
        <v>0</v>
      </c>
      <c r="AB114" s="2">
        <v>0</v>
      </c>
      <c r="AC114" s="2">
        <v>0</v>
      </c>
      <c r="AD114" s="2">
        <v>0</v>
      </c>
      <c r="AE114" s="2">
        <v>0</v>
      </c>
      <c r="AF114" s="2">
        <v>0</v>
      </c>
      <c r="AG114" s="2">
        <v>0</v>
      </c>
      <c r="AH114" s="2">
        <v>0</v>
      </c>
      <c r="AI114" s="2">
        <v>0</v>
      </c>
      <c r="AJ114" s="2">
        <v>0</v>
      </c>
      <c r="AK114" s="2">
        <v>0</v>
      </c>
      <c r="AL114" s="2">
        <v>0</v>
      </c>
      <c r="AM114" s="2">
        <v>0</v>
      </c>
      <c r="AN114" s="2">
        <v>0</v>
      </c>
      <c r="AO114" s="2">
        <v>22000</v>
      </c>
      <c r="AP114" s="2">
        <v>0</v>
      </c>
      <c r="AQ114" s="2">
        <v>0</v>
      </c>
      <c r="AR114" s="2">
        <v>0</v>
      </c>
      <c r="AS114" s="2">
        <v>0</v>
      </c>
      <c r="AT114" s="2">
        <v>0</v>
      </c>
      <c r="AU114" s="2">
        <v>0</v>
      </c>
      <c r="AV114" s="2">
        <v>0</v>
      </c>
      <c r="AW114" s="2">
        <v>0</v>
      </c>
      <c r="AX114" s="2">
        <v>0</v>
      </c>
      <c r="AY114" s="2">
        <v>0</v>
      </c>
      <c r="AZ114" s="2">
        <v>0</v>
      </c>
      <c r="BA114" s="2">
        <v>0</v>
      </c>
      <c r="BB114" s="2">
        <v>0</v>
      </c>
      <c r="BC114" s="2">
        <v>0</v>
      </c>
      <c r="BD114" s="2">
        <v>0</v>
      </c>
      <c r="BE114" s="2">
        <v>0</v>
      </c>
      <c r="BF114" s="2">
        <v>0</v>
      </c>
      <c r="BG114" s="2">
        <v>0</v>
      </c>
      <c r="BH114" s="2">
        <v>11</v>
      </c>
      <c r="BI114" s="2">
        <v>7</v>
      </c>
      <c r="BJ114" s="2">
        <v>0</v>
      </c>
      <c r="BK114" s="2">
        <v>0</v>
      </c>
      <c r="BL114" s="2">
        <v>0</v>
      </c>
      <c r="BM114" s="2">
        <v>4</v>
      </c>
      <c r="BN114" s="2">
        <v>0</v>
      </c>
      <c r="BO114" s="2">
        <v>0</v>
      </c>
      <c r="BP114" s="2">
        <v>0</v>
      </c>
      <c r="BQ114" s="2">
        <v>0</v>
      </c>
      <c r="BR114" s="2">
        <v>0</v>
      </c>
      <c r="BS114" s="2">
        <v>0</v>
      </c>
      <c r="BT114" s="2">
        <v>0</v>
      </c>
      <c r="BU114" s="2">
        <v>7</v>
      </c>
      <c r="BV114" s="2">
        <v>0</v>
      </c>
      <c r="BW114" s="2">
        <v>0</v>
      </c>
      <c r="BX114" s="2">
        <v>0</v>
      </c>
      <c r="BY114" s="2">
        <v>0</v>
      </c>
      <c r="BZ114" s="2" t="s">
        <v>404</v>
      </c>
      <c r="CA114" s="2" t="s">
        <v>803</v>
      </c>
      <c r="CB114" s="2" t="s">
        <v>803</v>
      </c>
      <c r="CC114" s="2" t="s">
        <v>803</v>
      </c>
      <c r="CD114" s="2" t="s">
        <v>404</v>
      </c>
    </row>
    <row r="115" spans="1:82" ht="12.75">
      <c r="A115" s="2" t="s">
        <v>400</v>
      </c>
      <c r="B115" s="29">
        <f t="shared" si="1"/>
        <v>1</v>
      </c>
      <c r="C115" s="2" t="s">
        <v>445</v>
      </c>
      <c r="D115" s="2">
        <v>0</v>
      </c>
      <c r="E115" s="2">
        <v>0</v>
      </c>
      <c r="F115" s="2">
        <v>1</v>
      </c>
      <c r="G115" s="2">
        <v>4865</v>
      </c>
      <c r="H115" s="2">
        <v>1</v>
      </c>
      <c r="I115" s="2">
        <v>5161</v>
      </c>
      <c r="J115" s="2">
        <v>2</v>
      </c>
      <c r="K115" s="2">
        <v>24623</v>
      </c>
      <c r="L115" s="2">
        <v>0</v>
      </c>
      <c r="M115" s="2">
        <v>0</v>
      </c>
      <c r="N115" s="2">
        <v>0</v>
      </c>
      <c r="O115" s="2">
        <v>0</v>
      </c>
      <c r="P115" s="2">
        <v>0</v>
      </c>
      <c r="Q115" s="2">
        <v>0</v>
      </c>
      <c r="R115" s="2">
        <v>0</v>
      </c>
      <c r="S115" s="2">
        <v>0</v>
      </c>
      <c r="T115" s="2">
        <v>0</v>
      </c>
      <c r="U115" s="2">
        <v>34649</v>
      </c>
      <c r="V115" s="2">
        <v>0</v>
      </c>
      <c r="W115" s="2">
        <v>0</v>
      </c>
      <c r="X115" s="2">
        <v>0</v>
      </c>
      <c r="Y115" s="2">
        <v>0</v>
      </c>
      <c r="Z115" s="2">
        <v>0</v>
      </c>
      <c r="AA115" s="2">
        <v>0</v>
      </c>
      <c r="AB115" s="2">
        <v>0</v>
      </c>
      <c r="AC115" s="2">
        <v>0</v>
      </c>
      <c r="AD115" s="2">
        <v>0</v>
      </c>
      <c r="AE115" s="2">
        <v>0</v>
      </c>
      <c r="AF115" s="2">
        <v>0</v>
      </c>
      <c r="AG115" s="2">
        <v>0</v>
      </c>
      <c r="AH115" s="2">
        <v>0</v>
      </c>
      <c r="AI115" s="2">
        <v>0</v>
      </c>
      <c r="AJ115" s="2">
        <v>0</v>
      </c>
      <c r="AK115" s="2">
        <v>0</v>
      </c>
      <c r="AL115" s="2">
        <v>0</v>
      </c>
      <c r="AM115" s="2">
        <v>0</v>
      </c>
      <c r="AN115" s="2">
        <v>0</v>
      </c>
      <c r="AO115" s="2">
        <v>34649</v>
      </c>
      <c r="AP115" s="2">
        <v>0</v>
      </c>
      <c r="AQ115" s="2">
        <v>0</v>
      </c>
      <c r="AR115" s="2">
        <v>0</v>
      </c>
      <c r="AS115" s="2">
        <v>0</v>
      </c>
      <c r="AT115" s="2">
        <v>0</v>
      </c>
      <c r="AU115" s="2">
        <v>0</v>
      </c>
      <c r="AV115" s="2">
        <v>0</v>
      </c>
      <c r="AW115" s="2">
        <v>0</v>
      </c>
      <c r="AX115" s="2">
        <v>0</v>
      </c>
      <c r="AY115" s="2">
        <v>0</v>
      </c>
      <c r="AZ115" s="2">
        <v>0</v>
      </c>
      <c r="BA115" s="2">
        <v>0</v>
      </c>
      <c r="BB115" s="2">
        <v>0</v>
      </c>
      <c r="BC115" s="2">
        <v>0</v>
      </c>
      <c r="BD115" s="2">
        <v>0</v>
      </c>
      <c r="BE115" s="2">
        <v>0</v>
      </c>
      <c r="BF115" s="2">
        <v>0</v>
      </c>
      <c r="BG115" s="2">
        <v>0</v>
      </c>
      <c r="BH115" s="2">
        <v>14</v>
      </c>
      <c r="BI115" s="2">
        <v>14</v>
      </c>
      <c r="BJ115" s="2">
        <v>0</v>
      </c>
      <c r="BK115" s="2">
        <v>0</v>
      </c>
      <c r="BL115" s="2">
        <v>0</v>
      </c>
      <c r="BM115" s="2">
        <v>0</v>
      </c>
      <c r="BN115" s="2">
        <v>0</v>
      </c>
      <c r="BO115" s="2">
        <v>0</v>
      </c>
      <c r="BP115" s="2">
        <v>0</v>
      </c>
      <c r="BQ115" s="2">
        <v>0</v>
      </c>
      <c r="BR115" s="2">
        <v>0</v>
      </c>
      <c r="BS115" s="2">
        <v>9</v>
      </c>
      <c r="BT115" s="2">
        <v>0</v>
      </c>
      <c r="BU115" s="2">
        <v>5</v>
      </c>
      <c r="BV115" s="2">
        <v>0</v>
      </c>
      <c r="BW115" s="2">
        <v>0</v>
      </c>
      <c r="BX115" s="2">
        <v>0</v>
      </c>
      <c r="BY115" s="2">
        <v>0</v>
      </c>
      <c r="BZ115" s="2" t="s">
        <v>405</v>
      </c>
      <c r="CA115" s="2" t="s">
        <v>394</v>
      </c>
      <c r="CB115" s="2" t="s">
        <v>803</v>
      </c>
      <c r="CC115" s="2" t="s">
        <v>803</v>
      </c>
      <c r="CD115" s="2" t="s">
        <v>405</v>
      </c>
    </row>
    <row r="116" spans="1:82" ht="12.75">
      <c r="A116" s="2" t="s">
        <v>401</v>
      </c>
      <c r="B116" s="29">
        <f t="shared" si="1"/>
        <v>0.7349008893797594</v>
      </c>
      <c r="C116" s="2" t="s">
        <v>445</v>
      </c>
      <c r="D116" s="2">
        <v>0</v>
      </c>
      <c r="E116" s="2">
        <v>0</v>
      </c>
      <c r="F116" s="2">
        <v>0</v>
      </c>
      <c r="G116" s="2">
        <v>0</v>
      </c>
      <c r="H116" s="2">
        <v>1</v>
      </c>
      <c r="I116" s="2">
        <v>8347</v>
      </c>
      <c r="J116" s="2">
        <v>3</v>
      </c>
      <c r="K116" s="2">
        <v>16938</v>
      </c>
      <c r="L116" s="2">
        <v>1</v>
      </c>
      <c r="M116" s="2">
        <v>6512</v>
      </c>
      <c r="N116" s="2">
        <v>1</v>
      </c>
      <c r="O116" s="2">
        <v>2609</v>
      </c>
      <c r="P116" s="2">
        <v>0</v>
      </c>
      <c r="Q116" s="2">
        <v>0</v>
      </c>
      <c r="R116" s="2">
        <v>0</v>
      </c>
      <c r="S116" s="2">
        <v>0</v>
      </c>
      <c r="T116" s="2">
        <v>0</v>
      </c>
      <c r="U116" s="2">
        <v>34406</v>
      </c>
      <c r="V116" s="2">
        <v>0</v>
      </c>
      <c r="W116" s="2">
        <v>0</v>
      </c>
      <c r="X116" s="2">
        <v>0</v>
      </c>
      <c r="Y116" s="2">
        <v>0</v>
      </c>
      <c r="Z116" s="2">
        <v>0</v>
      </c>
      <c r="AA116" s="2">
        <v>0</v>
      </c>
      <c r="AB116" s="2">
        <v>0</v>
      </c>
      <c r="AC116" s="2">
        <v>0</v>
      </c>
      <c r="AD116" s="2">
        <v>0</v>
      </c>
      <c r="AE116" s="2">
        <v>0</v>
      </c>
      <c r="AF116" s="2">
        <v>0</v>
      </c>
      <c r="AG116" s="2">
        <v>0</v>
      </c>
      <c r="AH116" s="2">
        <v>0</v>
      </c>
      <c r="AI116" s="2">
        <v>0</v>
      </c>
      <c r="AJ116" s="2">
        <v>6512</v>
      </c>
      <c r="AK116" s="2">
        <v>0</v>
      </c>
      <c r="AL116" s="2">
        <v>0</v>
      </c>
      <c r="AM116" s="2">
        <v>0</v>
      </c>
      <c r="AN116" s="2">
        <v>0</v>
      </c>
      <c r="AO116" s="2">
        <v>34406</v>
      </c>
      <c r="AP116" s="2">
        <v>0</v>
      </c>
      <c r="AQ116" s="2">
        <v>0</v>
      </c>
      <c r="AR116" s="2">
        <v>0</v>
      </c>
      <c r="AS116" s="2">
        <v>0</v>
      </c>
      <c r="AT116" s="2">
        <v>0</v>
      </c>
      <c r="AU116" s="2">
        <v>0</v>
      </c>
      <c r="AV116" s="2">
        <v>0</v>
      </c>
      <c r="AW116" s="2">
        <v>0</v>
      </c>
      <c r="AX116" s="2">
        <v>0</v>
      </c>
      <c r="AY116" s="2">
        <v>0</v>
      </c>
      <c r="AZ116" s="2">
        <v>0</v>
      </c>
      <c r="BA116" s="2">
        <v>0</v>
      </c>
      <c r="BB116" s="2">
        <v>0</v>
      </c>
      <c r="BC116" s="2">
        <v>0</v>
      </c>
      <c r="BD116" s="2">
        <v>0</v>
      </c>
      <c r="BE116" s="2">
        <v>0</v>
      </c>
      <c r="BF116" s="2">
        <v>2609</v>
      </c>
      <c r="BG116" s="2">
        <v>0</v>
      </c>
      <c r="BH116" s="2">
        <v>16</v>
      </c>
      <c r="BI116" s="2">
        <v>14</v>
      </c>
      <c r="BJ116" s="2">
        <v>0</v>
      </c>
      <c r="BK116" s="2">
        <v>0</v>
      </c>
      <c r="BL116" s="2">
        <v>0</v>
      </c>
      <c r="BM116" s="2">
        <v>2</v>
      </c>
      <c r="BN116" s="2">
        <v>0</v>
      </c>
      <c r="BO116" s="2">
        <v>0</v>
      </c>
      <c r="BP116" s="2">
        <v>0</v>
      </c>
      <c r="BQ116" s="2">
        <v>0</v>
      </c>
      <c r="BR116" s="2">
        <v>0</v>
      </c>
      <c r="BS116" s="2">
        <v>8</v>
      </c>
      <c r="BT116" s="2">
        <v>0</v>
      </c>
      <c r="BU116" s="2">
        <v>6</v>
      </c>
      <c r="BV116" s="2">
        <v>0</v>
      </c>
      <c r="BW116" s="2">
        <v>0</v>
      </c>
      <c r="BX116" s="2">
        <v>0</v>
      </c>
      <c r="BY116" s="2">
        <v>0</v>
      </c>
      <c r="BZ116" s="2" t="s">
        <v>395</v>
      </c>
      <c r="CA116" s="2" t="s">
        <v>214</v>
      </c>
      <c r="CB116" s="2" t="s">
        <v>803</v>
      </c>
      <c r="CC116" s="2" t="s">
        <v>803</v>
      </c>
      <c r="CD116" s="2" t="s">
        <v>395</v>
      </c>
    </row>
    <row r="117" spans="1:82" ht="12.75">
      <c r="A117" s="2" t="s">
        <v>1617</v>
      </c>
      <c r="B117" s="29">
        <f t="shared" si="1"/>
        <v>1</v>
      </c>
      <c r="C117" s="2" t="s">
        <v>445</v>
      </c>
      <c r="D117" s="2">
        <v>0</v>
      </c>
      <c r="E117" s="2">
        <v>0</v>
      </c>
      <c r="F117" s="2">
        <v>0</v>
      </c>
      <c r="G117" s="2">
        <v>0</v>
      </c>
      <c r="H117" s="2">
        <v>1</v>
      </c>
      <c r="I117" s="2">
        <v>4838</v>
      </c>
      <c r="J117" s="2">
        <v>1</v>
      </c>
      <c r="K117" s="2">
        <v>30655</v>
      </c>
      <c r="L117" s="2">
        <v>0</v>
      </c>
      <c r="M117" s="2">
        <v>0</v>
      </c>
      <c r="N117" s="2">
        <v>0</v>
      </c>
      <c r="O117" s="2">
        <v>0</v>
      </c>
      <c r="P117" s="2">
        <v>0</v>
      </c>
      <c r="Q117" s="2">
        <v>0</v>
      </c>
      <c r="R117" s="2">
        <v>0</v>
      </c>
      <c r="S117" s="2">
        <v>0</v>
      </c>
      <c r="T117" s="2">
        <v>0</v>
      </c>
      <c r="U117" s="2">
        <v>35493</v>
      </c>
      <c r="V117" s="2">
        <v>0</v>
      </c>
      <c r="W117" s="2">
        <v>0</v>
      </c>
      <c r="X117" s="2">
        <v>0</v>
      </c>
      <c r="Y117" s="2">
        <v>0</v>
      </c>
      <c r="Z117" s="2">
        <v>0</v>
      </c>
      <c r="AA117" s="2">
        <v>0</v>
      </c>
      <c r="AB117" s="2">
        <v>0</v>
      </c>
      <c r="AC117" s="2">
        <v>0</v>
      </c>
      <c r="AD117" s="2">
        <v>0</v>
      </c>
      <c r="AE117" s="2">
        <v>0</v>
      </c>
      <c r="AF117" s="2">
        <v>0</v>
      </c>
      <c r="AG117" s="2">
        <v>0</v>
      </c>
      <c r="AH117" s="2">
        <v>0</v>
      </c>
      <c r="AI117" s="2">
        <v>0</v>
      </c>
      <c r="AJ117" s="2">
        <v>0</v>
      </c>
      <c r="AK117" s="2">
        <v>0</v>
      </c>
      <c r="AL117" s="2">
        <v>0</v>
      </c>
      <c r="AM117" s="2">
        <v>0</v>
      </c>
      <c r="AN117" s="2">
        <v>0</v>
      </c>
      <c r="AO117" s="2">
        <v>35493</v>
      </c>
      <c r="AP117" s="2">
        <v>0</v>
      </c>
      <c r="AQ117" s="2">
        <v>0</v>
      </c>
      <c r="AR117" s="2">
        <v>0</v>
      </c>
      <c r="AS117" s="2">
        <v>0</v>
      </c>
      <c r="AT117" s="2">
        <v>0</v>
      </c>
      <c r="AU117" s="2">
        <v>0</v>
      </c>
      <c r="AV117" s="2">
        <v>0</v>
      </c>
      <c r="AW117" s="2">
        <v>0</v>
      </c>
      <c r="AX117" s="2">
        <v>0</v>
      </c>
      <c r="AY117" s="2">
        <v>0</v>
      </c>
      <c r="AZ117" s="2">
        <v>0</v>
      </c>
      <c r="BA117" s="2">
        <v>0</v>
      </c>
      <c r="BB117" s="2">
        <v>0</v>
      </c>
      <c r="BC117" s="2">
        <v>0</v>
      </c>
      <c r="BD117" s="2">
        <v>0</v>
      </c>
      <c r="BE117" s="2">
        <v>0</v>
      </c>
      <c r="BF117" s="2">
        <v>0</v>
      </c>
      <c r="BG117" s="2">
        <v>0</v>
      </c>
      <c r="BH117" s="2">
        <v>30</v>
      </c>
      <c r="BI117" s="2">
        <v>27</v>
      </c>
      <c r="BJ117" s="2">
        <v>0</v>
      </c>
      <c r="BK117" s="2">
        <v>1</v>
      </c>
      <c r="BL117" s="2">
        <v>0</v>
      </c>
      <c r="BM117" s="2">
        <v>2</v>
      </c>
      <c r="BN117" s="2">
        <v>0</v>
      </c>
      <c r="BO117" s="2">
        <v>0</v>
      </c>
      <c r="BP117" s="2">
        <v>0</v>
      </c>
      <c r="BQ117" s="2">
        <v>0</v>
      </c>
      <c r="BR117" s="2">
        <v>0</v>
      </c>
      <c r="BS117" s="2">
        <v>23</v>
      </c>
      <c r="BT117" s="2">
        <v>0</v>
      </c>
      <c r="BU117" s="2">
        <v>4</v>
      </c>
      <c r="BV117" s="2">
        <v>0</v>
      </c>
      <c r="BW117" s="2">
        <v>0</v>
      </c>
      <c r="BX117" s="2">
        <v>0</v>
      </c>
      <c r="BY117" s="2">
        <v>0</v>
      </c>
      <c r="BZ117" s="2" t="s">
        <v>1048</v>
      </c>
      <c r="CA117" s="2" t="s">
        <v>1049</v>
      </c>
      <c r="CB117" s="2" t="s">
        <v>803</v>
      </c>
      <c r="CC117" s="2" t="s">
        <v>803</v>
      </c>
      <c r="CD117" s="2" t="s">
        <v>1048</v>
      </c>
    </row>
    <row r="118" spans="1:82" ht="12.75">
      <c r="A118" s="2" t="s">
        <v>1618</v>
      </c>
      <c r="B118" s="29">
        <f t="shared" si="1"/>
        <v>1</v>
      </c>
      <c r="C118" s="2" t="s">
        <v>445</v>
      </c>
      <c r="D118" s="2">
        <v>0</v>
      </c>
      <c r="E118" s="2">
        <v>0</v>
      </c>
      <c r="F118" s="2">
        <v>0</v>
      </c>
      <c r="G118" s="2">
        <v>0</v>
      </c>
      <c r="H118" s="2">
        <v>1</v>
      </c>
      <c r="I118" s="2">
        <v>8875</v>
      </c>
      <c r="J118" s="2">
        <v>1</v>
      </c>
      <c r="K118" s="2">
        <v>8872</v>
      </c>
      <c r="L118" s="2">
        <v>0</v>
      </c>
      <c r="M118" s="2">
        <v>0</v>
      </c>
      <c r="N118" s="2">
        <v>0</v>
      </c>
      <c r="O118" s="2">
        <v>0</v>
      </c>
      <c r="P118" s="2">
        <v>0</v>
      </c>
      <c r="Q118" s="2">
        <v>0</v>
      </c>
      <c r="R118" s="2">
        <v>0</v>
      </c>
      <c r="S118" s="2">
        <v>0</v>
      </c>
      <c r="T118" s="2">
        <v>0</v>
      </c>
      <c r="U118" s="2">
        <v>17747</v>
      </c>
      <c r="V118" s="2">
        <v>0</v>
      </c>
      <c r="W118" s="2">
        <v>0</v>
      </c>
      <c r="X118" s="2">
        <v>0</v>
      </c>
      <c r="Y118" s="2">
        <v>0</v>
      </c>
      <c r="Z118" s="2">
        <v>0</v>
      </c>
      <c r="AA118" s="2">
        <v>0</v>
      </c>
      <c r="AB118" s="2">
        <v>0</v>
      </c>
      <c r="AC118" s="2">
        <v>0</v>
      </c>
      <c r="AD118" s="2">
        <v>0</v>
      </c>
      <c r="AE118" s="2">
        <v>0</v>
      </c>
      <c r="AF118" s="2">
        <v>0</v>
      </c>
      <c r="AG118" s="2">
        <v>0</v>
      </c>
      <c r="AH118" s="2">
        <v>0</v>
      </c>
      <c r="AI118" s="2">
        <v>0</v>
      </c>
      <c r="AJ118" s="2">
        <v>0</v>
      </c>
      <c r="AK118" s="2">
        <v>0</v>
      </c>
      <c r="AL118" s="2">
        <v>0</v>
      </c>
      <c r="AM118" s="2">
        <v>0</v>
      </c>
      <c r="AN118" s="2">
        <v>0</v>
      </c>
      <c r="AO118" s="2">
        <v>17747</v>
      </c>
      <c r="AP118" s="2">
        <v>0</v>
      </c>
      <c r="AQ118" s="2">
        <v>0</v>
      </c>
      <c r="AR118" s="2">
        <v>0</v>
      </c>
      <c r="AS118" s="2">
        <v>0</v>
      </c>
      <c r="AT118" s="2">
        <v>0</v>
      </c>
      <c r="AU118" s="2">
        <v>0</v>
      </c>
      <c r="AV118" s="2">
        <v>0</v>
      </c>
      <c r="AW118" s="2">
        <v>0</v>
      </c>
      <c r="AX118" s="2">
        <v>0</v>
      </c>
      <c r="AY118" s="2">
        <v>0</v>
      </c>
      <c r="AZ118" s="2">
        <v>0</v>
      </c>
      <c r="BA118" s="2">
        <v>0</v>
      </c>
      <c r="BB118" s="2">
        <v>0</v>
      </c>
      <c r="BC118" s="2">
        <v>0</v>
      </c>
      <c r="BD118" s="2">
        <v>0</v>
      </c>
      <c r="BE118" s="2">
        <v>0</v>
      </c>
      <c r="BF118" s="2">
        <v>0</v>
      </c>
      <c r="BG118" s="2">
        <v>0</v>
      </c>
      <c r="BH118" s="2">
        <v>8</v>
      </c>
      <c r="BI118" s="2">
        <v>6</v>
      </c>
      <c r="BJ118" s="2">
        <v>0</v>
      </c>
      <c r="BK118" s="2">
        <v>0</v>
      </c>
      <c r="BL118" s="2">
        <v>1</v>
      </c>
      <c r="BM118" s="2">
        <v>1</v>
      </c>
      <c r="BN118" s="2">
        <v>0</v>
      </c>
      <c r="BO118" s="2">
        <v>0</v>
      </c>
      <c r="BP118" s="2">
        <v>0</v>
      </c>
      <c r="BQ118" s="2">
        <v>0</v>
      </c>
      <c r="BR118" s="2">
        <v>0</v>
      </c>
      <c r="BS118" s="2">
        <v>6</v>
      </c>
      <c r="BT118" s="2">
        <v>0</v>
      </c>
      <c r="BU118" s="2">
        <v>0</v>
      </c>
      <c r="BV118" s="2">
        <v>0</v>
      </c>
      <c r="BW118" s="2">
        <v>0</v>
      </c>
      <c r="BX118" s="2">
        <v>0</v>
      </c>
      <c r="BY118" s="2">
        <v>0</v>
      </c>
      <c r="BZ118" s="2" t="s">
        <v>1326</v>
      </c>
      <c r="CA118" s="2" t="s">
        <v>1326</v>
      </c>
      <c r="CB118" s="2" t="s">
        <v>803</v>
      </c>
      <c r="CC118" s="2" t="s">
        <v>803</v>
      </c>
      <c r="CD118" s="2" t="s">
        <v>1326</v>
      </c>
    </row>
    <row r="119" spans="1:82" ht="12.75">
      <c r="A119" s="2" t="s">
        <v>1619</v>
      </c>
      <c r="B119" s="29">
        <f t="shared" si="1"/>
        <v>1</v>
      </c>
      <c r="C119" s="2" t="s">
        <v>445</v>
      </c>
      <c r="D119" s="2">
        <v>0</v>
      </c>
      <c r="E119" s="2">
        <v>0</v>
      </c>
      <c r="F119" s="2">
        <v>0</v>
      </c>
      <c r="G119" s="2">
        <v>0</v>
      </c>
      <c r="H119" s="2">
        <v>1</v>
      </c>
      <c r="I119" s="2">
        <v>7538</v>
      </c>
      <c r="J119" s="2">
        <v>1</v>
      </c>
      <c r="K119" s="2">
        <v>27375</v>
      </c>
      <c r="L119" s="2">
        <v>0</v>
      </c>
      <c r="M119" s="2">
        <v>0</v>
      </c>
      <c r="N119" s="2">
        <v>0</v>
      </c>
      <c r="O119" s="2">
        <v>0</v>
      </c>
      <c r="P119" s="2">
        <v>0</v>
      </c>
      <c r="Q119" s="2">
        <v>0</v>
      </c>
      <c r="R119" s="2">
        <v>0</v>
      </c>
      <c r="S119" s="2">
        <v>0</v>
      </c>
      <c r="T119" s="2">
        <v>0</v>
      </c>
      <c r="U119" s="2">
        <v>34913</v>
      </c>
      <c r="V119" s="2">
        <v>0</v>
      </c>
      <c r="W119" s="2">
        <v>0</v>
      </c>
      <c r="X119" s="2">
        <v>0</v>
      </c>
      <c r="Y119" s="2">
        <v>0</v>
      </c>
      <c r="Z119" s="2">
        <v>0</v>
      </c>
      <c r="AA119" s="2">
        <v>0</v>
      </c>
      <c r="AB119" s="2">
        <v>0</v>
      </c>
      <c r="AC119" s="2">
        <v>0</v>
      </c>
      <c r="AD119" s="2">
        <v>0</v>
      </c>
      <c r="AE119" s="2">
        <v>0</v>
      </c>
      <c r="AF119" s="2">
        <v>0</v>
      </c>
      <c r="AG119" s="2">
        <v>0</v>
      </c>
      <c r="AH119" s="2">
        <v>0</v>
      </c>
      <c r="AI119" s="2">
        <v>0</v>
      </c>
      <c r="AJ119" s="2">
        <v>0</v>
      </c>
      <c r="AK119" s="2">
        <v>0</v>
      </c>
      <c r="AL119" s="2">
        <v>0</v>
      </c>
      <c r="AM119" s="2">
        <v>0</v>
      </c>
      <c r="AN119" s="2">
        <v>0</v>
      </c>
      <c r="AO119" s="2">
        <v>34913</v>
      </c>
      <c r="AP119" s="2">
        <v>0</v>
      </c>
      <c r="AQ119" s="2">
        <v>0</v>
      </c>
      <c r="AR119" s="2">
        <v>0</v>
      </c>
      <c r="AS119" s="2">
        <v>0</v>
      </c>
      <c r="AT119" s="2">
        <v>0</v>
      </c>
      <c r="AU119" s="2">
        <v>0</v>
      </c>
      <c r="AV119" s="2">
        <v>0</v>
      </c>
      <c r="AW119" s="2">
        <v>0</v>
      </c>
      <c r="AX119" s="2">
        <v>0</v>
      </c>
      <c r="AY119" s="2">
        <v>0</v>
      </c>
      <c r="AZ119" s="2">
        <v>0</v>
      </c>
      <c r="BA119" s="2">
        <v>0</v>
      </c>
      <c r="BB119" s="2">
        <v>0</v>
      </c>
      <c r="BC119" s="2">
        <v>0</v>
      </c>
      <c r="BD119" s="2">
        <v>0</v>
      </c>
      <c r="BE119" s="2">
        <v>0</v>
      </c>
      <c r="BF119" s="2">
        <v>0</v>
      </c>
      <c r="BG119" s="2">
        <v>0</v>
      </c>
      <c r="BH119" s="2">
        <v>23</v>
      </c>
      <c r="BI119" s="2">
        <v>18</v>
      </c>
      <c r="BJ119" s="2">
        <v>0</v>
      </c>
      <c r="BK119" s="2">
        <v>0</v>
      </c>
      <c r="BL119" s="2">
        <v>2</v>
      </c>
      <c r="BM119" s="2">
        <v>3</v>
      </c>
      <c r="BN119" s="2">
        <v>0</v>
      </c>
      <c r="BO119" s="2">
        <v>0</v>
      </c>
      <c r="BP119" s="2">
        <v>0</v>
      </c>
      <c r="BQ119" s="2">
        <v>0</v>
      </c>
      <c r="BR119" s="2">
        <v>0</v>
      </c>
      <c r="BS119" s="2">
        <v>17</v>
      </c>
      <c r="BT119" s="2">
        <v>0</v>
      </c>
      <c r="BU119" s="2">
        <v>1</v>
      </c>
      <c r="BV119" s="2">
        <v>0</v>
      </c>
      <c r="BW119" s="2">
        <v>0</v>
      </c>
      <c r="BX119" s="2">
        <v>0</v>
      </c>
      <c r="BY119" s="2">
        <v>0</v>
      </c>
      <c r="BZ119" s="2" t="s">
        <v>1327</v>
      </c>
      <c r="CA119" s="2" t="s">
        <v>1328</v>
      </c>
      <c r="CB119" s="2" t="s">
        <v>803</v>
      </c>
      <c r="CC119" s="2" t="s">
        <v>803</v>
      </c>
      <c r="CD119" s="2" t="s">
        <v>1327</v>
      </c>
    </row>
    <row r="120" spans="1:82" ht="12.75">
      <c r="A120" s="2" t="s">
        <v>1620</v>
      </c>
      <c r="B120" s="29">
        <f t="shared" si="1"/>
        <v>1</v>
      </c>
      <c r="C120" s="2" t="s">
        <v>445</v>
      </c>
      <c r="D120" s="2">
        <v>0</v>
      </c>
      <c r="E120" s="2">
        <v>0</v>
      </c>
      <c r="F120" s="2">
        <v>0</v>
      </c>
      <c r="G120" s="2">
        <v>0</v>
      </c>
      <c r="H120" s="2">
        <v>1</v>
      </c>
      <c r="I120" s="2">
        <v>5824</v>
      </c>
      <c r="J120" s="2">
        <v>1</v>
      </c>
      <c r="K120" s="2">
        <v>36133</v>
      </c>
      <c r="L120" s="2">
        <v>0</v>
      </c>
      <c r="M120" s="2">
        <v>0</v>
      </c>
      <c r="N120" s="2">
        <v>0</v>
      </c>
      <c r="O120" s="2">
        <v>0</v>
      </c>
      <c r="P120" s="2">
        <v>0</v>
      </c>
      <c r="Q120" s="2">
        <v>0</v>
      </c>
      <c r="R120" s="2">
        <v>0</v>
      </c>
      <c r="S120" s="2">
        <v>0</v>
      </c>
      <c r="T120" s="2">
        <v>0</v>
      </c>
      <c r="U120" s="2">
        <v>41957</v>
      </c>
      <c r="V120" s="2">
        <v>0</v>
      </c>
      <c r="W120" s="2">
        <v>0</v>
      </c>
      <c r="X120" s="2">
        <v>0</v>
      </c>
      <c r="Y120" s="2">
        <v>0</v>
      </c>
      <c r="Z120" s="2">
        <v>0</v>
      </c>
      <c r="AA120" s="2">
        <v>0</v>
      </c>
      <c r="AB120" s="2">
        <v>0</v>
      </c>
      <c r="AC120" s="2">
        <v>0</v>
      </c>
      <c r="AD120" s="2">
        <v>0</v>
      </c>
      <c r="AE120" s="2">
        <v>0</v>
      </c>
      <c r="AF120" s="2">
        <v>0</v>
      </c>
      <c r="AG120" s="2">
        <v>0</v>
      </c>
      <c r="AH120" s="2">
        <v>0</v>
      </c>
      <c r="AI120" s="2">
        <v>0</v>
      </c>
      <c r="AJ120" s="2">
        <v>0</v>
      </c>
      <c r="AK120" s="2">
        <v>0</v>
      </c>
      <c r="AL120" s="2">
        <v>0</v>
      </c>
      <c r="AM120" s="2">
        <v>0</v>
      </c>
      <c r="AN120" s="2">
        <v>0</v>
      </c>
      <c r="AO120" s="2">
        <v>41957</v>
      </c>
      <c r="AP120" s="2">
        <v>0</v>
      </c>
      <c r="AQ120" s="2">
        <v>0</v>
      </c>
      <c r="AR120" s="2">
        <v>0</v>
      </c>
      <c r="AS120" s="2">
        <v>0</v>
      </c>
      <c r="AT120" s="2">
        <v>0</v>
      </c>
      <c r="AU120" s="2">
        <v>0</v>
      </c>
      <c r="AV120" s="2">
        <v>0</v>
      </c>
      <c r="AW120" s="2">
        <v>0</v>
      </c>
      <c r="AX120" s="2">
        <v>0</v>
      </c>
      <c r="AY120" s="2">
        <v>0</v>
      </c>
      <c r="AZ120" s="2">
        <v>0</v>
      </c>
      <c r="BA120" s="2">
        <v>0</v>
      </c>
      <c r="BB120" s="2">
        <v>0</v>
      </c>
      <c r="BC120" s="2">
        <v>0</v>
      </c>
      <c r="BD120" s="2">
        <v>0</v>
      </c>
      <c r="BE120" s="2">
        <v>0</v>
      </c>
      <c r="BF120" s="2">
        <v>0</v>
      </c>
      <c r="BG120" s="2">
        <v>0</v>
      </c>
      <c r="BH120" s="2">
        <v>35</v>
      </c>
      <c r="BI120" s="2">
        <v>34</v>
      </c>
      <c r="BJ120" s="2">
        <v>0</v>
      </c>
      <c r="BK120" s="2">
        <v>0</v>
      </c>
      <c r="BL120" s="2">
        <v>1</v>
      </c>
      <c r="BM120" s="2">
        <v>0</v>
      </c>
      <c r="BN120" s="2">
        <v>0</v>
      </c>
      <c r="BO120" s="2">
        <v>0</v>
      </c>
      <c r="BP120" s="2">
        <v>0</v>
      </c>
      <c r="BQ120" s="2">
        <v>0</v>
      </c>
      <c r="BR120" s="2">
        <v>0</v>
      </c>
      <c r="BS120" s="2">
        <v>32</v>
      </c>
      <c r="BT120" s="2">
        <v>0</v>
      </c>
      <c r="BU120" s="2">
        <v>2</v>
      </c>
      <c r="BV120" s="2">
        <v>0</v>
      </c>
      <c r="BW120" s="2">
        <v>0</v>
      </c>
      <c r="BX120" s="2">
        <v>0</v>
      </c>
      <c r="BY120" s="2">
        <v>0</v>
      </c>
      <c r="BZ120" s="2" t="s">
        <v>1329</v>
      </c>
      <c r="CA120" s="2" t="s">
        <v>1330</v>
      </c>
      <c r="CB120" s="2" t="s">
        <v>803</v>
      </c>
      <c r="CC120" s="2" t="s">
        <v>803</v>
      </c>
      <c r="CD120" s="2" t="s">
        <v>1329</v>
      </c>
    </row>
    <row r="121" spans="1:82" ht="12.75">
      <c r="A121" s="2" t="s">
        <v>1621</v>
      </c>
      <c r="B121" s="29">
        <f t="shared" si="1"/>
        <v>0.9684737186229638</v>
      </c>
      <c r="C121" s="2" t="s">
        <v>445</v>
      </c>
      <c r="D121" s="2">
        <v>0</v>
      </c>
      <c r="E121" s="2">
        <v>0</v>
      </c>
      <c r="F121" s="2">
        <v>1</v>
      </c>
      <c r="G121" s="2">
        <v>4729</v>
      </c>
      <c r="H121" s="2">
        <v>1</v>
      </c>
      <c r="I121" s="2">
        <v>4237</v>
      </c>
      <c r="J121" s="2">
        <v>2</v>
      </c>
      <c r="K121" s="2">
        <v>25102</v>
      </c>
      <c r="L121" s="2">
        <v>0</v>
      </c>
      <c r="M121" s="2">
        <v>0</v>
      </c>
      <c r="N121" s="2">
        <v>1</v>
      </c>
      <c r="O121" s="2">
        <v>1109</v>
      </c>
      <c r="P121" s="2">
        <v>0</v>
      </c>
      <c r="Q121" s="2">
        <v>0</v>
      </c>
      <c r="R121" s="2">
        <v>0</v>
      </c>
      <c r="S121" s="2">
        <v>0</v>
      </c>
      <c r="T121" s="2">
        <v>0</v>
      </c>
      <c r="U121" s="2">
        <v>35177</v>
      </c>
      <c r="V121" s="2">
        <v>0</v>
      </c>
      <c r="W121" s="2">
        <v>0</v>
      </c>
      <c r="X121" s="2">
        <v>0</v>
      </c>
      <c r="Y121" s="2">
        <v>0</v>
      </c>
      <c r="Z121" s="2">
        <v>0</v>
      </c>
      <c r="AA121" s="2">
        <v>0</v>
      </c>
      <c r="AB121" s="2">
        <v>0</v>
      </c>
      <c r="AC121" s="2">
        <v>0</v>
      </c>
      <c r="AD121" s="2">
        <v>0</v>
      </c>
      <c r="AE121" s="2">
        <v>0</v>
      </c>
      <c r="AF121" s="2">
        <v>0</v>
      </c>
      <c r="AG121" s="2">
        <v>0</v>
      </c>
      <c r="AH121" s="2">
        <v>0</v>
      </c>
      <c r="AI121" s="2">
        <v>0</v>
      </c>
      <c r="AJ121" s="2">
        <v>0</v>
      </c>
      <c r="AK121" s="2">
        <v>0</v>
      </c>
      <c r="AL121" s="2">
        <v>0</v>
      </c>
      <c r="AM121" s="2">
        <v>0</v>
      </c>
      <c r="AN121" s="2">
        <v>0</v>
      </c>
      <c r="AO121" s="2">
        <v>35177</v>
      </c>
      <c r="AP121" s="2">
        <v>0</v>
      </c>
      <c r="AQ121" s="2">
        <v>0</v>
      </c>
      <c r="AR121" s="2">
        <v>0</v>
      </c>
      <c r="AS121" s="2">
        <v>0</v>
      </c>
      <c r="AT121" s="2">
        <v>0</v>
      </c>
      <c r="AU121" s="2">
        <v>0</v>
      </c>
      <c r="AV121" s="2">
        <v>0</v>
      </c>
      <c r="AW121" s="2">
        <v>0</v>
      </c>
      <c r="AX121" s="2">
        <v>0</v>
      </c>
      <c r="AY121" s="2">
        <v>0</v>
      </c>
      <c r="AZ121" s="2">
        <v>0</v>
      </c>
      <c r="BA121" s="2">
        <v>0</v>
      </c>
      <c r="BB121" s="2">
        <v>0</v>
      </c>
      <c r="BC121" s="2">
        <v>0</v>
      </c>
      <c r="BD121" s="2">
        <v>0</v>
      </c>
      <c r="BE121" s="2">
        <v>0</v>
      </c>
      <c r="BF121" s="2">
        <v>1109</v>
      </c>
      <c r="BG121" s="2">
        <v>0</v>
      </c>
      <c r="BH121" s="2">
        <v>22</v>
      </c>
      <c r="BI121" s="2">
        <v>16</v>
      </c>
      <c r="BJ121" s="2">
        <v>0</v>
      </c>
      <c r="BK121" s="2">
        <v>0</v>
      </c>
      <c r="BL121" s="2">
        <v>0</v>
      </c>
      <c r="BM121" s="2">
        <v>6</v>
      </c>
      <c r="BN121" s="2">
        <v>0</v>
      </c>
      <c r="BO121" s="2">
        <v>0</v>
      </c>
      <c r="BP121" s="2">
        <v>0</v>
      </c>
      <c r="BQ121" s="2">
        <v>0</v>
      </c>
      <c r="BR121" s="2">
        <v>0</v>
      </c>
      <c r="BS121" s="2">
        <v>16</v>
      </c>
      <c r="BT121" s="2">
        <v>0</v>
      </c>
      <c r="BU121" s="2">
        <v>0</v>
      </c>
      <c r="BV121" s="2">
        <v>0</v>
      </c>
      <c r="BW121" s="2">
        <v>0</v>
      </c>
      <c r="BX121" s="2">
        <v>0</v>
      </c>
      <c r="BY121" s="2">
        <v>0</v>
      </c>
      <c r="BZ121" s="2" t="s">
        <v>1331</v>
      </c>
      <c r="CA121" s="2" t="s">
        <v>1331</v>
      </c>
      <c r="CB121" s="2" t="s">
        <v>803</v>
      </c>
      <c r="CC121" s="2" t="s">
        <v>803</v>
      </c>
      <c r="CD121" s="2" t="s">
        <v>1331</v>
      </c>
    </row>
    <row r="122" spans="1:82" ht="12.75">
      <c r="A122" s="2" t="s">
        <v>1622</v>
      </c>
      <c r="B122" s="29">
        <f t="shared" si="1"/>
        <v>1</v>
      </c>
      <c r="C122" s="2" t="s">
        <v>445</v>
      </c>
      <c r="D122" s="2">
        <v>0</v>
      </c>
      <c r="E122" s="2">
        <v>0</v>
      </c>
      <c r="F122" s="2">
        <v>0</v>
      </c>
      <c r="G122" s="2">
        <v>0</v>
      </c>
      <c r="H122" s="2">
        <v>1</v>
      </c>
      <c r="I122" s="2">
        <v>17610</v>
      </c>
      <c r="J122" s="2">
        <v>2</v>
      </c>
      <c r="K122" s="2">
        <v>16734</v>
      </c>
      <c r="L122" s="2">
        <v>0</v>
      </c>
      <c r="M122" s="2">
        <v>0</v>
      </c>
      <c r="N122" s="2">
        <v>0</v>
      </c>
      <c r="O122" s="2">
        <v>0</v>
      </c>
      <c r="P122" s="2">
        <v>0</v>
      </c>
      <c r="Q122" s="2">
        <v>0</v>
      </c>
      <c r="R122" s="2">
        <v>0</v>
      </c>
      <c r="S122" s="2">
        <v>0</v>
      </c>
      <c r="T122" s="2">
        <v>0</v>
      </c>
      <c r="U122" s="2">
        <v>34344</v>
      </c>
      <c r="V122" s="2">
        <v>0</v>
      </c>
      <c r="W122" s="2">
        <v>0</v>
      </c>
      <c r="X122" s="2">
        <v>0</v>
      </c>
      <c r="Y122" s="2">
        <v>0</v>
      </c>
      <c r="Z122" s="2">
        <v>0</v>
      </c>
      <c r="AA122" s="2">
        <v>0</v>
      </c>
      <c r="AB122" s="2">
        <v>0</v>
      </c>
      <c r="AC122" s="2">
        <v>0</v>
      </c>
      <c r="AD122" s="2">
        <v>0</v>
      </c>
      <c r="AE122" s="2">
        <v>0</v>
      </c>
      <c r="AF122" s="2">
        <v>0</v>
      </c>
      <c r="AG122" s="2">
        <v>0</v>
      </c>
      <c r="AH122" s="2">
        <v>0</v>
      </c>
      <c r="AI122" s="2">
        <v>0</v>
      </c>
      <c r="AJ122" s="2">
        <v>0</v>
      </c>
      <c r="AK122" s="2">
        <v>0</v>
      </c>
      <c r="AL122" s="2">
        <v>0</v>
      </c>
      <c r="AM122" s="2">
        <v>0</v>
      </c>
      <c r="AN122" s="2">
        <v>0</v>
      </c>
      <c r="AO122" s="2">
        <v>0</v>
      </c>
      <c r="AP122" s="2">
        <v>0</v>
      </c>
      <c r="AQ122" s="2">
        <v>0</v>
      </c>
      <c r="AR122" s="2">
        <v>0</v>
      </c>
      <c r="AS122" s="2">
        <v>0</v>
      </c>
      <c r="AT122" s="2">
        <v>0</v>
      </c>
      <c r="AU122" s="2">
        <v>0</v>
      </c>
      <c r="AV122" s="2">
        <v>0</v>
      </c>
      <c r="AW122" s="2">
        <v>0</v>
      </c>
      <c r="AX122" s="2">
        <v>0</v>
      </c>
      <c r="AY122" s="2">
        <v>0</v>
      </c>
      <c r="AZ122" s="2">
        <v>0</v>
      </c>
      <c r="BA122" s="2">
        <v>0</v>
      </c>
      <c r="BB122" s="2">
        <v>0</v>
      </c>
      <c r="BC122" s="2">
        <v>0</v>
      </c>
      <c r="BD122" s="2">
        <v>0</v>
      </c>
      <c r="BE122" s="2">
        <v>0</v>
      </c>
      <c r="BF122" s="2">
        <v>0</v>
      </c>
      <c r="BG122" s="2">
        <v>0</v>
      </c>
      <c r="BH122" s="2">
        <v>20</v>
      </c>
      <c r="BI122" s="2">
        <v>19</v>
      </c>
      <c r="BJ122" s="2">
        <v>0</v>
      </c>
      <c r="BK122" s="2">
        <v>0</v>
      </c>
      <c r="BL122" s="2">
        <v>0</v>
      </c>
      <c r="BM122" s="2">
        <v>1</v>
      </c>
      <c r="BN122" s="2">
        <v>0</v>
      </c>
      <c r="BO122" s="2">
        <v>0</v>
      </c>
      <c r="BP122" s="2">
        <v>0</v>
      </c>
      <c r="BQ122" s="2">
        <v>0</v>
      </c>
      <c r="BR122" s="2">
        <v>0</v>
      </c>
      <c r="BS122" s="2">
        <v>0</v>
      </c>
      <c r="BT122" s="2">
        <v>19</v>
      </c>
      <c r="BU122" s="2">
        <v>0</v>
      </c>
      <c r="BV122" s="2">
        <v>0</v>
      </c>
      <c r="BW122" s="2">
        <v>0</v>
      </c>
      <c r="BX122" s="2">
        <v>0</v>
      </c>
      <c r="BY122" s="2">
        <v>0</v>
      </c>
      <c r="BZ122" s="2" t="s">
        <v>1332</v>
      </c>
      <c r="CA122" s="2" t="s">
        <v>803</v>
      </c>
      <c r="CB122" s="2" t="s">
        <v>1332</v>
      </c>
      <c r="CC122" s="2" t="s">
        <v>803</v>
      </c>
      <c r="CD122" s="2" t="s">
        <v>1332</v>
      </c>
    </row>
    <row r="123" spans="1:82" ht="12.75">
      <c r="A123" s="2" t="s">
        <v>1623</v>
      </c>
      <c r="B123" s="29">
        <f t="shared" si="1"/>
        <v>0.7574074074074074</v>
      </c>
      <c r="C123" s="2" t="s">
        <v>445</v>
      </c>
      <c r="D123" s="2">
        <v>0</v>
      </c>
      <c r="E123" s="2">
        <v>0</v>
      </c>
      <c r="F123" s="2">
        <v>0</v>
      </c>
      <c r="G123" s="2">
        <v>0</v>
      </c>
      <c r="H123" s="2">
        <v>1</v>
      </c>
      <c r="I123" s="2">
        <v>3832</v>
      </c>
      <c r="J123" s="2">
        <v>4</v>
      </c>
      <c r="K123" s="2">
        <v>21117</v>
      </c>
      <c r="L123" s="2">
        <v>1</v>
      </c>
      <c r="M123" s="2">
        <v>114</v>
      </c>
      <c r="N123" s="2">
        <v>2</v>
      </c>
      <c r="O123" s="2">
        <v>7877</v>
      </c>
      <c r="P123" s="2">
        <v>0</v>
      </c>
      <c r="Q123" s="2">
        <v>0</v>
      </c>
      <c r="R123" s="2">
        <v>0</v>
      </c>
      <c r="S123" s="2">
        <v>0</v>
      </c>
      <c r="T123" s="2">
        <v>0</v>
      </c>
      <c r="U123" s="2">
        <v>32940</v>
      </c>
      <c r="V123" s="2">
        <v>0</v>
      </c>
      <c r="W123" s="2">
        <v>0</v>
      </c>
      <c r="X123" s="2">
        <v>0</v>
      </c>
      <c r="Y123" s="2">
        <v>0</v>
      </c>
      <c r="Z123" s="2">
        <v>0</v>
      </c>
      <c r="AA123" s="2">
        <v>0</v>
      </c>
      <c r="AB123" s="2">
        <v>0</v>
      </c>
      <c r="AC123" s="2">
        <v>0</v>
      </c>
      <c r="AD123" s="2">
        <v>0</v>
      </c>
      <c r="AE123" s="2">
        <v>0</v>
      </c>
      <c r="AF123" s="2">
        <v>0</v>
      </c>
      <c r="AG123" s="2">
        <v>0</v>
      </c>
      <c r="AH123" s="2">
        <v>0</v>
      </c>
      <c r="AI123" s="2">
        <v>0</v>
      </c>
      <c r="AJ123" s="2">
        <v>0</v>
      </c>
      <c r="AK123" s="2">
        <v>0</v>
      </c>
      <c r="AL123" s="2">
        <v>0</v>
      </c>
      <c r="AM123" s="2">
        <v>0</v>
      </c>
      <c r="AN123" s="2">
        <v>0</v>
      </c>
      <c r="AO123" s="2">
        <v>0</v>
      </c>
      <c r="AP123" s="2">
        <v>0</v>
      </c>
      <c r="AQ123" s="2">
        <v>0</v>
      </c>
      <c r="AR123" s="2">
        <v>0</v>
      </c>
      <c r="AS123" s="2">
        <v>0</v>
      </c>
      <c r="AT123" s="2">
        <v>0</v>
      </c>
      <c r="AU123" s="2">
        <v>0</v>
      </c>
      <c r="AV123" s="2">
        <v>1875</v>
      </c>
      <c r="AW123" s="2">
        <v>0</v>
      </c>
      <c r="AX123" s="2">
        <v>7877</v>
      </c>
      <c r="AY123" s="2">
        <v>0</v>
      </c>
      <c r="AZ123" s="2">
        <v>0</v>
      </c>
      <c r="BA123" s="2">
        <v>0</v>
      </c>
      <c r="BB123" s="2">
        <v>0</v>
      </c>
      <c r="BC123" s="2">
        <v>0</v>
      </c>
      <c r="BD123" s="2">
        <v>0</v>
      </c>
      <c r="BE123" s="2">
        <v>0</v>
      </c>
      <c r="BF123" s="2">
        <v>0</v>
      </c>
      <c r="BG123" s="2">
        <v>0</v>
      </c>
      <c r="BH123" s="2">
        <v>26</v>
      </c>
      <c r="BI123" s="2">
        <v>23</v>
      </c>
      <c r="BJ123" s="2">
        <v>0</v>
      </c>
      <c r="BK123" s="2">
        <v>0</v>
      </c>
      <c r="BL123" s="2">
        <v>1</v>
      </c>
      <c r="BM123" s="2">
        <v>2</v>
      </c>
      <c r="BN123" s="2">
        <v>0</v>
      </c>
      <c r="BO123" s="2">
        <v>0</v>
      </c>
      <c r="BP123" s="2">
        <v>0</v>
      </c>
      <c r="BQ123" s="2">
        <v>0</v>
      </c>
      <c r="BR123" s="2">
        <v>0</v>
      </c>
      <c r="BS123" s="2">
        <v>3</v>
      </c>
      <c r="BT123" s="2">
        <v>0</v>
      </c>
      <c r="BU123" s="2">
        <v>20</v>
      </c>
      <c r="BV123" s="2">
        <v>0</v>
      </c>
      <c r="BW123" s="2">
        <v>0</v>
      </c>
      <c r="BX123" s="2">
        <v>0</v>
      </c>
      <c r="BY123" s="2">
        <v>0</v>
      </c>
      <c r="BZ123" s="2" t="s">
        <v>1333</v>
      </c>
      <c r="CA123" s="2" t="s">
        <v>1333</v>
      </c>
      <c r="CB123" s="2" t="s">
        <v>803</v>
      </c>
      <c r="CC123" s="2" t="s">
        <v>803</v>
      </c>
      <c r="CD123" s="2" t="s">
        <v>1333</v>
      </c>
    </row>
    <row r="124" spans="1:82" ht="12.75">
      <c r="A124" s="2" t="s">
        <v>1624</v>
      </c>
      <c r="B124" s="29">
        <f t="shared" si="1"/>
        <v>1</v>
      </c>
      <c r="C124" s="2" t="s">
        <v>445</v>
      </c>
      <c r="D124" s="2">
        <v>0</v>
      </c>
      <c r="E124" s="2">
        <v>0</v>
      </c>
      <c r="F124" s="2">
        <v>0</v>
      </c>
      <c r="G124" s="2">
        <v>0</v>
      </c>
      <c r="H124" s="2">
        <v>1</v>
      </c>
      <c r="I124" s="2">
        <v>5591</v>
      </c>
      <c r="J124" s="2">
        <v>1</v>
      </c>
      <c r="K124" s="2">
        <v>29172</v>
      </c>
      <c r="L124" s="2">
        <v>0</v>
      </c>
      <c r="M124" s="2">
        <v>0</v>
      </c>
      <c r="N124" s="2">
        <v>0</v>
      </c>
      <c r="O124" s="2">
        <v>0</v>
      </c>
      <c r="P124" s="2">
        <v>0</v>
      </c>
      <c r="Q124" s="2">
        <v>0</v>
      </c>
      <c r="R124" s="2">
        <v>0</v>
      </c>
      <c r="S124" s="2">
        <v>0</v>
      </c>
      <c r="T124" s="2">
        <v>0</v>
      </c>
      <c r="U124" s="2">
        <v>34763</v>
      </c>
      <c r="V124" s="2">
        <v>0</v>
      </c>
      <c r="W124" s="2">
        <v>0</v>
      </c>
      <c r="X124" s="2">
        <v>0</v>
      </c>
      <c r="Y124" s="2">
        <v>0</v>
      </c>
      <c r="Z124" s="2">
        <v>0</v>
      </c>
      <c r="AA124" s="2">
        <v>0</v>
      </c>
      <c r="AB124" s="2">
        <v>0</v>
      </c>
      <c r="AC124" s="2">
        <v>0</v>
      </c>
      <c r="AD124" s="2">
        <v>0</v>
      </c>
      <c r="AE124" s="2">
        <v>0</v>
      </c>
      <c r="AF124" s="2">
        <v>0</v>
      </c>
      <c r="AG124" s="2">
        <v>0</v>
      </c>
      <c r="AH124" s="2">
        <v>0</v>
      </c>
      <c r="AI124" s="2">
        <v>0</v>
      </c>
      <c r="AJ124" s="2">
        <v>0</v>
      </c>
      <c r="AK124" s="2">
        <v>0</v>
      </c>
      <c r="AL124" s="2">
        <v>0</v>
      </c>
      <c r="AM124" s="2">
        <v>0</v>
      </c>
      <c r="AN124" s="2">
        <v>0</v>
      </c>
      <c r="AO124" s="2">
        <v>34763</v>
      </c>
      <c r="AP124" s="2">
        <v>0</v>
      </c>
      <c r="AQ124" s="2">
        <v>0</v>
      </c>
      <c r="AR124" s="2">
        <v>0</v>
      </c>
      <c r="AS124" s="2">
        <v>0</v>
      </c>
      <c r="AT124" s="2">
        <v>0</v>
      </c>
      <c r="AU124" s="2">
        <v>0</v>
      </c>
      <c r="AV124" s="2">
        <v>0</v>
      </c>
      <c r="AW124" s="2">
        <v>0</v>
      </c>
      <c r="AX124" s="2">
        <v>0</v>
      </c>
      <c r="AY124" s="2">
        <v>0</v>
      </c>
      <c r="AZ124" s="2">
        <v>0</v>
      </c>
      <c r="BA124" s="2">
        <v>0</v>
      </c>
      <c r="BB124" s="2">
        <v>0</v>
      </c>
      <c r="BC124" s="2">
        <v>0</v>
      </c>
      <c r="BD124" s="2">
        <v>0</v>
      </c>
      <c r="BE124" s="2">
        <v>0</v>
      </c>
      <c r="BF124" s="2">
        <v>0</v>
      </c>
      <c r="BG124" s="2">
        <v>0</v>
      </c>
      <c r="BH124" s="2">
        <v>26</v>
      </c>
      <c r="BI124" s="2">
        <v>23</v>
      </c>
      <c r="BJ124" s="2">
        <v>0</v>
      </c>
      <c r="BK124" s="2">
        <v>0</v>
      </c>
      <c r="BL124" s="2">
        <v>1</v>
      </c>
      <c r="BM124" s="2">
        <v>2</v>
      </c>
      <c r="BN124" s="2">
        <v>0</v>
      </c>
      <c r="BO124" s="2">
        <v>0</v>
      </c>
      <c r="BP124" s="2">
        <v>0</v>
      </c>
      <c r="BQ124" s="2">
        <v>0</v>
      </c>
      <c r="BR124" s="2">
        <v>0</v>
      </c>
      <c r="BS124" s="2">
        <v>23</v>
      </c>
      <c r="BT124" s="2">
        <v>0</v>
      </c>
      <c r="BU124" s="2">
        <v>0</v>
      </c>
      <c r="BV124" s="2">
        <v>0</v>
      </c>
      <c r="BW124" s="2">
        <v>0</v>
      </c>
      <c r="BX124" s="2">
        <v>0</v>
      </c>
      <c r="BY124" s="2">
        <v>0</v>
      </c>
      <c r="BZ124" s="2" t="s">
        <v>1334</v>
      </c>
      <c r="CA124" s="2" t="s">
        <v>1334</v>
      </c>
      <c r="CB124" s="2" t="s">
        <v>803</v>
      </c>
      <c r="CC124" s="2" t="s">
        <v>803</v>
      </c>
      <c r="CD124" s="2" t="s">
        <v>1334</v>
      </c>
    </row>
    <row r="125" spans="1:82" ht="12.75">
      <c r="A125" s="2" t="s">
        <v>1625</v>
      </c>
      <c r="B125" s="29">
        <f t="shared" si="1"/>
        <v>1</v>
      </c>
      <c r="C125" s="2" t="s">
        <v>445</v>
      </c>
      <c r="D125" s="2">
        <v>0</v>
      </c>
      <c r="E125" s="2">
        <v>0</v>
      </c>
      <c r="F125" s="2">
        <v>0</v>
      </c>
      <c r="G125" s="2">
        <v>0</v>
      </c>
      <c r="H125" s="2">
        <v>1</v>
      </c>
      <c r="I125" s="2">
        <v>7258</v>
      </c>
      <c r="J125" s="2">
        <v>1</v>
      </c>
      <c r="K125" s="2">
        <v>25914</v>
      </c>
      <c r="L125" s="2">
        <v>0</v>
      </c>
      <c r="M125" s="2">
        <v>0</v>
      </c>
      <c r="N125" s="2">
        <v>0</v>
      </c>
      <c r="O125" s="2">
        <v>0</v>
      </c>
      <c r="P125" s="2">
        <v>0</v>
      </c>
      <c r="Q125" s="2">
        <v>0</v>
      </c>
      <c r="R125" s="2">
        <v>0</v>
      </c>
      <c r="S125" s="2">
        <v>0</v>
      </c>
      <c r="T125" s="2">
        <v>0</v>
      </c>
      <c r="U125" s="2">
        <v>33172</v>
      </c>
      <c r="V125" s="2">
        <v>0</v>
      </c>
      <c r="W125" s="2">
        <v>0</v>
      </c>
      <c r="X125" s="2">
        <v>0</v>
      </c>
      <c r="Y125" s="2">
        <v>0</v>
      </c>
      <c r="Z125" s="2">
        <v>0</v>
      </c>
      <c r="AA125" s="2">
        <v>0</v>
      </c>
      <c r="AB125" s="2">
        <v>0</v>
      </c>
      <c r="AC125" s="2">
        <v>0</v>
      </c>
      <c r="AD125" s="2">
        <v>0</v>
      </c>
      <c r="AE125" s="2">
        <v>0</v>
      </c>
      <c r="AF125" s="2">
        <v>0</v>
      </c>
      <c r="AG125" s="2">
        <v>0</v>
      </c>
      <c r="AH125" s="2">
        <v>0</v>
      </c>
      <c r="AI125" s="2">
        <v>0</v>
      </c>
      <c r="AJ125" s="2">
        <v>0</v>
      </c>
      <c r="AK125" s="2">
        <v>0</v>
      </c>
      <c r="AL125" s="2">
        <v>0</v>
      </c>
      <c r="AM125" s="2">
        <v>0</v>
      </c>
      <c r="AN125" s="2">
        <v>0</v>
      </c>
      <c r="AO125" s="2">
        <v>33172</v>
      </c>
      <c r="AP125" s="2">
        <v>0</v>
      </c>
      <c r="AQ125" s="2">
        <v>0</v>
      </c>
      <c r="AR125" s="2">
        <v>0</v>
      </c>
      <c r="AS125" s="2">
        <v>0</v>
      </c>
      <c r="AT125" s="2">
        <v>0</v>
      </c>
      <c r="AU125" s="2">
        <v>0</v>
      </c>
      <c r="AV125" s="2">
        <v>0</v>
      </c>
      <c r="AW125" s="2">
        <v>0</v>
      </c>
      <c r="AX125" s="2">
        <v>0</v>
      </c>
      <c r="AY125" s="2">
        <v>0</v>
      </c>
      <c r="AZ125" s="2">
        <v>0</v>
      </c>
      <c r="BA125" s="2">
        <v>0</v>
      </c>
      <c r="BB125" s="2">
        <v>0</v>
      </c>
      <c r="BC125" s="2">
        <v>0</v>
      </c>
      <c r="BD125" s="2">
        <v>0</v>
      </c>
      <c r="BE125" s="2">
        <v>0</v>
      </c>
      <c r="BF125" s="2">
        <v>0</v>
      </c>
      <c r="BG125" s="2">
        <v>0</v>
      </c>
      <c r="BH125" s="2">
        <v>24</v>
      </c>
      <c r="BI125" s="2">
        <v>24</v>
      </c>
      <c r="BJ125" s="2">
        <v>0</v>
      </c>
      <c r="BK125" s="2">
        <v>0</v>
      </c>
      <c r="BL125" s="2">
        <v>0</v>
      </c>
      <c r="BM125" s="2">
        <v>0</v>
      </c>
      <c r="BN125" s="2">
        <v>0</v>
      </c>
      <c r="BO125" s="2">
        <v>0</v>
      </c>
      <c r="BP125" s="2">
        <v>0</v>
      </c>
      <c r="BQ125" s="2">
        <v>0</v>
      </c>
      <c r="BR125" s="2">
        <v>0</v>
      </c>
      <c r="BS125" s="2">
        <v>21</v>
      </c>
      <c r="BT125" s="2">
        <v>0</v>
      </c>
      <c r="BU125" s="2">
        <v>3</v>
      </c>
      <c r="BV125" s="2">
        <v>0</v>
      </c>
      <c r="BW125" s="2">
        <v>0</v>
      </c>
      <c r="BX125" s="2">
        <v>0</v>
      </c>
      <c r="BY125" s="2">
        <v>0</v>
      </c>
      <c r="BZ125" s="2" t="s">
        <v>1506</v>
      </c>
      <c r="CA125" s="2" t="s">
        <v>1506</v>
      </c>
      <c r="CB125" s="2" t="s">
        <v>803</v>
      </c>
      <c r="CC125" s="2" t="s">
        <v>803</v>
      </c>
      <c r="CD125" s="2" t="s">
        <v>1506</v>
      </c>
    </row>
    <row r="126" spans="1:82" ht="12.75">
      <c r="A126" s="2" t="s">
        <v>1383</v>
      </c>
      <c r="B126" s="29">
        <f t="shared" si="1"/>
        <v>0.95437111895775</v>
      </c>
      <c r="C126" s="2" t="s">
        <v>445</v>
      </c>
      <c r="D126" s="2">
        <v>0</v>
      </c>
      <c r="E126" s="2">
        <v>0</v>
      </c>
      <c r="F126" s="2">
        <v>0</v>
      </c>
      <c r="G126" s="2">
        <v>0</v>
      </c>
      <c r="H126" s="2">
        <v>2</v>
      </c>
      <c r="I126" s="2">
        <v>6462</v>
      </c>
      <c r="J126" s="2">
        <v>4</v>
      </c>
      <c r="K126" s="2">
        <v>24891</v>
      </c>
      <c r="L126" s="2">
        <v>1</v>
      </c>
      <c r="M126" s="2">
        <v>447</v>
      </c>
      <c r="N126" s="2">
        <v>1</v>
      </c>
      <c r="O126" s="2">
        <v>1052</v>
      </c>
      <c r="P126" s="2">
        <v>0</v>
      </c>
      <c r="Q126" s="2">
        <v>0</v>
      </c>
      <c r="R126" s="2">
        <v>0</v>
      </c>
      <c r="S126" s="2">
        <v>0</v>
      </c>
      <c r="T126" s="2">
        <v>0</v>
      </c>
      <c r="U126" s="2">
        <v>32852</v>
      </c>
      <c r="V126" s="2">
        <v>0</v>
      </c>
      <c r="W126" s="2">
        <v>0</v>
      </c>
      <c r="X126" s="2">
        <v>447</v>
      </c>
      <c r="Y126" s="2">
        <v>0</v>
      </c>
      <c r="Z126" s="2">
        <v>0</v>
      </c>
      <c r="AA126" s="2">
        <v>0</v>
      </c>
      <c r="AB126" s="2">
        <v>0</v>
      </c>
      <c r="AC126" s="2">
        <v>0</v>
      </c>
      <c r="AD126" s="2">
        <v>0</v>
      </c>
      <c r="AE126" s="2">
        <v>0</v>
      </c>
      <c r="AF126" s="2">
        <v>0</v>
      </c>
      <c r="AG126" s="2">
        <v>0</v>
      </c>
      <c r="AH126" s="2">
        <v>0</v>
      </c>
      <c r="AI126" s="2">
        <v>0</v>
      </c>
      <c r="AJ126" s="2">
        <v>0</v>
      </c>
      <c r="AK126" s="2">
        <v>0</v>
      </c>
      <c r="AL126" s="2">
        <v>0</v>
      </c>
      <c r="AM126" s="2">
        <v>0</v>
      </c>
      <c r="AN126" s="2">
        <v>0</v>
      </c>
      <c r="AO126" s="2">
        <v>12596</v>
      </c>
      <c r="AP126" s="2">
        <v>1052</v>
      </c>
      <c r="AQ126" s="2">
        <v>0</v>
      </c>
      <c r="AR126" s="2">
        <v>0</v>
      </c>
      <c r="AS126" s="2">
        <v>0</v>
      </c>
      <c r="AT126" s="2">
        <v>0</v>
      </c>
      <c r="AU126" s="2">
        <v>0</v>
      </c>
      <c r="AV126" s="2">
        <v>0</v>
      </c>
      <c r="AW126" s="2">
        <v>0</v>
      </c>
      <c r="AX126" s="2">
        <v>0</v>
      </c>
      <c r="AY126" s="2">
        <v>0</v>
      </c>
      <c r="AZ126" s="2">
        <v>0</v>
      </c>
      <c r="BA126" s="2">
        <v>0</v>
      </c>
      <c r="BB126" s="2">
        <v>0</v>
      </c>
      <c r="BC126" s="2">
        <v>0</v>
      </c>
      <c r="BD126" s="2">
        <v>0</v>
      </c>
      <c r="BE126" s="2">
        <v>0</v>
      </c>
      <c r="BF126" s="2">
        <v>0</v>
      </c>
      <c r="BG126" s="2">
        <v>0</v>
      </c>
      <c r="BH126" s="2">
        <v>33</v>
      </c>
      <c r="BI126" s="2">
        <v>29</v>
      </c>
      <c r="BJ126" s="2">
        <v>0</v>
      </c>
      <c r="BK126" s="2">
        <v>0</v>
      </c>
      <c r="BL126" s="2">
        <v>0</v>
      </c>
      <c r="BM126" s="2">
        <v>4</v>
      </c>
      <c r="BN126" s="2">
        <v>0</v>
      </c>
      <c r="BO126" s="2">
        <v>0</v>
      </c>
      <c r="BP126" s="2">
        <v>0</v>
      </c>
      <c r="BQ126" s="2">
        <v>0</v>
      </c>
      <c r="BR126" s="2">
        <v>0</v>
      </c>
      <c r="BS126" s="2">
        <v>5</v>
      </c>
      <c r="BT126" s="2">
        <v>23</v>
      </c>
      <c r="BU126" s="2">
        <v>1</v>
      </c>
      <c r="BV126" s="2">
        <v>0</v>
      </c>
      <c r="BW126" s="2">
        <v>0</v>
      </c>
      <c r="BX126" s="2">
        <v>0</v>
      </c>
      <c r="BY126" s="2">
        <v>0</v>
      </c>
      <c r="BZ126" s="2" t="s">
        <v>1507</v>
      </c>
      <c r="CA126" s="2" t="s">
        <v>1507</v>
      </c>
      <c r="CB126" s="2" t="s">
        <v>1508</v>
      </c>
      <c r="CC126" s="2" t="s">
        <v>803</v>
      </c>
      <c r="CD126" s="2" t="s">
        <v>1507</v>
      </c>
    </row>
    <row r="127" spans="1:82" ht="12.75">
      <c r="A127" s="2" t="s">
        <v>1043</v>
      </c>
      <c r="B127" s="29">
        <f t="shared" si="1"/>
        <v>0.9331195470041024</v>
      </c>
      <c r="C127" s="2" t="s">
        <v>445</v>
      </c>
      <c r="D127" s="2">
        <v>0</v>
      </c>
      <c r="E127" s="2">
        <v>0</v>
      </c>
      <c r="F127" s="2">
        <v>0</v>
      </c>
      <c r="G127" s="2">
        <v>0</v>
      </c>
      <c r="H127" s="2">
        <v>1</v>
      </c>
      <c r="I127" s="2">
        <v>5441</v>
      </c>
      <c r="J127" s="2">
        <v>2</v>
      </c>
      <c r="K127" s="2">
        <v>26858</v>
      </c>
      <c r="L127" s="2">
        <v>0</v>
      </c>
      <c r="M127" s="2">
        <v>0</v>
      </c>
      <c r="N127" s="2">
        <v>1</v>
      </c>
      <c r="O127" s="2">
        <v>2315</v>
      </c>
      <c r="P127" s="2">
        <v>0</v>
      </c>
      <c r="Q127" s="2">
        <v>0</v>
      </c>
      <c r="R127" s="2">
        <v>0</v>
      </c>
      <c r="S127" s="2">
        <v>0</v>
      </c>
      <c r="T127" s="2">
        <v>0</v>
      </c>
      <c r="U127" s="2">
        <v>34614</v>
      </c>
      <c r="V127" s="2">
        <v>0</v>
      </c>
      <c r="W127" s="2">
        <v>0</v>
      </c>
      <c r="X127" s="2">
        <v>0</v>
      </c>
      <c r="Y127" s="2">
        <v>0</v>
      </c>
      <c r="Z127" s="2">
        <v>0</v>
      </c>
      <c r="AA127" s="2">
        <v>0</v>
      </c>
      <c r="AB127" s="2">
        <v>0</v>
      </c>
      <c r="AC127" s="2">
        <v>0</v>
      </c>
      <c r="AD127" s="2">
        <v>0</v>
      </c>
      <c r="AE127" s="2">
        <v>0</v>
      </c>
      <c r="AF127" s="2">
        <v>0</v>
      </c>
      <c r="AG127" s="2">
        <v>0</v>
      </c>
      <c r="AH127" s="2">
        <v>0</v>
      </c>
      <c r="AI127" s="2">
        <v>0</v>
      </c>
      <c r="AJ127" s="2">
        <v>0</v>
      </c>
      <c r="AK127" s="2">
        <v>0</v>
      </c>
      <c r="AL127" s="2">
        <v>0</v>
      </c>
      <c r="AM127" s="2">
        <v>0</v>
      </c>
      <c r="AN127" s="2">
        <v>0</v>
      </c>
      <c r="AO127" s="2">
        <v>34614</v>
      </c>
      <c r="AP127" s="2">
        <v>0</v>
      </c>
      <c r="AQ127" s="2">
        <v>0</v>
      </c>
      <c r="AR127" s="2">
        <v>0</v>
      </c>
      <c r="AS127" s="2">
        <v>0</v>
      </c>
      <c r="AT127" s="2">
        <v>0</v>
      </c>
      <c r="AU127" s="2">
        <v>0</v>
      </c>
      <c r="AV127" s="2">
        <v>0</v>
      </c>
      <c r="AW127" s="2">
        <v>0</v>
      </c>
      <c r="AX127" s="2">
        <v>2315</v>
      </c>
      <c r="AY127" s="2">
        <v>0</v>
      </c>
      <c r="AZ127" s="2">
        <v>0</v>
      </c>
      <c r="BA127" s="2">
        <v>0</v>
      </c>
      <c r="BB127" s="2">
        <v>0</v>
      </c>
      <c r="BC127" s="2">
        <v>0</v>
      </c>
      <c r="BD127" s="2">
        <v>0</v>
      </c>
      <c r="BE127" s="2">
        <v>0</v>
      </c>
      <c r="BF127" s="2">
        <v>0</v>
      </c>
      <c r="BG127" s="2">
        <v>0</v>
      </c>
      <c r="BH127" s="2">
        <v>21</v>
      </c>
      <c r="BI127" s="2">
        <v>20</v>
      </c>
      <c r="BJ127" s="2">
        <v>0</v>
      </c>
      <c r="BK127" s="2">
        <v>0</v>
      </c>
      <c r="BL127" s="2">
        <v>0</v>
      </c>
      <c r="BM127" s="2">
        <v>1</v>
      </c>
      <c r="BN127" s="2">
        <v>0</v>
      </c>
      <c r="BO127" s="2">
        <v>0</v>
      </c>
      <c r="BP127" s="2">
        <v>0</v>
      </c>
      <c r="BQ127" s="2">
        <v>0</v>
      </c>
      <c r="BR127" s="2">
        <v>0</v>
      </c>
      <c r="BS127" s="2">
        <v>19</v>
      </c>
      <c r="BT127" s="2">
        <v>0</v>
      </c>
      <c r="BU127" s="2">
        <v>1</v>
      </c>
      <c r="BV127" s="2">
        <v>0</v>
      </c>
      <c r="BW127" s="2">
        <v>0</v>
      </c>
      <c r="BX127" s="2">
        <v>0</v>
      </c>
      <c r="BY127" s="2">
        <v>0</v>
      </c>
      <c r="BZ127" s="2" t="s">
        <v>1509</v>
      </c>
      <c r="CA127" s="2" t="s">
        <v>1509</v>
      </c>
      <c r="CB127" s="2" t="s">
        <v>803</v>
      </c>
      <c r="CC127" s="2" t="s">
        <v>803</v>
      </c>
      <c r="CD127" s="2" t="s">
        <v>1509</v>
      </c>
    </row>
    <row r="128" spans="1:82" ht="12.75">
      <c r="A128" s="2" t="s">
        <v>1044</v>
      </c>
      <c r="B128" s="29">
        <f t="shared" si="1"/>
        <v>0.954942027321777</v>
      </c>
      <c r="C128" s="2" t="s">
        <v>445</v>
      </c>
      <c r="D128" s="2">
        <v>0</v>
      </c>
      <c r="E128" s="2">
        <v>0</v>
      </c>
      <c r="F128" s="2">
        <v>0</v>
      </c>
      <c r="G128" s="2">
        <v>0</v>
      </c>
      <c r="H128" s="2">
        <v>1</v>
      </c>
      <c r="I128" s="2">
        <v>5351</v>
      </c>
      <c r="J128" s="2">
        <v>2</v>
      </c>
      <c r="K128" s="2">
        <v>27923</v>
      </c>
      <c r="L128" s="2">
        <v>0</v>
      </c>
      <c r="M128" s="2">
        <v>0</v>
      </c>
      <c r="N128" s="2">
        <v>1</v>
      </c>
      <c r="O128" s="2">
        <v>1570</v>
      </c>
      <c r="P128" s="2">
        <v>0</v>
      </c>
      <c r="Q128" s="2">
        <v>0</v>
      </c>
      <c r="R128" s="2">
        <v>0</v>
      </c>
      <c r="S128" s="2">
        <v>0</v>
      </c>
      <c r="T128" s="2">
        <v>0</v>
      </c>
      <c r="U128" s="2">
        <v>34844</v>
      </c>
      <c r="V128" s="2">
        <v>0</v>
      </c>
      <c r="W128" s="2">
        <v>0</v>
      </c>
      <c r="X128" s="2">
        <v>0</v>
      </c>
      <c r="Y128" s="2">
        <v>0</v>
      </c>
      <c r="Z128" s="2">
        <v>1570</v>
      </c>
      <c r="AA128" s="2">
        <v>0</v>
      </c>
      <c r="AB128" s="2">
        <v>0</v>
      </c>
      <c r="AC128" s="2">
        <v>0</v>
      </c>
      <c r="AD128" s="2">
        <v>0</v>
      </c>
      <c r="AE128" s="2">
        <v>0</v>
      </c>
      <c r="AF128" s="2">
        <v>0</v>
      </c>
      <c r="AG128" s="2">
        <v>0</v>
      </c>
      <c r="AH128" s="2">
        <v>0</v>
      </c>
      <c r="AI128" s="2">
        <v>0</v>
      </c>
      <c r="AJ128" s="2">
        <v>0</v>
      </c>
      <c r="AK128" s="2">
        <v>0</v>
      </c>
      <c r="AL128" s="2">
        <v>0</v>
      </c>
      <c r="AM128" s="2">
        <v>0</v>
      </c>
      <c r="AN128" s="2">
        <v>0</v>
      </c>
      <c r="AO128" s="2">
        <v>34844</v>
      </c>
      <c r="AP128" s="2">
        <v>0</v>
      </c>
      <c r="AQ128" s="2">
        <v>0</v>
      </c>
      <c r="AR128" s="2">
        <v>0</v>
      </c>
      <c r="AS128" s="2">
        <v>0</v>
      </c>
      <c r="AT128" s="2">
        <v>0</v>
      </c>
      <c r="AU128" s="2">
        <v>0</v>
      </c>
      <c r="AV128" s="2">
        <v>0</v>
      </c>
      <c r="AW128" s="2">
        <v>0</v>
      </c>
      <c r="AX128" s="2">
        <v>0</v>
      </c>
      <c r="AY128" s="2">
        <v>0</v>
      </c>
      <c r="AZ128" s="2">
        <v>0</v>
      </c>
      <c r="BA128" s="2">
        <v>0</v>
      </c>
      <c r="BB128" s="2">
        <v>0</v>
      </c>
      <c r="BC128" s="2">
        <v>0</v>
      </c>
      <c r="BD128" s="2">
        <v>0</v>
      </c>
      <c r="BE128" s="2">
        <v>0</v>
      </c>
      <c r="BF128" s="2">
        <v>0</v>
      </c>
      <c r="BG128" s="2">
        <v>0</v>
      </c>
      <c r="BH128" s="2">
        <v>19</v>
      </c>
      <c r="BI128" s="2">
        <v>17</v>
      </c>
      <c r="BJ128" s="2">
        <v>0</v>
      </c>
      <c r="BK128" s="2">
        <v>1</v>
      </c>
      <c r="BL128" s="2">
        <v>0</v>
      </c>
      <c r="BM128" s="2">
        <v>1</v>
      </c>
      <c r="BN128" s="2">
        <v>0</v>
      </c>
      <c r="BO128" s="2">
        <v>0</v>
      </c>
      <c r="BP128" s="2">
        <v>0</v>
      </c>
      <c r="BQ128" s="2">
        <v>0</v>
      </c>
      <c r="BR128" s="2">
        <v>0</v>
      </c>
      <c r="BS128" s="2">
        <v>17</v>
      </c>
      <c r="BT128" s="2">
        <v>0</v>
      </c>
      <c r="BU128" s="2">
        <v>0</v>
      </c>
      <c r="BV128" s="2">
        <v>0</v>
      </c>
      <c r="BW128" s="2">
        <v>0</v>
      </c>
      <c r="BX128" s="2">
        <v>0</v>
      </c>
      <c r="BY128" s="2">
        <v>0</v>
      </c>
      <c r="BZ128" s="2" t="s">
        <v>1510</v>
      </c>
      <c r="CA128" s="2" t="s">
        <v>1510</v>
      </c>
      <c r="CB128" s="2" t="s">
        <v>803</v>
      </c>
      <c r="CC128" s="2" t="s">
        <v>803</v>
      </c>
      <c r="CD128" s="2" t="s">
        <v>1510</v>
      </c>
    </row>
    <row r="129" spans="1:82" ht="12.75">
      <c r="A129" s="2" t="s">
        <v>1045</v>
      </c>
      <c r="B129" s="29">
        <f t="shared" si="1"/>
        <v>1</v>
      </c>
      <c r="C129" s="2" t="s">
        <v>445</v>
      </c>
      <c r="D129" s="2">
        <v>0</v>
      </c>
      <c r="E129" s="2">
        <v>0</v>
      </c>
      <c r="F129" s="2">
        <v>0</v>
      </c>
      <c r="G129" s="2">
        <v>0</v>
      </c>
      <c r="H129" s="2">
        <v>1</v>
      </c>
      <c r="I129" s="2">
        <v>4645</v>
      </c>
      <c r="J129" s="2">
        <v>1</v>
      </c>
      <c r="K129" s="2">
        <v>29821</v>
      </c>
      <c r="L129" s="2">
        <v>0</v>
      </c>
      <c r="M129" s="2">
        <v>0</v>
      </c>
      <c r="N129" s="2">
        <v>0</v>
      </c>
      <c r="O129" s="2">
        <v>0</v>
      </c>
      <c r="P129" s="2">
        <v>0</v>
      </c>
      <c r="Q129" s="2">
        <v>0</v>
      </c>
      <c r="R129" s="2">
        <v>0</v>
      </c>
      <c r="S129" s="2">
        <v>0</v>
      </c>
      <c r="T129" s="2">
        <v>0</v>
      </c>
      <c r="U129" s="2">
        <v>34466</v>
      </c>
      <c r="V129" s="2">
        <v>0</v>
      </c>
      <c r="W129" s="2">
        <v>0</v>
      </c>
      <c r="X129" s="2">
        <v>0</v>
      </c>
      <c r="Y129" s="2">
        <v>0</v>
      </c>
      <c r="Z129" s="2">
        <v>0</v>
      </c>
      <c r="AA129" s="2">
        <v>0</v>
      </c>
      <c r="AB129" s="2">
        <v>0</v>
      </c>
      <c r="AC129" s="2">
        <v>0</v>
      </c>
      <c r="AD129" s="2">
        <v>0</v>
      </c>
      <c r="AE129" s="2">
        <v>0</v>
      </c>
      <c r="AF129" s="2">
        <v>0</v>
      </c>
      <c r="AG129" s="2">
        <v>0</v>
      </c>
      <c r="AH129" s="2">
        <v>0</v>
      </c>
      <c r="AI129" s="2">
        <v>0</v>
      </c>
      <c r="AJ129" s="2">
        <v>0</v>
      </c>
      <c r="AK129" s="2">
        <v>0</v>
      </c>
      <c r="AL129" s="2">
        <v>0</v>
      </c>
      <c r="AM129" s="2">
        <v>0</v>
      </c>
      <c r="AN129" s="2">
        <v>0</v>
      </c>
      <c r="AO129" s="2">
        <v>34466</v>
      </c>
      <c r="AP129" s="2">
        <v>0</v>
      </c>
      <c r="AQ129" s="2">
        <v>0</v>
      </c>
      <c r="AR129" s="2">
        <v>0</v>
      </c>
      <c r="AS129" s="2">
        <v>0</v>
      </c>
      <c r="AT129" s="2">
        <v>0</v>
      </c>
      <c r="AU129" s="2">
        <v>0</v>
      </c>
      <c r="AV129" s="2">
        <v>0</v>
      </c>
      <c r="AW129" s="2">
        <v>0</v>
      </c>
      <c r="AX129" s="2">
        <v>0</v>
      </c>
      <c r="AY129" s="2">
        <v>0</v>
      </c>
      <c r="AZ129" s="2">
        <v>0</v>
      </c>
      <c r="BA129" s="2">
        <v>0</v>
      </c>
      <c r="BB129" s="2">
        <v>0</v>
      </c>
      <c r="BC129" s="2">
        <v>0</v>
      </c>
      <c r="BD129" s="2">
        <v>0</v>
      </c>
      <c r="BE129" s="2">
        <v>0</v>
      </c>
      <c r="BF129" s="2">
        <v>0</v>
      </c>
      <c r="BG129" s="2">
        <v>0</v>
      </c>
      <c r="BH129" s="2">
        <v>23</v>
      </c>
      <c r="BI129" s="2">
        <v>23</v>
      </c>
      <c r="BJ129" s="2">
        <v>0</v>
      </c>
      <c r="BK129" s="2">
        <v>0</v>
      </c>
      <c r="BL129" s="2">
        <v>0</v>
      </c>
      <c r="BM129" s="2">
        <v>0</v>
      </c>
      <c r="BN129" s="2">
        <v>0</v>
      </c>
      <c r="BO129" s="2">
        <v>0</v>
      </c>
      <c r="BP129" s="2">
        <v>0</v>
      </c>
      <c r="BQ129" s="2">
        <v>0</v>
      </c>
      <c r="BR129" s="2">
        <v>0</v>
      </c>
      <c r="BS129" s="2">
        <v>23</v>
      </c>
      <c r="BT129" s="2">
        <v>0</v>
      </c>
      <c r="BU129" s="2">
        <v>0</v>
      </c>
      <c r="BV129" s="2">
        <v>0</v>
      </c>
      <c r="BW129" s="2">
        <v>0</v>
      </c>
      <c r="BX129" s="2">
        <v>0</v>
      </c>
      <c r="BY129" s="2">
        <v>0</v>
      </c>
      <c r="BZ129" s="2" t="s">
        <v>1511</v>
      </c>
      <c r="CA129" s="2" t="s">
        <v>1511</v>
      </c>
      <c r="CB129" s="2" t="s">
        <v>803</v>
      </c>
      <c r="CC129" s="2" t="s">
        <v>803</v>
      </c>
      <c r="CD129" s="2" t="s">
        <v>1511</v>
      </c>
    </row>
    <row r="130" spans="1:82" ht="12.75">
      <c r="A130" s="2" t="s">
        <v>1046</v>
      </c>
      <c r="B130" s="29">
        <f t="shared" si="1"/>
        <v>0.9519489928995798</v>
      </c>
      <c r="C130" s="2" t="s">
        <v>445</v>
      </c>
      <c r="D130" s="2">
        <v>0</v>
      </c>
      <c r="E130" s="2">
        <v>0</v>
      </c>
      <c r="F130" s="2">
        <v>0</v>
      </c>
      <c r="G130" s="2">
        <v>0</v>
      </c>
      <c r="H130" s="2">
        <v>2</v>
      </c>
      <c r="I130" s="2">
        <v>8390</v>
      </c>
      <c r="J130" s="2">
        <v>3</v>
      </c>
      <c r="K130" s="2">
        <v>24457</v>
      </c>
      <c r="L130" s="2">
        <v>2</v>
      </c>
      <c r="M130" s="2">
        <v>1658</v>
      </c>
      <c r="N130" s="2">
        <v>0</v>
      </c>
      <c r="O130" s="2">
        <v>0</v>
      </c>
      <c r="P130" s="2">
        <v>1658</v>
      </c>
      <c r="Q130" s="2">
        <v>0</v>
      </c>
      <c r="R130" s="2">
        <v>0</v>
      </c>
      <c r="S130" s="2">
        <v>0</v>
      </c>
      <c r="T130" s="2">
        <v>0</v>
      </c>
      <c r="U130" s="2">
        <v>34505</v>
      </c>
      <c r="V130" s="2">
        <v>0</v>
      </c>
      <c r="W130" s="2">
        <v>0</v>
      </c>
      <c r="X130" s="2">
        <v>0</v>
      </c>
      <c r="Y130" s="2">
        <v>0</v>
      </c>
      <c r="Z130" s="2">
        <v>0</v>
      </c>
      <c r="AA130" s="2">
        <v>0</v>
      </c>
      <c r="AB130" s="2">
        <v>0</v>
      </c>
      <c r="AC130" s="2">
        <v>0</v>
      </c>
      <c r="AD130" s="2">
        <v>0</v>
      </c>
      <c r="AE130" s="2">
        <v>0</v>
      </c>
      <c r="AF130" s="2">
        <v>0</v>
      </c>
      <c r="AG130" s="2">
        <v>0</v>
      </c>
      <c r="AH130" s="2">
        <v>0</v>
      </c>
      <c r="AI130" s="2">
        <v>0</v>
      </c>
      <c r="AJ130" s="2">
        <v>0</v>
      </c>
      <c r="AK130" s="2">
        <v>0</v>
      </c>
      <c r="AL130" s="2">
        <v>0</v>
      </c>
      <c r="AM130" s="2">
        <v>0</v>
      </c>
      <c r="AN130" s="2">
        <v>0</v>
      </c>
      <c r="AO130" s="2">
        <v>34505</v>
      </c>
      <c r="AP130" s="2">
        <v>0</v>
      </c>
      <c r="AQ130" s="2">
        <v>0</v>
      </c>
      <c r="AR130" s="2">
        <v>0</v>
      </c>
      <c r="AS130" s="2">
        <v>0</v>
      </c>
      <c r="AT130" s="2">
        <v>0</v>
      </c>
      <c r="AU130" s="2">
        <v>0</v>
      </c>
      <c r="AV130" s="2">
        <v>0</v>
      </c>
      <c r="AW130" s="2">
        <v>0</v>
      </c>
      <c r="AX130" s="2">
        <v>0</v>
      </c>
      <c r="AY130" s="2">
        <v>0</v>
      </c>
      <c r="AZ130" s="2">
        <v>0</v>
      </c>
      <c r="BA130" s="2">
        <v>0</v>
      </c>
      <c r="BB130" s="2">
        <v>0</v>
      </c>
      <c r="BC130" s="2">
        <v>0</v>
      </c>
      <c r="BD130" s="2">
        <v>0</v>
      </c>
      <c r="BE130" s="2">
        <v>0</v>
      </c>
      <c r="BF130" s="2">
        <v>0</v>
      </c>
      <c r="BG130" s="2">
        <v>0</v>
      </c>
      <c r="BH130" s="2">
        <v>21</v>
      </c>
      <c r="BI130" s="2">
        <v>15</v>
      </c>
      <c r="BJ130" s="2">
        <v>0</v>
      </c>
      <c r="BK130" s="2">
        <v>5</v>
      </c>
      <c r="BL130" s="2">
        <v>0</v>
      </c>
      <c r="BM130" s="2">
        <v>1</v>
      </c>
      <c r="BN130" s="2">
        <v>0</v>
      </c>
      <c r="BO130" s="2">
        <v>0</v>
      </c>
      <c r="BP130" s="2">
        <v>0</v>
      </c>
      <c r="BQ130" s="2">
        <v>0</v>
      </c>
      <c r="BR130" s="2">
        <v>0</v>
      </c>
      <c r="BS130" s="2">
        <v>14</v>
      </c>
      <c r="BT130" s="2">
        <v>0</v>
      </c>
      <c r="BU130" s="2">
        <v>1</v>
      </c>
      <c r="BV130" s="2">
        <v>0</v>
      </c>
      <c r="BW130" s="2">
        <v>0</v>
      </c>
      <c r="BX130" s="2">
        <v>0</v>
      </c>
      <c r="BY130" s="2">
        <v>0</v>
      </c>
      <c r="BZ130" s="2" t="s">
        <v>1512</v>
      </c>
      <c r="CA130" s="2" t="s">
        <v>1512</v>
      </c>
      <c r="CB130" s="2" t="s">
        <v>803</v>
      </c>
      <c r="CC130" s="2" t="s">
        <v>803</v>
      </c>
      <c r="CD130" s="2" t="s">
        <v>1512</v>
      </c>
    </row>
    <row r="131" spans="1:82" ht="12.75">
      <c r="A131" s="2" t="s">
        <v>1047</v>
      </c>
      <c r="B131" s="29">
        <f aca="true" t="shared" si="2" ref="B131:B139">(G131+I131+K131)/(G131+I131+K131+M131+O131)</f>
        <v>1</v>
      </c>
      <c r="C131" s="2" t="s">
        <v>445</v>
      </c>
      <c r="D131" s="2">
        <v>0</v>
      </c>
      <c r="E131" s="2">
        <v>0</v>
      </c>
      <c r="F131" s="2">
        <v>0</v>
      </c>
      <c r="G131" s="2">
        <v>0</v>
      </c>
      <c r="H131" s="2">
        <v>1</v>
      </c>
      <c r="I131" s="2">
        <v>6796</v>
      </c>
      <c r="J131" s="2">
        <v>1</v>
      </c>
      <c r="K131" s="2">
        <v>28337</v>
      </c>
      <c r="L131" s="2">
        <v>0</v>
      </c>
      <c r="M131" s="2">
        <v>0</v>
      </c>
      <c r="N131" s="2">
        <v>0</v>
      </c>
      <c r="O131" s="2">
        <v>0</v>
      </c>
      <c r="P131" s="2">
        <v>0</v>
      </c>
      <c r="Q131" s="2">
        <v>0</v>
      </c>
      <c r="R131" s="2">
        <v>0</v>
      </c>
      <c r="S131" s="2">
        <v>0</v>
      </c>
      <c r="T131" s="2">
        <v>0</v>
      </c>
      <c r="U131" s="2">
        <v>35133</v>
      </c>
      <c r="V131" s="2">
        <v>0</v>
      </c>
      <c r="W131" s="2">
        <v>0</v>
      </c>
      <c r="X131" s="2">
        <v>0</v>
      </c>
      <c r="Y131" s="2">
        <v>0</v>
      </c>
      <c r="Z131" s="2">
        <v>0</v>
      </c>
      <c r="AA131" s="2">
        <v>0</v>
      </c>
      <c r="AB131" s="2">
        <v>0</v>
      </c>
      <c r="AC131" s="2">
        <v>0</v>
      </c>
      <c r="AD131" s="2">
        <v>0</v>
      </c>
      <c r="AE131" s="2">
        <v>0</v>
      </c>
      <c r="AF131" s="2">
        <v>0</v>
      </c>
      <c r="AG131" s="2">
        <v>0</v>
      </c>
      <c r="AH131" s="2">
        <v>0</v>
      </c>
      <c r="AI131" s="2">
        <v>0</v>
      </c>
      <c r="AJ131" s="2">
        <v>0</v>
      </c>
      <c r="AK131" s="2">
        <v>0</v>
      </c>
      <c r="AL131" s="2">
        <v>0</v>
      </c>
      <c r="AM131" s="2">
        <v>0</v>
      </c>
      <c r="AN131" s="2">
        <v>0</v>
      </c>
      <c r="AO131" s="2">
        <v>35133</v>
      </c>
      <c r="AP131" s="2">
        <v>0</v>
      </c>
      <c r="AQ131" s="2">
        <v>0</v>
      </c>
      <c r="AR131" s="2">
        <v>0</v>
      </c>
      <c r="AS131" s="2">
        <v>0</v>
      </c>
      <c r="AT131" s="2">
        <v>0</v>
      </c>
      <c r="AU131" s="2">
        <v>0</v>
      </c>
      <c r="AV131" s="2">
        <v>0</v>
      </c>
      <c r="AW131" s="2">
        <v>0</v>
      </c>
      <c r="AX131" s="2">
        <v>0</v>
      </c>
      <c r="AY131" s="2">
        <v>0</v>
      </c>
      <c r="AZ131" s="2">
        <v>0</v>
      </c>
      <c r="BA131" s="2">
        <v>0</v>
      </c>
      <c r="BB131" s="2">
        <v>0</v>
      </c>
      <c r="BC131" s="2">
        <v>0</v>
      </c>
      <c r="BD131" s="2">
        <v>0</v>
      </c>
      <c r="BE131" s="2">
        <v>0</v>
      </c>
      <c r="BF131" s="2">
        <v>0</v>
      </c>
      <c r="BG131" s="2">
        <v>0</v>
      </c>
      <c r="BH131" s="2">
        <v>18</v>
      </c>
      <c r="BI131" s="2">
        <v>16</v>
      </c>
      <c r="BJ131" s="2">
        <v>0</v>
      </c>
      <c r="BK131" s="2">
        <v>1</v>
      </c>
      <c r="BL131" s="2">
        <v>0</v>
      </c>
      <c r="BM131" s="2">
        <v>1</v>
      </c>
      <c r="BN131" s="2">
        <v>0</v>
      </c>
      <c r="BO131" s="2">
        <v>0</v>
      </c>
      <c r="BP131" s="2">
        <v>0</v>
      </c>
      <c r="BQ131" s="2">
        <v>0</v>
      </c>
      <c r="BR131" s="2">
        <v>0</v>
      </c>
      <c r="BS131" s="2">
        <v>15</v>
      </c>
      <c r="BT131" s="2">
        <v>1</v>
      </c>
      <c r="BU131" s="2">
        <v>0</v>
      </c>
      <c r="BV131" s="2">
        <v>0</v>
      </c>
      <c r="BW131" s="2">
        <v>0</v>
      </c>
      <c r="BX131" s="2">
        <v>0</v>
      </c>
      <c r="BY131" s="2">
        <v>0</v>
      </c>
      <c r="BZ131" s="2" t="s">
        <v>1337</v>
      </c>
      <c r="CA131" s="2" t="s">
        <v>1337</v>
      </c>
      <c r="CB131" s="2" t="s">
        <v>1338</v>
      </c>
      <c r="CC131" s="2" t="s">
        <v>803</v>
      </c>
      <c r="CD131" s="2" t="s">
        <v>1337</v>
      </c>
    </row>
    <row r="132" spans="1:82" ht="12.75">
      <c r="A132" s="2" t="s">
        <v>1188</v>
      </c>
      <c r="B132" s="29">
        <f t="shared" si="2"/>
        <v>0.9275653923541247</v>
      </c>
      <c r="C132" s="2" t="s">
        <v>445</v>
      </c>
      <c r="D132" s="2">
        <v>0</v>
      </c>
      <c r="E132" s="2">
        <v>0</v>
      </c>
      <c r="F132" s="2">
        <v>0</v>
      </c>
      <c r="G132" s="2">
        <v>0</v>
      </c>
      <c r="H132" s="2">
        <v>1</v>
      </c>
      <c r="I132" s="2">
        <v>4180</v>
      </c>
      <c r="J132" s="2">
        <v>2</v>
      </c>
      <c r="K132" s="2">
        <v>27629</v>
      </c>
      <c r="L132" s="2">
        <v>1</v>
      </c>
      <c r="M132" s="2">
        <v>284</v>
      </c>
      <c r="N132" s="2">
        <v>1</v>
      </c>
      <c r="O132" s="2">
        <v>2200</v>
      </c>
      <c r="P132" s="2">
        <v>0</v>
      </c>
      <c r="Q132" s="2">
        <v>0</v>
      </c>
      <c r="R132" s="2">
        <v>0</v>
      </c>
      <c r="S132" s="2">
        <v>0</v>
      </c>
      <c r="T132" s="2">
        <v>0</v>
      </c>
      <c r="U132" s="2">
        <v>34293</v>
      </c>
      <c r="V132" s="2">
        <v>0</v>
      </c>
      <c r="W132" s="2">
        <v>0</v>
      </c>
      <c r="X132" s="2">
        <v>0</v>
      </c>
      <c r="Y132" s="2">
        <v>0</v>
      </c>
      <c r="Z132" s="2">
        <v>2200</v>
      </c>
      <c r="AA132" s="2">
        <v>0</v>
      </c>
      <c r="AB132" s="2">
        <v>0</v>
      </c>
      <c r="AC132" s="2">
        <v>0</v>
      </c>
      <c r="AD132" s="2">
        <v>0</v>
      </c>
      <c r="AE132" s="2">
        <v>0</v>
      </c>
      <c r="AF132" s="2">
        <v>0</v>
      </c>
      <c r="AG132" s="2">
        <v>0</v>
      </c>
      <c r="AH132" s="2">
        <v>0</v>
      </c>
      <c r="AI132" s="2">
        <v>0</v>
      </c>
      <c r="AJ132" s="2">
        <v>0</v>
      </c>
      <c r="AK132" s="2">
        <v>0</v>
      </c>
      <c r="AL132" s="2">
        <v>0</v>
      </c>
      <c r="AM132" s="2">
        <v>0</v>
      </c>
      <c r="AN132" s="2">
        <v>0</v>
      </c>
      <c r="AO132" s="2">
        <v>0</v>
      </c>
      <c r="AP132" s="2">
        <v>0</v>
      </c>
      <c r="AQ132" s="2">
        <v>0</v>
      </c>
      <c r="AR132" s="2">
        <v>0</v>
      </c>
      <c r="AS132" s="2">
        <v>0</v>
      </c>
      <c r="AT132" s="2">
        <v>0</v>
      </c>
      <c r="AU132" s="2">
        <v>0</v>
      </c>
      <c r="AV132" s="2">
        <v>272</v>
      </c>
      <c r="AW132" s="2">
        <v>34021</v>
      </c>
      <c r="AX132" s="2">
        <v>0</v>
      </c>
      <c r="AY132" s="2">
        <v>0</v>
      </c>
      <c r="AZ132" s="2">
        <v>0</v>
      </c>
      <c r="BA132" s="2">
        <v>0</v>
      </c>
      <c r="BB132" s="2">
        <v>0</v>
      </c>
      <c r="BC132" s="2">
        <v>0</v>
      </c>
      <c r="BD132" s="2">
        <v>0</v>
      </c>
      <c r="BE132" s="2">
        <v>0</v>
      </c>
      <c r="BF132" s="2">
        <v>0</v>
      </c>
      <c r="BG132" s="2">
        <v>0</v>
      </c>
      <c r="BH132" s="2">
        <v>35</v>
      </c>
      <c r="BI132" s="2">
        <v>29</v>
      </c>
      <c r="BJ132" s="2">
        <v>0</v>
      </c>
      <c r="BK132" s="2">
        <v>3</v>
      </c>
      <c r="BL132" s="2">
        <v>0</v>
      </c>
      <c r="BM132" s="2">
        <v>3</v>
      </c>
      <c r="BN132" s="2">
        <v>0</v>
      </c>
      <c r="BO132" s="2">
        <v>0</v>
      </c>
      <c r="BP132" s="2">
        <v>0</v>
      </c>
      <c r="BQ132" s="2">
        <v>0</v>
      </c>
      <c r="BR132" s="2">
        <v>0</v>
      </c>
      <c r="BS132" s="2">
        <v>0</v>
      </c>
      <c r="BT132" s="2">
        <v>13</v>
      </c>
      <c r="BU132" s="2">
        <v>15</v>
      </c>
      <c r="BV132" s="2">
        <v>0</v>
      </c>
      <c r="BW132" s="2">
        <v>0</v>
      </c>
      <c r="BX132" s="2">
        <v>0</v>
      </c>
      <c r="BY132" s="2">
        <v>0</v>
      </c>
      <c r="BZ132" s="2" t="s">
        <v>1068</v>
      </c>
      <c r="CA132" s="2" t="s">
        <v>803</v>
      </c>
      <c r="CB132" s="2" t="s">
        <v>1069</v>
      </c>
      <c r="CC132" s="2" t="s">
        <v>803</v>
      </c>
      <c r="CD132" s="2" t="s">
        <v>1068</v>
      </c>
    </row>
    <row r="133" spans="1:82" ht="12.75">
      <c r="A133" s="2" t="s">
        <v>1189</v>
      </c>
      <c r="B133" s="29">
        <f t="shared" si="2"/>
        <v>1</v>
      </c>
      <c r="C133" s="2" t="s">
        <v>445</v>
      </c>
      <c r="D133" s="2">
        <v>0</v>
      </c>
      <c r="E133" s="2">
        <v>0</v>
      </c>
      <c r="F133" s="2">
        <v>0</v>
      </c>
      <c r="G133" s="2">
        <v>0</v>
      </c>
      <c r="H133" s="2">
        <v>1</v>
      </c>
      <c r="I133" s="2">
        <v>7380</v>
      </c>
      <c r="J133" s="2">
        <v>1</v>
      </c>
      <c r="K133" s="2">
        <v>26852</v>
      </c>
      <c r="L133" s="2">
        <v>0</v>
      </c>
      <c r="M133" s="2">
        <v>0</v>
      </c>
      <c r="N133" s="2">
        <v>0</v>
      </c>
      <c r="O133" s="2">
        <v>0</v>
      </c>
      <c r="P133" s="2">
        <v>0</v>
      </c>
      <c r="Q133" s="2">
        <v>0</v>
      </c>
      <c r="R133" s="2">
        <v>0</v>
      </c>
      <c r="S133" s="2">
        <v>0</v>
      </c>
      <c r="T133" s="2">
        <v>0</v>
      </c>
      <c r="U133" s="2">
        <v>34232</v>
      </c>
      <c r="V133" s="2">
        <v>0</v>
      </c>
      <c r="W133" s="2">
        <v>0</v>
      </c>
      <c r="X133" s="2">
        <v>0</v>
      </c>
      <c r="Y133" s="2">
        <v>0</v>
      </c>
      <c r="Z133" s="2">
        <v>0</v>
      </c>
      <c r="AA133" s="2">
        <v>0</v>
      </c>
      <c r="AB133" s="2">
        <v>0</v>
      </c>
      <c r="AC133" s="2">
        <v>0</v>
      </c>
      <c r="AD133" s="2">
        <v>0</v>
      </c>
      <c r="AE133" s="2">
        <v>0</v>
      </c>
      <c r="AF133" s="2">
        <v>0</v>
      </c>
      <c r="AG133" s="2">
        <v>0</v>
      </c>
      <c r="AH133" s="2">
        <v>0</v>
      </c>
      <c r="AI133" s="2">
        <v>0</v>
      </c>
      <c r="AJ133" s="2">
        <v>0</v>
      </c>
      <c r="AK133" s="2">
        <v>0</v>
      </c>
      <c r="AL133" s="2">
        <v>0</v>
      </c>
      <c r="AM133" s="2">
        <v>0</v>
      </c>
      <c r="AN133" s="2">
        <v>0</v>
      </c>
      <c r="AO133" s="2">
        <v>0</v>
      </c>
      <c r="AP133" s="2">
        <v>0</v>
      </c>
      <c r="AQ133" s="2">
        <v>0</v>
      </c>
      <c r="AR133" s="2">
        <v>0</v>
      </c>
      <c r="AS133" s="2">
        <v>0</v>
      </c>
      <c r="AT133" s="2">
        <v>0</v>
      </c>
      <c r="AU133" s="2">
        <v>0</v>
      </c>
      <c r="AV133" s="2">
        <v>0</v>
      </c>
      <c r="AW133" s="2">
        <v>34232</v>
      </c>
      <c r="AX133" s="2">
        <v>0</v>
      </c>
      <c r="AY133" s="2">
        <v>0</v>
      </c>
      <c r="AZ133" s="2">
        <v>0</v>
      </c>
      <c r="BA133" s="2">
        <v>0</v>
      </c>
      <c r="BB133" s="2">
        <v>0</v>
      </c>
      <c r="BC133" s="2">
        <v>0</v>
      </c>
      <c r="BD133" s="2">
        <v>0</v>
      </c>
      <c r="BE133" s="2">
        <v>0</v>
      </c>
      <c r="BF133" s="2">
        <v>0</v>
      </c>
      <c r="BG133" s="2">
        <v>0</v>
      </c>
      <c r="BH133" s="2">
        <v>37</v>
      </c>
      <c r="BI133" s="2">
        <v>27</v>
      </c>
      <c r="BJ133" s="2">
        <v>0</v>
      </c>
      <c r="BK133" s="2">
        <v>0</v>
      </c>
      <c r="BL133" s="2">
        <v>0</v>
      </c>
      <c r="BM133" s="2">
        <v>10</v>
      </c>
      <c r="BN133" s="2">
        <v>0</v>
      </c>
      <c r="BO133" s="2">
        <v>0</v>
      </c>
      <c r="BP133" s="2">
        <v>0</v>
      </c>
      <c r="BQ133" s="2">
        <v>0</v>
      </c>
      <c r="BR133" s="2">
        <v>0</v>
      </c>
      <c r="BS133" s="2">
        <v>0</v>
      </c>
      <c r="BT133" s="2">
        <v>26</v>
      </c>
      <c r="BU133" s="2">
        <v>1</v>
      </c>
      <c r="BV133" s="2">
        <v>0</v>
      </c>
      <c r="BW133" s="2">
        <v>0</v>
      </c>
      <c r="BX133" s="2">
        <v>0</v>
      </c>
      <c r="BY133" s="2">
        <v>0</v>
      </c>
      <c r="BZ133" s="2" t="s">
        <v>1070</v>
      </c>
      <c r="CA133" s="2" t="s">
        <v>803</v>
      </c>
      <c r="CB133" s="2" t="s">
        <v>1070</v>
      </c>
      <c r="CC133" s="2" t="s">
        <v>803</v>
      </c>
      <c r="CD133" s="2" t="s">
        <v>1070</v>
      </c>
    </row>
    <row r="134" spans="1:82" ht="12.75">
      <c r="A134" s="2" t="s">
        <v>1190</v>
      </c>
      <c r="B134" s="29">
        <f t="shared" si="2"/>
        <v>1</v>
      </c>
      <c r="C134" s="2" t="s">
        <v>445</v>
      </c>
      <c r="D134" s="2">
        <v>0</v>
      </c>
      <c r="E134" s="2">
        <v>0</v>
      </c>
      <c r="F134" s="2">
        <v>0</v>
      </c>
      <c r="G134" s="2">
        <v>0</v>
      </c>
      <c r="H134" s="2">
        <v>1</v>
      </c>
      <c r="I134" s="2">
        <v>3578</v>
      </c>
      <c r="J134" s="2">
        <v>1</v>
      </c>
      <c r="K134" s="2">
        <v>30875</v>
      </c>
      <c r="L134" s="2">
        <v>0</v>
      </c>
      <c r="M134" s="2">
        <v>0</v>
      </c>
      <c r="N134" s="2">
        <v>0</v>
      </c>
      <c r="O134" s="2">
        <v>0</v>
      </c>
      <c r="P134" s="2">
        <v>0</v>
      </c>
      <c r="Q134" s="2">
        <v>0</v>
      </c>
      <c r="R134" s="2">
        <v>0</v>
      </c>
      <c r="S134" s="2">
        <v>0</v>
      </c>
      <c r="T134" s="2">
        <v>0</v>
      </c>
      <c r="U134" s="2">
        <v>34453</v>
      </c>
      <c r="V134" s="2">
        <v>0</v>
      </c>
      <c r="W134" s="2">
        <v>0</v>
      </c>
      <c r="X134" s="2">
        <v>0</v>
      </c>
      <c r="Y134" s="2">
        <v>0</v>
      </c>
      <c r="Z134" s="2">
        <v>0</v>
      </c>
      <c r="AA134" s="2">
        <v>0</v>
      </c>
      <c r="AB134" s="2">
        <v>0</v>
      </c>
      <c r="AC134" s="2">
        <v>0</v>
      </c>
      <c r="AD134" s="2">
        <v>0</v>
      </c>
      <c r="AE134" s="2">
        <v>0</v>
      </c>
      <c r="AF134" s="2">
        <v>0</v>
      </c>
      <c r="AG134" s="2">
        <v>0</v>
      </c>
      <c r="AH134" s="2">
        <v>0</v>
      </c>
      <c r="AI134" s="2">
        <v>0</v>
      </c>
      <c r="AJ134" s="2">
        <v>0</v>
      </c>
      <c r="AK134" s="2">
        <v>0</v>
      </c>
      <c r="AL134" s="2">
        <v>0</v>
      </c>
      <c r="AM134" s="2">
        <v>0</v>
      </c>
      <c r="AN134" s="2">
        <v>0</v>
      </c>
      <c r="AO134" s="2">
        <v>0</v>
      </c>
      <c r="AP134" s="2">
        <v>0</v>
      </c>
      <c r="AQ134" s="2">
        <v>0</v>
      </c>
      <c r="AR134" s="2">
        <v>0</v>
      </c>
      <c r="AS134" s="2">
        <v>0</v>
      </c>
      <c r="AT134" s="2">
        <v>0</v>
      </c>
      <c r="AU134" s="2">
        <v>0</v>
      </c>
      <c r="AV134" s="2">
        <v>0</v>
      </c>
      <c r="AW134" s="2">
        <v>34453</v>
      </c>
      <c r="AX134" s="2">
        <v>0</v>
      </c>
      <c r="AY134" s="2">
        <v>0</v>
      </c>
      <c r="AZ134" s="2">
        <v>0</v>
      </c>
      <c r="BA134" s="2">
        <v>0</v>
      </c>
      <c r="BB134" s="2">
        <v>0</v>
      </c>
      <c r="BC134" s="2">
        <v>0</v>
      </c>
      <c r="BD134" s="2">
        <v>0</v>
      </c>
      <c r="BE134" s="2">
        <v>0</v>
      </c>
      <c r="BF134" s="2">
        <v>0</v>
      </c>
      <c r="BG134" s="2">
        <v>0</v>
      </c>
      <c r="BH134" s="2">
        <v>41</v>
      </c>
      <c r="BI134" s="2">
        <v>38</v>
      </c>
      <c r="BJ134" s="2">
        <v>0</v>
      </c>
      <c r="BK134" s="2">
        <v>0</v>
      </c>
      <c r="BL134" s="2">
        <v>0</v>
      </c>
      <c r="BM134" s="2">
        <v>3</v>
      </c>
      <c r="BN134" s="2">
        <v>0</v>
      </c>
      <c r="BO134" s="2">
        <v>0</v>
      </c>
      <c r="BP134" s="2">
        <v>0</v>
      </c>
      <c r="BQ134" s="2">
        <v>0</v>
      </c>
      <c r="BR134" s="2">
        <v>0</v>
      </c>
      <c r="BS134" s="2">
        <v>2</v>
      </c>
      <c r="BT134" s="2">
        <v>34</v>
      </c>
      <c r="BU134" s="2">
        <v>2</v>
      </c>
      <c r="BV134" s="2">
        <v>0</v>
      </c>
      <c r="BW134" s="2">
        <v>0</v>
      </c>
      <c r="BX134" s="2">
        <v>0</v>
      </c>
      <c r="BY134" s="2">
        <v>0</v>
      </c>
      <c r="BZ134" s="2" t="s">
        <v>1071</v>
      </c>
      <c r="CA134" s="2" t="s">
        <v>1072</v>
      </c>
      <c r="CB134" s="2" t="s">
        <v>1073</v>
      </c>
      <c r="CC134" s="2" t="s">
        <v>803</v>
      </c>
      <c r="CD134" s="2" t="s">
        <v>1071</v>
      </c>
    </row>
    <row r="135" spans="1:82" ht="12.75">
      <c r="A135" s="2" t="s">
        <v>1191</v>
      </c>
      <c r="B135" s="29">
        <f t="shared" si="2"/>
        <v>0.8291980058211579</v>
      </c>
      <c r="C135" s="2" t="s">
        <v>445</v>
      </c>
      <c r="D135" s="2">
        <v>0</v>
      </c>
      <c r="E135" s="2">
        <v>0</v>
      </c>
      <c r="F135" s="2">
        <v>0</v>
      </c>
      <c r="G135" s="2">
        <v>0</v>
      </c>
      <c r="H135" s="2">
        <v>2</v>
      </c>
      <c r="I135" s="2">
        <v>6020</v>
      </c>
      <c r="J135" s="2">
        <v>1</v>
      </c>
      <c r="K135" s="2">
        <v>22754</v>
      </c>
      <c r="L135" s="2">
        <v>2</v>
      </c>
      <c r="M135" s="2">
        <v>5927</v>
      </c>
      <c r="N135" s="2">
        <v>0</v>
      </c>
      <c r="O135" s="2">
        <v>0</v>
      </c>
      <c r="P135" s="2">
        <v>0</v>
      </c>
      <c r="Q135" s="2">
        <v>0</v>
      </c>
      <c r="R135" s="2">
        <v>0</v>
      </c>
      <c r="S135" s="2">
        <v>0</v>
      </c>
      <c r="T135" s="2">
        <v>0</v>
      </c>
      <c r="U135" s="2">
        <v>34701</v>
      </c>
      <c r="V135" s="2">
        <v>0</v>
      </c>
      <c r="W135" s="2">
        <v>0</v>
      </c>
      <c r="X135" s="2">
        <v>0</v>
      </c>
      <c r="Y135" s="2">
        <v>0</v>
      </c>
      <c r="Z135" s="2">
        <v>0</v>
      </c>
      <c r="AA135" s="2">
        <v>0</v>
      </c>
      <c r="AB135" s="2">
        <v>0</v>
      </c>
      <c r="AC135" s="2">
        <v>0</v>
      </c>
      <c r="AD135" s="2">
        <v>0</v>
      </c>
      <c r="AE135" s="2">
        <v>0</v>
      </c>
      <c r="AF135" s="2">
        <v>0</v>
      </c>
      <c r="AG135" s="2">
        <v>0</v>
      </c>
      <c r="AH135" s="2">
        <v>0</v>
      </c>
      <c r="AI135" s="2">
        <v>0</v>
      </c>
      <c r="AJ135" s="2">
        <v>0</v>
      </c>
      <c r="AK135" s="2">
        <v>0</v>
      </c>
      <c r="AL135" s="2">
        <v>0</v>
      </c>
      <c r="AM135" s="2">
        <v>0</v>
      </c>
      <c r="AN135" s="2">
        <v>0</v>
      </c>
      <c r="AO135" s="2">
        <v>0</v>
      </c>
      <c r="AP135" s="2">
        <v>0</v>
      </c>
      <c r="AQ135" s="2">
        <v>0</v>
      </c>
      <c r="AR135" s="2">
        <v>0</v>
      </c>
      <c r="AS135" s="2">
        <v>0</v>
      </c>
      <c r="AT135" s="2">
        <v>0</v>
      </c>
      <c r="AU135" s="2">
        <v>0</v>
      </c>
      <c r="AV135" s="2">
        <v>0</v>
      </c>
      <c r="AW135" s="2">
        <v>34701</v>
      </c>
      <c r="AX135" s="2">
        <v>0</v>
      </c>
      <c r="AY135" s="2">
        <v>0</v>
      </c>
      <c r="AZ135" s="2">
        <v>0</v>
      </c>
      <c r="BA135" s="2">
        <v>0</v>
      </c>
      <c r="BB135" s="2">
        <v>0</v>
      </c>
      <c r="BC135" s="2">
        <v>0</v>
      </c>
      <c r="BD135" s="2">
        <v>5927</v>
      </c>
      <c r="BE135" s="2">
        <v>0</v>
      </c>
      <c r="BF135" s="2">
        <v>0</v>
      </c>
      <c r="BG135" s="2">
        <v>0</v>
      </c>
      <c r="BH135" s="2">
        <v>28</v>
      </c>
      <c r="BI135" s="2">
        <v>22</v>
      </c>
      <c r="BJ135" s="2">
        <v>0</v>
      </c>
      <c r="BK135" s="2">
        <v>0</v>
      </c>
      <c r="BL135" s="2">
        <v>0</v>
      </c>
      <c r="BM135" s="2">
        <v>6</v>
      </c>
      <c r="BN135" s="2">
        <v>0</v>
      </c>
      <c r="BO135" s="2">
        <v>0</v>
      </c>
      <c r="BP135" s="2">
        <v>0</v>
      </c>
      <c r="BQ135" s="2">
        <v>0</v>
      </c>
      <c r="BR135" s="2">
        <v>0</v>
      </c>
      <c r="BS135" s="2">
        <v>0</v>
      </c>
      <c r="BT135" s="2">
        <v>21</v>
      </c>
      <c r="BU135" s="2">
        <v>1</v>
      </c>
      <c r="BV135" s="2">
        <v>0</v>
      </c>
      <c r="BW135" s="2">
        <v>0</v>
      </c>
      <c r="BX135" s="2">
        <v>0</v>
      </c>
      <c r="BY135" s="2">
        <v>0</v>
      </c>
      <c r="BZ135" s="2" t="s">
        <v>1074</v>
      </c>
      <c r="CA135" s="2" t="s">
        <v>803</v>
      </c>
      <c r="CB135" s="2" t="s">
        <v>1075</v>
      </c>
      <c r="CC135" s="2" t="s">
        <v>803</v>
      </c>
      <c r="CD135" s="2" t="s">
        <v>1074</v>
      </c>
    </row>
    <row r="136" spans="1:82" ht="12.75">
      <c r="A136" s="2" t="s">
        <v>1067</v>
      </c>
      <c r="B136" s="29">
        <f t="shared" si="2"/>
        <v>0.8821280662631411</v>
      </c>
      <c r="C136" s="2" t="s">
        <v>445</v>
      </c>
      <c r="D136" s="2">
        <v>0</v>
      </c>
      <c r="E136" s="2">
        <v>0</v>
      </c>
      <c r="F136" s="2">
        <v>0</v>
      </c>
      <c r="G136" s="2">
        <v>0</v>
      </c>
      <c r="H136" s="2">
        <v>2</v>
      </c>
      <c r="I136" s="2">
        <v>9046</v>
      </c>
      <c r="J136" s="2">
        <v>5</v>
      </c>
      <c r="K136" s="2">
        <v>21413</v>
      </c>
      <c r="L136" s="2">
        <v>3</v>
      </c>
      <c r="M136" s="2">
        <v>2706</v>
      </c>
      <c r="N136" s="2">
        <v>2</v>
      </c>
      <c r="O136" s="2">
        <v>1364</v>
      </c>
      <c r="P136" s="2">
        <v>0</v>
      </c>
      <c r="Q136" s="2">
        <v>0</v>
      </c>
      <c r="R136" s="2">
        <v>0</v>
      </c>
      <c r="S136" s="2">
        <v>0</v>
      </c>
      <c r="T136" s="2">
        <v>0</v>
      </c>
      <c r="U136" s="2">
        <v>34529</v>
      </c>
      <c r="V136" s="2">
        <v>0</v>
      </c>
      <c r="W136" s="2">
        <v>0</v>
      </c>
      <c r="X136" s="2">
        <v>2706</v>
      </c>
      <c r="Y136" s="2">
        <v>0</v>
      </c>
      <c r="Z136" s="2">
        <v>0</v>
      </c>
      <c r="AA136" s="2">
        <v>0</v>
      </c>
      <c r="AB136" s="2">
        <v>0</v>
      </c>
      <c r="AC136" s="2">
        <v>0</v>
      </c>
      <c r="AD136" s="2">
        <v>457</v>
      </c>
      <c r="AE136" s="2">
        <v>0</v>
      </c>
      <c r="AF136" s="2">
        <v>0</v>
      </c>
      <c r="AG136" s="2">
        <v>0</v>
      </c>
      <c r="AH136" s="2">
        <v>0</v>
      </c>
      <c r="AI136" s="2">
        <v>0</v>
      </c>
      <c r="AJ136" s="2">
        <v>0</v>
      </c>
      <c r="AK136" s="2">
        <v>0</v>
      </c>
      <c r="AL136" s="2">
        <v>0</v>
      </c>
      <c r="AM136" s="2">
        <v>0</v>
      </c>
      <c r="AN136" s="2">
        <v>0</v>
      </c>
      <c r="AO136" s="2">
        <v>0</v>
      </c>
      <c r="AP136" s="2">
        <v>0</v>
      </c>
      <c r="AQ136" s="2">
        <v>0</v>
      </c>
      <c r="AR136" s="2">
        <v>0</v>
      </c>
      <c r="AS136" s="2">
        <v>0</v>
      </c>
      <c r="AT136" s="2">
        <v>0</v>
      </c>
      <c r="AU136" s="2">
        <v>0</v>
      </c>
      <c r="AV136" s="2">
        <v>0</v>
      </c>
      <c r="AW136" s="2">
        <v>34529</v>
      </c>
      <c r="AX136" s="2">
        <v>0</v>
      </c>
      <c r="AY136" s="2">
        <v>0</v>
      </c>
      <c r="AZ136" s="2">
        <v>0</v>
      </c>
      <c r="BA136" s="2">
        <v>0</v>
      </c>
      <c r="BB136" s="2">
        <v>0</v>
      </c>
      <c r="BC136" s="2">
        <v>0</v>
      </c>
      <c r="BD136" s="2">
        <v>0</v>
      </c>
      <c r="BE136" s="2">
        <v>0</v>
      </c>
      <c r="BF136" s="2">
        <v>907</v>
      </c>
      <c r="BG136" s="2">
        <v>0</v>
      </c>
      <c r="BH136" s="2">
        <v>29</v>
      </c>
      <c r="BI136" s="2">
        <v>23</v>
      </c>
      <c r="BJ136" s="2">
        <v>0</v>
      </c>
      <c r="BK136" s="2">
        <v>1</v>
      </c>
      <c r="BL136" s="2">
        <v>1</v>
      </c>
      <c r="BM136" s="2">
        <v>4</v>
      </c>
      <c r="BN136" s="2">
        <v>0</v>
      </c>
      <c r="BO136" s="2">
        <v>0</v>
      </c>
      <c r="BP136" s="2">
        <v>0</v>
      </c>
      <c r="BQ136" s="2">
        <v>0</v>
      </c>
      <c r="BR136" s="2">
        <v>0</v>
      </c>
      <c r="BS136" s="2">
        <v>0</v>
      </c>
      <c r="BT136" s="2">
        <v>20</v>
      </c>
      <c r="BU136" s="2">
        <v>3</v>
      </c>
      <c r="BV136" s="2">
        <v>0</v>
      </c>
      <c r="BW136" s="2">
        <v>0</v>
      </c>
      <c r="BX136" s="2">
        <v>0</v>
      </c>
      <c r="BY136" s="2">
        <v>0</v>
      </c>
      <c r="BZ136" s="2" t="s">
        <v>1252</v>
      </c>
      <c r="CA136" s="2" t="s">
        <v>803</v>
      </c>
      <c r="CB136" s="2" t="s">
        <v>1253</v>
      </c>
      <c r="CC136" s="2" t="s">
        <v>803</v>
      </c>
      <c r="CD136" s="2" t="s">
        <v>1252</v>
      </c>
    </row>
    <row r="137" spans="1:82" ht="12.75">
      <c r="A137" s="36" t="s">
        <v>1050</v>
      </c>
      <c r="B137" s="29">
        <f t="shared" si="2"/>
        <v>0.8676789587852495</v>
      </c>
      <c r="C137" s="2" t="s">
        <v>445</v>
      </c>
      <c r="D137" s="2">
        <v>0</v>
      </c>
      <c r="E137" s="2">
        <v>0</v>
      </c>
      <c r="F137" s="2">
        <v>0</v>
      </c>
      <c r="G137" s="2">
        <v>0</v>
      </c>
      <c r="H137" s="2">
        <v>3</v>
      </c>
      <c r="I137" s="2">
        <v>19074</v>
      </c>
      <c r="J137" s="2">
        <v>1</v>
      </c>
      <c r="K137" s="2">
        <v>10926</v>
      </c>
      <c r="L137" s="2">
        <v>1</v>
      </c>
      <c r="M137" s="2">
        <v>1872</v>
      </c>
      <c r="N137" s="2">
        <v>1</v>
      </c>
      <c r="O137" s="2">
        <v>2703</v>
      </c>
      <c r="P137" s="2">
        <v>0</v>
      </c>
      <c r="Q137" s="2">
        <v>0</v>
      </c>
      <c r="R137" s="2">
        <v>0</v>
      </c>
      <c r="S137" s="2">
        <v>0</v>
      </c>
      <c r="T137" s="2">
        <v>0</v>
      </c>
      <c r="U137" s="2">
        <v>34575</v>
      </c>
      <c r="V137" s="2">
        <v>0</v>
      </c>
      <c r="W137" s="2">
        <v>0</v>
      </c>
      <c r="X137" s="2">
        <v>0</v>
      </c>
      <c r="Y137" s="2">
        <v>0</v>
      </c>
      <c r="Z137" s="2">
        <v>0</v>
      </c>
      <c r="AA137" s="2">
        <v>0</v>
      </c>
      <c r="AB137" s="2">
        <v>0</v>
      </c>
      <c r="AC137" s="2">
        <v>0</v>
      </c>
      <c r="AD137" s="2">
        <v>2703</v>
      </c>
      <c r="AE137" s="2">
        <v>0</v>
      </c>
      <c r="AF137" s="2">
        <v>0</v>
      </c>
      <c r="AG137" s="2">
        <v>0</v>
      </c>
      <c r="AH137" s="2">
        <v>0</v>
      </c>
      <c r="AI137" s="2">
        <v>0</v>
      </c>
      <c r="AJ137" s="2">
        <v>3742</v>
      </c>
      <c r="AK137" s="2">
        <v>0</v>
      </c>
      <c r="AL137" s="2">
        <v>0</v>
      </c>
      <c r="AM137" s="2">
        <v>0</v>
      </c>
      <c r="AN137" s="2">
        <v>0</v>
      </c>
      <c r="AO137" s="2">
        <v>34575</v>
      </c>
      <c r="AP137" s="2">
        <v>0</v>
      </c>
      <c r="AQ137" s="2">
        <v>0</v>
      </c>
      <c r="AR137" s="2">
        <v>0</v>
      </c>
      <c r="AS137" s="2">
        <v>0</v>
      </c>
      <c r="AT137" s="2">
        <v>0</v>
      </c>
      <c r="AU137" s="2">
        <v>0</v>
      </c>
      <c r="AV137" s="2">
        <v>0</v>
      </c>
      <c r="AW137" s="2">
        <v>34575</v>
      </c>
      <c r="AX137" s="2">
        <v>0</v>
      </c>
      <c r="AY137" s="2">
        <v>0</v>
      </c>
      <c r="AZ137" s="2">
        <v>0</v>
      </c>
      <c r="BA137" s="2">
        <v>0</v>
      </c>
      <c r="BB137" s="2">
        <v>0</v>
      </c>
      <c r="BC137" s="2">
        <v>0</v>
      </c>
      <c r="BD137" s="2">
        <v>0</v>
      </c>
      <c r="BE137" s="2">
        <v>0</v>
      </c>
      <c r="BF137" s="2">
        <v>0</v>
      </c>
      <c r="BG137" s="2">
        <v>0</v>
      </c>
      <c r="BH137" s="2">
        <v>7</v>
      </c>
      <c r="BI137" s="2">
        <v>4</v>
      </c>
      <c r="BJ137" s="2">
        <v>0</v>
      </c>
      <c r="BK137" s="2">
        <v>0</v>
      </c>
      <c r="BL137" s="2">
        <v>0</v>
      </c>
      <c r="BM137" s="2">
        <v>3</v>
      </c>
      <c r="BN137" s="2">
        <v>0</v>
      </c>
      <c r="BO137" s="2">
        <v>0</v>
      </c>
      <c r="BP137" s="2">
        <v>0</v>
      </c>
      <c r="BQ137" s="2">
        <v>0</v>
      </c>
      <c r="BR137" s="2">
        <v>0</v>
      </c>
      <c r="BS137" s="2">
        <v>0</v>
      </c>
      <c r="BT137" s="2">
        <v>0</v>
      </c>
      <c r="BU137" s="2">
        <v>4</v>
      </c>
      <c r="BV137" s="2">
        <v>0</v>
      </c>
      <c r="BW137" s="2">
        <v>0</v>
      </c>
      <c r="BX137" s="2">
        <v>0</v>
      </c>
      <c r="BY137" s="2">
        <v>0</v>
      </c>
      <c r="BZ137" s="2" t="s">
        <v>1239</v>
      </c>
      <c r="CA137" s="2" t="s">
        <v>803</v>
      </c>
      <c r="CB137" s="2" t="s">
        <v>803</v>
      </c>
      <c r="CC137" s="2" t="s">
        <v>803</v>
      </c>
      <c r="CD137" s="2" t="s">
        <v>1239</v>
      </c>
    </row>
    <row r="138" spans="1:82" ht="12.75">
      <c r="A138" s="36" t="s">
        <v>1051</v>
      </c>
      <c r="B138" s="29">
        <f t="shared" si="2"/>
        <v>0.9391429073239271</v>
      </c>
      <c r="C138" s="2" t="s">
        <v>445</v>
      </c>
      <c r="D138" s="2">
        <v>0</v>
      </c>
      <c r="E138" s="2">
        <v>0</v>
      </c>
      <c r="F138" s="2">
        <v>0</v>
      </c>
      <c r="G138" s="2">
        <v>0</v>
      </c>
      <c r="H138" s="2">
        <v>1</v>
      </c>
      <c r="I138" s="2">
        <v>5831</v>
      </c>
      <c r="J138" s="2">
        <v>1</v>
      </c>
      <c r="K138" s="2">
        <v>26252</v>
      </c>
      <c r="L138" s="2">
        <v>0</v>
      </c>
      <c r="M138" s="2">
        <v>0</v>
      </c>
      <c r="N138" s="2">
        <v>1</v>
      </c>
      <c r="O138" s="2">
        <v>2079</v>
      </c>
      <c r="P138" s="2">
        <v>0</v>
      </c>
      <c r="Q138" s="2">
        <v>0</v>
      </c>
      <c r="R138" s="2">
        <v>0</v>
      </c>
      <c r="S138" s="2">
        <v>0</v>
      </c>
      <c r="T138" s="2">
        <v>0</v>
      </c>
      <c r="U138" s="2">
        <v>34162</v>
      </c>
      <c r="V138" s="2">
        <v>0</v>
      </c>
      <c r="W138" s="2">
        <v>0</v>
      </c>
      <c r="X138" s="2">
        <v>0</v>
      </c>
      <c r="Y138" s="2">
        <v>0</v>
      </c>
      <c r="Z138" s="2">
        <v>1147</v>
      </c>
      <c r="AA138" s="2">
        <v>0</v>
      </c>
      <c r="AB138" s="2">
        <v>0</v>
      </c>
      <c r="AC138" s="2">
        <v>0</v>
      </c>
      <c r="AD138" s="2">
        <v>932</v>
      </c>
      <c r="AE138" s="2">
        <v>0</v>
      </c>
      <c r="AF138" s="2">
        <v>0</v>
      </c>
      <c r="AG138" s="2">
        <v>0</v>
      </c>
      <c r="AH138" s="2">
        <v>0</v>
      </c>
      <c r="AI138" s="2">
        <v>0</v>
      </c>
      <c r="AJ138" s="2">
        <v>0</v>
      </c>
      <c r="AK138" s="2">
        <v>0</v>
      </c>
      <c r="AL138" s="2">
        <v>0</v>
      </c>
      <c r="AM138" s="2">
        <v>0</v>
      </c>
      <c r="AN138" s="2">
        <v>0</v>
      </c>
      <c r="AO138" s="2">
        <v>34162</v>
      </c>
      <c r="AP138" s="2">
        <v>0</v>
      </c>
      <c r="AQ138" s="2">
        <v>0</v>
      </c>
      <c r="AR138" s="2">
        <v>0</v>
      </c>
      <c r="AS138" s="2">
        <v>0</v>
      </c>
      <c r="AT138" s="2">
        <v>0</v>
      </c>
      <c r="AU138" s="2">
        <v>0</v>
      </c>
      <c r="AV138" s="2">
        <v>0</v>
      </c>
      <c r="AW138" s="2">
        <v>34162</v>
      </c>
      <c r="AX138" s="2">
        <v>0</v>
      </c>
      <c r="AY138" s="2">
        <v>0</v>
      </c>
      <c r="AZ138" s="2">
        <v>0</v>
      </c>
      <c r="BA138" s="2">
        <v>0</v>
      </c>
      <c r="BB138" s="2">
        <v>0</v>
      </c>
      <c r="BC138" s="2">
        <v>0</v>
      </c>
      <c r="BD138" s="2">
        <v>0</v>
      </c>
      <c r="BE138" s="2">
        <v>0</v>
      </c>
      <c r="BF138" s="2">
        <v>0</v>
      </c>
      <c r="BG138" s="2">
        <v>0</v>
      </c>
      <c r="BH138" s="2">
        <v>21</v>
      </c>
      <c r="BI138" s="2">
        <v>20</v>
      </c>
      <c r="BJ138" s="2">
        <v>0</v>
      </c>
      <c r="BK138" s="2">
        <v>0</v>
      </c>
      <c r="BL138" s="2">
        <v>0</v>
      </c>
      <c r="BM138" s="2">
        <v>1</v>
      </c>
      <c r="BN138" s="2">
        <v>0</v>
      </c>
      <c r="BO138" s="2">
        <v>0</v>
      </c>
      <c r="BP138" s="2">
        <v>0</v>
      </c>
      <c r="BQ138" s="2">
        <v>0</v>
      </c>
      <c r="BR138" s="2">
        <v>0</v>
      </c>
      <c r="BS138" s="2">
        <v>0</v>
      </c>
      <c r="BT138" s="2">
        <v>11</v>
      </c>
      <c r="BU138" s="2">
        <v>9</v>
      </c>
      <c r="BV138" s="2">
        <v>0</v>
      </c>
      <c r="BW138" s="2">
        <v>0</v>
      </c>
      <c r="BX138" s="2">
        <v>0</v>
      </c>
      <c r="BY138" s="2">
        <v>0</v>
      </c>
      <c r="BZ138" s="2" t="s">
        <v>1235</v>
      </c>
      <c r="CA138" s="2" t="s">
        <v>803</v>
      </c>
      <c r="CB138" s="2" t="s">
        <v>1236</v>
      </c>
      <c r="CC138" s="2" t="s">
        <v>803</v>
      </c>
      <c r="CD138" s="2" t="s">
        <v>1235</v>
      </c>
    </row>
    <row r="139" spans="1:82" ht="12.75">
      <c r="A139" s="36" t="s">
        <v>1052</v>
      </c>
      <c r="B139" s="29">
        <f t="shared" si="2"/>
        <v>0.9567964132871408</v>
      </c>
      <c r="C139" s="2" t="s">
        <v>445</v>
      </c>
      <c r="D139" s="2">
        <v>0</v>
      </c>
      <c r="E139" s="2">
        <v>0</v>
      </c>
      <c r="F139" s="2">
        <v>0</v>
      </c>
      <c r="G139" s="2">
        <v>0</v>
      </c>
      <c r="H139" s="2">
        <v>1</v>
      </c>
      <c r="I139" s="2">
        <v>17106</v>
      </c>
      <c r="J139" s="2">
        <v>1</v>
      </c>
      <c r="K139" s="2">
        <v>15759</v>
      </c>
      <c r="L139" s="2">
        <v>0</v>
      </c>
      <c r="M139" s="2">
        <v>0</v>
      </c>
      <c r="N139" s="2">
        <v>1</v>
      </c>
      <c r="O139" s="2">
        <v>1484</v>
      </c>
      <c r="P139" s="2">
        <v>0</v>
      </c>
      <c r="Q139" s="2">
        <v>0</v>
      </c>
      <c r="R139" s="2">
        <v>0</v>
      </c>
      <c r="S139" s="2">
        <v>0</v>
      </c>
      <c r="T139" s="2">
        <v>0</v>
      </c>
      <c r="U139" s="2">
        <v>34349</v>
      </c>
      <c r="V139" s="2">
        <v>0</v>
      </c>
      <c r="W139" s="2">
        <v>0</v>
      </c>
      <c r="X139" s="2">
        <v>0</v>
      </c>
      <c r="Y139" s="2">
        <v>0</v>
      </c>
      <c r="Z139" s="2">
        <v>0</v>
      </c>
      <c r="AA139" s="2">
        <v>0</v>
      </c>
      <c r="AB139" s="2">
        <v>0</v>
      </c>
      <c r="AC139" s="2">
        <v>0</v>
      </c>
      <c r="AD139" s="2">
        <v>1484</v>
      </c>
      <c r="AE139" s="2">
        <v>0</v>
      </c>
      <c r="AF139" s="2">
        <v>0</v>
      </c>
      <c r="AG139" s="2">
        <v>0</v>
      </c>
      <c r="AH139" s="2">
        <v>0</v>
      </c>
      <c r="AI139" s="2">
        <v>0</v>
      </c>
      <c r="AJ139" s="2">
        <v>0</v>
      </c>
      <c r="AK139" s="2">
        <v>0</v>
      </c>
      <c r="AL139" s="2">
        <v>0</v>
      </c>
      <c r="AM139" s="2">
        <v>0</v>
      </c>
      <c r="AN139" s="2">
        <v>0</v>
      </c>
      <c r="AO139" s="2">
        <v>34349</v>
      </c>
      <c r="AP139" s="2">
        <v>0</v>
      </c>
      <c r="AQ139" s="2">
        <v>0</v>
      </c>
      <c r="AR139" s="2">
        <v>0</v>
      </c>
      <c r="AS139" s="2">
        <v>0</v>
      </c>
      <c r="AT139" s="2">
        <v>0</v>
      </c>
      <c r="AU139" s="2">
        <v>0</v>
      </c>
      <c r="AV139" s="2">
        <v>0</v>
      </c>
      <c r="AW139" s="2">
        <v>0</v>
      </c>
      <c r="AX139" s="2">
        <v>0</v>
      </c>
      <c r="AY139" s="2">
        <v>0</v>
      </c>
      <c r="AZ139" s="2">
        <v>0</v>
      </c>
      <c r="BA139" s="2">
        <v>0</v>
      </c>
      <c r="BB139" s="2">
        <v>0</v>
      </c>
      <c r="BC139" s="2">
        <v>0</v>
      </c>
      <c r="BD139" s="2">
        <v>0</v>
      </c>
      <c r="BE139" s="2">
        <v>0</v>
      </c>
      <c r="BF139" s="2">
        <v>0</v>
      </c>
      <c r="BG139" s="2">
        <v>0</v>
      </c>
      <c r="BH139" s="2">
        <v>11</v>
      </c>
      <c r="BI139" s="2">
        <v>11</v>
      </c>
      <c r="BJ139" s="2">
        <v>0</v>
      </c>
      <c r="BK139" s="2">
        <v>0</v>
      </c>
      <c r="BL139" s="2">
        <v>0</v>
      </c>
      <c r="BM139" s="2">
        <v>0</v>
      </c>
      <c r="BN139" s="2">
        <v>0</v>
      </c>
      <c r="BO139" s="2">
        <v>0</v>
      </c>
      <c r="BP139" s="2">
        <v>0</v>
      </c>
      <c r="BQ139" s="2">
        <v>0</v>
      </c>
      <c r="BR139" s="2">
        <v>0</v>
      </c>
      <c r="BS139" s="2">
        <v>10</v>
      </c>
      <c r="BT139" s="2">
        <v>0</v>
      </c>
      <c r="BU139" s="2">
        <v>1</v>
      </c>
      <c r="BV139" s="2">
        <v>0</v>
      </c>
      <c r="BW139" s="2">
        <v>0</v>
      </c>
      <c r="BX139" s="2">
        <v>0</v>
      </c>
      <c r="BY139" s="2">
        <v>0</v>
      </c>
      <c r="BZ139" s="2" t="s">
        <v>1237</v>
      </c>
      <c r="CA139" s="2" t="s">
        <v>1238</v>
      </c>
      <c r="CB139" s="2" t="s">
        <v>803</v>
      </c>
      <c r="CC139" s="2" t="s">
        <v>803</v>
      </c>
      <c r="CD139" s="2" t="s">
        <v>1237</v>
      </c>
    </row>
    <row r="140" spans="1:82" ht="12.75">
      <c r="A140" s="2" t="s">
        <v>1195</v>
      </c>
      <c r="B140" s="29">
        <f aca="true" t="shared" si="3" ref="B140:B203">(G140+I140+K140)/(G140+I140+K140+M140+O140)</f>
        <v>0.9643668783870404</v>
      </c>
      <c r="C140" s="2" t="s">
        <v>445</v>
      </c>
      <c r="D140" s="2">
        <v>0</v>
      </c>
      <c r="E140" s="2">
        <v>0</v>
      </c>
      <c r="F140" s="2">
        <v>0</v>
      </c>
      <c r="G140" s="2">
        <v>0</v>
      </c>
      <c r="H140" s="2">
        <v>1</v>
      </c>
      <c r="I140" s="2">
        <v>5489</v>
      </c>
      <c r="J140" s="2">
        <v>2</v>
      </c>
      <c r="K140" s="2">
        <v>27610</v>
      </c>
      <c r="L140" s="2">
        <v>0</v>
      </c>
      <c r="M140" s="2">
        <v>0</v>
      </c>
      <c r="N140" s="2">
        <v>1</v>
      </c>
      <c r="O140" s="2">
        <v>1223</v>
      </c>
      <c r="P140" s="2">
        <v>0</v>
      </c>
      <c r="Q140" s="2">
        <v>0</v>
      </c>
      <c r="R140" s="2">
        <v>0</v>
      </c>
      <c r="S140" s="2">
        <v>0</v>
      </c>
      <c r="T140" s="2">
        <v>0</v>
      </c>
      <c r="U140" s="2">
        <v>34322</v>
      </c>
      <c r="V140" s="2">
        <v>0</v>
      </c>
      <c r="W140" s="2">
        <v>0</v>
      </c>
      <c r="X140" s="2">
        <v>0</v>
      </c>
      <c r="Y140" s="2">
        <v>0</v>
      </c>
      <c r="Z140" s="2">
        <v>0</v>
      </c>
      <c r="AA140" s="2">
        <v>0</v>
      </c>
      <c r="AB140" s="2">
        <v>0</v>
      </c>
      <c r="AC140" s="2">
        <v>0</v>
      </c>
      <c r="AD140" s="2">
        <v>1223</v>
      </c>
      <c r="AE140" s="2">
        <v>0</v>
      </c>
      <c r="AF140" s="2">
        <v>0</v>
      </c>
      <c r="AG140" s="2">
        <v>0</v>
      </c>
      <c r="AH140" s="2">
        <v>0</v>
      </c>
      <c r="AI140" s="2">
        <v>0</v>
      </c>
      <c r="AJ140" s="2">
        <v>0</v>
      </c>
      <c r="AK140" s="2">
        <v>0</v>
      </c>
      <c r="AL140" s="2">
        <v>0</v>
      </c>
      <c r="AM140" s="2">
        <v>0</v>
      </c>
      <c r="AN140" s="2">
        <v>0</v>
      </c>
      <c r="AO140" s="2">
        <v>34322</v>
      </c>
      <c r="AP140" s="2">
        <v>0</v>
      </c>
      <c r="AQ140" s="2">
        <v>0</v>
      </c>
      <c r="AR140" s="2">
        <v>0</v>
      </c>
      <c r="AS140" s="2">
        <v>0</v>
      </c>
      <c r="AT140" s="2">
        <v>0</v>
      </c>
      <c r="AU140" s="2">
        <v>0</v>
      </c>
      <c r="AV140" s="2">
        <v>0</v>
      </c>
      <c r="AW140" s="2">
        <v>0</v>
      </c>
      <c r="AX140" s="2">
        <v>0</v>
      </c>
      <c r="AY140" s="2">
        <v>0</v>
      </c>
      <c r="AZ140" s="2">
        <v>0</v>
      </c>
      <c r="BA140" s="2">
        <v>0</v>
      </c>
      <c r="BB140" s="2">
        <v>0</v>
      </c>
      <c r="BC140" s="2">
        <v>0</v>
      </c>
      <c r="BD140" s="2">
        <v>0</v>
      </c>
      <c r="BE140" s="2">
        <v>0</v>
      </c>
      <c r="BF140" s="2">
        <v>0</v>
      </c>
      <c r="BG140" s="2">
        <v>0</v>
      </c>
      <c r="BH140" s="2">
        <v>24</v>
      </c>
      <c r="BI140" s="2">
        <v>19</v>
      </c>
      <c r="BJ140" s="2">
        <v>0</v>
      </c>
      <c r="BK140" s="2">
        <v>2</v>
      </c>
      <c r="BL140" s="2">
        <v>0</v>
      </c>
      <c r="BM140" s="2">
        <v>3</v>
      </c>
      <c r="BN140" s="2">
        <v>0</v>
      </c>
      <c r="BO140" s="2">
        <v>0</v>
      </c>
      <c r="BP140" s="2">
        <v>0</v>
      </c>
      <c r="BQ140" s="2">
        <v>0</v>
      </c>
      <c r="BR140" s="2">
        <v>0</v>
      </c>
      <c r="BS140" s="2">
        <v>19</v>
      </c>
      <c r="BT140" s="2">
        <v>0</v>
      </c>
      <c r="BU140" s="2">
        <v>0</v>
      </c>
      <c r="BV140" s="2">
        <v>0</v>
      </c>
      <c r="BW140" s="2">
        <v>0</v>
      </c>
      <c r="BX140" s="2">
        <v>0</v>
      </c>
      <c r="BY140" s="2">
        <v>0</v>
      </c>
      <c r="BZ140" s="2" t="s">
        <v>1205</v>
      </c>
      <c r="CA140" s="2" t="s">
        <v>1205</v>
      </c>
      <c r="CB140" s="2" t="s">
        <v>803</v>
      </c>
      <c r="CC140" s="2" t="s">
        <v>803</v>
      </c>
      <c r="CD140" s="2" t="s">
        <v>1205</v>
      </c>
    </row>
    <row r="141" spans="1:82" ht="12.75">
      <c r="A141" s="2" t="s">
        <v>1196</v>
      </c>
      <c r="B141" s="29">
        <f t="shared" si="3"/>
        <v>0.9555475125032903</v>
      </c>
      <c r="C141" s="2" t="s">
        <v>445</v>
      </c>
      <c r="D141" s="2">
        <v>0</v>
      </c>
      <c r="E141" s="2">
        <v>0</v>
      </c>
      <c r="F141" s="2">
        <v>0</v>
      </c>
      <c r="G141" s="2">
        <v>0</v>
      </c>
      <c r="H141" s="2">
        <v>2</v>
      </c>
      <c r="I141" s="2">
        <v>3783</v>
      </c>
      <c r="J141" s="2">
        <v>1</v>
      </c>
      <c r="K141" s="2">
        <v>25258</v>
      </c>
      <c r="L141" s="2">
        <v>1</v>
      </c>
      <c r="M141" s="2">
        <v>1351</v>
      </c>
      <c r="N141" s="2">
        <v>0</v>
      </c>
      <c r="O141" s="2">
        <v>0</v>
      </c>
      <c r="P141" s="2">
        <v>0</v>
      </c>
      <c r="Q141" s="2">
        <v>0</v>
      </c>
      <c r="R141" s="2">
        <v>0</v>
      </c>
      <c r="S141" s="2">
        <v>0</v>
      </c>
      <c r="T141" s="2">
        <v>0</v>
      </c>
      <c r="U141" s="2">
        <v>30392</v>
      </c>
      <c r="V141" s="2">
        <v>0</v>
      </c>
      <c r="W141" s="2">
        <v>0</v>
      </c>
      <c r="X141" s="2">
        <v>0</v>
      </c>
      <c r="Y141" s="2">
        <v>0</v>
      </c>
      <c r="Z141" s="2">
        <v>0</v>
      </c>
      <c r="AA141" s="2">
        <v>0</v>
      </c>
      <c r="AB141" s="2">
        <v>1351</v>
      </c>
      <c r="AC141" s="2">
        <v>0</v>
      </c>
      <c r="AD141" s="2">
        <v>0</v>
      </c>
      <c r="AE141" s="2">
        <v>0</v>
      </c>
      <c r="AF141" s="2">
        <v>0</v>
      </c>
      <c r="AG141" s="2">
        <v>0</v>
      </c>
      <c r="AH141" s="2">
        <v>0</v>
      </c>
      <c r="AI141" s="2">
        <v>0</v>
      </c>
      <c r="AJ141" s="2">
        <v>0</v>
      </c>
      <c r="AK141" s="2">
        <v>0</v>
      </c>
      <c r="AL141" s="2">
        <v>0</v>
      </c>
      <c r="AM141" s="2">
        <v>0</v>
      </c>
      <c r="AN141" s="2">
        <v>0</v>
      </c>
      <c r="AO141" s="2">
        <v>30392</v>
      </c>
      <c r="AP141" s="2">
        <v>0</v>
      </c>
      <c r="AQ141" s="2">
        <v>0</v>
      </c>
      <c r="AR141" s="2">
        <v>0</v>
      </c>
      <c r="AS141" s="2">
        <v>0</v>
      </c>
      <c r="AT141" s="2">
        <v>0</v>
      </c>
      <c r="AU141" s="2">
        <v>0</v>
      </c>
      <c r="AV141" s="2">
        <v>0</v>
      </c>
      <c r="AW141" s="2">
        <v>0</v>
      </c>
      <c r="AX141" s="2">
        <v>0</v>
      </c>
      <c r="AY141" s="2">
        <v>0</v>
      </c>
      <c r="AZ141" s="2">
        <v>0</v>
      </c>
      <c r="BA141" s="2">
        <v>0</v>
      </c>
      <c r="BB141" s="2">
        <v>0</v>
      </c>
      <c r="BC141" s="2">
        <v>0</v>
      </c>
      <c r="BD141" s="2">
        <v>0</v>
      </c>
      <c r="BE141" s="2">
        <v>0</v>
      </c>
      <c r="BF141" s="2">
        <v>0</v>
      </c>
      <c r="BG141" s="2">
        <v>0</v>
      </c>
      <c r="BH141" s="2">
        <v>25</v>
      </c>
      <c r="BI141" s="2">
        <v>22</v>
      </c>
      <c r="BJ141" s="2">
        <v>0</v>
      </c>
      <c r="BK141" s="2">
        <v>1</v>
      </c>
      <c r="BL141" s="2">
        <v>0</v>
      </c>
      <c r="BM141" s="2">
        <v>2</v>
      </c>
      <c r="BN141" s="2">
        <v>0</v>
      </c>
      <c r="BO141" s="2">
        <v>0</v>
      </c>
      <c r="BP141" s="2">
        <v>0</v>
      </c>
      <c r="BQ141" s="2">
        <v>0</v>
      </c>
      <c r="BR141" s="2">
        <v>0</v>
      </c>
      <c r="BS141" s="2">
        <v>21</v>
      </c>
      <c r="BT141" s="2">
        <v>0</v>
      </c>
      <c r="BU141" s="2">
        <v>1</v>
      </c>
      <c r="BV141" s="2">
        <v>0</v>
      </c>
      <c r="BW141" s="2">
        <v>0</v>
      </c>
      <c r="BX141" s="2">
        <v>0</v>
      </c>
      <c r="BY141" s="2">
        <v>0</v>
      </c>
      <c r="BZ141" s="2" t="s">
        <v>1206</v>
      </c>
      <c r="CA141" s="2" t="s">
        <v>1207</v>
      </c>
      <c r="CB141" s="2" t="s">
        <v>803</v>
      </c>
      <c r="CC141" s="2" t="s">
        <v>803</v>
      </c>
      <c r="CD141" s="2" t="s">
        <v>1206</v>
      </c>
    </row>
    <row r="142" spans="1:82" ht="12.75">
      <c r="A142" s="2" t="s">
        <v>1197</v>
      </c>
      <c r="B142" s="29">
        <f t="shared" si="3"/>
        <v>1</v>
      </c>
      <c r="C142" s="2" t="s">
        <v>445</v>
      </c>
      <c r="D142" s="2">
        <v>0</v>
      </c>
      <c r="E142" s="2">
        <v>0</v>
      </c>
      <c r="F142" s="2">
        <v>1</v>
      </c>
      <c r="G142" s="2">
        <v>1427</v>
      </c>
      <c r="H142" s="2">
        <v>1</v>
      </c>
      <c r="I142" s="2">
        <v>4464</v>
      </c>
      <c r="J142" s="2">
        <v>1</v>
      </c>
      <c r="K142" s="2">
        <v>26816</v>
      </c>
      <c r="L142" s="2">
        <v>0</v>
      </c>
      <c r="M142" s="2">
        <v>0</v>
      </c>
      <c r="N142" s="2">
        <v>0</v>
      </c>
      <c r="O142" s="2">
        <v>0</v>
      </c>
      <c r="P142" s="2">
        <v>0</v>
      </c>
      <c r="Q142" s="2">
        <v>0</v>
      </c>
      <c r="R142" s="2">
        <v>0</v>
      </c>
      <c r="S142" s="2">
        <v>0</v>
      </c>
      <c r="T142" s="2">
        <v>0</v>
      </c>
      <c r="U142" s="2">
        <v>32707</v>
      </c>
      <c r="V142" s="2">
        <v>0</v>
      </c>
      <c r="W142" s="2">
        <v>0</v>
      </c>
      <c r="X142" s="2">
        <v>0</v>
      </c>
      <c r="Y142" s="2">
        <v>0</v>
      </c>
      <c r="Z142" s="2">
        <v>0</v>
      </c>
      <c r="AA142" s="2">
        <v>0</v>
      </c>
      <c r="AB142" s="2">
        <v>0</v>
      </c>
      <c r="AC142" s="2">
        <v>0</v>
      </c>
      <c r="AD142" s="2">
        <v>0</v>
      </c>
      <c r="AE142" s="2">
        <v>0</v>
      </c>
      <c r="AF142" s="2">
        <v>0</v>
      </c>
      <c r="AG142" s="2">
        <v>0</v>
      </c>
      <c r="AH142" s="2">
        <v>0</v>
      </c>
      <c r="AI142" s="2">
        <v>0</v>
      </c>
      <c r="AJ142" s="2">
        <v>0</v>
      </c>
      <c r="AK142" s="2">
        <v>0</v>
      </c>
      <c r="AL142" s="2">
        <v>0</v>
      </c>
      <c r="AM142" s="2">
        <v>0</v>
      </c>
      <c r="AN142" s="2">
        <v>0</v>
      </c>
      <c r="AO142" s="2">
        <v>32707</v>
      </c>
      <c r="AP142" s="2">
        <v>0</v>
      </c>
      <c r="AQ142" s="2">
        <v>0</v>
      </c>
      <c r="AR142" s="2">
        <v>0</v>
      </c>
      <c r="AS142" s="2">
        <v>0</v>
      </c>
      <c r="AT142" s="2">
        <v>0</v>
      </c>
      <c r="AU142" s="2">
        <v>0</v>
      </c>
      <c r="AV142" s="2">
        <v>0</v>
      </c>
      <c r="AW142" s="2">
        <v>0</v>
      </c>
      <c r="AX142" s="2">
        <v>0</v>
      </c>
      <c r="AY142" s="2">
        <v>0</v>
      </c>
      <c r="AZ142" s="2">
        <v>0</v>
      </c>
      <c r="BA142" s="2">
        <v>0</v>
      </c>
      <c r="BB142" s="2">
        <v>0</v>
      </c>
      <c r="BC142" s="2">
        <v>0</v>
      </c>
      <c r="BD142" s="2">
        <v>0</v>
      </c>
      <c r="BE142" s="2">
        <v>0</v>
      </c>
      <c r="BF142" s="2">
        <v>0</v>
      </c>
      <c r="BG142" s="2">
        <v>0</v>
      </c>
      <c r="BH142" s="2">
        <v>22</v>
      </c>
      <c r="BI142" s="2">
        <v>17</v>
      </c>
      <c r="BJ142" s="2">
        <v>0</v>
      </c>
      <c r="BK142" s="2">
        <v>3</v>
      </c>
      <c r="BL142" s="2">
        <v>0</v>
      </c>
      <c r="BM142" s="2">
        <v>2</v>
      </c>
      <c r="BN142" s="2">
        <v>0</v>
      </c>
      <c r="BO142" s="2">
        <v>0</v>
      </c>
      <c r="BP142" s="2">
        <v>0</v>
      </c>
      <c r="BQ142" s="2">
        <v>0</v>
      </c>
      <c r="BR142" s="2">
        <v>0</v>
      </c>
      <c r="BS142" s="2">
        <v>17</v>
      </c>
      <c r="BT142" s="2">
        <v>0</v>
      </c>
      <c r="BU142" s="2">
        <v>0</v>
      </c>
      <c r="BV142" s="2">
        <v>0</v>
      </c>
      <c r="BW142" s="2">
        <v>0</v>
      </c>
      <c r="BX142" s="2">
        <v>0</v>
      </c>
      <c r="BY142" s="2">
        <v>0</v>
      </c>
      <c r="BZ142" s="2" t="s">
        <v>1213</v>
      </c>
      <c r="CA142" s="2" t="s">
        <v>1213</v>
      </c>
      <c r="CB142" s="2" t="s">
        <v>803</v>
      </c>
      <c r="CC142" s="2" t="s">
        <v>803</v>
      </c>
      <c r="CD142" s="2" t="s">
        <v>1213</v>
      </c>
    </row>
    <row r="143" spans="1:82" ht="12.75">
      <c r="A143" s="2" t="s">
        <v>1198</v>
      </c>
      <c r="B143" s="29">
        <f t="shared" si="3"/>
        <v>0.7336988049657733</v>
      </c>
      <c r="C143" s="2" t="s">
        <v>445</v>
      </c>
      <c r="D143" s="2">
        <v>0</v>
      </c>
      <c r="E143" s="2">
        <v>0</v>
      </c>
      <c r="F143" s="2">
        <v>0</v>
      </c>
      <c r="G143" s="2">
        <v>0</v>
      </c>
      <c r="H143" s="2">
        <v>4</v>
      </c>
      <c r="I143" s="2">
        <v>18930</v>
      </c>
      <c r="J143" s="2">
        <v>2</v>
      </c>
      <c r="K143" s="2">
        <v>6365</v>
      </c>
      <c r="L143" s="2">
        <v>3</v>
      </c>
      <c r="M143" s="2">
        <v>9181</v>
      </c>
      <c r="N143" s="2">
        <v>0</v>
      </c>
      <c r="O143" s="2">
        <v>0</v>
      </c>
      <c r="P143" s="2">
        <v>0</v>
      </c>
      <c r="Q143" s="2">
        <v>0</v>
      </c>
      <c r="R143" s="2">
        <v>0</v>
      </c>
      <c r="S143" s="2">
        <v>0</v>
      </c>
      <c r="T143" s="2">
        <v>0</v>
      </c>
      <c r="U143" s="2">
        <v>34476</v>
      </c>
      <c r="V143" s="2">
        <v>0</v>
      </c>
      <c r="W143" s="2">
        <v>0</v>
      </c>
      <c r="X143" s="2">
        <v>23458</v>
      </c>
      <c r="Y143" s="2">
        <v>0</v>
      </c>
      <c r="Z143" s="2">
        <v>0</v>
      </c>
      <c r="AA143" s="2">
        <v>0</v>
      </c>
      <c r="AB143" s="2">
        <v>0</v>
      </c>
      <c r="AC143" s="2">
        <v>0</v>
      </c>
      <c r="AD143" s="2">
        <v>0</v>
      </c>
      <c r="AE143" s="2">
        <v>0</v>
      </c>
      <c r="AF143" s="2">
        <v>0</v>
      </c>
      <c r="AG143" s="2">
        <v>0</v>
      </c>
      <c r="AH143" s="2">
        <v>0</v>
      </c>
      <c r="AI143" s="2">
        <v>0</v>
      </c>
      <c r="AJ143" s="2">
        <v>0</v>
      </c>
      <c r="AK143" s="2">
        <v>0</v>
      </c>
      <c r="AL143" s="2">
        <v>0</v>
      </c>
      <c r="AM143" s="2">
        <v>0</v>
      </c>
      <c r="AN143" s="2">
        <v>0</v>
      </c>
      <c r="AO143" s="2">
        <v>34476</v>
      </c>
      <c r="AP143" s="2">
        <v>0</v>
      </c>
      <c r="AQ143" s="2">
        <v>0</v>
      </c>
      <c r="AR143" s="2">
        <v>0</v>
      </c>
      <c r="AS143" s="2">
        <v>0</v>
      </c>
      <c r="AT143" s="2">
        <v>0</v>
      </c>
      <c r="AU143" s="2">
        <v>0</v>
      </c>
      <c r="AV143" s="2">
        <v>0</v>
      </c>
      <c r="AW143" s="2">
        <v>0</v>
      </c>
      <c r="AX143" s="2">
        <v>0</v>
      </c>
      <c r="AY143" s="2">
        <v>0</v>
      </c>
      <c r="AZ143" s="2">
        <v>0</v>
      </c>
      <c r="BA143" s="2">
        <v>0</v>
      </c>
      <c r="BB143" s="2">
        <v>0</v>
      </c>
      <c r="BC143" s="2">
        <v>0</v>
      </c>
      <c r="BD143" s="2">
        <v>0</v>
      </c>
      <c r="BE143" s="2">
        <v>0</v>
      </c>
      <c r="BF143" s="2">
        <v>0</v>
      </c>
      <c r="BG143" s="2">
        <v>0</v>
      </c>
      <c r="BH143" s="2">
        <v>5</v>
      </c>
      <c r="BI143" s="2">
        <v>2</v>
      </c>
      <c r="BJ143" s="2">
        <v>0</v>
      </c>
      <c r="BK143" s="2">
        <v>0</v>
      </c>
      <c r="BL143" s="2">
        <v>2</v>
      </c>
      <c r="BM143" s="2">
        <v>1</v>
      </c>
      <c r="BN143" s="2">
        <v>0</v>
      </c>
      <c r="BO143" s="2">
        <v>0</v>
      </c>
      <c r="BP143" s="2">
        <v>0</v>
      </c>
      <c r="BQ143" s="2">
        <v>0</v>
      </c>
      <c r="BR143" s="2">
        <v>0</v>
      </c>
      <c r="BS143" s="2">
        <v>1</v>
      </c>
      <c r="BT143" s="2">
        <v>0</v>
      </c>
      <c r="BU143" s="2">
        <v>1</v>
      </c>
      <c r="BV143" s="2">
        <v>0</v>
      </c>
      <c r="BW143" s="2">
        <v>0</v>
      </c>
      <c r="BX143" s="2">
        <v>0</v>
      </c>
      <c r="BY143" s="2">
        <v>0</v>
      </c>
      <c r="BZ143" s="2" t="s">
        <v>1214</v>
      </c>
      <c r="CA143" s="2" t="s">
        <v>1214</v>
      </c>
      <c r="CB143" s="2" t="s">
        <v>803</v>
      </c>
      <c r="CC143" s="2" t="s">
        <v>803</v>
      </c>
      <c r="CD143" s="2" t="s">
        <v>1214</v>
      </c>
    </row>
    <row r="144" spans="1:82" ht="12.75">
      <c r="A144" s="2" t="s">
        <v>1199</v>
      </c>
      <c r="B144" s="29">
        <f t="shared" si="3"/>
        <v>0.3218198221420286</v>
      </c>
      <c r="C144" s="2" t="s">
        <v>445</v>
      </c>
      <c r="D144" s="2">
        <v>0</v>
      </c>
      <c r="E144" s="2">
        <v>0</v>
      </c>
      <c r="F144" s="2">
        <v>1</v>
      </c>
      <c r="G144" s="2">
        <v>56</v>
      </c>
      <c r="H144" s="2">
        <v>1</v>
      </c>
      <c r="I144" s="2">
        <v>2441</v>
      </c>
      <c r="J144" s="2">
        <v>0</v>
      </c>
      <c r="K144" s="2">
        <v>0</v>
      </c>
      <c r="L144" s="2">
        <v>0</v>
      </c>
      <c r="M144" s="2">
        <v>0</v>
      </c>
      <c r="N144" s="2">
        <v>1</v>
      </c>
      <c r="O144" s="2">
        <v>5262</v>
      </c>
      <c r="P144" s="2">
        <v>0</v>
      </c>
      <c r="Q144" s="2">
        <v>0</v>
      </c>
      <c r="R144" s="2">
        <v>0</v>
      </c>
      <c r="S144" s="2">
        <v>0</v>
      </c>
      <c r="T144" s="2">
        <v>0</v>
      </c>
      <c r="U144" s="2">
        <v>15904</v>
      </c>
      <c r="V144" s="2">
        <v>0</v>
      </c>
      <c r="W144" s="2">
        <v>0</v>
      </c>
      <c r="X144" s="2">
        <v>0</v>
      </c>
      <c r="Y144" s="2">
        <v>0</v>
      </c>
      <c r="Z144" s="2">
        <v>0</v>
      </c>
      <c r="AA144" s="2">
        <v>0</v>
      </c>
      <c r="AB144" s="2">
        <v>0</v>
      </c>
      <c r="AC144" s="2">
        <v>0</v>
      </c>
      <c r="AD144" s="2">
        <v>0</v>
      </c>
      <c r="AE144" s="2">
        <v>0</v>
      </c>
      <c r="AF144" s="2">
        <v>0</v>
      </c>
      <c r="AG144" s="2">
        <v>0</v>
      </c>
      <c r="AH144" s="2">
        <v>0</v>
      </c>
      <c r="AI144" s="2">
        <v>0</v>
      </c>
      <c r="AJ144" s="2">
        <v>0</v>
      </c>
      <c r="AK144" s="2">
        <v>0</v>
      </c>
      <c r="AL144" s="2">
        <v>0</v>
      </c>
      <c r="AM144" s="2">
        <v>0</v>
      </c>
      <c r="AN144" s="2">
        <v>0</v>
      </c>
      <c r="AO144" s="2">
        <v>15904</v>
      </c>
      <c r="AP144" s="2">
        <v>0</v>
      </c>
      <c r="AQ144" s="2">
        <v>0</v>
      </c>
      <c r="AR144" s="2">
        <v>0</v>
      </c>
      <c r="AS144" s="2">
        <v>0</v>
      </c>
      <c r="AT144" s="2">
        <v>0</v>
      </c>
      <c r="AU144" s="2">
        <v>0</v>
      </c>
      <c r="AV144" s="2">
        <v>0</v>
      </c>
      <c r="AW144" s="2">
        <v>0</v>
      </c>
      <c r="AX144" s="2">
        <v>0</v>
      </c>
      <c r="AY144" s="2">
        <v>0</v>
      </c>
      <c r="AZ144" s="2">
        <v>0</v>
      </c>
      <c r="BA144" s="2">
        <v>0</v>
      </c>
      <c r="BB144" s="2">
        <v>0</v>
      </c>
      <c r="BC144" s="2">
        <v>0</v>
      </c>
      <c r="BD144" s="2">
        <v>0</v>
      </c>
      <c r="BE144" s="2">
        <v>0</v>
      </c>
      <c r="BF144" s="2">
        <v>5262</v>
      </c>
      <c r="BG144" s="2">
        <v>498</v>
      </c>
      <c r="BH144" s="2">
        <v>0</v>
      </c>
      <c r="BI144" s="2">
        <v>0</v>
      </c>
      <c r="BJ144" s="2">
        <v>0</v>
      </c>
      <c r="BK144" s="2">
        <v>0</v>
      </c>
      <c r="BL144" s="2">
        <v>0</v>
      </c>
      <c r="BM144" s="2">
        <v>0</v>
      </c>
      <c r="BN144" s="2">
        <v>0</v>
      </c>
      <c r="BO144" s="2">
        <v>0</v>
      </c>
      <c r="BP144" s="2">
        <v>0</v>
      </c>
      <c r="BQ144" s="2">
        <v>0</v>
      </c>
      <c r="BR144" s="2">
        <v>0</v>
      </c>
      <c r="BS144" s="2">
        <v>0</v>
      </c>
      <c r="BT144" s="2">
        <v>0</v>
      </c>
      <c r="BU144" s="2">
        <v>0</v>
      </c>
      <c r="BV144" s="2">
        <v>0</v>
      </c>
      <c r="BW144" s="2">
        <v>0</v>
      </c>
      <c r="BX144" s="2">
        <v>0</v>
      </c>
      <c r="BY144" s="2">
        <v>0</v>
      </c>
      <c r="BZ144" s="2" t="s">
        <v>803</v>
      </c>
      <c r="CA144" s="2" t="s">
        <v>803</v>
      </c>
      <c r="CB144" s="2" t="s">
        <v>803</v>
      </c>
      <c r="CC144" s="2" t="s">
        <v>803</v>
      </c>
      <c r="CD144" s="2" t="s">
        <v>803</v>
      </c>
    </row>
    <row r="145" spans="1:82" ht="12.75">
      <c r="A145" s="2" t="s">
        <v>1200</v>
      </c>
      <c r="B145" s="29">
        <f t="shared" si="3"/>
        <v>1</v>
      </c>
      <c r="C145" s="2" t="s">
        <v>445</v>
      </c>
      <c r="D145" s="2">
        <v>0</v>
      </c>
      <c r="E145" s="2">
        <v>0</v>
      </c>
      <c r="F145" s="2">
        <v>0</v>
      </c>
      <c r="G145" s="2">
        <v>0</v>
      </c>
      <c r="H145" s="2">
        <v>1</v>
      </c>
      <c r="I145" s="2">
        <v>25362</v>
      </c>
      <c r="J145" s="2">
        <v>1</v>
      </c>
      <c r="K145" s="2">
        <v>9315</v>
      </c>
      <c r="L145" s="2">
        <v>0</v>
      </c>
      <c r="M145" s="2">
        <v>0</v>
      </c>
      <c r="N145" s="2">
        <v>0</v>
      </c>
      <c r="O145" s="2">
        <v>0</v>
      </c>
      <c r="P145" s="2">
        <v>0</v>
      </c>
      <c r="Q145" s="2">
        <v>0</v>
      </c>
      <c r="R145" s="2">
        <v>0</v>
      </c>
      <c r="S145" s="2">
        <v>0</v>
      </c>
      <c r="T145" s="2">
        <v>0</v>
      </c>
      <c r="U145" s="2">
        <v>34677</v>
      </c>
      <c r="V145" s="2">
        <v>0</v>
      </c>
      <c r="W145" s="2">
        <v>0</v>
      </c>
      <c r="X145" s="2">
        <v>0</v>
      </c>
      <c r="Y145" s="2">
        <v>0</v>
      </c>
      <c r="Z145" s="2">
        <v>0</v>
      </c>
      <c r="AA145" s="2">
        <v>0</v>
      </c>
      <c r="AB145" s="2">
        <v>0</v>
      </c>
      <c r="AC145" s="2">
        <v>0</v>
      </c>
      <c r="AD145" s="2">
        <v>0</v>
      </c>
      <c r="AE145" s="2">
        <v>0</v>
      </c>
      <c r="AF145" s="2">
        <v>0</v>
      </c>
      <c r="AG145" s="2">
        <v>0</v>
      </c>
      <c r="AH145" s="2">
        <v>0</v>
      </c>
      <c r="AI145" s="2">
        <v>0</v>
      </c>
      <c r="AJ145" s="2">
        <v>0</v>
      </c>
      <c r="AK145" s="2">
        <v>0</v>
      </c>
      <c r="AL145" s="2">
        <v>0</v>
      </c>
      <c r="AM145" s="2">
        <v>0</v>
      </c>
      <c r="AN145" s="2">
        <v>0</v>
      </c>
      <c r="AO145" s="2">
        <v>34677</v>
      </c>
      <c r="AP145" s="2">
        <v>0</v>
      </c>
      <c r="AQ145" s="2">
        <v>0</v>
      </c>
      <c r="AR145" s="2">
        <v>0</v>
      </c>
      <c r="AS145" s="2">
        <v>0</v>
      </c>
      <c r="AT145" s="2">
        <v>0</v>
      </c>
      <c r="AU145" s="2">
        <v>0</v>
      </c>
      <c r="AV145" s="2">
        <v>0</v>
      </c>
      <c r="AW145" s="2">
        <v>0</v>
      </c>
      <c r="AX145" s="2">
        <v>0</v>
      </c>
      <c r="AY145" s="2">
        <v>0</v>
      </c>
      <c r="AZ145" s="2">
        <v>0</v>
      </c>
      <c r="BA145" s="2">
        <v>0</v>
      </c>
      <c r="BB145" s="2">
        <v>0</v>
      </c>
      <c r="BC145" s="2">
        <v>0</v>
      </c>
      <c r="BD145" s="2">
        <v>0</v>
      </c>
      <c r="BE145" s="2">
        <v>0</v>
      </c>
      <c r="BF145" s="2">
        <v>0</v>
      </c>
      <c r="BG145" s="2">
        <v>22175</v>
      </c>
      <c r="BH145" s="2">
        <v>8</v>
      </c>
      <c r="BI145" s="2">
        <v>8</v>
      </c>
      <c r="BJ145" s="2">
        <v>0</v>
      </c>
      <c r="BK145" s="2">
        <v>0</v>
      </c>
      <c r="BL145" s="2">
        <v>0</v>
      </c>
      <c r="BM145" s="2">
        <v>0</v>
      </c>
      <c r="BN145" s="2">
        <v>0</v>
      </c>
      <c r="BO145" s="2">
        <v>0</v>
      </c>
      <c r="BP145" s="2">
        <v>0</v>
      </c>
      <c r="BQ145" s="2">
        <v>0</v>
      </c>
      <c r="BR145" s="2">
        <v>0</v>
      </c>
      <c r="BS145" s="2">
        <v>8</v>
      </c>
      <c r="BT145" s="2">
        <v>0</v>
      </c>
      <c r="BU145" s="2">
        <v>0</v>
      </c>
      <c r="BV145" s="2">
        <v>0</v>
      </c>
      <c r="BW145" s="2">
        <v>0</v>
      </c>
      <c r="BX145" s="2">
        <v>0</v>
      </c>
      <c r="BY145" s="2">
        <v>0</v>
      </c>
      <c r="BZ145" s="2" t="s">
        <v>1215</v>
      </c>
      <c r="CA145" s="2" t="s">
        <v>1215</v>
      </c>
      <c r="CB145" s="2" t="s">
        <v>803</v>
      </c>
      <c r="CC145" s="2" t="s">
        <v>803</v>
      </c>
      <c r="CD145" s="2" t="s">
        <v>1215</v>
      </c>
    </row>
    <row r="146" spans="1:82" ht="12.75">
      <c r="A146" s="2" t="s">
        <v>1201</v>
      </c>
      <c r="B146" s="29">
        <f t="shared" si="3"/>
        <v>1</v>
      </c>
      <c r="C146" s="2" t="s">
        <v>445</v>
      </c>
      <c r="D146" s="2">
        <v>0</v>
      </c>
      <c r="E146" s="2">
        <v>0</v>
      </c>
      <c r="F146" s="2">
        <v>0</v>
      </c>
      <c r="G146" s="2">
        <v>0</v>
      </c>
      <c r="H146" s="2">
        <v>1</v>
      </c>
      <c r="I146" s="2">
        <v>4669</v>
      </c>
      <c r="J146" s="2">
        <v>1</v>
      </c>
      <c r="K146" s="2">
        <v>29772</v>
      </c>
      <c r="L146" s="2">
        <v>0</v>
      </c>
      <c r="M146" s="2">
        <v>0</v>
      </c>
      <c r="N146" s="2">
        <v>0</v>
      </c>
      <c r="O146" s="2">
        <v>0</v>
      </c>
      <c r="P146" s="2">
        <v>0</v>
      </c>
      <c r="Q146" s="2">
        <v>0</v>
      </c>
      <c r="R146" s="2">
        <v>0</v>
      </c>
      <c r="S146" s="2">
        <v>0</v>
      </c>
      <c r="T146" s="2">
        <v>0</v>
      </c>
      <c r="U146" s="2">
        <v>34441</v>
      </c>
      <c r="V146" s="2">
        <v>0</v>
      </c>
      <c r="W146" s="2">
        <v>0</v>
      </c>
      <c r="X146" s="2">
        <v>0</v>
      </c>
      <c r="Y146" s="2">
        <v>0</v>
      </c>
      <c r="Z146" s="2">
        <v>0</v>
      </c>
      <c r="AA146" s="2">
        <v>0</v>
      </c>
      <c r="AB146" s="2">
        <v>0</v>
      </c>
      <c r="AC146" s="2">
        <v>0</v>
      </c>
      <c r="AD146" s="2">
        <v>0</v>
      </c>
      <c r="AE146" s="2">
        <v>0</v>
      </c>
      <c r="AF146" s="2">
        <v>0</v>
      </c>
      <c r="AG146" s="2">
        <v>0</v>
      </c>
      <c r="AH146" s="2">
        <v>0</v>
      </c>
      <c r="AI146" s="2">
        <v>0</v>
      </c>
      <c r="AJ146" s="2">
        <v>0</v>
      </c>
      <c r="AK146" s="2">
        <v>0</v>
      </c>
      <c r="AL146" s="2">
        <v>0</v>
      </c>
      <c r="AM146" s="2">
        <v>0</v>
      </c>
      <c r="AN146" s="2">
        <v>0</v>
      </c>
      <c r="AO146" s="2">
        <v>34441</v>
      </c>
      <c r="AP146" s="2">
        <v>0</v>
      </c>
      <c r="AQ146" s="2">
        <v>0</v>
      </c>
      <c r="AR146" s="2">
        <v>0</v>
      </c>
      <c r="AS146" s="2">
        <v>0</v>
      </c>
      <c r="AT146" s="2">
        <v>0</v>
      </c>
      <c r="AU146" s="2">
        <v>0</v>
      </c>
      <c r="AV146" s="2">
        <v>0</v>
      </c>
      <c r="AW146" s="2">
        <v>0</v>
      </c>
      <c r="AX146" s="2">
        <v>0</v>
      </c>
      <c r="AY146" s="2">
        <v>0</v>
      </c>
      <c r="AZ146" s="2">
        <v>0</v>
      </c>
      <c r="BA146" s="2">
        <v>0</v>
      </c>
      <c r="BB146" s="2">
        <v>0</v>
      </c>
      <c r="BC146" s="2">
        <v>0</v>
      </c>
      <c r="BD146" s="2">
        <v>0</v>
      </c>
      <c r="BE146" s="2">
        <v>0</v>
      </c>
      <c r="BF146" s="2">
        <v>0</v>
      </c>
      <c r="BG146" s="2">
        <v>0</v>
      </c>
      <c r="BH146" s="2">
        <v>28</v>
      </c>
      <c r="BI146" s="2">
        <v>26</v>
      </c>
      <c r="BJ146" s="2">
        <v>0</v>
      </c>
      <c r="BK146" s="2">
        <v>0</v>
      </c>
      <c r="BL146" s="2">
        <v>0</v>
      </c>
      <c r="BM146" s="2">
        <v>2</v>
      </c>
      <c r="BN146" s="2">
        <v>0</v>
      </c>
      <c r="BO146" s="2">
        <v>0</v>
      </c>
      <c r="BP146" s="2">
        <v>0</v>
      </c>
      <c r="BQ146" s="2">
        <v>0</v>
      </c>
      <c r="BR146" s="2">
        <v>0</v>
      </c>
      <c r="BS146" s="2">
        <v>26</v>
      </c>
      <c r="BT146" s="2">
        <v>0</v>
      </c>
      <c r="BU146" s="2">
        <v>0</v>
      </c>
      <c r="BV146" s="2">
        <v>0</v>
      </c>
      <c r="BW146" s="2">
        <v>0</v>
      </c>
      <c r="BX146" s="2">
        <v>0</v>
      </c>
      <c r="BY146" s="2">
        <v>0</v>
      </c>
      <c r="BZ146" s="2" t="s">
        <v>1376</v>
      </c>
      <c r="CA146" s="2" t="s">
        <v>1376</v>
      </c>
      <c r="CB146" s="2" t="s">
        <v>803</v>
      </c>
      <c r="CC146" s="2" t="s">
        <v>803</v>
      </c>
      <c r="CD146" s="2" t="s">
        <v>1376</v>
      </c>
    </row>
    <row r="147" spans="1:82" ht="12.75">
      <c r="A147" s="2" t="s">
        <v>1202</v>
      </c>
      <c r="B147" s="29">
        <f t="shared" si="3"/>
        <v>0.9756358282406568</v>
      </c>
      <c r="C147" s="2" t="s">
        <v>445</v>
      </c>
      <c r="D147" s="2">
        <v>0</v>
      </c>
      <c r="E147" s="2">
        <v>0</v>
      </c>
      <c r="F147" s="2">
        <v>0</v>
      </c>
      <c r="G147" s="2">
        <v>0</v>
      </c>
      <c r="H147" s="2">
        <v>1</v>
      </c>
      <c r="I147" s="2">
        <v>4203</v>
      </c>
      <c r="J147" s="2">
        <v>2</v>
      </c>
      <c r="K147" s="2">
        <v>44170</v>
      </c>
      <c r="L147" s="2">
        <v>0</v>
      </c>
      <c r="M147" s="2">
        <v>0</v>
      </c>
      <c r="N147" s="2">
        <v>1</v>
      </c>
      <c r="O147" s="2">
        <v>1208</v>
      </c>
      <c r="P147" s="2">
        <v>0</v>
      </c>
      <c r="Q147" s="2">
        <v>0</v>
      </c>
      <c r="R147" s="2">
        <v>0</v>
      </c>
      <c r="S147" s="2">
        <v>0</v>
      </c>
      <c r="T147" s="2">
        <v>0</v>
      </c>
      <c r="U147" s="2">
        <v>49581</v>
      </c>
      <c r="V147" s="2">
        <v>0</v>
      </c>
      <c r="W147" s="2">
        <v>0</v>
      </c>
      <c r="X147" s="2">
        <v>0</v>
      </c>
      <c r="Y147" s="2">
        <v>0</v>
      </c>
      <c r="Z147" s="2">
        <v>0</v>
      </c>
      <c r="AA147" s="2">
        <v>0</v>
      </c>
      <c r="AB147" s="2">
        <v>0</v>
      </c>
      <c r="AC147" s="2">
        <v>0</v>
      </c>
      <c r="AD147" s="2">
        <v>0</v>
      </c>
      <c r="AE147" s="2">
        <v>0</v>
      </c>
      <c r="AF147" s="2">
        <v>0</v>
      </c>
      <c r="AG147" s="2">
        <v>0</v>
      </c>
      <c r="AH147" s="2">
        <v>0</v>
      </c>
      <c r="AI147" s="2">
        <v>0</v>
      </c>
      <c r="AJ147" s="2">
        <v>0</v>
      </c>
      <c r="AK147" s="2">
        <v>0</v>
      </c>
      <c r="AL147" s="2">
        <v>0</v>
      </c>
      <c r="AM147" s="2">
        <v>0</v>
      </c>
      <c r="AN147" s="2">
        <v>0</v>
      </c>
      <c r="AO147" s="2">
        <v>49581</v>
      </c>
      <c r="AP147" s="2">
        <v>0</v>
      </c>
      <c r="AQ147" s="2">
        <v>0</v>
      </c>
      <c r="AR147" s="2">
        <v>0</v>
      </c>
      <c r="AS147" s="2">
        <v>0</v>
      </c>
      <c r="AT147" s="2">
        <v>0</v>
      </c>
      <c r="AU147" s="2">
        <v>0</v>
      </c>
      <c r="AV147" s="2">
        <v>0</v>
      </c>
      <c r="AW147" s="2">
        <v>0</v>
      </c>
      <c r="AX147" s="2">
        <v>0</v>
      </c>
      <c r="AY147" s="2">
        <v>0</v>
      </c>
      <c r="AZ147" s="2">
        <v>0</v>
      </c>
      <c r="BA147" s="2">
        <v>0</v>
      </c>
      <c r="BB147" s="2">
        <v>1208</v>
      </c>
      <c r="BC147" s="2">
        <v>0</v>
      </c>
      <c r="BD147" s="2">
        <v>0</v>
      </c>
      <c r="BE147" s="2">
        <v>0</v>
      </c>
      <c r="BF147" s="2">
        <v>0</v>
      </c>
      <c r="BG147" s="2">
        <v>0</v>
      </c>
      <c r="BH147" s="2">
        <v>36</v>
      </c>
      <c r="BI147" s="2">
        <v>36</v>
      </c>
      <c r="BJ147" s="2">
        <v>0</v>
      </c>
      <c r="BK147" s="2">
        <v>0</v>
      </c>
      <c r="BL147" s="2">
        <v>0</v>
      </c>
      <c r="BM147" s="2">
        <v>0</v>
      </c>
      <c r="BN147" s="2">
        <v>0</v>
      </c>
      <c r="BO147" s="2">
        <v>0</v>
      </c>
      <c r="BP147" s="2">
        <v>0</v>
      </c>
      <c r="BQ147" s="2">
        <v>0</v>
      </c>
      <c r="BR147" s="2">
        <v>0</v>
      </c>
      <c r="BS147" s="2">
        <v>35</v>
      </c>
      <c r="BT147" s="2">
        <v>0</v>
      </c>
      <c r="BU147" s="2">
        <v>1</v>
      </c>
      <c r="BV147" s="2">
        <v>0</v>
      </c>
      <c r="BW147" s="2">
        <v>0</v>
      </c>
      <c r="BX147" s="2">
        <v>0</v>
      </c>
      <c r="BY147" s="2">
        <v>0</v>
      </c>
      <c r="BZ147" s="2" t="s">
        <v>1377</v>
      </c>
      <c r="CA147" s="2" t="s">
        <v>1377</v>
      </c>
      <c r="CB147" s="2" t="s">
        <v>803</v>
      </c>
      <c r="CC147" s="2" t="s">
        <v>803</v>
      </c>
      <c r="CD147" s="2" t="s">
        <v>1377</v>
      </c>
    </row>
    <row r="148" spans="1:82" ht="12.75">
      <c r="A148" s="2" t="s">
        <v>1203</v>
      </c>
      <c r="B148" s="29">
        <f t="shared" si="3"/>
        <v>0.9559044644922507</v>
      </c>
      <c r="C148" s="2" t="s">
        <v>445</v>
      </c>
      <c r="D148" s="2">
        <v>0</v>
      </c>
      <c r="E148" s="2">
        <v>0</v>
      </c>
      <c r="F148" s="2">
        <v>0</v>
      </c>
      <c r="G148" s="2">
        <v>0</v>
      </c>
      <c r="H148" s="2">
        <v>1</v>
      </c>
      <c r="I148" s="2">
        <v>5711</v>
      </c>
      <c r="J148" s="2">
        <v>2</v>
      </c>
      <c r="K148" s="2">
        <v>27348</v>
      </c>
      <c r="L148" s="2">
        <v>0</v>
      </c>
      <c r="M148" s="2">
        <v>0</v>
      </c>
      <c r="N148" s="2">
        <v>1</v>
      </c>
      <c r="O148" s="2">
        <v>1525</v>
      </c>
      <c r="P148" s="2">
        <v>0</v>
      </c>
      <c r="Q148" s="2">
        <v>0</v>
      </c>
      <c r="R148" s="2">
        <v>0</v>
      </c>
      <c r="S148" s="2">
        <v>0</v>
      </c>
      <c r="T148" s="2">
        <v>0</v>
      </c>
      <c r="U148" s="2">
        <v>34584</v>
      </c>
      <c r="V148" s="2">
        <v>0</v>
      </c>
      <c r="W148" s="2">
        <v>0</v>
      </c>
      <c r="X148" s="2">
        <v>0</v>
      </c>
      <c r="Y148" s="2">
        <v>0</v>
      </c>
      <c r="Z148" s="2">
        <v>0</v>
      </c>
      <c r="AA148" s="2">
        <v>0</v>
      </c>
      <c r="AB148" s="2">
        <v>0</v>
      </c>
      <c r="AC148" s="2">
        <v>0</v>
      </c>
      <c r="AD148" s="2">
        <v>1525</v>
      </c>
      <c r="AE148" s="2">
        <v>0</v>
      </c>
      <c r="AF148" s="2">
        <v>0</v>
      </c>
      <c r="AG148" s="2">
        <v>0</v>
      </c>
      <c r="AH148" s="2">
        <v>0</v>
      </c>
      <c r="AI148" s="2">
        <v>0</v>
      </c>
      <c r="AJ148" s="2">
        <v>0</v>
      </c>
      <c r="AK148" s="2">
        <v>0</v>
      </c>
      <c r="AL148" s="2">
        <v>0</v>
      </c>
      <c r="AM148" s="2">
        <v>0</v>
      </c>
      <c r="AN148" s="2">
        <v>0</v>
      </c>
      <c r="AO148" s="2">
        <v>34584</v>
      </c>
      <c r="AP148" s="2">
        <v>0</v>
      </c>
      <c r="AQ148" s="2">
        <v>0</v>
      </c>
      <c r="AR148" s="2">
        <v>0</v>
      </c>
      <c r="AS148" s="2">
        <v>0</v>
      </c>
      <c r="AT148" s="2">
        <v>0</v>
      </c>
      <c r="AU148" s="2">
        <v>0</v>
      </c>
      <c r="AV148" s="2">
        <v>0</v>
      </c>
      <c r="AW148" s="2">
        <v>0</v>
      </c>
      <c r="AX148" s="2">
        <v>0</v>
      </c>
      <c r="AY148" s="2">
        <v>0</v>
      </c>
      <c r="AZ148" s="2">
        <v>0</v>
      </c>
      <c r="BA148" s="2">
        <v>0</v>
      </c>
      <c r="BB148" s="2">
        <v>0</v>
      </c>
      <c r="BC148" s="2">
        <v>0</v>
      </c>
      <c r="BD148" s="2">
        <v>0</v>
      </c>
      <c r="BE148" s="2">
        <v>0</v>
      </c>
      <c r="BF148" s="2">
        <v>0</v>
      </c>
      <c r="BG148" s="2">
        <v>0</v>
      </c>
      <c r="BH148" s="2">
        <v>28</v>
      </c>
      <c r="BI148" s="2">
        <v>26</v>
      </c>
      <c r="BJ148" s="2">
        <v>0</v>
      </c>
      <c r="BK148" s="2">
        <v>0</v>
      </c>
      <c r="BL148" s="2">
        <v>1</v>
      </c>
      <c r="BM148" s="2">
        <v>1</v>
      </c>
      <c r="BN148" s="2">
        <v>0</v>
      </c>
      <c r="BO148" s="2">
        <v>0</v>
      </c>
      <c r="BP148" s="2">
        <v>0</v>
      </c>
      <c r="BQ148" s="2">
        <v>0</v>
      </c>
      <c r="BR148" s="2">
        <v>0</v>
      </c>
      <c r="BS148" s="2">
        <v>26</v>
      </c>
      <c r="BT148" s="2">
        <v>0</v>
      </c>
      <c r="BU148" s="2">
        <v>0</v>
      </c>
      <c r="BV148" s="2">
        <v>0</v>
      </c>
      <c r="BW148" s="2">
        <v>0</v>
      </c>
      <c r="BX148" s="2">
        <v>0</v>
      </c>
      <c r="BY148" s="2">
        <v>0</v>
      </c>
      <c r="BZ148" s="2" t="s">
        <v>1378</v>
      </c>
      <c r="CA148" s="2" t="s">
        <v>1378</v>
      </c>
      <c r="CB148" s="2" t="s">
        <v>803</v>
      </c>
      <c r="CC148" s="2" t="s">
        <v>803</v>
      </c>
      <c r="CD148" s="2" t="s">
        <v>1378</v>
      </c>
    </row>
    <row r="149" spans="1:82" ht="12.75">
      <c r="A149" s="2" t="s">
        <v>1204</v>
      </c>
      <c r="B149" s="29">
        <f t="shared" si="3"/>
        <v>1</v>
      </c>
      <c r="C149" s="2" t="s">
        <v>445</v>
      </c>
      <c r="D149" s="2">
        <v>0</v>
      </c>
      <c r="E149" s="2">
        <v>0</v>
      </c>
      <c r="F149" s="2">
        <v>0</v>
      </c>
      <c r="G149" s="2">
        <v>0</v>
      </c>
      <c r="H149" s="2">
        <v>1</v>
      </c>
      <c r="I149" s="2">
        <v>7348</v>
      </c>
      <c r="J149" s="2">
        <v>1</v>
      </c>
      <c r="K149" s="2">
        <v>27243</v>
      </c>
      <c r="L149" s="2">
        <v>0</v>
      </c>
      <c r="M149" s="2">
        <v>0</v>
      </c>
      <c r="N149" s="2">
        <v>0</v>
      </c>
      <c r="O149" s="2">
        <v>0</v>
      </c>
      <c r="P149" s="2">
        <v>0</v>
      </c>
      <c r="Q149" s="2">
        <v>0</v>
      </c>
      <c r="R149" s="2">
        <v>0</v>
      </c>
      <c r="S149" s="2">
        <v>0</v>
      </c>
      <c r="T149" s="2">
        <v>0</v>
      </c>
      <c r="U149" s="2">
        <v>34591</v>
      </c>
      <c r="V149" s="2">
        <v>0</v>
      </c>
      <c r="W149" s="2">
        <v>0</v>
      </c>
      <c r="X149" s="2">
        <v>0</v>
      </c>
      <c r="Y149" s="2">
        <v>0</v>
      </c>
      <c r="Z149" s="2">
        <v>0</v>
      </c>
      <c r="AA149" s="2">
        <v>0</v>
      </c>
      <c r="AB149" s="2">
        <v>0</v>
      </c>
      <c r="AC149" s="2">
        <v>0</v>
      </c>
      <c r="AD149" s="2">
        <v>0</v>
      </c>
      <c r="AE149" s="2">
        <v>0</v>
      </c>
      <c r="AF149" s="2">
        <v>0</v>
      </c>
      <c r="AG149" s="2">
        <v>0</v>
      </c>
      <c r="AH149" s="2">
        <v>0</v>
      </c>
      <c r="AI149" s="2">
        <v>0</v>
      </c>
      <c r="AJ149" s="2">
        <v>0</v>
      </c>
      <c r="AK149" s="2">
        <v>0</v>
      </c>
      <c r="AL149" s="2">
        <v>0</v>
      </c>
      <c r="AM149" s="2">
        <v>0</v>
      </c>
      <c r="AN149" s="2">
        <v>0</v>
      </c>
      <c r="AO149" s="2">
        <v>34591</v>
      </c>
      <c r="AP149" s="2">
        <v>0</v>
      </c>
      <c r="AQ149" s="2">
        <v>0</v>
      </c>
      <c r="AR149" s="2">
        <v>0</v>
      </c>
      <c r="AS149" s="2">
        <v>0</v>
      </c>
      <c r="AT149" s="2">
        <v>0</v>
      </c>
      <c r="AU149" s="2">
        <v>0</v>
      </c>
      <c r="AV149" s="2">
        <v>0</v>
      </c>
      <c r="AW149" s="2">
        <v>0</v>
      </c>
      <c r="AX149" s="2">
        <v>0</v>
      </c>
      <c r="AY149" s="2">
        <v>0</v>
      </c>
      <c r="AZ149" s="2">
        <v>0</v>
      </c>
      <c r="BA149" s="2">
        <v>0</v>
      </c>
      <c r="BB149" s="2">
        <v>0</v>
      </c>
      <c r="BC149" s="2">
        <v>0</v>
      </c>
      <c r="BD149" s="2">
        <v>0</v>
      </c>
      <c r="BE149" s="2">
        <v>0</v>
      </c>
      <c r="BF149" s="2">
        <v>0</v>
      </c>
      <c r="BG149" s="2">
        <v>0</v>
      </c>
      <c r="BH149" s="2">
        <v>27</v>
      </c>
      <c r="BI149" s="2">
        <v>24</v>
      </c>
      <c r="BJ149" s="2">
        <v>0</v>
      </c>
      <c r="BK149" s="2">
        <v>0</v>
      </c>
      <c r="BL149" s="2">
        <v>1</v>
      </c>
      <c r="BM149" s="2">
        <v>2</v>
      </c>
      <c r="BN149" s="2">
        <v>0</v>
      </c>
      <c r="BO149" s="2">
        <v>0</v>
      </c>
      <c r="BP149" s="2">
        <v>0</v>
      </c>
      <c r="BQ149" s="2">
        <v>0</v>
      </c>
      <c r="BR149" s="2">
        <v>0</v>
      </c>
      <c r="BS149" s="2">
        <v>22</v>
      </c>
      <c r="BT149" s="2">
        <v>1</v>
      </c>
      <c r="BU149" s="2">
        <v>1</v>
      </c>
      <c r="BV149" s="2">
        <v>0</v>
      </c>
      <c r="BW149" s="2">
        <v>0</v>
      </c>
      <c r="BX149" s="2">
        <v>0</v>
      </c>
      <c r="BY149" s="2">
        <v>0</v>
      </c>
      <c r="BZ149" s="2" t="s">
        <v>1379</v>
      </c>
      <c r="CA149" s="2" t="s">
        <v>1379</v>
      </c>
      <c r="CB149" s="2" t="s">
        <v>1380</v>
      </c>
      <c r="CC149" s="2" t="s">
        <v>803</v>
      </c>
      <c r="CD149" s="2" t="s">
        <v>1379</v>
      </c>
    </row>
    <row r="150" spans="1:82" ht="12.75">
      <c r="A150" s="2" t="s">
        <v>1355</v>
      </c>
      <c r="B150" s="29">
        <f t="shared" si="3"/>
        <v>1</v>
      </c>
      <c r="C150" s="2" t="s">
        <v>445</v>
      </c>
      <c r="D150" s="2">
        <v>0</v>
      </c>
      <c r="E150" s="2">
        <v>0</v>
      </c>
      <c r="F150" s="2">
        <v>0</v>
      </c>
      <c r="G150" s="2">
        <v>0</v>
      </c>
      <c r="H150" s="2">
        <v>1</v>
      </c>
      <c r="I150" s="2">
        <v>3719</v>
      </c>
      <c r="J150" s="2">
        <v>1</v>
      </c>
      <c r="K150" s="2">
        <v>29466</v>
      </c>
      <c r="L150" s="2">
        <v>0</v>
      </c>
      <c r="M150" s="2">
        <v>0</v>
      </c>
      <c r="N150" s="2">
        <v>0</v>
      </c>
      <c r="O150" s="2">
        <v>0</v>
      </c>
      <c r="P150" s="2">
        <v>0</v>
      </c>
      <c r="Q150" s="2">
        <v>0</v>
      </c>
      <c r="R150" s="2">
        <v>0</v>
      </c>
      <c r="S150" s="2">
        <v>0</v>
      </c>
      <c r="T150" s="2">
        <v>0</v>
      </c>
      <c r="U150" s="2">
        <v>33185</v>
      </c>
      <c r="V150" s="2">
        <v>0</v>
      </c>
      <c r="W150" s="2">
        <v>0</v>
      </c>
      <c r="X150" s="2">
        <v>0</v>
      </c>
      <c r="Y150" s="2">
        <v>0</v>
      </c>
      <c r="Z150" s="2">
        <v>0</v>
      </c>
      <c r="AA150" s="2">
        <v>0</v>
      </c>
      <c r="AB150" s="2">
        <v>0</v>
      </c>
      <c r="AC150" s="2">
        <v>0</v>
      </c>
      <c r="AD150" s="2">
        <v>0</v>
      </c>
      <c r="AE150" s="2">
        <v>0</v>
      </c>
      <c r="AF150" s="2">
        <v>0</v>
      </c>
      <c r="AG150" s="2">
        <v>0</v>
      </c>
      <c r="AH150" s="2">
        <v>0</v>
      </c>
      <c r="AI150" s="2">
        <v>0</v>
      </c>
      <c r="AJ150" s="2">
        <v>0</v>
      </c>
      <c r="AK150" s="2">
        <v>0</v>
      </c>
      <c r="AL150" s="2">
        <v>0</v>
      </c>
      <c r="AM150" s="2">
        <v>0</v>
      </c>
      <c r="AN150" s="2">
        <v>0</v>
      </c>
      <c r="AO150" s="2">
        <v>33185</v>
      </c>
      <c r="AP150" s="2">
        <v>0</v>
      </c>
      <c r="AQ150" s="2">
        <v>0</v>
      </c>
      <c r="AR150" s="2">
        <v>0</v>
      </c>
      <c r="AS150" s="2">
        <v>0</v>
      </c>
      <c r="AT150" s="2">
        <v>0</v>
      </c>
      <c r="AU150" s="2">
        <v>0</v>
      </c>
      <c r="AV150" s="2">
        <v>0</v>
      </c>
      <c r="AW150" s="2">
        <v>0</v>
      </c>
      <c r="AX150" s="2">
        <v>0</v>
      </c>
      <c r="AY150" s="2">
        <v>0</v>
      </c>
      <c r="AZ150" s="2">
        <v>0</v>
      </c>
      <c r="BA150" s="2">
        <v>0</v>
      </c>
      <c r="BB150" s="2">
        <v>0</v>
      </c>
      <c r="BC150" s="2">
        <v>0</v>
      </c>
      <c r="BD150" s="2">
        <v>0</v>
      </c>
      <c r="BE150" s="2">
        <v>0</v>
      </c>
      <c r="BF150" s="2">
        <v>0</v>
      </c>
      <c r="BG150" s="2">
        <v>0</v>
      </c>
      <c r="BH150" s="2">
        <v>33</v>
      </c>
      <c r="BI150" s="2">
        <v>32</v>
      </c>
      <c r="BJ150" s="2">
        <v>0</v>
      </c>
      <c r="BK150" s="2">
        <v>1</v>
      </c>
      <c r="BL150" s="2">
        <v>0</v>
      </c>
      <c r="BM150" s="2">
        <v>0</v>
      </c>
      <c r="BN150" s="2">
        <v>0</v>
      </c>
      <c r="BO150" s="2">
        <v>0</v>
      </c>
      <c r="BP150" s="2">
        <v>0</v>
      </c>
      <c r="BQ150" s="2">
        <v>0</v>
      </c>
      <c r="BR150" s="2">
        <v>0</v>
      </c>
      <c r="BS150" s="2">
        <v>9</v>
      </c>
      <c r="BT150" s="2">
        <v>22</v>
      </c>
      <c r="BU150" s="2">
        <v>1</v>
      </c>
      <c r="BV150" s="2">
        <v>0</v>
      </c>
      <c r="BW150" s="2">
        <v>0</v>
      </c>
      <c r="BX150" s="2">
        <v>0</v>
      </c>
      <c r="BY150" s="2">
        <v>0</v>
      </c>
      <c r="BZ150" s="2" t="s">
        <v>1381</v>
      </c>
      <c r="CA150" s="2" t="s">
        <v>1381</v>
      </c>
      <c r="CB150" s="2" t="s">
        <v>1382</v>
      </c>
      <c r="CC150" s="2" t="s">
        <v>803</v>
      </c>
      <c r="CD150" s="2" t="s">
        <v>1381</v>
      </c>
    </row>
    <row r="151" spans="1:82" ht="12.75">
      <c r="A151" s="2" t="s">
        <v>1356</v>
      </c>
      <c r="B151" s="29">
        <f t="shared" si="3"/>
        <v>0.9588204348842647</v>
      </c>
      <c r="C151" s="2" t="s">
        <v>445</v>
      </c>
      <c r="D151" s="2">
        <v>0</v>
      </c>
      <c r="E151" s="2">
        <v>0</v>
      </c>
      <c r="F151" s="2">
        <v>0</v>
      </c>
      <c r="G151" s="2">
        <v>0</v>
      </c>
      <c r="H151" s="2">
        <v>1</v>
      </c>
      <c r="I151" s="2">
        <v>9236</v>
      </c>
      <c r="J151" s="2">
        <v>2</v>
      </c>
      <c r="K151" s="2">
        <v>23571</v>
      </c>
      <c r="L151" s="2">
        <v>0</v>
      </c>
      <c r="M151" s="2">
        <v>0</v>
      </c>
      <c r="N151" s="2">
        <v>1</v>
      </c>
      <c r="O151" s="2">
        <v>1409</v>
      </c>
      <c r="P151" s="2">
        <v>0</v>
      </c>
      <c r="Q151" s="2">
        <v>0</v>
      </c>
      <c r="R151" s="2">
        <v>0</v>
      </c>
      <c r="S151" s="2">
        <v>0</v>
      </c>
      <c r="T151" s="2">
        <v>0</v>
      </c>
      <c r="U151" s="2">
        <v>34216</v>
      </c>
      <c r="V151" s="2">
        <v>0</v>
      </c>
      <c r="W151" s="2">
        <v>0</v>
      </c>
      <c r="X151" s="2">
        <v>0</v>
      </c>
      <c r="Y151" s="2">
        <v>0</v>
      </c>
      <c r="Z151" s="2">
        <v>0</v>
      </c>
      <c r="AA151" s="2">
        <v>0</v>
      </c>
      <c r="AB151" s="2">
        <v>0</v>
      </c>
      <c r="AC151" s="2">
        <v>0</v>
      </c>
      <c r="AD151" s="2">
        <v>0</v>
      </c>
      <c r="AE151" s="2">
        <v>0</v>
      </c>
      <c r="AF151" s="2">
        <v>0</v>
      </c>
      <c r="AG151" s="2">
        <v>0</v>
      </c>
      <c r="AH151" s="2">
        <v>0</v>
      </c>
      <c r="AI151" s="2">
        <v>0</v>
      </c>
      <c r="AJ151" s="2">
        <v>0</v>
      </c>
      <c r="AK151" s="2">
        <v>0</v>
      </c>
      <c r="AL151" s="2">
        <v>0</v>
      </c>
      <c r="AM151" s="2">
        <v>0</v>
      </c>
      <c r="AN151" s="2">
        <v>0</v>
      </c>
      <c r="AO151" s="2">
        <v>34216</v>
      </c>
      <c r="AP151" s="2">
        <v>0</v>
      </c>
      <c r="AQ151" s="2">
        <v>0</v>
      </c>
      <c r="AR151" s="2">
        <v>0</v>
      </c>
      <c r="AS151" s="2">
        <v>0</v>
      </c>
      <c r="AT151" s="2">
        <v>0</v>
      </c>
      <c r="AU151" s="2">
        <v>0</v>
      </c>
      <c r="AV151" s="2">
        <v>0</v>
      </c>
      <c r="AW151" s="2">
        <v>0</v>
      </c>
      <c r="AX151" s="2">
        <v>0</v>
      </c>
      <c r="AY151" s="2">
        <v>0</v>
      </c>
      <c r="AZ151" s="2">
        <v>0</v>
      </c>
      <c r="BA151" s="2">
        <v>0</v>
      </c>
      <c r="BB151" s="2">
        <v>1409</v>
      </c>
      <c r="BC151" s="2">
        <v>0</v>
      </c>
      <c r="BD151" s="2">
        <v>0</v>
      </c>
      <c r="BE151" s="2">
        <v>0</v>
      </c>
      <c r="BF151" s="2">
        <v>0</v>
      </c>
      <c r="BG151" s="2">
        <v>0</v>
      </c>
      <c r="BH151" s="2">
        <v>26</v>
      </c>
      <c r="BI151" s="2">
        <v>23</v>
      </c>
      <c r="BJ151" s="2">
        <v>0</v>
      </c>
      <c r="BK151" s="2">
        <v>1</v>
      </c>
      <c r="BL151" s="2">
        <v>1</v>
      </c>
      <c r="BM151" s="2">
        <v>1</v>
      </c>
      <c r="BN151" s="2">
        <v>0</v>
      </c>
      <c r="BO151" s="2">
        <v>0</v>
      </c>
      <c r="BP151" s="2">
        <v>0</v>
      </c>
      <c r="BQ151" s="2">
        <v>0</v>
      </c>
      <c r="BR151" s="2">
        <v>0</v>
      </c>
      <c r="BS151" s="2">
        <v>18</v>
      </c>
      <c r="BT151" s="2">
        <v>0</v>
      </c>
      <c r="BU151" s="2">
        <v>5</v>
      </c>
      <c r="BV151" s="2">
        <v>0</v>
      </c>
      <c r="BW151" s="2">
        <v>0</v>
      </c>
      <c r="BX151" s="2">
        <v>0</v>
      </c>
      <c r="BY151" s="2">
        <v>0</v>
      </c>
      <c r="BZ151" s="2" t="s">
        <v>1385</v>
      </c>
      <c r="CA151" s="2" t="s">
        <v>1385</v>
      </c>
      <c r="CB151" s="2" t="s">
        <v>803</v>
      </c>
      <c r="CC151" s="2" t="s">
        <v>803</v>
      </c>
      <c r="CD151" s="2" t="s">
        <v>1385</v>
      </c>
    </row>
    <row r="152" spans="1:82" ht="12.75">
      <c r="A152" s="2" t="s">
        <v>1357</v>
      </c>
      <c r="B152" s="29">
        <f t="shared" si="3"/>
        <v>0.8347910024278234</v>
      </c>
      <c r="C152" s="2" t="s">
        <v>445</v>
      </c>
      <c r="D152" s="2">
        <v>0</v>
      </c>
      <c r="E152" s="2">
        <v>0</v>
      </c>
      <c r="F152" s="2">
        <v>0</v>
      </c>
      <c r="G152" s="2">
        <v>0</v>
      </c>
      <c r="H152" s="2">
        <v>2</v>
      </c>
      <c r="I152" s="2">
        <v>4268</v>
      </c>
      <c r="J152" s="2">
        <v>5</v>
      </c>
      <c r="K152" s="2">
        <v>24271</v>
      </c>
      <c r="L152" s="2">
        <v>2</v>
      </c>
      <c r="M152" s="2">
        <v>2203</v>
      </c>
      <c r="N152" s="2">
        <v>2</v>
      </c>
      <c r="O152" s="2">
        <v>3445</v>
      </c>
      <c r="P152" s="2">
        <v>0</v>
      </c>
      <c r="Q152" s="2">
        <v>0</v>
      </c>
      <c r="R152" s="2">
        <v>0</v>
      </c>
      <c r="S152" s="2">
        <v>0</v>
      </c>
      <c r="T152" s="2">
        <v>0</v>
      </c>
      <c r="U152" s="2">
        <v>34187</v>
      </c>
      <c r="V152" s="2">
        <v>0</v>
      </c>
      <c r="W152" s="2">
        <v>0</v>
      </c>
      <c r="X152" s="2">
        <v>693</v>
      </c>
      <c r="Y152" s="2">
        <v>0</v>
      </c>
      <c r="Z152" s="2">
        <v>0</v>
      </c>
      <c r="AA152" s="2">
        <v>0</v>
      </c>
      <c r="AB152" s="2">
        <v>0</v>
      </c>
      <c r="AC152" s="2">
        <v>0</v>
      </c>
      <c r="AD152" s="2">
        <v>0</v>
      </c>
      <c r="AE152" s="2">
        <v>0</v>
      </c>
      <c r="AF152" s="2">
        <v>0</v>
      </c>
      <c r="AG152" s="2">
        <v>0</v>
      </c>
      <c r="AH152" s="2">
        <v>0</v>
      </c>
      <c r="AI152" s="2">
        <v>0</v>
      </c>
      <c r="AJ152" s="2">
        <v>0</v>
      </c>
      <c r="AK152" s="2">
        <v>0</v>
      </c>
      <c r="AL152" s="2">
        <v>0</v>
      </c>
      <c r="AM152" s="2">
        <v>0</v>
      </c>
      <c r="AN152" s="2">
        <v>1223</v>
      </c>
      <c r="AO152" s="2">
        <v>0</v>
      </c>
      <c r="AP152" s="2">
        <v>0</v>
      </c>
      <c r="AQ152" s="2">
        <v>0</v>
      </c>
      <c r="AR152" s="2">
        <v>0</v>
      </c>
      <c r="AS152" s="2">
        <v>0</v>
      </c>
      <c r="AT152" s="2">
        <v>0</v>
      </c>
      <c r="AU152" s="2">
        <v>0</v>
      </c>
      <c r="AV152" s="2">
        <v>0</v>
      </c>
      <c r="AW152" s="2">
        <v>0</v>
      </c>
      <c r="AX152" s="2">
        <v>0</v>
      </c>
      <c r="AY152" s="2">
        <v>0</v>
      </c>
      <c r="AZ152" s="2">
        <v>1510</v>
      </c>
      <c r="BA152" s="2">
        <v>0</v>
      </c>
      <c r="BB152" s="2">
        <v>3445</v>
      </c>
      <c r="BC152" s="2">
        <v>0</v>
      </c>
      <c r="BD152" s="2">
        <v>0</v>
      </c>
      <c r="BE152" s="2">
        <v>0</v>
      </c>
      <c r="BF152" s="2">
        <v>0</v>
      </c>
      <c r="BG152" s="2">
        <v>0</v>
      </c>
      <c r="BH152" s="2">
        <v>29</v>
      </c>
      <c r="BI152" s="2">
        <v>26</v>
      </c>
      <c r="BJ152" s="2">
        <v>0</v>
      </c>
      <c r="BK152" s="2">
        <v>0</v>
      </c>
      <c r="BL152" s="2">
        <v>1</v>
      </c>
      <c r="BM152" s="2">
        <v>2</v>
      </c>
      <c r="BN152" s="2">
        <v>0</v>
      </c>
      <c r="BO152" s="2">
        <v>0</v>
      </c>
      <c r="BP152" s="2">
        <v>0</v>
      </c>
      <c r="BQ152" s="2">
        <v>0</v>
      </c>
      <c r="BR152" s="2">
        <v>10</v>
      </c>
      <c r="BS152" s="2">
        <v>1</v>
      </c>
      <c r="BT152" s="2">
        <v>15</v>
      </c>
      <c r="BU152" s="2">
        <v>0</v>
      </c>
      <c r="BV152" s="2">
        <v>0</v>
      </c>
      <c r="BW152" s="2">
        <v>0</v>
      </c>
      <c r="BX152" s="2">
        <v>0</v>
      </c>
      <c r="BY152" s="2">
        <v>0</v>
      </c>
      <c r="BZ152" s="2" t="s">
        <v>1386</v>
      </c>
      <c r="CA152" s="2" t="s">
        <v>1386</v>
      </c>
      <c r="CB152" s="2" t="s">
        <v>1387</v>
      </c>
      <c r="CC152" s="2" t="s">
        <v>803</v>
      </c>
      <c r="CD152" s="2" t="s">
        <v>1386</v>
      </c>
    </row>
    <row r="153" spans="1:82" ht="12.75">
      <c r="A153" s="2" t="s">
        <v>1010</v>
      </c>
      <c r="B153" s="29">
        <f t="shared" si="3"/>
        <v>1</v>
      </c>
      <c r="C153" s="2" t="s">
        <v>445</v>
      </c>
      <c r="D153" s="2">
        <v>0</v>
      </c>
      <c r="E153" s="2">
        <v>0</v>
      </c>
      <c r="F153" s="2">
        <v>0</v>
      </c>
      <c r="G153" s="2">
        <v>0</v>
      </c>
      <c r="H153" s="2">
        <v>1</v>
      </c>
      <c r="I153" s="2">
        <v>4032</v>
      </c>
      <c r="J153" s="2">
        <v>1</v>
      </c>
      <c r="K153" s="2">
        <v>30311</v>
      </c>
      <c r="L153" s="2">
        <v>0</v>
      </c>
      <c r="M153" s="2">
        <v>0</v>
      </c>
      <c r="N153" s="2">
        <v>0</v>
      </c>
      <c r="O153" s="2">
        <v>0</v>
      </c>
      <c r="P153" s="2">
        <v>0</v>
      </c>
      <c r="Q153" s="2">
        <v>0</v>
      </c>
      <c r="R153" s="2">
        <v>0</v>
      </c>
      <c r="S153" s="2">
        <v>0</v>
      </c>
      <c r="T153" s="2">
        <v>0</v>
      </c>
      <c r="U153" s="2">
        <v>34343</v>
      </c>
      <c r="V153" s="2">
        <v>0</v>
      </c>
      <c r="W153" s="2">
        <v>0</v>
      </c>
      <c r="X153" s="2">
        <v>0</v>
      </c>
      <c r="Y153" s="2">
        <v>0</v>
      </c>
      <c r="Z153" s="2">
        <v>0</v>
      </c>
      <c r="AA153" s="2">
        <v>0</v>
      </c>
      <c r="AB153" s="2">
        <v>0</v>
      </c>
      <c r="AC153" s="2">
        <v>0</v>
      </c>
      <c r="AD153" s="2">
        <v>0</v>
      </c>
      <c r="AE153" s="2">
        <v>0</v>
      </c>
      <c r="AF153" s="2">
        <v>0</v>
      </c>
      <c r="AG153" s="2">
        <v>0</v>
      </c>
      <c r="AH153" s="2">
        <v>0</v>
      </c>
      <c r="AI153" s="2">
        <v>0</v>
      </c>
      <c r="AJ153" s="2">
        <v>0</v>
      </c>
      <c r="AK153" s="2">
        <v>0</v>
      </c>
      <c r="AL153" s="2">
        <v>0</v>
      </c>
      <c r="AM153" s="2">
        <v>0</v>
      </c>
      <c r="AN153" s="2">
        <v>0</v>
      </c>
      <c r="AO153" s="2">
        <v>0</v>
      </c>
      <c r="AP153" s="2">
        <v>0</v>
      </c>
      <c r="AQ153" s="2">
        <v>0</v>
      </c>
      <c r="AR153" s="2">
        <v>0</v>
      </c>
      <c r="AS153" s="2">
        <v>0</v>
      </c>
      <c r="AT153" s="2">
        <v>0</v>
      </c>
      <c r="AU153" s="2">
        <v>0</v>
      </c>
      <c r="AV153" s="2">
        <v>0</v>
      </c>
      <c r="AW153" s="2">
        <v>0</v>
      </c>
      <c r="AX153" s="2">
        <v>0</v>
      </c>
      <c r="AY153" s="2">
        <v>0</v>
      </c>
      <c r="AZ153" s="2">
        <v>0</v>
      </c>
      <c r="BA153" s="2">
        <v>0</v>
      </c>
      <c r="BB153" s="2">
        <v>0</v>
      </c>
      <c r="BC153" s="2">
        <v>0</v>
      </c>
      <c r="BD153" s="2">
        <v>0</v>
      </c>
      <c r="BE153" s="2">
        <v>0</v>
      </c>
      <c r="BF153" s="2">
        <v>0</v>
      </c>
      <c r="BG153" s="2">
        <v>0</v>
      </c>
      <c r="BH153" s="2">
        <v>45</v>
      </c>
      <c r="BI153" s="2">
        <v>43</v>
      </c>
      <c r="BJ153" s="2">
        <v>0</v>
      </c>
      <c r="BK153" s="2">
        <v>0</v>
      </c>
      <c r="BL153" s="2">
        <v>1</v>
      </c>
      <c r="BM153" s="2">
        <v>1</v>
      </c>
      <c r="BN153" s="2">
        <v>0</v>
      </c>
      <c r="BO153" s="2">
        <v>0</v>
      </c>
      <c r="BP153" s="2">
        <v>0</v>
      </c>
      <c r="BQ153" s="2">
        <v>0</v>
      </c>
      <c r="BR153" s="2">
        <v>2</v>
      </c>
      <c r="BS153" s="2">
        <v>1</v>
      </c>
      <c r="BT153" s="2">
        <v>38</v>
      </c>
      <c r="BU153" s="2">
        <v>2</v>
      </c>
      <c r="BV153" s="2">
        <v>0</v>
      </c>
      <c r="BW153" s="2">
        <v>0</v>
      </c>
      <c r="BX153" s="2">
        <v>0</v>
      </c>
      <c r="BY153" s="2">
        <v>0</v>
      </c>
      <c r="BZ153" s="2" t="s">
        <v>1388</v>
      </c>
      <c r="CA153" s="2" t="s">
        <v>1389</v>
      </c>
      <c r="CB153" s="2" t="s">
        <v>1390</v>
      </c>
      <c r="CC153" s="2" t="s">
        <v>803</v>
      </c>
      <c r="CD153" s="2" t="s">
        <v>1388</v>
      </c>
    </row>
    <row r="154" spans="1:82" ht="12.75">
      <c r="A154" s="2" t="s">
        <v>1011</v>
      </c>
      <c r="B154" s="29">
        <f t="shared" si="3"/>
        <v>1</v>
      </c>
      <c r="C154" s="2" t="s">
        <v>445</v>
      </c>
      <c r="D154" s="2">
        <v>0</v>
      </c>
      <c r="E154" s="2">
        <v>0</v>
      </c>
      <c r="F154" s="2">
        <v>0</v>
      </c>
      <c r="G154" s="2">
        <v>0</v>
      </c>
      <c r="H154" s="2">
        <v>2</v>
      </c>
      <c r="I154" s="2">
        <v>16249</v>
      </c>
      <c r="J154" s="2">
        <v>1</v>
      </c>
      <c r="K154" s="2">
        <v>32761</v>
      </c>
      <c r="L154" s="2">
        <v>0</v>
      </c>
      <c r="M154" s="2">
        <v>0</v>
      </c>
      <c r="N154" s="2">
        <v>0</v>
      </c>
      <c r="O154" s="2">
        <v>0</v>
      </c>
      <c r="P154" s="2">
        <v>0</v>
      </c>
      <c r="Q154" s="2">
        <v>0</v>
      </c>
      <c r="R154" s="2">
        <v>0</v>
      </c>
      <c r="S154" s="2">
        <v>0</v>
      </c>
      <c r="T154" s="2">
        <v>0</v>
      </c>
      <c r="U154" s="2">
        <v>49010</v>
      </c>
      <c r="V154" s="2">
        <v>0</v>
      </c>
      <c r="W154" s="2">
        <v>0</v>
      </c>
      <c r="X154" s="2">
        <v>0</v>
      </c>
      <c r="Y154" s="2">
        <v>0</v>
      </c>
      <c r="Z154" s="2">
        <v>0</v>
      </c>
      <c r="AA154" s="2">
        <v>0</v>
      </c>
      <c r="AB154" s="2">
        <v>0</v>
      </c>
      <c r="AC154" s="2">
        <v>0</v>
      </c>
      <c r="AD154" s="2">
        <v>0</v>
      </c>
      <c r="AE154" s="2">
        <v>0</v>
      </c>
      <c r="AF154" s="2">
        <v>0</v>
      </c>
      <c r="AG154" s="2">
        <v>0</v>
      </c>
      <c r="AH154" s="2">
        <v>0</v>
      </c>
      <c r="AI154" s="2">
        <v>0</v>
      </c>
      <c r="AJ154" s="2">
        <v>0</v>
      </c>
      <c r="AK154" s="2">
        <v>0</v>
      </c>
      <c r="AL154" s="2">
        <v>0</v>
      </c>
      <c r="AM154" s="2">
        <v>0</v>
      </c>
      <c r="AN154" s="2">
        <v>0</v>
      </c>
      <c r="AO154" s="2">
        <v>0</v>
      </c>
      <c r="AP154" s="2">
        <v>0</v>
      </c>
      <c r="AQ154" s="2">
        <v>0</v>
      </c>
      <c r="AR154" s="2">
        <v>0</v>
      </c>
      <c r="AS154" s="2">
        <v>0</v>
      </c>
      <c r="AT154" s="2">
        <v>0</v>
      </c>
      <c r="AU154" s="2">
        <v>0</v>
      </c>
      <c r="AV154" s="2">
        <v>0</v>
      </c>
      <c r="AW154" s="2">
        <v>0</v>
      </c>
      <c r="AX154" s="2">
        <v>0</v>
      </c>
      <c r="AY154" s="2">
        <v>0</v>
      </c>
      <c r="AZ154" s="2">
        <v>0</v>
      </c>
      <c r="BA154" s="2">
        <v>0</v>
      </c>
      <c r="BB154" s="2">
        <v>0</v>
      </c>
      <c r="BC154" s="2">
        <v>0</v>
      </c>
      <c r="BD154" s="2">
        <v>0</v>
      </c>
      <c r="BE154" s="2">
        <v>0</v>
      </c>
      <c r="BF154" s="2">
        <v>0</v>
      </c>
      <c r="BG154" s="2">
        <v>0</v>
      </c>
      <c r="BH154" s="2">
        <v>27</v>
      </c>
      <c r="BI154" s="2">
        <v>25</v>
      </c>
      <c r="BJ154" s="2">
        <v>0</v>
      </c>
      <c r="BK154" s="2">
        <v>0</v>
      </c>
      <c r="BL154" s="2">
        <v>0</v>
      </c>
      <c r="BM154" s="2">
        <v>2</v>
      </c>
      <c r="BN154" s="2">
        <v>0</v>
      </c>
      <c r="BO154" s="2">
        <v>0</v>
      </c>
      <c r="BP154" s="2">
        <v>0</v>
      </c>
      <c r="BQ154" s="2">
        <v>0</v>
      </c>
      <c r="BR154" s="2">
        <v>22</v>
      </c>
      <c r="BS154" s="2">
        <v>2</v>
      </c>
      <c r="BT154" s="2">
        <v>1</v>
      </c>
      <c r="BU154" s="2">
        <v>0</v>
      </c>
      <c r="BV154" s="2">
        <v>0</v>
      </c>
      <c r="BW154" s="2">
        <v>0</v>
      </c>
      <c r="BX154" s="2">
        <v>0</v>
      </c>
      <c r="BY154" s="2">
        <v>0</v>
      </c>
      <c r="BZ154" s="2" t="s">
        <v>1391</v>
      </c>
      <c r="CA154" s="2" t="s">
        <v>1391</v>
      </c>
      <c r="CB154" s="2" t="s">
        <v>1226</v>
      </c>
      <c r="CC154" s="2" t="s">
        <v>803</v>
      </c>
      <c r="CD154" s="2" t="s">
        <v>1391</v>
      </c>
    </row>
    <row r="155" spans="1:82" ht="12.75">
      <c r="A155" s="2" t="s">
        <v>1012</v>
      </c>
      <c r="B155" s="29">
        <f t="shared" si="3"/>
        <v>1</v>
      </c>
      <c r="C155" s="2" t="s">
        <v>445</v>
      </c>
      <c r="D155" s="2">
        <v>0</v>
      </c>
      <c r="E155" s="2">
        <v>0</v>
      </c>
      <c r="F155" s="2">
        <v>0</v>
      </c>
      <c r="G155" s="2">
        <v>0</v>
      </c>
      <c r="H155" s="2">
        <v>1</v>
      </c>
      <c r="I155" s="2">
        <v>3943</v>
      </c>
      <c r="J155" s="2">
        <v>1</v>
      </c>
      <c r="K155" s="2">
        <v>31433</v>
      </c>
      <c r="L155" s="2">
        <v>0</v>
      </c>
      <c r="M155" s="2">
        <v>0</v>
      </c>
      <c r="N155" s="2">
        <v>0</v>
      </c>
      <c r="O155" s="2">
        <v>0</v>
      </c>
      <c r="P155" s="2">
        <v>0</v>
      </c>
      <c r="Q155" s="2">
        <v>0</v>
      </c>
      <c r="R155" s="2">
        <v>0</v>
      </c>
      <c r="S155" s="2">
        <v>0</v>
      </c>
      <c r="T155" s="2">
        <v>0</v>
      </c>
      <c r="U155" s="2">
        <v>35376</v>
      </c>
      <c r="V155" s="2">
        <v>0</v>
      </c>
      <c r="W155" s="2">
        <v>0</v>
      </c>
      <c r="X155" s="2">
        <v>0</v>
      </c>
      <c r="Y155" s="2">
        <v>0</v>
      </c>
      <c r="Z155" s="2">
        <v>0</v>
      </c>
      <c r="AA155" s="2">
        <v>0</v>
      </c>
      <c r="AB155" s="2">
        <v>0</v>
      </c>
      <c r="AC155" s="2">
        <v>0</v>
      </c>
      <c r="AD155" s="2">
        <v>0</v>
      </c>
      <c r="AE155" s="2">
        <v>0</v>
      </c>
      <c r="AF155" s="2">
        <v>0</v>
      </c>
      <c r="AG155" s="2">
        <v>0</v>
      </c>
      <c r="AH155" s="2">
        <v>0</v>
      </c>
      <c r="AI155" s="2">
        <v>0</v>
      </c>
      <c r="AJ155" s="2">
        <v>0</v>
      </c>
      <c r="AK155" s="2">
        <v>0</v>
      </c>
      <c r="AL155" s="2">
        <v>0</v>
      </c>
      <c r="AM155" s="2">
        <v>0</v>
      </c>
      <c r="AN155" s="2">
        <v>0</v>
      </c>
      <c r="AO155" s="2">
        <v>0</v>
      </c>
      <c r="AP155" s="2">
        <v>0</v>
      </c>
      <c r="AQ155" s="2">
        <v>0</v>
      </c>
      <c r="AR155" s="2">
        <v>0</v>
      </c>
      <c r="AS155" s="2">
        <v>0</v>
      </c>
      <c r="AT155" s="2">
        <v>0</v>
      </c>
      <c r="AU155" s="2">
        <v>0</v>
      </c>
      <c r="AV155" s="2">
        <v>0</v>
      </c>
      <c r="AW155" s="2">
        <v>0</v>
      </c>
      <c r="AX155" s="2">
        <v>0</v>
      </c>
      <c r="AY155" s="2">
        <v>0</v>
      </c>
      <c r="AZ155" s="2">
        <v>0</v>
      </c>
      <c r="BA155" s="2">
        <v>0</v>
      </c>
      <c r="BB155" s="2">
        <v>0</v>
      </c>
      <c r="BC155" s="2">
        <v>0</v>
      </c>
      <c r="BD155" s="2">
        <v>0</v>
      </c>
      <c r="BE155" s="2">
        <v>0</v>
      </c>
      <c r="BF155" s="2">
        <v>0</v>
      </c>
      <c r="BG155" s="2">
        <v>0</v>
      </c>
      <c r="BH155" s="2">
        <v>27</v>
      </c>
      <c r="BI155" s="2">
        <v>27</v>
      </c>
      <c r="BJ155" s="2">
        <v>0</v>
      </c>
      <c r="BK155" s="2">
        <v>0</v>
      </c>
      <c r="BL155" s="2">
        <v>0</v>
      </c>
      <c r="BM155" s="2">
        <v>0</v>
      </c>
      <c r="BN155" s="2">
        <v>0</v>
      </c>
      <c r="BO155" s="2">
        <v>0</v>
      </c>
      <c r="BP155" s="2">
        <v>0</v>
      </c>
      <c r="BQ155" s="2">
        <v>0</v>
      </c>
      <c r="BR155" s="2">
        <v>0</v>
      </c>
      <c r="BS155" s="2">
        <v>27</v>
      </c>
      <c r="BT155" s="2">
        <v>0</v>
      </c>
      <c r="BU155" s="2">
        <v>0</v>
      </c>
      <c r="BV155" s="2">
        <v>0</v>
      </c>
      <c r="BW155" s="2">
        <v>0</v>
      </c>
      <c r="BX155" s="2">
        <v>0</v>
      </c>
      <c r="BY155" s="2">
        <v>0</v>
      </c>
      <c r="BZ155" s="2" t="s">
        <v>1227</v>
      </c>
      <c r="CA155" s="2" t="s">
        <v>1227</v>
      </c>
      <c r="CB155" s="2" t="s">
        <v>803</v>
      </c>
      <c r="CC155" s="2" t="s">
        <v>803</v>
      </c>
      <c r="CD155" s="2" t="s">
        <v>1227</v>
      </c>
    </row>
    <row r="156" spans="1:82" ht="12.75">
      <c r="A156" s="2" t="s">
        <v>1013</v>
      </c>
      <c r="B156" s="29">
        <f t="shared" si="3"/>
        <v>0.9268690919507304</v>
      </c>
      <c r="C156" s="2" t="s">
        <v>445</v>
      </c>
      <c r="D156" s="2">
        <v>0</v>
      </c>
      <c r="E156" s="2">
        <v>0</v>
      </c>
      <c r="F156" s="2">
        <v>1</v>
      </c>
      <c r="G156" s="2">
        <v>1242</v>
      </c>
      <c r="H156" s="2">
        <v>2</v>
      </c>
      <c r="I156" s="2">
        <v>4948</v>
      </c>
      <c r="J156" s="2">
        <v>4</v>
      </c>
      <c r="K156" s="2">
        <v>26167</v>
      </c>
      <c r="L156" s="2">
        <v>0</v>
      </c>
      <c r="M156" s="2">
        <v>0</v>
      </c>
      <c r="N156" s="2">
        <v>2</v>
      </c>
      <c r="O156" s="2">
        <v>2553</v>
      </c>
      <c r="P156" s="2">
        <v>0</v>
      </c>
      <c r="Q156" s="2">
        <v>0</v>
      </c>
      <c r="R156" s="2">
        <v>0</v>
      </c>
      <c r="S156" s="2">
        <v>0</v>
      </c>
      <c r="T156" s="2">
        <v>0</v>
      </c>
      <c r="U156" s="2">
        <v>34910</v>
      </c>
      <c r="V156" s="2">
        <v>0</v>
      </c>
      <c r="W156" s="2">
        <v>0</v>
      </c>
      <c r="X156" s="2">
        <v>0</v>
      </c>
      <c r="Y156" s="2">
        <v>0</v>
      </c>
      <c r="Z156" s="2">
        <v>0</v>
      </c>
      <c r="AA156" s="2">
        <v>0</v>
      </c>
      <c r="AB156" s="2">
        <v>0</v>
      </c>
      <c r="AC156" s="2">
        <v>0</v>
      </c>
      <c r="AD156" s="2">
        <v>2553</v>
      </c>
      <c r="AE156" s="2">
        <v>0</v>
      </c>
      <c r="AF156" s="2">
        <v>0</v>
      </c>
      <c r="AG156" s="2">
        <v>0</v>
      </c>
      <c r="AH156" s="2">
        <v>0</v>
      </c>
      <c r="AI156" s="2">
        <v>0</v>
      </c>
      <c r="AJ156" s="2">
        <v>0</v>
      </c>
      <c r="AK156" s="2">
        <v>0</v>
      </c>
      <c r="AL156" s="2">
        <v>0</v>
      </c>
      <c r="AM156" s="2">
        <v>0</v>
      </c>
      <c r="AN156" s="2">
        <v>0</v>
      </c>
      <c r="AO156" s="2">
        <v>0</v>
      </c>
      <c r="AP156" s="2">
        <v>0</v>
      </c>
      <c r="AQ156" s="2">
        <v>0</v>
      </c>
      <c r="AR156" s="2">
        <v>0</v>
      </c>
      <c r="AS156" s="2">
        <v>0</v>
      </c>
      <c r="AT156" s="2">
        <v>0</v>
      </c>
      <c r="AU156" s="2">
        <v>0</v>
      </c>
      <c r="AV156" s="2">
        <v>0</v>
      </c>
      <c r="AW156" s="2">
        <v>0</v>
      </c>
      <c r="AX156" s="2">
        <v>0</v>
      </c>
      <c r="AY156" s="2">
        <v>0</v>
      </c>
      <c r="AZ156" s="2">
        <v>0</v>
      </c>
      <c r="BA156" s="2">
        <v>0</v>
      </c>
      <c r="BB156" s="2">
        <v>0</v>
      </c>
      <c r="BC156" s="2">
        <v>0</v>
      </c>
      <c r="BD156" s="2">
        <v>0</v>
      </c>
      <c r="BE156" s="2">
        <v>0</v>
      </c>
      <c r="BF156" s="2">
        <v>0</v>
      </c>
      <c r="BG156" s="2">
        <v>0</v>
      </c>
      <c r="BH156" s="2">
        <v>28</v>
      </c>
      <c r="BI156" s="2">
        <v>24</v>
      </c>
      <c r="BJ156" s="2">
        <v>0</v>
      </c>
      <c r="BK156" s="2">
        <v>3</v>
      </c>
      <c r="BL156" s="2">
        <v>0</v>
      </c>
      <c r="BM156" s="2">
        <v>1</v>
      </c>
      <c r="BN156" s="2">
        <v>0</v>
      </c>
      <c r="BO156" s="2">
        <v>0</v>
      </c>
      <c r="BP156" s="2">
        <v>0</v>
      </c>
      <c r="BQ156" s="2">
        <v>0</v>
      </c>
      <c r="BR156" s="2">
        <v>0</v>
      </c>
      <c r="BS156" s="2">
        <v>24</v>
      </c>
      <c r="BT156" s="2">
        <v>0</v>
      </c>
      <c r="BU156" s="2">
        <v>0</v>
      </c>
      <c r="BV156" s="2">
        <v>0</v>
      </c>
      <c r="BW156" s="2">
        <v>0</v>
      </c>
      <c r="BX156" s="2">
        <v>0</v>
      </c>
      <c r="BY156" s="2">
        <v>0</v>
      </c>
      <c r="BZ156" s="2" t="s">
        <v>1228</v>
      </c>
      <c r="CA156" s="2" t="s">
        <v>1228</v>
      </c>
      <c r="CB156" s="2" t="s">
        <v>803</v>
      </c>
      <c r="CC156" s="2" t="s">
        <v>803</v>
      </c>
      <c r="CD156" s="2" t="s">
        <v>1228</v>
      </c>
    </row>
    <row r="157" spans="1:82" ht="12.75">
      <c r="A157" s="2" t="s">
        <v>1014</v>
      </c>
      <c r="B157" s="29">
        <f t="shared" si="3"/>
        <v>0.9471465320121951</v>
      </c>
      <c r="C157" s="2" t="s">
        <v>445</v>
      </c>
      <c r="D157" s="2">
        <v>0</v>
      </c>
      <c r="E157" s="2">
        <v>0</v>
      </c>
      <c r="F157" s="2">
        <v>0</v>
      </c>
      <c r="G157" s="2">
        <v>0</v>
      </c>
      <c r="H157" s="2">
        <v>2</v>
      </c>
      <c r="I157" s="2">
        <v>7195</v>
      </c>
      <c r="J157" s="2">
        <v>2</v>
      </c>
      <c r="K157" s="2">
        <v>32570</v>
      </c>
      <c r="L157" s="2">
        <v>0</v>
      </c>
      <c r="M157" s="2">
        <v>0</v>
      </c>
      <c r="N157" s="2">
        <v>2</v>
      </c>
      <c r="O157" s="2">
        <v>2219</v>
      </c>
      <c r="P157" s="2">
        <v>0</v>
      </c>
      <c r="Q157" s="2">
        <v>0</v>
      </c>
      <c r="R157" s="2">
        <v>0</v>
      </c>
      <c r="S157" s="2">
        <v>0</v>
      </c>
      <c r="T157" s="2">
        <v>0</v>
      </c>
      <c r="U157" s="2">
        <v>41984</v>
      </c>
      <c r="V157" s="2">
        <v>0</v>
      </c>
      <c r="W157" s="2">
        <v>0</v>
      </c>
      <c r="X157" s="2">
        <v>0</v>
      </c>
      <c r="Y157" s="2">
        <v>0</v>
      </c>
      <c r="Z157" s="2">
        <v>0</v>
      </c>
      <c r="AA157" s="2">
        <v>0</v>
      </c>
      <c r="AB157" s="2">
        <v>0</v>
      </c>
      <c r="AC157" s="2">
        <v>0</v>
      </c>
      <c r="AD157" s="2">
        <v>1845</v>
      </c>
      <c r="AE157" s="2">
        <v>0</v>
      </c>
      <c r="AF157" s="2">
        <v>0</v>
      </c>
      <c r="AG157" s="2">
        <v>0</v>
      </c>
      <c r="AH157" s="2">
        <v>0</v>
      </c>
      <c r="AI157" s="2">
        <v>0</v>
      </c>
      <c r="AJ157" s="2">
        <v>0</v>
      </c>
      <c r="AK157" s="2">
        <v>0</v>
      </c>
      <c r="AL157" s="2">
        <v>0</v>
      </c>
      <c r="AM157" s="2">
        <v>0</v>
      </c>
      <c r="AN157" s="2">
        <v>0</v>
      </c>
      <c r="AO157" s="2">
        <v>41984</v>
      </c>
      <c r="AP157" s="2">
        <v>0</v>
      </c>
      <c r="AQ157" s="2">
        <v>0</v>
      </c>
      <c r="AR157" s="2">
        <v>0</v>
      </c>
      <c r="AS157" s="2">
        <v>0</v>
      </c>
      <c r="AT157" s="2">
        <v>0</v>
      </c>
      <c r="AU157" s="2">
        <v>0</v>
      </c>
      <c r="AV157" s="2">
        <v>0</v>
      </c>
      <c r="AW157" s="2">
        <v>0</v>
      </c>
      <c r="AX157" s="2">
        <v>374</v>
      </c>
      <c r="AY157" s="2">
        <v>0</v>
      </c>
      <c r="AZ157" s="2">
        <v>0</v>
      </c>
      <c r="BA157" s="2">
        <v>0</v>
      </c>
      <c r="BB157" s="2">
        <v>0</v>
      </c>
      <c r="BC157" s="2">
        <v>0</v>
      </c>
      <c r="BD157" s="2">
        <v>0</v>
      </c>
      <c r="BE157" s="2">
        <v>0</v>
      </c>
      <c r="BF157" s="2">
        <v>0</v>
      </c>
      <c r="BG157" s="2">
        <v>0</v>
      </c>
      <c r="BH157" s="2">
        <v>39</v>
      </c>
      <c r="BI157" s="2">
        <v>38</v>
      </c>
      <c r="BJ157" s="2">
        <v>0</v>
      </c>
      <c r="BK157" s="2">
        <v>0</v>
      </c>
      <c r="BL157" s="2">
        <v>0</v>
      </c>
      <c r="BM157" s="2">
        <v>1</v>
      </c>
      <c r="BN157" s="2">
        <v>0</v>
      </c>
      <c r="BO157" s="2">
        <v>0</v>
      </c>
      <c r="BP157" s="2">
        <v>0</v>
      </c>
      <c r="BQ157" s="2">
        <v>0</v>
      </c>
      <c r="BR157" s="2">
        <v>0</v>
      </c>
      <c r="BS157" s="2">
        <v>22</v>
      </c>
      <c r="BT157" s="2">
        <v>0</v>
      </c>
      <c r="BU157" s="2">
        <v>16</v>
      </c>
      <c r="BV157" s="2">
        <v>0</v>
      </c>
      <c r="BW157" s="2">
        <v>0</v>
      </c>
      <c r="BX157" s="2">
        <v>0</v>
      </c>
      <c r="BY157" s="2">
        <v>0</v>
      </c>
      <c r="BZ157" s="2" t="s">
        <v>1229</v>
      </c>
      <c r="CA157" s="2" t="s">
        <v>1229</v>
      </c>
      <c r="CB157" s="2" t="s">
        <v>803</v>
      </c>
      <c r="CC157" s="2" t="s">
        <v>803</v>
      </c>
      <c r="CD157" s="2" t="s">
        <v>1229</v>
      </c>
    </row>
    <row r="158" spans="1:82" ht="12.75">
      <c r="A158" s="2" t="s">
        <v>1015</v>
      </c>
      <c r="B158" s="29">
        <f t="shared" si="3"/>
        <v>1</v>
      </c>
      <c r="C158" s="2" t="s">
        <v>445</v>
      </c>
      <c r="D158" s="2">
        <v>0</v>
      </c>
      <c r="E158" s="2">
        <v>0</v>
      </c>
      <c r="F158" s="2">
        <v>0</v>
      </c>
      <c r="G158" s="2">
        <v>0</v>
      </c>
      <c r="H158" s="2">
        <v>1</v>
      </c>
      <c r="I158" s="2">
        <v>2990</v>
      </c>
      <c r="J158" s="2">
        <v>1</v>
      </c>
      <c r="K158" s="2">
        <v>30662</v>
      </c>
      <c r="L158" s="2">
        <v>0</v>
      </c>
      <c r="M158" s="2">
        <v>0</v>
      </c>
      <c r="N158" s="2">
        <v>0</v>
      </c>
      <c r="O158" s="2">
        <v>0</v>
      </c>
      <c r="P158" s="2">
        <v>0</v>
      </c>
      <c r="Q158" s="2">
        <v>0</v>
      </c>
      <c r="R158" s="2">
        <v>0</v>
      </c>
      <c r="S158" s="2">
        <v>0</v>
      </c>
      <c r="T158" s="2">
        <v>0</v>
      </c>
      <c r="U158" s="2">
        <v>33652</v>
      </c>
      <c r="V158" s="2">
        <v>0</v>
      </c>
      <c r="W158" s="2">
        <v>0</v>
      </c>
      <c r="X158" s="2">
        <v>0</v>
      </c>
      <c r="Y158" s="2">
        <v>0</v>
      </c>
      <c r="Z158" s="2">
        <v>0</v>
      </c>
      <c r="AA158" s="2">
        <v>0</v>
      </c>
      <c r="AB158" s="2">
        <v>0</v>
      </c>
      <c r="AC158" s="2">
        <v>0</v>
      </c>
      <c r="AD158" s="2">
        <v>0</v>
      </c>
      <c r="AE158" s="2">
        <v>0</v>
      </c>
      <c r="AF158" s="2">
        <v>0</v>
      </c>
      <c r="AG158" s="2">
        <v>0</v>
      </c>
      <c r="AH158" s="2">
        <v>0</v>
      </c>
      <c r="AI158" s="2">
        <v>0</v>
      </c>
      <c r="AJ158" s="2">
        <v>0</v>
      </c>
      <c r="AK158" s="2">
        <v>0</v>
      </c>
      <c r="AL158" s="2">
        <v>0</v>
      </c>
      <c r="AM158" s="2">
        <v>0</v>
      </c>
      <c r="AN158" s="2">
        <v>0</v>
      </c>
      <c r="AO158" s="2">
        <v>33652</v>
      </c>
      <c r="AP158" s="2">
        <v>0</v>
      </c>
      <c r="AQ158" s="2">
        <v>0</v>
      </c>
      <c r="AR158" s="2">
        <v>0</v>
      </c>
      <c r="AS158" s="2">
        <v>0</v>
      </c>
      <c r="AT158" s="2">
        <v>0</v>
      </c>
      <c r="AU158" s="2">
        <v>0</v>
      </c>
      <c r="AV158" s="2">
        <v>0</v>
      </c>
      <c r="AW158" s="2">
        <v>0</v>
      </c>
      <c r="AX158" s="2">
        <v>0</v>
      </c>
      <c r="AY158" s="2">
        <v>0</v>
      </c>
      <c r="AZ158" s="2">
        <v>0</v>
      </c>
      <c r="BA158" s="2">
        <v>0</v>
      </c>
      <c r="BB158" s="2">
        <v>0</v>
      </c>
      <c r="BC158" s="2">
        <v>0</v>
      </c>
      <c r="BD158" s="2">
        <v>0</v>
      </c>
      <c r="BE158" s="2">
        <v>0</v>
      </c>
      <c r="BF158" s="2">
        <v>0</v>
      </c>
      <c r="BG158" s="2">
        <v>0</v>
      </c>
      <c r="BH158" s="2">
        <v>33</v>
      </c>
      <c r="BI158" s="2">
        <v>32</v>
      </c>
      <c r="BJ158" s="2">
        <v>0</v>
      </c>
      <c r="BK158" s="2">
        <v>0</v>
      </c>
      <c r="BL158" s="2">
        <v>1</v>
      </c>
      <c r="BM158" s="2">
        <v>0</v>
      </c>
      <c r="BN158" s="2">
        <v>0</v>
      </c>
      <c r="BO158" s="2">
        <v>0</v>
      </c>
      <c r="BP158" s="2">
        <v>0</v>
      </c>
      <c r="BQ158" s="2">
        <v>0</v>
      </c>
      <c r="BR158" s="2">
        <v>0</v>
      </c>
      <c r="BS158" s="2">
        <v>32</v>
      </c>
      <c r="BT158" s="2">
        <v>0</v>
      </c>
      <c r="BU158" s="2">
        <v>0</v>
      </c>
      <c r="BV158" s="2">
        <v>0</v>
      </c>
      <c r="BW158" s="2">
        <v>0</v>
      </c>
      <c r="BX158" s="2">
        <v>0</v>
      </c>
      <c r="BY158" s="2">
        <v>0</v>
      </c>
      <c r="BZ158" s="2" t="s">
        <v>1038</v>
      </c>
      <c r="CA158" s="2" t="s">
        <v>1038</v>
      </c>
      <c r="CB158" s="2" t="s">
        <v>803</v>
      </c>
      <c r="CC158" s="2" t="s">
        <v>803</v>
      </c>
      <c r="CD158" s="2" t="s">
        <v>1038</v>
      </c>
    </row>
    <row r="159" spans="1:82" ht="12.75">
      <c r="A159" s="2" t="s">
        <v>1016</v>
      </c>
      <c r="B159" s="29">
        <f t="shared" si="3"/>
        <v>1</v>
      </c>
      <c r="C159" s="2" t="s">
        <v>445</v>
      </c>
      <c r="D159" s="2">
        <v>0</v>
      </c>
      <c r="E159" s="2">
        <v>0</v>
      </c>
      <c r="F159" s="2">
        <v>0</v>
      </c>
      <c r="G159" s="2">
        <v>0</v>
      </c>
      <c r="H159" s="2">
        <v>1</v>
      </c>
      <c r="I159" s="2">
        <v>3685</v>
      </c>
      <c r="J159" s="2">
        <v>1</v>
      </c>
      <c r="K159" s="2">
        <v>30706</v>
      </c>
      <c r="L159" s="2">
        <v>0</v>
      </c>
      <c r="M159" s="2">
        <v>0</v>
      </c>
      <c r="N159" s="2">
        <v>0</v>
      </c>
      <c r="O159" s="2">
        <v>0</v>
      </c>
      <c r="P159" s="2">
        <v>0</v>
      </c>
      <c r="Q159" s="2">
        <v>0</v>
      </c>
      <c r="R159" s="2">
        <v>0</v>
      </c>
      <c r="S159" s="2">
        <v>0</v>
      </c>
      <c r="T159" s="2">
        <v>0</v>
      </c>
      <c r="U159" s="2">
        <v>34391</v>
      </c>
      <c r="V159" s="2">
        <v>0</v>
      </c>
      <c r="W159" s="2">
        <v>0</v>
      </c>
      <c r="X159" s="2">
        <v>0</v>
      </c>
      <c r="Y159" s="2">
        <v>0</v>
      </c>
      <c r="Z159" s="2">
        <v>0</v>
      </c>
      <c r="AA159" s="2">
        <v>0</v>
      </c>
      <c r="AB159" s="2">
        <v>0</v>
      </c>
      <c r="AC159" s="2">
        <v>0</v>
      </c>
      <c r="AD159" s="2">
        <v>0</v>
      </c>
      <c r="AE159" s="2">
        <v>0</v>
      </c>
      <c r="AF159" s="2">
        <v>0</v>
      </c>
      <c r="AG159" s="2">
        <v>0</v>
      </c>
      <c r="AH159" s="2">
        <v>0</v>
      </c>
      <c r="AI159" s="2">
        <v>0</v>
      </c>
      <c r="AJ159" s="2">
        <v>0</v>
      </c>
      <c r="AK159" s="2">
        <v>0</v>
      </c>
      <c r="AL159" s="2">
        <v>0</v>
      </c>
      <c r="AM159" s="2">
        <v>0</v>
      </c>
      <c r="AN159" s="2">
        <v>0</v>
      </c>
      <c r="AO159" s="2">
        <v>34391</v>
      </c>
      <c r="AP159" s="2">
        <v>0</v>
      </c>
      <c r="AQ159" s="2">
        <v>0</v>
      </c>
      <c r="AR159" s="2">
        <v>0</v>
      </c>
      <c r="AS159" s="2">
        <v>0</v>
      </c>
      <c r="AT159" s="2">
        <v>0</v>
      </c>
      <c r="AU159" s="2">
        <v>0</v>
      </c>
      <c r="AV159" s="2">
        <v>0</v>
      </c>
      <c r="AW159" s="2">
        <v>0</v>
      </c>
      <c r="AX159" s="2">
        <v>0</v>
      </c>
      <c r="AY159" s="2">
        <v>0</v>
      </c>
      <c r="AZ159" s="2">
        <v>0</v>
      </c>
      <c r="BA159" s="2">
        <v>0</v>
      </c>
      <c r="BB159" s="2">
        <v>0</v>
      </c>
      <c r="BC159" s="2">
        <v>0</v>
      </c>
      <c r="BD159" s="2">
        <v>0</v>
      </c>
      <c r="BE159" s="2">
        <v>0</v>
      </c>
      <c r="BF159" s="2">
        <v>0</v>
      </c>
      <c r="BG159" s="2">
        <v>0</v>
      </c>
      <c r="BH159" s="2">
        <v>31</v>
      </c>
      <c r="BI159" s="2">
        <v>30</v>
      </c>
      <c r="BJ159" s="2">
        <v>0</v>
      </c>
      <c r="BK159" s="2">
        <v>0</v>
      </c>
      <c r="BL159" s="2">
        <v>1</v>
      </c>
      <c r="BM159" s="2">
        <v>0</v>
      </c>
      <c r="BN159" s="2">
        <v>0</v>
      </c>
      <c r="BO159" s="2">
        <v>0</v>
      </c>
      <c r="BP159" s="2">
        <v>0</v>
      </c>
      <c r="BQ159" s="2">
        <v>0</v>
      </c>
      <c r="BR159" s="2">
        <v>0</v>
      </c>
      <c r="BS159" s="2">
        <v>26</v>
      </c>
      <c r="BT159" s="2">
        <v>0</v>
      </c>
      <c r="BU159" s="2">
        <v>4</v>
      </c>
      <c r="BV159" s="2">
        <v>0</v>
      </c>
      <c r="BW159" s="2">
        <v>0</v>
      </c>
      <c r="BX159" s="2">
        <v>0</v>
      </c>
      <c r="BY159" s="2">
        <v>0</v>
      </c>
      <c r="BZ159" s="2" t="s">
        <v>1039</v>
      </c>
      <c r="CA159" s="2" t="s">
        <v>1039</v>
      </c>
      <c r="CB159" s="2" t="s">
        <v>803</v>
      </c>
      <c r="CC159" s="2" t="s">
        <v>803</v>
      </c>
      <c r="CD159" s="2" t="s">
        <v>1039</v>
      </c>
    </row>
    <row r="160" spans="1:82" ht="12.75">
      <c r="A160" s="2" t="s">
        <v>1017</v>
      </c>
      <c r="B160" s="29">
        <f t="shared" si="3"/>
        <v>1</v>
      </c>
      <c r="C160" s="2" t="s">
        <v>445</v>
      </c>
      <c r="D160" s="2">
        <v>0</v>
      </c>
      <c r="E160" s="2">
        <v>0</v>
      </c>
      <c r="F160" s="2">
        <v>0</v>
      </c>
      <c r="G160" s="2">
        <v>0</v>
      </c>
      <c r="H160" s="2">
        <v>1</v>
      </c>
      <c r="I160" s="2">
        <v>3619</v>
      </c>
      <c r="J160" s="2">
        <v>1</v>
      </c>
      <c r="K160" s="2">
        <v>30964</v>
      </c>
      <c r="L160" s="2">
        <v>0</v>
      </c>
      <c r="M160" s="2">
        <v>0</v>
      </c>
      <c r="N160" s="2">
        <v>0</v>
      </c>
      <c r="O160" s="2">
        <v>0</v>
      </c>
      <c r="P160" s="2">
        <v>0</v>
      </c>
      <c r="Q160" s="2">
        <v>0</v>
      </c>
      <c r="R160" s="2">
        <v>0</v>
      </c>
      <c r="S160" s="2">
        <v>0</v>
      </c>
      <c r="T160" s="2">
        <v>0</v>
      </c>
      <c r="U160" s="2">
        <v>34583</v>
      </c>
      <c r="V160" s="2">
        <v>0</v>
      </c>
      <c r="W160" s="2">
        <v>0</v>
      </c>
      <c r="X160" s="2">
        <v>0</v>
      </c>
      <c r="Y160" s="2">
        <v>0</v>
      </c>
      <c r="Z160" s="2">
        <v>0</v>
      </c>
      <c r="AA160" s="2">
        <v>0</v>
      </c>
      <c r="AB160" s="2">
        <v>0</v>
      </c>
      <c r="AC160" s="2">
        <v>0</v>
      </c>
      <c r="AD160" s="2">
        <v>0</v>
      </c>
      <c r="AE160" s="2">
        <v>0</v>
      </c>
      <c r="AF160" s="2">
        <v>0</v>
      </c>
      <c r="AG160" s="2">
        <v>0</v>
      </c>
      <c r="AH160" s="2">
        <v>0</v>
      </c>
      <c r="AI160" s="2">
        <v>0</v>
      </c>
      <c r="AJ160" s="2">
        <v>0</v>
      </c>
      <c r="AK160" s="2">
        <v>0</v>
      </c>
      <c r="AL160" s="2">
        <v>0</v>
      </c>
      <c r="AM160" s="2">
        <v>0</v>
      </c>
      <c r="AN160" s="2">
        <v>0</v>
      </c>
      <c r="AO160" s="2">
        <v>34583</v>
      </c>
      <c r="AP160" s="2">
        <v>0</v>
      </c>
      <c r="AQ160" s="2">
        <v>0</v>
      </c>
      <c r="AR160" s="2">
        <v>0</v>
      </c>
      <c r="AS160" s="2">
        <v>0</v>
      </c>
      <c r="AT160" s="2">
        <v>0</v>
      </c>
      <c r="AU160" s="2">
        <v>0</v>
      </c>
      <c r="AV160" s="2">
        <v>0</v>
      </c>
      <c r="AW160" s="2">
        <v>0</v>
      </c>
      <c r="AX160" s="2">
        <v>0</v>
      </c>
      <c r="AY160" s="2">
        <v>0</v>
      </c>
      <c r="AZ160" s="2">
        <v>0</v>
      </c>
      <c r="BA160" s="2">
        <v>0</v>
      </c>
      <c r="BB160" s="2">
        <v>0</v>
      </c>
      <c r="BC160" s="2">
        <v>0</v>
      </c>
      <c r="BD160" s="2">
        <v>0</v>
      </c>
      <c r="BE160" s="2">
        <v>0</v>
      </c>
      <c r="BF160" s="2">
        <v>0</v>
      </c>
      <c r="BG160" s="2">
        <v>0</v>
      </c>
      <c r="BH160" s="2">
        <v>47</v>
      </c>
      <c r="BI160" s="2">
        <v>45</v>
      </c>
      <c r="BJ160" s="2">
        <v>0</v>
      </c>
      <c r="BK160" s="2">
        <v>0</v>
      </c>
      <c r="BL160" s="2">
        <v>0</v>
      </c>
      <c r="BM160" s="2">
        <v>2</v>
      </c>
      <c r="BN160" s="2">
        <v>0</v>
      </c>
      <c r="BO160" s="2">
        <v>0</v>
      </c>
      <c r="BP160" s="2">
        <v>0</v>
      </c>
      <c r="BQ160" s="2">
        <v>0</v>
      </c>
      <c r="BR160" s="2">
        <v>0</v>
      </c>
      <c r="BS160" s="2">
        <v>23</v>
      </c>
      <c r="BT160" s="2">
        <v>0</v>
      </c>
      <c r="BU160" s="2">
        <v>21</v>
      </c>
      <c r="BV160" s="2">
        <v>0</v>
      </c>
      <c r="BW160" s="2">
        <v>0</v>
      </c>
      <c r="BX160" s="2">
        <v>0</v>
      </c>
      <c r="BY160" s="2">
        <v>0</v>
      </c>
      <c r="BZ160" s="2" t="s">
        <v>1040</v>
      </c>
      <c r="CA160" s="2" t="s">
        <v>1040</v>
      </c>
      <c r="CB160" s="2" t="s">
        <v>803</v>
      </c>
      <c r="CC160" s="2" t="s">
        <v>803</v>
      </c>
      <c r="CD160" s="2" t="s">
        <v>1040</v>
      </c>
    </row>
    <row r="161" spans="1:82" ht="12.75">
      <c r="A161" s="2" t="s">
        <v>1097</v>
      </c>
      <c r="B161" s="29">
        <f t="shared" si="3"/>
        <v>0.853887399463807</v>
      </c>
      <c r="C161" s="2" t="s">
        <v>445</v>
      </c>
      <c r="D161" s="2">
        <v>0</v>
      </c>
      <c r="E161" s="2">
        <v>0</v>
      </c>
      <c r="F161" s="2">
        <v>1</v>
      </c>
      <c r="G161" s="2">
        <v>1128</v>
      </c>
      <c r="H161" s="2">
        <v>1</v>
      </c>
      <c r="I161" s="2">
        <v>5796</v>
      </c>
      <c r="J161" s="2">
        <v>2</v>
      </c>
      <c r="K161" s="2">
        <v>8364</v>
      </c>
      <c r="L161" s="2">
        <v>0</v>
      </c>
      <c r="M161" s="2">
        <v>0</v>
      </c>
      <c r="N161" s="2">
        <v>1</v>
      </c>
      <c r="O161" s="2">
        <v>2616</v>
      </c>
      <c r="P161" s="2">
        <v>0</v>
      </c>
      <c r="Q161" s="2">
        <v>0</v>
      </c>
      <c r="R161" s="2">
        <v>0</v>
      </c>
      <c r="S161" s="2">
        <v>0</v>
      </c>
      <c r="T161" s="2">
        <v>0</v>
      </c>
      <c r="U161" s="2">
        <v>17904</v>
      </c>
      <c r="V161" s="2">
        <v>0</v>
      </c>
      <c r="W161" s="2">
        <v>0</v>
      </c>
      <c r="X161" s="2">
        <v>0</v>
      </c>
      <c r="Y161" s="2">
        <v>0</v>
      </c>
      <c r="Z161" s="2">
        <v>0</v>
      </c>
      <c r="AA161" s="2">
        <v>0</v>
      </c>
      <c r="AB161" s="2">
        <v>0</v>
      </c>
      <c r="AC161" s="2">
        <v>0</v>
      </c>
      <c r="AD161" s="2">
        <v>0</v>
      </c>
      <c r="AE161" s="2">
        <v>0</v>
      </c>
      <c r="AF161" s="2">
        <v>0</v>
      </c>
      <c r="AG161" s="2">
        <v>0</v>
      </c>
      <c r="AH161" s="2">
        <v>0</v>
      </c>
      <c r="AI161" s="2">
        <v>0</v>
      </c>
      <c r="AJ161" s="2">
        <v>0</v>
      </c>
      <c r="AK161" s="2">
        <v>0</v>
      </c>
      <c r="AL161" s="2">
        <v>0</v>
      </c>
      <c r="AM161" s="2">
        <v>0</v>
      </c>
      <c r="AN161" s="2">
        <v>0</v>
      </c>
      <c r="AO161" s="2">
        <v>17904</v>
      </c>
      <c r="AP161" s="2">
        <v>0</v>
      </c>
      <c r="AQ161" s="2">
        <v>0</v>
      </c>
      <c r="AR161" s="2">
        <v>0</v>
      </c>
      <c r="AS161" s="2">
        <v>0</v>
      </c>
      <c r="AT161" s="2">
        <v>0</v>
      </c>
      <c r="AU161" s="2">
        <v>0</v>
      </c>
      <c r="AV161" s="2">
        <v>0</v>
      </c>
      <c r="AW161" s="2">
        <v>0</v>
      </c>
      <c r="AX161" s="2">
        <v>0</v>
      </c>
      <c r="AY161" s="2">
        <v>0</v>
      </c>
      <c r="AZ161" s="2">
        <v>0</v>
      </c>
      <c r="BA161" s="2">
        <v>0</v>
      </c>
      <c r="BB161" s="2">
        <v>2616</v>
      </c>
      <c r="BC161" s="2">
        <v>0</v>
      </c>
      <c r="BD161" s="2">
        <v>0</v>
      </c>
      <c r="BE161" s="2">
        <v>0</v>
      </c>
      <c r="BF161" s="2">
        <v>0</v>
      </c>
      <c r="BG161" s="2">
        <v>0</v>
      </c>
      <c r="BH161" s="2">
        <v>7</v>
      </c>
      <c r="BI161" s="2">
        <v>4</v>
      </c>
      <c r="BJ161" s="2">
        <v>0</v>
      </c>
      <c r="BK161" s="2">
        <v>0</v>
      </c>
      <c r="BL161" s="2">
        <v>2</v>
      </c>
      <c r="BM161" s="2">
        <v>1</v>
      </c>
      <c r="BN161" s="2">
        <v>0</v>
      </c>
      <c r="BO161" s="2">
        <v>0</v>
      </c>
      <c r="BP161" s="2">
        <v>0</v>
      </c>
      <c r="BQ161" s="2">
        <v>0</v>
      </c>
      <c r="BR161" s="2">
        <v>0</v>
      </c>
      <c r="BS161" s="2">
        <v>4</v>
      </c>
      <c r="BT161" s="2">
        <v>0</v>
      </c>
      <c r="BU161" s="2">
        <v>0</v>
      </c>
      <c r="BV161" s="2">
        <v>0</v>
      </c>
      <c r="BW161" s="2">
        <v>0</v>
      </c>
      <c r="BX161" s="2">
        <v>0</v>
      </c>
      <c r="BY161" s="2">
        <v>0</v>
      </c>
      <c r="BZ161" s="2" t="s">
        <v>1110</v>
      </c>
      <c r="CA161" s="2" t="s">
        <v>1110</v>
      </c>
      <c r="CB161" s="2" t="s">
        <v>803</v>
      </c>
      <c r="CC161" s="2" t="s">
        <v>803</v>
      </c>
      <c r="CD161" s="2" t="s">
        <v>1110</v>
      </c>
    </row>
    <row r="162" spans="1:82" ht="12.75">
      <c r="A162" s="2" t="s">
        <v>1098</v>
      </c>
      <c r="B162" s="29">
        <f t="shared" si="3"/>
        <v>0.956183574879227</v>
      </c>
      <c r="C162" s="2" t="s">
        <v>445</v>
      </c>
      <c r="D162" s="2">
        <v>0</v>
      </c>
      <c r="E162" s="2">
        <v>0</v>
      </c>
      <c r="F162" s="2">
        <v>0</v>
      </c>
      <c r="G162" s="2">
        <v>0</v>
      </c>
      <c r="H162" s="2">
        <v>3</v>
      </c>
      <c r="I162" s="2">
        <v>8647</v>
      </c>
      <c r="J162" s="2">
        <v>2</v>
      </c>
      <c r="K162" s="2">
        <v>30939</v>
      </c>
      <c r="L162" s="2">
        <v>1</v>
      </c>
      <c r="M162" s="2">
        <v>1814</v>
      </c>
      <c r="N162" s="2">
        <v>0</v>
      </c>
      <c r="O162" s="2">
        <v>0</v>
      </c>
      <c r="P162" s="2">
        <v>0</v>
      </c>
      <c r="Q162" s="2">
        <v>0</v>
      </c>
      <c r="R162" s="2">
        <v>0</v>
      </c>
      <c r="S162" s="2">
        <v>0</v>
      </c>
      <c r="T162" s="2">
        <v>0</v>
      </c>
      <c r="U162" s="2">
        <v>41400</v>
      </c>
      <c r="V162" s="2">
        <v>0</v>
      </c>
      <c r="W162" s="2">
        <v>0</v>
      </c>
      <c r="X162" s="2">
        <v>0</v>
      </c>
      <c r="Y162" s="2">
        <v>0</v>
      </c>
      <c r="Z162" s="2">
        <v>0</v>
      </c>
      <c r="AA162" s="2">
        <v>0</v>
      </c>
      <c r="AB162" s="2">
        <v>0</v>
      </c>
      <c r="AC162" s="2">
        <v>0</v>
      </c>
      <c r="AD162" s="2">
        <v>0</v>
      </c>
      <c r="AE162" s="2">
        <v>0</v>
      </c>
      <c r="AF162" s="2">
        <v>0</v>
      </c>
      <c r="AG162" s="2">
        <v>0</v>
      </c>
      <c r="AH162" s="2">
        <v>0</v>
      </c>
      <c r="AI162" s="2">
        <v>0</v>
      </c>
      <c r="AJ162" s="2">
        <v>1814</v>
      </c>
      <c r="AK162" s="2">
        <v>0</v>
      </c>
      <c r="AL162" s="2">
        <v>0</v>
      </c>
      <c r="AM162" s="2">
        <v>0</v>
      </c>
      <c r="AN162" s="2">
        <v>0</v>
      </c>
      <c r="AO162" s="2">
        <v>41400</v>
      </c>
      <c r="AP162" s="2">
        <v>0</v>
      </c>
      <c r="AQ162" s="2">
        <v>0</v>
      </c>
      <c r="AR162" s="2">
        <v>0</v>
      </c>
      <c r="AS162" s="2">
        <v>0</v>
      </c>
      <c r="AT162" s="2">
        <v>0</v>
      </c>
      <c r="AU162" s="2">
        <v>0</v>
      </c>
      <c r="AV162" s="2">
        <v>0</v>
      </c>
      <c r="AW162" s="2">
        <v>0</v>
      </c>
      <c r="AX162" s="2">
        <v>0</v>
      </c>
      <c r="AY162" s="2">
        <v>0</v>
      </c>
      <c r="AZ162" s="2">
        <v>0</v>
      </c>
      <c r="BA162" s="2">
        <v>0</v>
      </c>
      <c r="BB162" s="2">
        <v>0</v>
      </c>
      <c r="BC162" s="2">
        <v>0</v>
      </c>
      <c r="BD162" s="2">
        <v>0</v>
      </c>
      <c r="BE162" s="2">
        <v>0</v>
      </c>
      <c r="BF162" s="2">
        <v>0</v>
      </c>
      <c r="BG162" s="2">
        <v>0</v>
      </c>
      <c r="BH162" s="2">
        <v>28</v>
      </c>
      <c r="BI162" s="2">
        <v>27</v>
      </c>
      <c r="BJ162" s="2">
        <v>0</v>
      </c>
      <c r="BK162" s="2">
        <v>0</v>
      </c>
      <c r="BL162" s="2">
        <v>0</v>
      </c>
      <c r="BM162" s="2">
        <v>1</v>
      </c>
      <c r="BN162" s="2">
        <v>0</v>
      </c>
      <c r="BO162" s="2">
        <v>0</v>
      </c>
      <c r="BP162" s="2">
        <v>0</v>
      </c>
      <c r="BQ162" s="2">
        <v>0</v>
      </c>
      <c r="BR162" s="2">
        <v>0</v>
      </c>
      <c r="BS162" s="2">
        <v>20</v>
      </c>
      <c r="BT162" s="2">
        <v>0</v>
      </c>
      <c r="BU162" s="2">
        <v>7</v>
      </c>
      <c r="BV162" s="2">
        <v>0</v>
      </c>
      <c r="BW162" s="2">
        <v>0</v>
      </c>
      <c r="BX162" s="2">
        <v>0</v>
      </c>
      <c r="BY162" s="2">
        <v>0</v>
      </c>
      <c r="BZ162" s="2" t="s">
        <v>925</v>
      </c>
      <c r="CA162" s="2" t="s">
        <v>925</v>
      </c>
      <c r="CB162" s="2" t="s">
        <v>803</v>
      </c>
      <c r="CC162" s="2" t="s">
        <v>803</v>
      </c>
      <c r="CD162" s="2" t="s">
        <v>925</v>
      </c>
    </row>
    <row r="163" spans="1:82" ht="12.75">
      <c r="A163" s="2" t="s">
        <v>1099</v>
      </c>
      <c r="B163" s="29">
        <f t="shared" si="3"/>
        <v>0.9016393442622951</v>
      </c>
      <c r="C163" s="2" t="s">
        <v>445</v>
      </c>
      <c r="D163" s="2">
        <v>0</v>
      </c>
      <c r="E163" s="2">
        <v>0</v>
      </c>
      <c r="F163" s="2">
        <v>0</v>
      </c>
      <c r="G163" s="2">
        <v>0</v>
      </c>
      <c r="H163" s="2">
        <v>2</v>
      </c>
      <c r="I163" s="2">
        <v>3665</v>
      </c>
      <c r="J163" s="2">
        <v>2</v>
      </c>
      <c r="K163" s="2">
        <v>27190</v>
      </c>
      <c r="L163" s="2">
        <v>2</v>
      </c>
      <c r="M163" s="2">
        <v>3366</v>
      </c>
      <c r="N163" s="2">
        <v>0</v>
      </c>
      <c r="O163" s="2">
        <v>0</v>
      </c>
      <c r="P163" s="2">
        <v>1291</v>
      </c>
      <c r="Q163" s="2">
        <v>0</v>
      </c>
      <c r="R163" s="2">
        <v>0</v>
      </c>
      <c r="S163" s="2">
        <v>0</v>
      </c>
      <c r="T163" s="2">
        <v>0</v>
      </c>
      <c r="U163" s="2">
        <v>34221</v>
      </c>
      <c r="V163" s="2">
        <v>0</v>
      </c>
      <c r="W163" s="2">
        <v>0</v>
      </c>
      <c r="X163" s="2">
        <v>0</v>
      </c>
      <c r="Y163" s="2">
        <v>0</v>
      </c>
      <c r="Z163" s="2">
        <v>0</v>
      </c>
      <c r="AA163" s="2">
        <v>0</v>
      </c>
      <c r="AB163" s="2">
        <v>0</v>
      </c>
      <c r="AC163" s="2">
        <v>0</v>
      </c>
      <c r="AD163" s="2">
        <v>0</v>
      </c>
      <c r="AE163" s="2">
        <v>0</v>
      </c>
      <c r="AF163" s="2">
        <v>0</v>
      </c>
      <c r="AG163" s="2">
        <v>0</v>
      </c>
      <c r="AH163" s="2">
        <v>0</v>
      </c>
      <c r="AI163" s="2">
        <v>0</v>
      </c>
      <c r="AJ163" s="2">
        <v>0</v>
      </c>
      <c r="AK163" s="2">
        <v>0</v>
      </c>
      <c r="AL163" s="2">
        <v>0</v>
      </c>
      <c r="AM163" s="2">
        <v>0</v>
      </c>
      <c r="AN163" s="2">
        <v>0</v>
      </c>
      <c r="AO163" s="2">
        <v>31673</v>
      </c>
      <c r="AP163" s="2">
        <v>0</v>
      </c>
      <c r="AQ163" s="2">
        <v>0</v>
      </c>
      <c r="AR163" s="2">
        <v>0</v>
      </c>
      <c r="AS163" s="2">
        <v>0</v>
      </c>
      <c r="AT163" s="2">
        <v>0</v>
      </c>
      <c r="AU163" s="2">
        <v>0</v>
      </c>
      <c r="AV163" s="2">
        <v>0</v>
      </c>
      <c r="AW163" s="2">
        <v>0</v>
      </c>
      <c r="AX163" s="2">
        <v>0</v>
      </c>
      <c r="AY163" s="2">
        <v>0</v>
      </c>
      <c r="AZ163" s="2">
        <v>2075</v>
      </c>
      <c r="BA163" s="2">
        <v>0</v>
      </c>
      <c r="BB163" s="2">
        <v>0</v>
      </c>
      <c r="BC163" s="2">
        <v>0</v>
      </c>
      <c r="BD163" s="2">
        <v>0</v>
      </c>
      <c r="BE163" s="2">
        <v>0</v>
      </c>
      <c r="BF163" s="2">
        <v>0</v>
      </c>
      <c r="BG163" s="2">
        <v>0</v>
      </c>
      <c r="BH163" s="2">
        <v>41</v>
      </c>
      <c r="BI163" s="2">
        <v>38</v>
      </c>
      <c r="BJ163" s="2">
        <v>0</v>
      </c>
      <c r="BK163" s="2">
        <v>0</v>
      </c>
      <c r="BL163" s="2">
        <v>0</v>
      </c>
      <c r="BM163" s="2">
        <v>3</v>
      </c>
      <c r="BN163" s="2">
        <v>0</v>
      </c>
      <c r="BO163" s="2">
        <v>0</v>
      </c>
      <c r="BP163" s="2">
        <v>0</v>
      </c>
      <c r="BQ163" s="2">
        <v>0</v>
      </c>
      <c r="BR163" s="2">
        <v>0</v>
      </c>
      <c r="BS163" s="2">
        <v>1</v>
      </c>
      <c r="BT163" s="2">
        <v>34</v>
      </c>
      <c r="BU163" s="2">
        <v>3</v>
      </c>
      <c r="BV163" s="2">
        <v>0</v>
      </c>
      <c r="BW163" s="2">
        <v>0</v>
      </c>
      <c r="BX163" s="2">
        <v>0</v>
      </c>
      <c r="BY163" s="2">
        <v>0</v>
      </c>
      <c r="BZ163" s="2" t="s">
        <v>926</v>
      </c>
      <c r="CA163" s="2" t="s">
        <v>926</v>
      </c>
      <c r="CB163" s="2" t="s">
        <v>927</v>
      </c>
      <c r="CC163" s="2" t="s">
        <v>803</v>
      </c>
      <c r="CD163" s="2" t="s">
        <v>926</v>
      </c>
    </row>
    <row r="164" spans="1:82" ht="12.75">
      <c r="A164" s="2" t="s">
        <v>1100</v>
      </c>
      <c r="B164" s="29">
        <f t="shared" si="3"/>
        <v>1</v>
      </c>
      <c r="C164" s="2" t="s">
        <v>445</v>
      </c>
      <c r="D164" s="2">
        <v>0</v>
      </c>
      <c r="E164" s="2">
        <v>0</v>
      </c>
      <c r="F164" s="2">
        <v>0</v>
      </c>
      <c r="G164" s="2">
        <v>0</v>
      </c>
      <c r="H164" s="2">
        <v>1</v>
      </c>
      <c r="I164" s="2">
        <v>5916</v>
      </c>
      <c r="J164" s="2">
        <v>1</v>
      </c>
      <c r="K164" s="2">
        <v>28739</v>
      </c>
      <c r="L164" s="2">
        <v>0</v>
      </c>
      <c r="M164" s="2">
        <v>0</v>
      </c>
      <c r="N164" s="2">
        <v>0</v>
      </c>
      <c r="O164" s="2">
        <v>0</v>
      </c>
      <c r="P164" s="2">
        <v>0</v>
      </c>
      <c r="Q164" s="2">
        <v>0</v>
      </c>
      <c r="R164" s="2">
        <v>0</v>
      </c>
      <c r="S164" s="2">
        <v>0</v>
      </c>
      <c r="T164" s="2">
        <v>0</v>
      </c>
      <c r="U164" s="2">
        <v>34655</v>
      </c>
      <c r="V164" s="2">
        <v>0</v>
      </c>
      <c r="W164" s="2">
        <v>0</v>
      </c>
      <c r="X164" s="2">
        <v>0</v>
      </c>
      <c r="Y164" s="2">
        <v>0</v>
      </c>
      <c r="Z164" s="2">
        <v>0</v>
      </c>
      <c r="AA164" s="2">
        <v>0</v>
      </c>
      <c r="AB164" s="2">
        <v>0</v>
      </c>
      <c r="AC164" s="2">
        <v>0</v>
      </c>
      <c r="AD164" s="2">
        <v>0</v>
      </c>
      <c r="AE164" s="2">
        <v>0</v>
      </c>
      <c r="AF164" s="2">
        <v>0</v>
      </c>
      <c r="AG164" s="2">
        <v>0</v>
      </c>
      <c r="AH164" s="2">
        <v>0</v>
      </c>
      <c r="AI164" s="2">
        <v>0</v>
      </c>
      <c r="AJ164" s="2">
        <v>0</v>
      </c>
      <c r="AK164" s="2">
        <v>0</v>
      </c>
      <c r="AL164" s="2">
        <v>0</v>
      </c>
      <c r="AM164" s="2">
        <v>0</v>
      </c>
      <c r="AN164" s="2">
        <v>0</v>
      </c>
      <c r="AO164" s="2">
        <v>34655</v>
      </c>
      <c r="AP164" s="2">
        <v>0</v>
      </c>
      <c r="AQ164" s="2">
        <v>0</v>
      </c>
      <c r="AR164" s="2">
        <v>0</v>
      </c>
      <c r="AS164" s="2">
        <v>0</v>
      </c>
      <c r="AT164" s="2">
        <v>0</v>
      </c>
      <c r="AU164" s="2">
        <v>0</v>
      </c>
      <c r="AV164" s="2">
        <v>0</v>
      </c>
      <c r="AW164" s="2">
        <v>0</v>
      </c>
      <c r="AX164" s="2">
        <v>0</v>
      </c>
      <c r="AY164" s="2">
        <v>0</v>
      </c>
      <c r="AZ164" s="2">
        <v>0</v>
      </c>
      <c r="BA164" s="2">
        <v>0</v>
      </c>
      <c r="BB164" s="2">
        <v>0</v>
      </c>
      <c r="BC164" s="2">
        <v>0</v>
      </c>
      <c r="BD164" s="2">
        <v>0</v>
      </c>
      <c r="BE164" s="2">
        <v>0</v>
      </c>
      <c r="BF164" s="2">
        <v>0</v>
      </c>
      <c r="BG164" s="2">
        <v>0</v>
      </c>
      <c r="BH164" s="2">
        <v>39</v>
      </c>
      <c r="BI164" s="2">
        <v>37</v>
      </c>
      <c r="BJ164" s="2">
        <v>0</v>
      </c>
      <c r="BK164" s="2">
        <v>0</v>
      </c>
      <c r="BL164" s="2">
        <v>1</v>
      </c>
      <c r="BM164" s="2">
        <v>1</v>
      </c>
      <c r="BN164" s="2">
        <v>0</v>
      </c>
      <c r="BO164" s="2">
        <v>0</v>
      </c>
      <c r="BP164" s="2">
        <v>0</v>
      </c>
      <c r="BQ164" s="2">
        <v>0</v>
      </c>
      <c r="BR164" s="2">
        <v>0</v>
      </c>
      <c r="BS164" s="2">
        <v>20</v>
      </c>
      <c r="BT164" s="2">
        <v>0</v>
      </c>
      <c r="BU164" s="2">
        <v>17</v>
      </c>
      <c r="BV164" s="2">
        <v>0</v>
      </c>
      <c r="BW164" s="2">
        <v>0</v>
      </c>
      <c r="BX164" s="2">
        <v>0</v>
      </c>
      <c r="BY164" s="2">
        <v>0</v>
      </c>
      <c r="BZ164" s="2" t="s">
        <v>928</v>
      </c>
      <c r="CA164" s="2" t="s">
        <v>928</v>
      </c>
      <c r="CB164" s="2" t="s">
        <v>803</v>
      </c>
      <c r="CC164" s="2" t="s">
        <v>803</v>
      </c>
      <c r="CD164" s="2" t="s">
        <v>928</v>
      </c>
    </row>
    <row r="165" spans="1:82" ht="12.75">
      <c r="A165" s="2" t="s">
        <v>1101</v>
      </c>
      <c r="B165" s="29">
        <f t="shared" si="3"/>
        <v>0.9235288428992795</v>
      </c>
      <c r="C165" s="2" t="s">
        <v>445</v>
      </c>
      <c r="D165" s="2">
        <v>0</v>
      </c>
      <c r="E165" s="2">
        <v>0</v>
      </c>
      <c r="F165" s="2">
        <v>0</v>
      </c>
      <c r="G165" s="2">
        <v>0</v>
      </c>
      <c r="H165" s="2">
        <v>1</v>
      </c>
      <c r="I165" s="2">
        <v>3616</v>
      </c>
      <c r="J165" s="2">
        <v>4</v>
      </c>
      <c r="K165" s="2">
        <v>34583</v>
      </c>
      <c r="L165" s="2">
        <v>2</v>
      </c>
      <c r="M165" s="2">
        <v>2052</v>
      </c>
      <c r="N165" s="2">
        <v>1</v>
      </c>
      <c r="O165" s="2">
        <v>1111</v>
      </c>
      <c r="P165" s="2">
        <v>0</v>
      </c>
      <c r="Q165" s="2">
        <v>0</v>
      </c>
      <c r="R165" s="2">
        <v>0</v>
      </c>
      <c r="S165" s="2">
        <v>0</v>
      </c>
      <c r="T165" s="2">
        <v>0</v>
      </c>
      <c r="U165" s="2">
        <v>41362</v>
      </c>
      <c r="V165" s="2">
        <v>0</v>
      </c>
      <c r="W165" s="2">
        <v>0</v>
      </c>
      <c r="X165" s="2">
        <v>0</v>
      </c>
      <c r="Y165" s="2">
        <v>0</v>
      </c>
      <c r="Z165" s="2">
        <v>0</v>
      </c>
      <c r="AA165" s="2">
        <v>0</v>
      </c>
      <c r="AB165" s="2">
        <v>0</v>
      </c>
      <c r="AC165" s="2">
        <v>0</v>
      </c>
      <c r="AD165" s="2">
        <v>0</v>
      </c>
      <c r="AE165" s="2">
        <v>0</v>
      </c>
      <c r="AF165" s="2">
        <v>1314</v>
      </c>
      <c r="AG165" s="2">
        <v>0</v>
      </c>
      <c r="AH165" s="2">
        <v>1111</v>
      </c>
      <c r="AI165" s="2">
        <v>0</v>
      </c>
      <c r="AJ165" s="2">
        <v>738</v>
      </c>
      <c r="AK165" s="2">
        <v>0</v>
      </c>
      <c r="AL165" s="2">
        <v>0</v>
      </c>
      <c r="AM165" s="2">
        <v>0</v>
      </c>
      <c r="AN165" s="2">
        <v>0</v>
      </c>
      <c r="AO165" s="2">
        <v>41362</v>
      </c>
      <c r="AP165" s="2">
        <v>0</v>
      </c>
      <c r="AQ165" s="2">
        <v>0</v>
      </c>
      <c r="AR165" s="2">
        <v>0</v>
      </c>
      <c r="AS165" s="2">
        <v>0</v>
      </c>
      <c r="AT165" s="2">
        <v>0</v>
      </c>
      <c r="AU165" s="2">
        <v>0</v>
      </c>
      <c r="AV165" s="2">
        <v>0</v>
      </c>
      <c r="AW165" s="2">
        <v>0</v>
      </c>
      <c r="AX165" s="2">
        <v>0</v>
      </c>
      <c r="AY165" s="2">
        <v>0</v>
      </c>
      <c r="AZ165" s="2">
        <v>0</v>
      </c>
      <c r="BA165" s="2">
        <v>0</v>
      </c>
      <c r="BB165" s="2">
        <v>0</v>
      </c>
      <c r="BC165" s="2">
        <v>0</v>
      </c>
      <c r="BD165" s="2">
        <v>0</v>
      </c>
      <c r="BE165" s="2">
        <v>0</v>
      </c>
      <c r="BF165" s="2">
        <v>0</v>
      </c>
      <c r="BG165" s="2">
        <v>0</v>
      </c>
      <c r="BH165" s="2">
        <v>32</v>
      </c>
      <c r="BI165" s="2">
        <v>28</v>
      </c>
      <c r="BJ165" s="2">
        <v>0</v>
      </c>
      <c r="BK165" s="2">
        <v>2</v>
      </c>
      <c r="BL165" s="2">
        <v>0</v>
      </c>
      <c r="BM165" s="2">
        <v>2</v>
      </c>
      <c r="BN165" s="2">
        <v>0</v>
      </c>
      <c r="BO165" s="2">
        <v>0</v>
      </c>
      <c r="BP165" s="2">
        <v>0</v>
      </c>
      <c r="BQ165" s="2">
        <v>0</v>
      </c>
      <c r="BR165" s="2">
        <v>0</v>
      </c>
      <c r="BS165" s="2">
        <v>26</v>
      </c>
      <c r="BT165" s="2">
        <v>0</v>
      </c>
      <c r="BU165" s="2">
        <v>2</v>
      </c>
      <c r="BV165" s="2">
        <v>0</v>
      </c>
      <c r="BW165" s="2">
        <v>0</v>
      </c>
      <c r="BX165" s="2">
        <v>0</v>
      </c>
      <c r="BY165" s="2">
        <v>0</v>
      </c>
      <c r="BZ165" s="2" t="s">
        <v>929</v>
      </c>
      <c r="CA165" s="2" t="s">
        <v>929</v>
      </c>
      <c r="CB165" s="2" t="s">
        <v>803</v>
      </c>
      <c r="CC165" s="2" t="s">
        <v>803</v>
      </c>
      <c r="CD165" s="2" t="s">
        <v>929</v>
      </c>
    </row>
    <row r="166" spans="1:82" ht="12.75">
      <c r="A166" s="2" t="s">
        <v>1102</v>
      </c>
      <c r="B166" s="29">
        <f t="shared" si="3"/>
        <v>0.9650509308043554</v>
      </c>
      <c r="C166" s="2" t="s">
        <v>445</v>
      </c>
      <c r="D166" s="2">
        <v>0</v>
      </c>
      <c r="E166" s="2">
        <v>0</v>
      </c>
      <c r="F166" s="2">
        <v>0</v>
      </c>
      <c r="G166" s="2">
        <v>0</v>
      </c>
      <c r="H166" s="2">
        <v>1</v>
      </c>
      <c r="I166" s="2">
        <v>3632</v>
      </c>
      <c r="J166" s="2">
        <v>3</v>
      </c>
      <c r="K166" s="2">
        <v>29338</v>
      </c>
      <c r="L166" s="2">
        <v>0</v>
      </c>
      <c r="M166" s="2">
        <v>0</v>
      </c>
      <c r="N166" s="2">
        <v>2</v>
      </c>
      <c r="O166" s="2">
        <v>1194</v>
      </c>
      <c r="P166" s="2">
        <v>0</v>
      </c>
      <c r="Q166" s="2">
        <v>0</v>
      </c>
      <c r="R166" s="2">
        <v>0</v>
      </c>
      <c r="S166" s="2">
        <v>0</v>
      </c>
      <c r="T166" s="2">
        <v>0</v>
      </c>
      <c r="U166" s="2">
        <v>34164</v>
      </c>
      <c r="V166" s="2">
        <v>0</v>
      </c>
      <c r="W166" s="2">
        <v>0</v>
      </c>
      <c r="X166" s="2">
        <v>0</v>
      </c>
      <c r="Y166" s="2">
        <v>0</v>
      </c>
      <c r="Z166" s="2">
        <v>0</v>
      </c>
      <c r="AA166" s="2">
        <v>0</v>
      </c>
      <c r="AB166" s="2">
        <v>0</v>
      </c>
      <c r="AC166" s="2">
        <v>0</v>
      </c>
      <c r="AD166" s="2">
        <v>0</v>
      </c>
      <c r="AE166" s="2">
        <v>0</v>
      </c>
      <c r="AF166" s="2">
        <v>0</v>
      </c>
      <c r="AG166" s="2">
        <v>0</v>
      </c>
      <c r="AH166" s="2">
        <v>0</v>
      </c>
      <c r="AI166" s="2">
        <v>0</v>
      </c>
      <c r="AJ166" s="2">
        <v>0</v>
      </c>
      <c r="AK166" s="2">
        <v>0</v>
      </c>
      <c r="AL166" s="2">
        <v>890</v>
      </c>
      <c r="AM166" s="2">
        <v>0</v>
      </c>
      <c r="AN166" s="2">
        <v>0</v>
      </c>
      <c r="AO166" s="2">
        <v>34164</v>
      </c>
      <c r="AP166" s="2">
        <v>0</v>
      </c>
      <c r="AQ166" s="2">
        <v>0</v>
      </c>
      <c r="AR166" s="2">
        <v>0</v>
      </c>
      <c r="AS166" s="2">
        <v>0</v>
      </c>
      <c r="AT166" s="2">
        <v>0</v>
      </c>
      <c r="AU166" s="2">
        <v>0</v>
      </c>
      <c r="AV166" s="2">
        <v>0</v>
      </c>
      <c r="AW166" s="2">
        <v>0</v>
      </c>
      <c r="AX166" s="2">
        <v>0</v>
      </c>
      <c r="AY166" s="2">
        <v>0</v>
      </c>
      <c r="AZ166" s="2">
        <v>0</v>
      </c>
      <c r="BA166" s="2">
        <v>0</v>
      </c>
      <c r="BB166" s="2">
        <v>304</v>
      </c>
      <c r="BC166" s="2">
        <v>0</v>
      </c>
      <c r="BD166" s="2">
        <v>0</v>
      </c>
      <c r="BE166" s="2">
        <v>0</v>
      </c>
      <c r="BF166" s="2">
        <v>0</v>
      </c>
      <c r="BG166" s="2">
        <v>0</v>
      </c>
      <c r="BH166" s="2">
        <v>34</v>
      </c>
      <c r="BI166" s="2">
        <v>32</v>
      </c>
      <c r="BJ166" s="2">
        <v>0</v>
      </c>
      <c r="BK166" s="2">
        <v>1</v>
      </c>
      <c r="BL166" s="2">
        <v>0</v>
      </c>
      <c r="BM166" s="2">
        <v>1</v>
      </c>
      <c r="BN166" s="2">
        <v>0</v>
      </c>
      <c r="BO166" s="2">
        <v>0</v>
      </c>
      <c r="BP166" s="2">
        <v>0</v>
      </c>
      <c r="BQ166" s="2">
        <v>0</v>
      </c>
      <c r="BR166" s="2">
        <v>0</v>
      </c>
      <c r="BS166" s="2">
        <v>32</v>
      </c>
      <c r="BT166" s="2">
        <v>0</v>
      </c>
      <c r="BU166" s="2">
        <v>0</v>
      </c>
      <c r="BV166" s="2">
        <v>0</v>
      </c>
      <c r="BW166" s="2">
        <v>0</v>
      </c>
      <c r="BX166" s="2">
        <v>0</v>
      </c>
      <c r="BY166" s="2">
        <v>0</v>
      </c>
      <c r="BZ166" s="2" t="s">
        <v>930</v>
      </c>
      <c r="CA166" s="2" t="s">
        <v>930</v>
      </c>
      <c r="CB166" s="2" t="s">
        <v>803</v>
      </c>
      <c r="CC166" s="2" t="s">
        <v>803</v>
      </c>
      <c r="CD166" s="2" t="s">
        <v>930</v>
      </c>
    </row>
    <row r="167" spans="1:82" ht="12.75">
      <c r="A167" s="2" t="s">
        <v>1103</v>
      </c>
      <c r="B167" s="29">
        <f t="shared" si="3"/>
        <v>0.9380923746528076</v>
      </c>
      <c r="C167" s="2" t="s">
        <v>445</v>
      </c>
      <c r="D167" s="2">
        <v>0</v>
      </c>
      <c r="E167" s="2">
        <v>0</v>
      </c>
      <c r="F167" s="2">
        <v>0</v>
      </c>
      <c r="G167" s="2">
        <v>0</v>
      </c>
      <c r="H167" s="2">
        <v>1</v>
      </c>
      <c r="I167" s="2">
        <v>6707</v>
      </c>
      <c r="J167" s="2">
        <v>3</v>
      </c>
      <c r="K167" s="2">
        <v>26054</v>
      </c>
      <c r="L167" s="2">
        <v>2</v>
      </c>
      <c r="M167" s="2">
        <v>2162</v>
      </c>
      <c r="N167" s="2">
        <v>0</v>
      </c>
      <c r="O167" s="2">
        <v>0</v>
      </c>
      <c r="P167" s="2">
        <v>0</v>
      </c>
      <c r="Q167" s="2">
        <v>0</v>
      </c>
      <c r="R167" s="2">
        <v>0</v>
      </c>
      <c r="S167" s="2">
        <v>0</v>
      </c>
      <c r="T167" s="2">
        <v>0</v>
      </c>
      <c r="U167" s="2">
        <v>34923</v>
      </c>
      <c r="V167" s="2">
        <v>0</v>
      </c>
      <c r="W167" s="2">
        <v>0</v>
      </c>
      <c r="X167" s="2">
        <v>0</v>
      </c>
      <c r="Y167" s="2">
        <v>0</v>
      </c>
      <c r="Z167" s="2">
        <v>0</v>
      </c>
      <c r="AA167" s="2">
        <v>0</v>
      </c>
      <c r="AB167" s="2">
        <v>0</v>
      </c>
      <c r="AC167" s="2">
        <v>0</v>
      </c>
      <c r="AD167" s="2">
        <v>0</v>
      </c>
      <c r="AE167" s="2">
        <v>0</v>
      </c>
      <c r="AF167" s="2">
        <v>0</v>
      </c>
      <c r="AG167" s="2">
        <v>0</v>
      </c>
      <c r="AH167" s="2">
        <v>0</v>
      </c>
      <c r="AI167" s="2">
        <v>0</v>
      </c>
      <c r="AJ167" s="2">
        <v>2162</v>
      </c>
      <c r="AK167" s="2">
        <v>0</v>
      </c>
      <c r="AL167" s="2">
        <v>0</v>
      </c>
      <c r="AM167" s="2">
        <v>0</v>
      </c>
      <c r="AN167" s="2">
        <v>0</v>
      </c>
      <c r="AO167" s="2">
        <v>34923</v>
      </c>
      <c r="AP167" s="2">
        <v>0</v>
      </c>
      <c r="AQ167" s="2">
        <v>0</v>
      </c>
      <c r="AR167" s="2">
        <v>0</v>
      </c>
      <c r="AS167" s="2">
        <v>0</v>
      </c>
      <c r="AT167" s="2">
        <v>0</v>
      </c>
      <c r="AU167" s="2">
        <v>0</v>
      </c>
      <c r="AV167" s="2">
        <v>0</v>
      </c>
      <c r="AW167" s="2">
        <v>0</v>
      </c>
      <c r="AX167" s="2">
        <v>0</v>
      </c>
      <c r="AY167" s="2">
        <v>0</v>
      </c>
      <c r="AZ167" s="2">
        <v>0</v>
      </c>
      <c r="BA167" s="2">
        <v>0</v>
      </c>
      <c r="BB167" s="2">
        <v>0</v>
      </c>
      <c r="BC167" s="2">
        <v>0</v>
      </c>
      <c r="BD167" s="2">
        <v>0</v>
      </c>
      <c r="BE167" s="2">
        <v>0</v>
      </c>
      <c r="BF167" s="2">
        <v>0</v>
      </c>
      <c r="BG167" s="2">
        <v>0</v>
      </c>
      <c r="BH167" s="2">
        <v>36</v>
      </c>
      <c r="BI167" s="2">
        <v>31</v>
      </c>
      <c r="BJ167" s="2">
        <v>0</v>
      </c>
      <c r="BK167" s="2">
        <v>2</v>
      </c>
      <c r="BL167" s="2">
        <v>1</v>
      </c>
      <c r="BM167" s="2">
        <v>2</v>
      </c>
      <c r="BN167" s="2">
        <v>0</v>
      </c>
      <c r="BO167" s="2">
        <v>0</v>
      </c>
      <c r="BP167" s="2">
        <v>0</v>
      </c>
      <c r="BQ167" s="2">
        <v>0</v>
      </c>
      <c r="BR167" s="2">
        <v>0</v>
      </c>
      <c r="BS167" s="2">
        <v>17</v>
      </c>
      <c r="BT167" s="2">
        <v>0</v>
      </c>
      <c r="BU167" s="2">
        <v>14</v>
      </c>
      <c r="BV167" s="2">
        <v>0</v>
      </c>
      <c r="BW167" s="2">
        <v>0</v>
      </c>
      <c r="BX167" s="2">
        <v>0</v>
      </c>
      <c r="BY167" s="2">
        <v>0</v>
      </c>
      <c r="BZ167" s="2" t="s">
        <v>931</v>
      </c>
      <c r="CA167" s="2" t="s">
        <v>931</v>
      </c>
      <c r="CB167" s="2" t="s">
        <v>803</v>
      </c>
      <c r="CC167" s="2" t="s">
        <v>803</v>
      </c>
      <c r="CD167" s="2" t="s">
        <v>931</v>
      </c>
    </row>
    <row r="168" spans="1:82" ht="12.75">
      <c r="A168" s="2" t="s">
        <v>1104</v>
      </c>
      <c r="B168" s="29">
        <f t="shared" si="3"/>
        <v>0.8577745241581259</v>
      </c>
      <c r="C168" s="2" t="s">
        <v>445</v>
      </c>
      <c r="D168" s="2">
        <v>0</v>
      </c>
      <c r="E168" s="2">
        <v>0</v>
      </c>
      <c r="F168" s="2">
        <v>0</v>
      </c>
      <c r="G168" s="2">
        <v>0</v>
      </c>
      <c r="H168" s="2">
        <v>1</v>
      </c>
      <c r="I168" s="2">
        <v>3633</v>
      </c>
      <c r="J168" s="2">
        <v>3</v>
      </c>
      <c r="K168" s="2">
        <v>25660</v>
      </c>
      <c r="L168" s="2">
        <v>2</v>
      </c>
      <c r="M168" s="2">
        <v>3765</v>
      </c>
      <c r="N168" s="2">
        <v>1</v>
      </c>
      <c r="O168" s="2">
        <v>1092</v>
      </c>
      <c r="P168" s="2">
        <v>0</v>
      </c>
      <c r="Q168" s="2">
        <v>0</v>
      </c>
      <c r="R168" s="2">
        <v>0</v>
      </c>
      <c r="S168" s="2">
        <v>0</v>
      </c>
      <c r="T168" s="2">
        <v>0</v>
      </c>
      <c r="U168" s="2">
        <v>34150</v>
      </c>
      <c r="V168" s="2">
        <v>0</v>
      </c>
      <c r="W168" s="2">
        <v>0</v>
      </c>
      <c r="X168" s="2">
        <v>1911</v>
      </c>
      <c r="Y168" s="2">
        <v>0</v>
      </c>
      <c r="Z168" s="2">
        <v>0</v>
      </c>
      <c r="AA168" s="2">
        <v>0</v>
      </c>
      <c r="AB168" s="2">
        <v>0</v>
      </c>
      <c r="AC168" s="2">
        <v>0</v>
      </c>
      <c r="AD168" s="2">
        <v>0</v>
      </c>
      <c r="AE168" s="2">
        <v>0</v>
      </c>
      <c r="AF168" s="2">
        <v>0</v>
      </c>
      <c r="AG168" s="2">
        <v>0</v>
      </c>
      <c r="AH168" s="2">
        <v>0</v>
      </c>
      <c r="AI168" s="2">
        <v>0</v>
      </c>
      <c r="AJ168" s="2">
        <v>0</v>
      </c>
      <c r="AK168" s="2">
        <v>0</v>
      </c>
      <c r="AL168" s="2">
        <v>0</v>
      </c>
      <c r="AM168" s="2">
        <v>0</v>
      </c>
      <c r="AN168" s="2">
        <v>0</v>
      </c>
      <c r="AO168" s="2">
        <v>23044</v>
      </c>
      <c r="AP168" s="2">
        <v>0</v>
      </c>
      <c r="AQ168" s="2">
        <v>0</v>
      </c>
      <c r="AR168" s="2">
        <v>0</v>
      </c>
      <c r="AS168" s="2">
        <v>0</v>
      </c>
      <c r="AT168" s="2">
        <v>0</v>
      </c>
      <c r="AU168" s="2">
        <v>0</v>
      </c>
      <c r="AV168" s="2">
        <v>0</v>
      </c>
      <c r="AW168" s="2">
        <v>0</v>
      </c>
      <c r="AX168" s="2">
        <v>0</v>
      </c>
      <c r="AY168" s="2">
        <v>0</v>
      </c>
      <c r="AZ168" s="2">
        <v>0</v>
      </c>
      <c r="BA168" s="2">
        <v>0</v>
      </c>
      <c r="BB168" s="2">
        <v>0</v>
      </c>
      <c r="BC168" s="2">
        <v>0</v>
      </c>
      <c r="BD168" s="2">
        <v>1645</v>
      </c>
      <c r="BE168" s="2">
        <v>0</v>
      </c>
      <c r="BF168" s="2">
        <v>1092</v>
      </c>
      <c r="BG168" s="2">
        <v>0</v>
      </c>
      <c r="BH168" s="2">
        <v>33</v>
      </c>
      <c r="BI168" s="2">
        <v>28</v>
      </c>
      <c r="BJ168" s="2">
        <v>0</v>
      </c>
      <c r="BK168" s="2">
        <v>0</v>
      </c>
      <c r="BL168" s="2">
        <v>0</v>
      </c>
      <c r="BM168" s="2">
        <v>5</v>
      </c>
      <c r="BN168" s="2">
        <v>0</v>
      </c>
      <c r="BO168" s="2">
        <v>0</v>
      </c>
      <c r="BP168" s="2">
        <v>0</v>
      </c>
      <c r="BQ168" s="2">
        <v>0</v>
      </c>
      <c r="BR168" s="2">
        <v>8</v>
      </c>
      <c r="BS168" s="2">
        <v>1</v>
      </c>
      <c r="BT168" s="2">
        <v>18</v>
      </c>
      <c r="BU168" s="2">
        <v>1</v>
      </c>
      <c r="BV168" s="2">
        <v>0</v>
      </c>
      <c r="BW168" s="2">
        <v>0</v>
      </c>
      <c r="BX168" s="2">
        <v>0</v>
      </c>
      <c r="BY168" s="2">
        <v>0</v>
      </c>
      <c r="BZ168" s="2" t="s">
        <v>932</v>
      </c>
      <c r="CA168" s="2" t="s">
        <v>932</v>
      </c>
      <c r="CB168" s="2" t="s">
        <v>933</v>
      </c>
      <c r="CC168" s="2" t="s">
        <v>803</v>
      </c>
      <c r="CD168" s="2" t="s">
        <v>932</v>
      </c>
    </row>
    <row r="169" spans="1:82" ht="12.75">
      <c r="A169" s="2" t="s">
        <v>1105</v>
      </c>
      <c r="B169" s="29">
        <f t="shared" si="3"/>
        <v>0.873690188839983</v>
      </c>
      <c r="C169" s="2" t="s">
        <v>445</v>
      </c>
      <c r="D169" s="2">
        <v>0</v>
      </c>
      <c r="E169" s="2">
        <v>0</v>
      </c>
      <c r="F169" s="2">
        <v>0</v>
      </c>
      <c r="G169" s="2">
        <v>0</v>
      </c>
      <c r="H169" s="2">
        <v>1</v>
      </c>
      <c r="I169" s="2">
        <v>4896</v>
      </c>
      <c r="J169" s="2">
        <v>5</v>
      </c>
      <c r="K169" s="2">
        <v>25871</v>
      </c>
      <c r="L169" s="2">
        <v>4</v>
      </c>
      <c r="M169" s="2">
        <v>4448</v>
      </c>
      <c r="N169" s="2">
        <v>0</v>
      </c>
      <c r="O169" s="2">
        <v>0</v>
      </c>
      <c r="P169" s="2">
        <v>0</v>
      </c>
      <c r="Q169" s="2">
        <v>0</v>
      </c>
      <c r="R169" s="2">
        <v>0</v>
      </c>
      <c r="S169" s="2">
        <v>0</v>
      </c>
      <c r="T169" s="2">
        <v>0</v>
      </c>
      <c r="U169" s="2">
        <v>35215</v>
      </c>
      <c r="V169" s="2">
        <v>0</v>
      </c>
      <c r="W169" s="2">
        <v>0</v>
      </c>
      <c r="X169" s="2">
        <v>3054</v>
      </c>
      <c r="Y169" s="2">
        <v>0</v>
      </c>
      <c r="Z169" s="2">
        <v>0</v>
      </c>
      <c r="AA169" s="2">
        <v>0</v>
      </c>
      <c r="AB169" s="2">
        <v>0</v>
      </c>
      <c r="AC169" s="2">
        <v>0</v>
      </c>
      <c r="AD169" s="2">
        <v>0</v>
      </c>
      <c r="AE169" s="2">
        <v>0</v>
      </c>
      <c r="AF169" s="2">
        <v>0</v>
      </c>
      <c r="AG169" s="2">
        <v>0</v>
      </c>
      <c r="AH169" s="2">
        <v>0</v>
      </c>
      <c r="AI169" s="2">
        <v>0</v>
      </c>
      <c r="AJ169" s="2">
        <v>0</v>
      </c>
      <c r="AK169" s="2">
        <v>0</v>
      </c>
      <c r="AL169" s="2">
        <v>0</v>
      </c>
      <c r="AM169" s="2">
        <v>0</v>
      </c>
      <c r="AN169" s="2">
        <v>0</v>
      </c>
      <c r="AO169" s="2">
        <v>4229</v>
      </c>
      <c r="AP169" s="2">
        <v>0</v>
      </c>
      <c r="AQ169" s="2">
        <v>0</v>
      </c>
      <c r="AR169" s="2">
        <v>0</v>
      </c>
      <c r="AS169" s="2">
        <v>0</v>
      </c>
      <c r="AT169" s="2">
        <v>0</v>
      </c>
      <c r="AU169" s="2">
        <v>0</v>
      </c>
      <c r="AV169" s="2">
        <v>1942</v>
      </c>
      <c r="AW169" s="2">
        <v>0</v>
      </c>
      <c r="AX169" s="2">
        <v>0</v>
      </c>
      <c r="AY169" s="2">
        <v>0</v>
      </c>
      <c r="AZ169" s="2">
        <v>0</v>
      </c>
      <c r="BA169" s="2">
        <v>0</v>
      </c>
      <c r="BB169" s="2">
        <v>0</v>
      </c>
      <c r="BC169" s="2">
        <v>0</v>
      </c>
      <c r="BD169" s="2">
        <v>0</v>
      </c>
      <c r="BE169" s="2">
        <v>0</v>
      </c>
      <c r="BF169" s="2">
        <v>0</v>
      </c>
      <c r="BG169" s="2">
        <v>0</v>
      </c>
      <c r="BH169" s="2">
        <v>35</v>
      </c>
      <c r="BI169" s="2">
        <v>26</v>
      </c>
      <c r="BJ169" s="2">
        <v>0</v>
      </c>
      <c r="BK169" s="2">
        <v>0</v>
      </c>
      <c r="BL169" s="2">
        <v>0</v>
      </c>
      <c r="BM169" s="2">
        <v>9</v>
      </c>
      <c r="BN169" s="2">
        <v>0</v>
      </c>
      <c r="BO169" s="2">
        <v>0</v>
      </c>
      <c r="BP169" s="2">
        <v>0</v>
      </c>
      <c r="BQ169" s="2">
        <v>0</v>
      </c>
      <c r="BR169" s="2">
        <v>19</v>
      </c>
      <c r="BS169" s="2">
        <v>1</v>
      </c>
      <c r="BT169" s="2">
        <v>3</v>
      </c>
      <c r="BU169" s="2">
        <v>3</v>
      </c>
      <c r="BV169" s="2">
        <v>0</v>
      </c>
      <c r="BW169" s="2">
        <v>0</v>
      </c>
      <c r="BX169" s="2">
        <v>0</v>
      </c>
      <c r="BY169" s="2">
        <v>0</v>
      </c>
      <c r="BZ169" s="2" t="s">
        <v>934</v>
      </c>
      <c r="CA169" s="2" t="s">
        <v>934</v>
      </c>
      <c r="CB169" s="2" t="s">
        <v>935</v>
      </c>
      <c r="CC169" s="2" t="s">
        <v>803</v>
      </c>
      <c r="CD169" s="2" t="s">
        <v>934</v>
      </c>
    </row>
    <row r="170" spans="1:82" ht="12.75">
      <c r="A170" s="2" t="s">
        <v>1106</v>
      </c>
      <c r="B170" s="29">
        <f t="shared" si="3"/>
        <v>0.9427116274424953</v>
      </c>
      <c r="C170" s="2" t="s">
        <v>445</v>
      </c>
      <c r="D170" s="2">
        <v>0</v>
      </c>
      <c r="E170" s="2">
        <v>0</v>
      </c>
      <c r="F170" s="2">
        <v>1</v>
      </c>
      <c r="G170" s="2">
        <v>432</v>
      </c>
      <c r="H170" s="2">
        <v>1</v>
      </c>
      <c r="I170" s="2">
        <v>1481</v>
      </c>
      <c r="J170" s="2">
        <v>3</v>
      </c>
      <c r="K170" s="2">
        <v>26407</v>
      </c>
      <c r="L170" s="2">
        <v>0</v>
      </c>
      <c r="M170" s="2">
        <v>0</v>
      </c>
      <c r="N170" s="2">
        <v>1</v>
      </c>
      <c r="O170" s="2">
        <v>1721</v>
      </c>
      <c r="P170" s="2">
        <v>0</v>
      </c>
      <c r="Q170" s="2">
        <v>0</v>
      </c>
      <c r="R170" s="2">
        <v>0</v>
      </c>
      <c r="S170" s="2">
        <v>0</v>
      </c>
      <c r="T170" s="2">
        <v>0</v>
      </c>
      <c r="U170" s="2">
        <v>30041</v>
      </c>
      <c r="V170" s="2">
        <v>0</v>
      </c>
      <c r="W170" s="2">
        <v>0</v>
      </c>
      <c r="X170" s="2">
        <v>0</v>
      </c>
      <c r="Y170" s="2">
        <v>0</v>
      </c>
      <c r="Z170" s="2">
        <v>0</v>
      </c>
      <c r="AA170" s="2">
        <v>0</v>
      </c>
      <c r="AB170" s="2">
        <v>0</v>
      </c>
      <c r="AC170" s="2">
        <v>0</v>
      </c>
      <c r="AD170" s="2">
        <v>0</v>
      </c>
      <c r="AE170" s="2">
        <v>0</v>
      </c>
      <c r="AF170" s="2">
        <v>0</v>
      </c>
      <c r="AG170" s="2">
        <v>0</v>
      </c>
      <c r="AH170" s="2">
        <v>0</v>
      </c>
      <c r="AI170" s="2">
        <v>0</v>
      </c>
      <c r="AJ170" s="2">
        <v>0</v>
      </c>
      <c r="AK170" s="2">
        <v>0</v>
      </c>
      <c r="AL170" s="2">
        <v>0</v>
      </c>
      <c r="AM170" s="2">
        <v>0</v>
      </c>
      <c r="AN170" s="2">
        <v>0</v>
      </c>
      <c r="AO170" s="2">
        <v>0</v>
      </c>
      <c r="AP170" s="2">
        <v>0</v>
      </c>
      <c r="AQ170" s="2">
        <v>0</v>
      </c>
      <c r="AR170" s="2">
        <v>0</v>
      </c>
      <c r="AS170" s="2">
        <v>0</v>
      </c>
      <c r="AT170" s="2">
        <v>0</v>
      </c>
      <c r="AU170" s="2">
        <v>0</v>
      </c>
      <c r="AV170" s="2">
        <v>0</v>
      </c>
      <c r="AW170" s="2">
        <v>0</v>
      </c>
      <c r="AX170" s="2">
        <v>1721</v>
      </c>
      <c r="AY170" s="2">
        <v>0</v>
      </c>
      <c r="AZ170" s="2">
        <v>0</v>
      </c>
      <c r="BA170" s="2">
        <v>0</v>
      </c>
      <c r="BB170" s="2">
        <v>0</v>
      </c>
      <c r="BC170" s="2">
        <v>0</v>
      </c>
      <c r="BD170" s="2">
        <v>0</v>
      </c>
      <c r="BE170" s="2">
        <v>0</v>
      </c>
      <c r="BF170" s="2">
        <v>0</v>
      </c>
      <c r="BG170" s="2">
        <v>0</v>
      </c>
      <c r="BH170" s="2">
        <v>32</v>
      </c>
      <c r="BI170" s="2">
        <v>29</v>
      </c>
      <c r="BJ170" s="2">
        <v>0</v>
      </c>
      <c r="BK170" s="2">
        <v>0</v>
      </c>
      <c r="BL170" s="2">
        <v>0</v>
      </c>
      <c r="BM170" s="2">
        <v>3</v>
      </c>
      <c r="BN170" s="2">
        <v>0</v>
      </c>
      <c r="BO170" s="2">
        <v>0</v>
      </c>
      <c r="BP170" s="2">
        <v>0</v>
      </c>
      <c r="BQ170" s="2">
        <v>0</v>
      </c>
      <c r="BR170" s="2">
        <v>0</v>
      </c>
      <c r="BS170" s="2">
        <v>28</v>
      </c>
      <c r="BT170" s="2">
        <v>0</v>
      </c>
      <c r="BU170" s="2">
        <v>1</v>
      </c>
      <c r="BV170" s="2">
        <v>0</v>
      </c>
      <c r="BW170" s="2">
        <v>0</v>
      </c>
      <c r="BX170" s="2">
        <v>0</v>
      </c>
      <c r="BY170" s="2">
        <v>0</v>
      </c>
      <c r="BZ170" s="2" t="s">
        <v>1122</v>
      </c>
      <c r="CA170" s="2" t="s">
        <v>1122</v>
      </c>
      <c r="CB170" s="2" t="s">
        <v>803</v>
      </c>
      <c r="CC170" s="2" t="s">
        <v>803</v>
      </c>
      <c r="CD170" s="2" t="s">
        <v>1122</v>
      </c>
    </row>
    <row r="171" spans="1:82" ht="12.75">
      <c r="A171" s="2" t="s">
        <v>1107</v>
      </c>
      <c r="B171" s="29">
        <f t="shared" si="3"/>
        <v>0.9244247838451153</v>
      </c>
      <c r="C171" s="2" t="s">
        <v>445</v>
      </c>
      <c r="D171" s="2">
        <v>0</v>
      </c>
      <c r="E171" s="2">
        <v>0</v>
      </c>
      <c r="F171" s="2">
        <v>0</v>
      </c>
      <c r="G171" s="2">
        <v>0</v>
      </c>
      <c r="H171" s="2">
        <v>1</v>
      </c>
      <c r="I171" s="2">
        <v>3512</v>
      </c>
      <c r="J171" s="2">
        <v>3</v>
      </c>
      <c r="K171" s="2">
        <v>28670</v>
      </c>
      <c r="L171" s="2">
        <v>2</v>
      </c>
      <c r="M171" s="2">
        <v>2631</v>
      </c>
      <c r="N171" s="2">
        <v>0</v>
      </c>
      <c r="O171" s="2">
        <v>0</v>
      </c>
      <c r="P171" s="2">
        <v>0</v>
      </c>
      <c r="Q171" s="2">
        <v>0</v>
      </c>
      <c r="R171" s="2">
        <v>0</v>
      </c>
      <c r="S171" s="2">
        <v>0</v>
      </c>
      <c r="T171" s="2">
        <v>0</v>
      </c>
      <c r="U171" s="2">
        <v>34813</v>
      </c>
      <c r="V171" s="2">
        <v>0</v>
      </c>
      <c r="W171" s="2">
        <v>0</v>
      </c>
      <c r="X171" s="2">
        <v>2611</v>
      </c>
      <c r="Y171" s="2">
        <v>0</v>
      </c>
      <c r="Z171" s="2">
        <v>0</v>
      </c>
      <c r="AA171" s="2">
        <v>0</v>
      </c>
      <c r="AB171" s="2">
        <v>0</v>
      </c>
      <c r="AC171" s="2">
        <v>0</v>
      </c>
      <c r="AD171" s="2">
        <v>0</v>
      </c>
      <c r="AE171" s="2">
        <v>0</v>
      </c>
      <c r="AF171" s="2">
        <v>0</v>
      </c>
      <c r="AG171" s="2">
        <v>0</v>
      </c>
      <c r="AH171" s="2">
        <v>0</v>
      </c>
      <c r="AI171" s="2">
        <v>0</v>
      </c>
      <c r="AJ171" s="2">
        <v>0</v>
      </c>
      <c r="AK171" s="2">
        <v>0</v>
      </c>
      <c r="AL171" s="2">
        <v>0</v>
      </c>
      <c r="AM171" s="2">
        <v>0</v>
      </c>
      <c r="AN171" s="2">
        <v>0</v>
      </c>
      <c r="AO171" s="2">
        <v>9616</v>
      </c>
      <c r="AP171" s="2">
        <v>0</v>
      </c>
      <c r="AQ171" s="2">
        <v>0</v>
      </c>
      <c r="AR171" s="2">
        <v>0</v>
      </c>
      <c r="AS171" s="2">
        <v>0</v>
      </c>
      <c r="AT171" s="2">
        <v>0</v>
      </c>
      <c r="AU171" s="2">
        <v>0</v>
      </c>
      <c r="AV171" s="2">
        <v>0</v>
      </c>
      <c r="AW171" s="2">
        <v>0</v>
      </c>
      <c r="AX171" s="2">
        <v>0</v>
      </c>
      <c r="AY171" s="2">
        <v>0</v>
      </c>
      <c r="AZ171" s="2">
        <v>20</v>
      </c>
      <c r="BA171" s="2">
        <v>0</v>
      </c>
      <c r="BB171" s="2">
        <v>0</v>
      </c>
      <c r="BC171" s="2">
        <v>0</v>
      </c>
      <c r="BD171" s="2">
        <v>0</v>
      </c>
      <c r="BE171" s="2">
        <v>0</v>
      </c>
      <c r="BF171" s="2">
        <v>0</v>
      </c>
      <c r="BG171" s="2">
        <v>0</v>
      </c>
      <c r="BH171" s="2">
        <v>34</v>
      </c>
      <c r="BI171" s="2">
        <v>29</v>
      </c>
      <c r="BJ171" s="2">
        <v>0</v>
      </c>
      <c r="BK171" s="2">
        <v>2</v>
      </c>
      <c r="BL171" s="2">
        <v>0</v>
      </c>
      <c r="BM171" s="2">
        <v>3</v>
      </c>
      <c r="BN171" s="2">
        <v>0</v>
      </c>
      <c r="BO171" s="2">
        <v>0</v>
      </c>
      <c r="BP171" s="2">
        <v>0</v>
      </c>
      <c r="BQ171" s="2">
        <v>0</v>
      </c>
      <c r="BR171" s="2">
        <v>0</v>
      </c>
      <c r="BS171" s="2">
        <v>1</v>
      </c>
      <c r="BT171" s="2">
        <v>27</v>
      </c>
      <c r="BU171" s="2">
        <v>1</v>
      </c>
      <c r="BV171" s="2">
        <v>0</v>
      </c>
      <c r="BW171" s="2">
        <v>0</v>
      </c>
      <c r="BX171" s="2">
        <v>0</v>
      </c>
      <c r="BY171" s="2">
        <v>0</v>
      </c>
      <c r="BZ171" s="2" t="s">
        <v>1123</v>
      </c>
      <c r="CA171" s="2" t="s">
        <v>1123</v>
      </c>
      <c r="CB171" s="2" t="s">
        <v>1124</v>
      </c>
      <c r="CC171" s="2" t="s">
        <v>803</v>
      </c>
      <c r="CD171" s="2" t="s">
        <v>1123</v>
      </c>
    </row>
    <row r="172" spans="1:82" ht="12.75">
      <c r="A172" s="2" t="s">
        <v>1108</v>
      </c>
      <c r="B172" s="29">
        <f t="shared" si="3"/>
        <v>0.98033191407006</v>
      </c>
      <c r="C172" s="2" t="s">
        <v>445</v>
      </c>
      <c r="D172" s="2">
        <v>0</v>
      </c>
      <c r="E172" s="2">
        <v>0</v>
      </c>
      <c r="F172" s="2">
        <v>1</v>
      </c>
      <c r="G172" s="2">
        <v>1057</v>
      </c>
      <c r="H172" s="2">
        <v>1</v>
      </c>
      <c r="I172" s="2">
        <v>2717</v>
      </c>
      <c r="J172" s="2">
        <v>2</v>
      </c>
      <c r="K172" s="2">
        <v>36749</v>
      </c>
      <c r="L172" s="2">
        <v>1</v>
      </c>
      <c r="M172" s="2">
        <v>813</v>
      </c>
      <c r="N172" s="2">
        <v>0</v>
      </c>
      <c r="O172" s="2">
        <v>0</v>
      </c>
      <c r="P172" s="2">
        <v>0</v>
      </c>
      <c r="Q172" s="2">
        <v>0</v>
      </c>
      <c r="R172" s="2">
        <v>0</v>
      </c>
      <c r="S172" s="2">
        <v>0</v>
      </c>
      <c r="T172" s="2">
        <v>0</v>
      </c>
      <c r="U172" s="2">
        <v>41336</v>
      </c>
      <c r="V172" s="2">
        <v>0</v>
      </c>
      <c r="W172" s="2">
        <v>0</v>
      </c>
      <c r="X172" s="2">
        <v>0</v>
      </c>
      <c r="Y172" s="2">
        <v>0</v>
      </c>
      <c r="Z172" s="2">
        <v>0</v>
      </c>
      <c r="AA172" s="2">
        <v>0</v>
      </c>
      <c r="AB172" s="2">
        <v>0</v>
      </c>
      <c r="AC172" s="2">
        <v>0</v>
      </c>
      <c r="AD172" s="2">
        <v>0</v>
      </c>
      <c r="AE172" s="2">
        <v>0</v>
      </c>
      <c r="AF172" s="2">
        <v>0</v>
      </c>
      <c r="AG172" s="2">
        <v>0</v>
      </c>
      <c r="AH172" s="2">
        <v>0</v>
      </c>
      <c r="AI172" s="2">
        <v>0</v>
      </c>
      <c r="AJ172" s="2">
        <v>0</v>
      </c>
      <c r="AK172" s="2">
        <v>0</v>
      </c>
      <c r="AL172" s="2">
        <v>0</v>
      </c>
      <c r="AM172" s="2">
        <v>0</v>
      </c>
      <c r="AN172" s="2">
        <v>0</v>
      </c>
      <c r="AO172" s="2">
        <v>0</v>
      </c>
      <c r="AP172" s="2">
        <v>0</v>
      </c>
      <c r="AQ172" s="2">
        <v>0</v>
      </c>
      <c r="AR172" s="2">
        <v>813</v>
      </c>
      <c r="AS172" s="2">
        <v>0</v>
      </c>
      <c r="AT172" s="2">
        <v>0</v>
      </c>
      <c r="AU172" s="2">
        <v>0</v>
      </c>
      <c r="AV172" s="2">
        <v>0</v>
      </c>
      <c r="AW172" s="2">
        <v>0</v>
      </c>
      <c r="AX172" s="2">
        <v>0</v>
      </c>
      <c r="AY172" s="2">
        <v>0</v>
      </c>
      <c r="AZ172" s="2">
        <v>0</v>
      </c>
      <c r="BA172" s="2">
        <v>0</v>
      </c>
      <c r="BB172" s="2">
        <v>0</v>
      </c>
      <c r="BC172" s="2">
        <v>0</v>
      </c>
      <c r="BD172" s="2">
        <v>0</v>
      </c>
      <c r="BE172" s="2">
        <v>0</v>
      </c>
      <c r="BF172" s="2">
        <v>0</v>
      </c>
      <c r="BG172" s="2">
        <v>0</v>
      </c>
      <c r="BH172" s="2">
        <v>47</v>
      </c>
      <c r="BI172" s="2">
        <v>46</v>
      </c>
      <c r="BJ172" s="2">
        <v>0</v>
      </c>
      <c r="BK172" s="2">
        <v>0</v>
      </c>
      <c r="BL172" s="2">
        <v>0</v>
      </c>
      <c r="BM172" s="2">
        <v>1</v>
      </c>
      <c r="BN172" s="2">
        <v>0</v>
      </c>
      <c r="BO172" s="2">
        <v>0</v>
      </c>
      <c r="BP172" s="2">
        <v>0</v>
      </c>
      <c r="BQ172" s="2">
        <v>2</v>
      </c>
      <c r="BR172" s="2">
        <v>39</v>
      </c>
      <c r="BS172" s="2">
        <v>3</v>
      </c>
      <c r="BT172" s="2">
        <v>2</v>
      </c>
      <c r="BU172" s="2">
        <v>0</v>
      </c>
      <c r="BV172" s="2">
        <v>0</v>
      </c>
      <c r="BW172" s="2">
        <v>0</v>
      </c>
      <c r="BX172" s="2">
        <v>0</v>
      </c>
      <c r="BY172" s="2">
        <v>0</v>
      </c>
      <c r="BZ172" s="2" t="s">
        <v>1125</v>
      </c>
      <c r="CA172" s="2" t="s">
        <v>1125</v>
      </c>
      <c r="CB172" s="2" t="s">
        <v>1229</v>
      </c>
      <c r="CC172" s="2" t="s">
        <v>1285</v>
      </c>
      <c r="CD172" s="2" t="s">
        <v>1125</v>
      </c>
    </row>
    <row r="173" spans="1:82" ht="12.75">
      <c r="A173" s="2" t="s">
        <v>1109</v>
      </c>
      <c r="B173" s="29">
        <f t="shared" si="3"/>
        <v>1</v>
      </c>
      <c r="C173" s="2" t="s">
        <v>445</v>
      </c>
      <c r="D173" s="2">
        <v>0</v>
      </c>
      <c r="E173" s="2">
        <v>0</v>
      </c>
      <c r="F173" s="2">
        <v>0</v>
      </c>
      <c r="G173" s="2">
        <v>0</v>
      </c>
      <c r="H173" s="2">
        <v>1</v>
      </c>
      <c r="I173" s="2">
        <v>1618</v>
      </c>
      <c r="J173" s="2">
        <v>1</v>
      </c>
      <c r="K173" s="2">
        <v>28400</v>
      </c>
      <c r="L173" s="2">
        <v>0</v>
      </c>
      <c r="M173" s="2">
        <v>0</v>
      </c>
      <c r="N173" s="2">
        <v>0</v>
      </c>
      <c r="O173" s="2">
        <v>0</v>
      </c>
      <c r="P173" s="2">
        <v>0</v>
      </c>
      <c r="Q173" s="2">
        <v>0</v>
      </c>
      <c r="R173" s="2">
        <v>0</v>
      </c>
      <c r="S173" s="2">
        <v>0</v>
      </c>
      <c r="T173" s="2">
        <v>0</v>
      </c>
      <c r="U173" s="2">
        <v>30018</v>
      </c>
      <c r="V173" s="2">
        <v>0</v>
      </c>
      <c r="W173" s="2">
        <v>0</v>
      </c>
      <c r="X173" s="2">
        <v>0</v>
      </c>
      <c r="Y173" s="2">
        <v>0</v>
      </c>
      <c r="Z173" s="2">
        <v>0</v>
      </c>
      <c r="AA173" s="2">
        <v>0</v>
      </c>
      <c r="AB173" s="2">
        <v>0</v>
      </c>
      <c r="AC173" s="2">
        <v>0</v>
      </c>
      <c r="AD173" s="2">
        <v>0</v>
      </c>
      <c r="AE173" s="2">
        <v>0</v>
      </c>
      <c r="AF173" s="2">
        <v>0</v>
      </c>
      <c r="AG173" s="2">
        <v>0</v>
      </c>
      <c r="AH173" s="2">
        <v>0</v>
      </c>
      <c r="AI173" s="2">
        <v>0</v>
      </c>
      <c r="AJ173" s="2">
        <v>0</v>
      </c>
      <c r="AK173" s="2">
        <v>0</v>
      </c>
      <c r="AL173" s="2">
        <v>0</v>
      </c>
      <c r="AM173" s="2">
        <v>0</v>
      </c>
      <c r="AN173" s="2">
        <v>0</v>
      </c>
      <c r="AO173" s="2">
        <v>27801</v>
      </c>
      <c r="AP173" s="2">
        <v>0</v>
      </c>
      <c r="AQ173" s="2">
        <v>0</v>
      </c>
      <c r="AR173" s="2">
        <v>0</v>
      </c>
      <c r="AS173" s="2">
        <v>0</v>
      </c>
      <c r="AT173" s="2">
        <v>0</v>
      </c>
      <c r="AU173" s="2">
        <v>0</v>
      </c>
      <c r="AV173" s="2">
        <v>0</v>
      </c>
      <c r="AW173" s="2">
        <v>0</v>
      </c>
      <c r="AX173" s="2">
        <v>0</v>
      </c>
      <c r="AY173" s="2">
        <v>0</v>
      </c>
      <c r="AZ173" s="2">
        <v>0</v>
      </c>
      <c r="BA173" s="2">
        <v>0</v>
      </c>
      <c r="BB173" s="2">
        <v>0</v>
      </c>
      <c r="BC173" s="2">
        <v>0</v>
      </c>
      <c r="BD173" s="2">
        <v>0</v>
      </c>
      <c r="BE173" s="2">
        <v>0</v>
      </c>
      <c r="BF173" s="2">
        <v>0</v>
      </c>
      <c r="BG173" s="2">
        <v>0</v>
      </c>
      <c r="BH173" s="2">
        <v>36</v>
      </c>
      <c r="BI173" s="2">
        <v>32</v>
      </c>
      <c r="BJ173" s="2">
        <v>0</v>
      </c>
      <c r="BK173" s="2">
        <v>0</v>
      </c>
      <c r="BL173" s="2">
        <v>0</v>
      </c>
      <c r="BM173" s="2">
        <v>4</v>
      </c>
      <c r="BN173" s="2">
        <v>0</v>
      </c>
      <c r="BO173" s="2">
        <v>0</v>
      </c>
      <c r="BP173" s="2">
        <v>0</v>
      </c>
      <c r="BQ173" s="2">
        <v>0</v>
      </c>
      <c r="BR173" s="2">
        <v>0</v>
      </c>
      <c r="BS173" s="2">
        <v>32</v>
      </c>
      <c r="BT173" s="2">
        <v>0</v>
      </c>
      <c r="BU173" s="2">
        <v>0</v>
      </c>
      <c r="BV173" s="2">
        <v>0</v>
      </c>
      <c r="BW173" s="2">
        <v>0</v>
      </c>
      <c r="BX173" s="2">
        <v>0</v>
      </c>
      <c r="BY173" s="2">
        <v>0</v>
      </c>
      <c r="BZ173" s="2" t="s">
        <v>1286</v>
      </c>
      <c r="CA173" s="2" t="s">
        <v>1286</v>
      </c>
      <c r="CB173" s="2" t="s">
        <v>803</v>
      </c>
      <c r="CC173" s="2" t="s">
        <v>803</v>
      </c>
      <c r="CD173" s="2" t="s">
        <v>1286</v>
      </c>
    </row>
    <row r="174" spans="1:82" ht="12.75">
      <c r="A174" s="2" t="s">
        <v>1289</v>
      </c>
      <c r="B174" s="29">
        <f t="shared" si="3"/>
        <v>0.9567502149749992</v>
      </c>
      <c r="C174" s="2" t="s">
        <v>445</v>
      </c>
      <c r="D174" s="2">
        <v>0</v>
      </c>
      <c r="E174" s="2">
        <v>0</v>
      </c>
      <c r="F174" s="2">
        <v>1</v>
      </c>
      <c r="G174" s="2">
        <v>754</v>
      </c>
      <c r="H174" s="2">
        <v>1</v>
      </c>
      <c r="I174" s="2">
        <v>4331</v>
      </c>
      <c r="J174" s="2">
        <v>2</v>
      </c>
      <c r="K174" s="2">
        <v>24956</v>
      </c>
      <c r="L174" s="2">
        <v>0</v>
      </c>
      <c r="M174" s="2">
        <v>0</v>
      </c>
      <c r="N174" s="2">
        <v>1</v>
      </c>
      <c r="O174" s="2">
        <v>1358</v>
      </c>
      <c r="P174" s="2">
        <v>0</v>
      </c>
      <c r="Q174" s="2">
        <v>0</v>
      </c>
      <c r="R174" s="2">
        <v>0</v>
      </c>
      <c r="S174" s="2">
        <v>0</v>
      </c>
      <c r="T174" s="2">
        <v>0</v>
      </c>
      <c r="U174" s="2">
        <v>31399</v>
      </c>
      <c r="V174" s="2">
        <v>0</v>
      </c>
      <c r="W174" s="2">
        <v>0</v>
      </c>
      <c r="X174" s="2">
        <v>0</v>
      </c>
      <c r="Y174" s="2">
        <v>0</v>
      </c>
      <c r="Z174" s="2">
        <v>1358</v>
      </c>
      <c r="AA174" s="2">
        <v>0</v>
      </c>
      <c r="AB174" s="2">
        <v>0</v>
      </c>
      <c r="AC174" s="2">
        <v>0</v>
      </c>
      <c r="AD174" s="2">
        <v>0</v>
      </c>
      <c r="AE174" s="2">
        <v>0</v>
      </c>
      <c r="AF174" s="2">
        <v>0</v>
      </c>
      <c r="AG174" s="2">
        <v>0</v>
      </c>
      <c r="AH174" s="2">
        <v>0</v>
      </c>
      <c r="AI174" s="2">
        <v>0</v>
      </c>
      <c r="AJ174" s="2">
        <v>0</v>
      </c>
      <c r="AK174" s="2">
        <v>0</v>
      </c>
      <c r="AL174" s="2">
        <v>0</v>
      </c>
      <c r="AM174" s="2">
        <v>0</v>
      </c>
      <c r="AN174" s="2">
        <v>0</v>
      </c>
      <c r="AO174" s="2">
        <v>31399</v>
      </c>
      <c r="AP174" s="2">
        <v>0</v>
      </c>
      <c r="AQ174" s="2">
        <v>0</v>
      </c>
      <c r="AR174" s="2">
        <v>0</v>
      </c>
      <c r="AS174" s="2">
        <v>0</v>
      </c>
      <c r="AT174" s="2">
        <v>0</v>
      </c>
      <c r="AU174" s="2">
        <v>0</v>
      </c>
      <c r="AV174" s="2">
        <v>0</v>
      </c>
      <c r="AW174" s="2">
        <v>0</v>
      </c>
      <c r="AX174" s="2">
        <v>0</v>
      </c>
      <c r="AY174" s="2">
        <v>0</v>
      </c>
      <c r="AZ174" s="2">
        <v>0</v>
      </c>
      <c r="BA174" s="2">
        <v>0</v>
      </c>
      <c r="BB174" s="2">
        <v>0</v>
      </c>
      <c r="BC174" s="2">
        <v>0</v>
      </c>
      <c r="BD174" s="2">
        <v>0</v>
      </c>
      <c r="BE174" s="2">
        <v>0</v>
      </c>
      <c r="BF174" s="2">
        <v>0</v>
      </c>
      <c r="BG174" s="2">
        <v>0</v>
      </c>
      <c r="BH174" s="2">
        <v>37</v>
      </c>
      <c r="BI174" s="2">
        <v>35</v>
      </c>
      <c r="BJ174" s="2">
        <v>0</v>
      </c>
      <c r="BK174" s="2">
        <v>0</v>
      </c>
      <c r="BL174" s="2">
        <v>0</v>
      </c>
      <c r="BM174" s="2">
        <v>2</v>
      </c>
      <c r="BN174" s="2">
        <v>0</v>
      </c>
      <c r="BO174" s="2">
        <v>0</v>
      </c>
      <c r="BP174" s="2">
        <v>0</v>
      </c>
      <c r="BQ174" s="2">
        <v>0</v>
      </c>
      <c r="BR174" s="2">
        <v>0</v>
      </c>
      <c r="BS174" s="2">
        <v>28</v>
      </c>
      <c r="BT174" s="2">
        <v>0</v>
      </c>
      <c r="BU174" s="2">
        <v>7</v>
      </c>
      <c r="BV174" s="2">
        <v>0</v>
      </c>
      <c r="BW174" s="2">
        <v>0</v>
      </c>
      <c r="BX174" s="2">
        <v>0</v>
      </c>
      <c r="BY174" s="2">
        <v>0</v>
      </c>
      <c r="BZ174" s="2" t="s">
        <v>1293</v>
      </c>
      <c r="CA174" s="2" t="s">
        <v>1293</v>
      </c>
      <c r="CB174" s="2" t="s">
        <v>803</v>
      </c>
      <c r="CC174" s="2" t="s">
        <v>803</v>
      </c>
      <c r="CD174" s="2" t="s">
        <v>1293</v>
      </c>
    </row>
    <row r="175" spans="1:82" ht="12.75">
      <c r="A175" s="2" t="s">
        <v>1290</v>
      </c>
      <c r="B175" s="29">
        <f t="shared" si="3"/>
        <v>1</v>
      </c>
      <c r="C175" s="2" t="s">
        <v>445</v>
      </c>
      <c r="D175" s="2">
        <v>0</v>
      </c>
      <c r="E175" s="2">
        <v>0</v>
      </c>
      <c r="F175" s="2">
        <v>0</v>
      </c>
      <c r="G175" s="2">
        <v>0</v>
      </c>
      <c r="H175" s="2">
        <v>1</v>
      </c>
      <c r="I175" s="2">
        <v>2404</v>
      </c>
      <c r="J175" s="2">
        <v>1</v>
      </c>
      <c r="K175" s="2">
        <v>29904</v>
      </c>
      <c r="L175" s="2">
        <v>0</v>
      </c>
      <c r="M175" s="2">
        <v>0</v>
      </c>
      <c r="N175" s="2">
        <v>0</v>
      </c>
      <c r="O175" s="2">
        <v>0</v>
      </c>
      <c r="P175" s="2">
        <v>0</v>
      </c>
      <c r="Q175" s="2">
        <v>0</v>
      </c>
      <c r="R175" s="2">
        <v>0</v>
      </c>
      <c r="S175" s="2">
        <v>0</v>
      </c>
      <c r="T175" s="2">
        <v>0</v>
      </c>
      <c r="U175" s="2">
        <v>32308</v>
      </c>
      <c r="V175" s="2">
        <v>0</v>
      </c>
      <c r="W175" s="2">
        <v>0</v>
      </c>
      <c r="X175" s="2">
        <v>0</v>
      </c>
      <c r="Y175" s="2">
        <v>0</v>
      </c>
      <c r="Z175" s="2">
        <v>0</v>
      </c>
      <c r="AA175" s="2">
        <v>0</v>
      </c>
      <c r="AB175" s="2">
        <v>0</v>
      </c>
      <c r="AC175" s="2">
        <v>0</v>
      </c>
      <c r="AD175" s="2">
        <v>0</v>
      </c>
      <c r="AE175" s="2">
        <v>0</v>
      </c>
      <c r="AF175" s="2">
        <v>0</v>
      </c>
      <c r="AG175" s="2">
        <v>0</v>
      </c>
      <c r="AH175" s="2">
        <v>0</v>
      </c>
      <c r="AI175" s="2">
        <v>0</v>
      </c>
      <c r="AJ175" s="2">
        <v>0</v>
      </c>
      <c r="AK175" s="2">
        <v>0</v>
      </c>
      <c r="AL175" s="2">
        <v>0</v>
      </c>
      <c r="AM175" s="2">
        <v>0</v>
      </c>
      <c r="AN175" s="2">
        <v>0</v>
      </c>
      <c r="AO175" s="2">
        <v>32308</v>
      </c>
      <c r="AP175" s="2">
        <v>0</v>
      </c>
      <c r="AQ175" s="2">
        <v>0</v>
      </c>
      <c r="AR175" s="2">
        <v>0</v>
      </c>
      <c r="AS175" s="2">
        <v>0</v>
      </c>
      <c r="AT175" s="2">
        <v>0</v>
      </c>
      <c r="AU175" s="2">
        <v>0</v>
      </c>
      <c r="AV175" s="2">
        <v>0</v>
      </c>
      <c r="AW175" s="2">
        <v>0</v>
      </c>
      <c r="AX175" s="2">
        <v>0</v>
      </c>
      <c r="AY175" s="2">
        <v>0</v>
      </c>
      <c r="AZ175" s="2">
        <v>0</v>
      </c>
      <c r="BA175" s="2">
        <v>0</v>
      </c>
      <c r="BB175" s="2">
        <v>0</v>
      </c>
      <c r="BC175" s="2">
        <v>0</v>
      </c>
      <c r="BD175" s="2">
        <v>0</v>
      </c>
      <c r="BE175" s="2">
        <v>0</v>
      </c>
      <c r="BF175" s="2">
        <v>0</v>
      </c>
      <c r="BG175" s="2">
        <v>0</v>
      </c>
      <c r="BH175" s="2">
        <v>36</v>
      </c>
      <c r="BI175" s="2">
        <v>35</v>
      </c>
      <c r="BJ175" s="2">
        <v>0</v>
      </c>
      <c r="BK175" s="2">
        <v>0</v>
      </c>
      <c r="BL175" s="2">
        <v>0</v>
      </c>
      <c r="BM175" s="2">
        <v>1</v>
      </c>
      <c r="BN175" s="2">
        <v>0</v>
      </c>
      <c r="BO175" s="2">
        <v>0</v>
      </c>
      <c r="BP175" s="2">
        <v>0</v>
      </c>
      <c r="BQ175" s="2">
        <v>0</v>
      </c>
      <c r="BR175" s="2">
        <v>0</v>
      </c>
      <c r="BS175" s="2">
        <v>23</v>
      </c>
      <c r="BT175" s="2">
        <v>0</v>
      </c>
      <c r="BU175" s="2">
        <v>12</v>
      </c>
      <c r="BV175" s="2">
        <v>0</v>
      </c>
      <c r="BW175" s="2">
        <v>0</v>
      </c>
      <c r="BX175" s="2">
        <v>0</v>
      </c>
      <c r="BY175" s="2">
        <v>0</v>
      </c>
      <c r="BZ175" s="2" t="s">
        <v>1294</v>
      </c>
      <c r="CA175" s="2" t="s">
        <v>1294</v>
      </c>
      <c r="CB175" s="2" t="s">
        <v>803</v>
      </c>
      <c r="CC175" s="2" t="s">
        <v>803</v>
      </c>
      <c r="CD175" s="2" t="s">
        <v>1294</v>
      </c>
    </row>
    <row r="176" spans="1:82" ht="12.75">
      <c r="A176" s="2" t="s">
        <v>1291</v>
      </c>
      <c r="B176" s="29">
        <f t="shared" si="3"/>
        <v>0.9502240639907483</v>
      </c>
      <c r="C176" s="2" t="s">
        <v>445</v>
      </c>
      <c r="D176" s="2">
        <v>0</v>
      </c>
      <c r="E176" s="2">
        <v>0</v>
      </c>
      <c r="F176" s="2">
        <v>1</v>
      </c>
      <c r="G176" s="2">
        <v>1227</v>
      </c>
      <c r="H176" s="2">
        <v>1</v>
      </c>
      <c r="I176" s="2">
        <v>2427</v>
      </c>
      <c r="J176" s="2">
        <v>2</v>
      </c>
      <c r="K176" s="2">
        <v>35786</v>
      </c>
      <c r="L176" s="2">
        <v>1</v>
      </c>
      <c r="M176" s="2">
        <v>1035</v>
      </c>
      <c r="N176" s="2">
        <v>1</v>
      </c>
      <c r="O176" s="2">
        <v>1031</v>
      </c>
      <c r="P176" s="2">
        <v>0</v>
      </c>
      <c r="Q176" s="2">
        <v>0</v>
      </c>
      <c r="R176" s="2">
        <v>0</v>
      </c>
      <c r="S176" s="2">
        <v>0</v>
      </c>
      <c r="T176" s="2">
        <v>0</v>
      </c>
      <c r="U176" s="2">
        <v>41506</v>
      </c>
      <c r="V176" s="2">
        <v>0</v>
      </c>
      <c r="W176" s="2">
        <v>0</v>
      </c>
      <c r="X176" s="2">
        <v>1035</v>
      </c>
      <c r="Y176" s="2">
        <v>0</v>
      </c>
      <c r="Z176" s="2">
        <v>1031</v>
      </c>
      <c r="AA176" s="2">
        <v>0</v>
      </c>
      <c r="AB176" s="2">
        <v>0</v>
      </c>
      <c r="AC176" s="2">
        <v>0</v>
      </c>
      <c r="AD176" s="2">
        <v>0</v>
      </c>
      <c r="AE176" s="2">
        <v>0</v>
      </c>
      <c r="AF176" s="2">
        <v>0</v>
      </c>
      <c r="AG176" s="2">
        <v>0</v>
      </c>
      <c r="AH176" s="2">
        <v>0</v>
      </c>
      <c r="AI176" s="2">
        <v>0</v>
      </c>
      <c r="AJ176" s="2">
        <v>0</v>
      </c>
      <c r="AK176" s="2">
        <v>0</v>
      </c>
      <c r="AL176" s="2">
        <v>0</v>
      </c>
      <c r="AM176" s="2">
        <v>0</v>
      </c>
      <c r="AN176" s="2">
        <v>0</v>
      </c>
      <c r="AO176" s="2">
        <v>6329</v>
      </c>
      <c r="AP176" s="2">
        <v>0</v>
      </c>
      <c r="AQ176" s="2">
        <v>0</v>
      </c>
      <c r="AR176" s="2">
        <v>0</v>
      </c>
      <c r="AS176" s="2">
        <v>0</v>
      </c>
      <c r="AT176" s="2">
        <v>0</v>
      </c>
      <c r="AU176" s="2">
        <v>0</v>
      </c>
      <c r="AV176" s="2">
        <v>0</v>
      </c>
      <c r="AW176" s="2">
        <v>0</v>
      </c>
      <c r="AX176" s="2">
        <v>0</v>
      </c>
      <c r="AY176" s="2">
        <v>0</v>
      </c>
      <c r="AZ176" s="2">
        <v>0</v>
      </c>
      <c r="BA176" s="2">
        <v>0</v>
      </c>
      <c r="BB176" s="2">
        <v>0</v>
      </c>
      <c r="BC176" s="2">
        <v>0</v>
      </c>
      <c r="BD176" s="2">
        <v>0</v>
      </c>
      <c r="BE176" s="2">
        <v>0</v>
      </c>
      <c r="BF176" s="2">
        <v>0</v>
      </c>
      <c r="BG176" s="2">
        <v>0</v>
      </c>
      <c r="BH176" s="2">
        <v>41</v>
      </c>
      <c r="BI176" s="2">
        <v>39</v>
      </c>
      <c r="BJ176" s="2">
        <v>0</v>
      </c>
      <c r="BK176" s="2">
        <v>0</v>
      </c>
      <c r="BL176" s="2">
        <v>1</v>
      </c>
      <c r="BM176" s="2">
        <v>1</v>
      </c>
      <c r="BN176" s="2">
        <v>0</v>
      </c>
      <c r="BO176" s="2">
        <v>0</v>
      </c>
      <c r="BP176" s="2">
        <v>0</v>
      </c>
      <c r="BQ176" s="2">
        <v>0</v>
      </c>
      <c r="BR176" s="2">
        <v>20</v>
      </c>
      <c r="BS176" s="2">
        <v>13</v>
      </c>
      <c r="BT176" s="2">
        <v>6</v>
      </c>
      <c r="BU176" s="2">
        <v>0</v>
      </c>
      <c r="BV176" s="2">
        <v>0</v>
      </c>
      <c r="BW176" s="2">
        <v>0</v>
      </c>
      <c r="BX176" s="2">
        <v>0</v>
      </c>
      <c r="BY176" s="2">
        <v>0</v>
      </c>
      <c r="BZ176" s="2" t="s">
        <v>930</v>
      </c>
      <c r="CA176" s="2" t="s">
        <v>930</v>
      </c>
      <c r="CB176" s="2" t="s">
        <v>1295</v>
      </c>
      <c r="CC176" s="2" t="s">
        <v>803</v>
      </c>
      <c r="CD176" s="2" t="s">
        <v>930</v>
      </c>
    </row>
    <row r="177" spans="1:82" ht="12.75">
      <c r="A177" s="2" t="s">
        <v>1292</v>
      </c>
      <c r="B177" s="29">
        <f t="shared" si="3"/>
        <v>0.8438705112329736</v>
      </c>
      <c r="C177" s="2" t="s">
        <v>445</v>
      </c>
      <c r="D177" s="2">
        <v>0</v>
      </c>
      <c r="E177" s="2">
        <v>0</v>
      </c>
      <c r="F177" s="2">
        <v>0</v>
      </c>
      <c r="G177" s="2">
        <v>0</v>
      </c>
      <c r="H177" s="2">
        <v>1</v>
      </c>
      <c r="I177" s="2">
        <v>6576</v>
      </c>
      <c r="J177" s="2">
        <v>3</v>
      </c>
      <c r="K177" s="2">
        <v>17276</v>
      </c>
      <c r="L177" s="2">
        <v>1</v>
      </c>
      <c r="M177" s="2">
        <v>450</v>
      </c>
      <c r="N177" s="2">
        <v>2</v>
      </c>
      <c r="O177" s="2">
        <v>3963</v>
      </c>
      <c r="P177" s="2">
        <v>0</v>
      </c>
      <c r="Q177" s="2">
        <v>0</v>
      </c>
      <c r="R177" s="2">
        <v>0</v>
      </c>
      <c r="S177" s="2">
        <v>0</v>
      </c>
      <c r="T177" s="2">
        <v>0</v>
      </c>
      <c r="U177" s="2">
        <v>28265</v>
      </c>
      <c r="V177" s="2">
        <v>0</v>
      </c>
      <c r="W177" s="2">
        <v>0</v>
      </c>
      <c r="X177" s="2">
        <v>0</v>
      </c>
      <c r="Y177" s="2">
        <v>0</v>
      </c>
      <c r="Z177" s="2">
        <v>0</v>
      </c>
      <c r="AA177" s="2">
        <v>0</v>
      </c>
      <c r="AB177" s="2">
        <v>0</v>
      </c>
      <c r="AC177" s="2">
        <v>0</v>
      </c>
      <c r="AD177" s="2">
        <v>0</v>
      </c>
      <c r="AE177" s="2">
        <v>0</v>
      </c>
      <c r="AF177" s="2">
        <v>0</v>
      </c>
      <c r="AG177" s="2">
        <v>0</v>
      </c>
      <c r="AH177" s="2">
        <v>0</v>
      </c>
      <c r="AI177" s="2">
        <v>0</v>
      </c>
      <c r="AJ177" s="2">
        <v>0</v>
      </c>
      <c r="AK177" s="2">
        <v>0</v>
      </c>
      <c r="AL177" s="2">
        <v>0</v>
      </c>
      <c r="AM177" s="2">
        <v>0</v>
      </c>
      <c r="AN177" s="2">
        <v>0</v>
      </c>
      <c r="AO177" s="2">
        <v>28265</v>
      </c>
      <c r="AP177" s="2">
        <v>0</v>
      </c>
      <c r="AQ177" s="2">
        <v>0</v>
      </c>
      <c r="AR177" s="2">
        <v>0</v>
      </c>
      <c r="AS177" s="2">
        <v>0</v>
      </c>
      <c r="AT177" s="2">
        <v>0</v>
      </c>
      <c r="AU177" s="2">
        <v>0</v>
      </c>
      <c r="AV177" s="2">
        <v>0</v>
      </c>
      <c r="AW177" s="2">
        <v>0</v>
      </c>
      <c r="AX177" s="2">
        <v>3582</v>
      </c>
      <c r="AY177" s="2">
        <v>0</v>
      </c>
      <c r="AZ177" s="2">
        <v>0</v>
      </c>
      <c r="BA177" s="2">
        <v>0</v>
      </c>
      <c r="BB177" s="2">
        <v>0</v>
      </c>
      <c r="BC177" s="2">
        <v>0</v>
      </c>
      <c r="BD177" s="2">
        <v>0</v>
      </c>
      <c r="BE177" s="2">
        <v>0</v>
      </c>
      <c r="BF177" s="2">
        <v>381</v>
      </c>
      <c r="BG177" s="2">
        <v>0</v>
      </c>
      <c r="BH177" s="2">
        <v>14</v>
      </c>
      <c r="BI177" s="2">
        <v>12</v>
      </c>
      <c r="BJ177" s="2">
        <v>0</v>
      </c>
      <c r="BK177" s="2">
        <v>0</v>
      </c>
      <c r="BL177" s="2">
        <v>0</v>
      </c>
      <c r="BM177" s="2">
        <v>2</v>
      </c>
      <c r="BN177" s="2">
        <v>0</v>
      </c>
      <c r="BO177" s="2">
        <v>0</v>
      </c>
      <c r="BP177" s="2">
        <v>0</v>
      </c>
      <c r="BQ177" s="2">
        <v>0</v>
      </c>
      <c r="BR177" s="2">
        <v>0</v>
      </c>
      <c r="BS177" s="2">
        <v>10</v>
      </c>
      <c r="BT177" s="2">
        <v>0</v>
      </c>
      <c r="BU177" s="2">
        <v>2</v>
      </c>
      <c r="BV177" s="2">
        <v>0</v>
      </c>
      <c r="BW177" s="2">
        <v>0</v>
      </c>
      <c r="BX177" s="2">
        <v>0</v>
      </c>
      <c r="BY177" s="2">
        <v>0</v>
      </c>
      <c r="BZ177" s="2" t="s">
        <v>1296</v>
      </c>
      <c r="CA177" s="2" t="s">
        <v>1296</v>
      </c>
      <c r="CB177" s="2" t="s">
        <v>803</v>
      </c>
      <c r="CC177" s="2" t="s">
        <v>803</v>
      </c>
      <c r="CD177" s="2" t="s">
        <v>1296</v>
      </c>
    </row>
    <row r="178" spans="1:82" ht="12.75">
      <c r="A178" s="2" t="s">
        <v>1303</v>
      </c>
      <c r="B178" s="29">
        <f t="shared" si="3"/>
        <v>0.9148476402242335</v>
      </c>
      <c r="C178" s="2" t="s">
        <v>445</v>
      </c>
      <c r="D178" s="2">
        <v>0</v>
      </c>
      <c r="E178" s="2">
        <v>0</v>
      </c>
      <c r="F178" s="2">
        <v>0</v>
      </c>
      <c r="G178" s="2">
        <v>0</v>
      </c>
      <c r="H178" s="2">
        <v>2</v>
      </c>
      <c r="I178" s="2">
        <v>7274</v>
      </c>
      <c r="J178" s="2">
        <v>2</v>
      </c>
      <c r="K178" s="2">
        <v>21938</v>
      </c>
      <c r="L178" s="2">
        <v>1</v>
      </c>
      <c r="M178" s="2">
        <v>2719</v>
      </c>
      <c r="N178" s="2">
        <v>0</v>
      </c>
      <c r="O178" s="2">
        <v>0</v>
      </c>
      <c r="P178" s="2">
        <v>0</v>
      </c>
      <c r="Q178" s="2">
        <v>0</v>
      </c>
      <c r="R178" s="2">
        <v>0</v>
      </c>
      <c r="S178" s="2">
        <v>0</v>
      </c>
      <c r="T178" s="2">
        <v>0</v>
      </c>
      <c r="U178" s="2">
        <v>31931</v>
      </c>
      <c r="V178" s="2">
        <v>0</v>
      </c>
      <c r="W178" s="2">
        <v>0</v>
      </c>
      <c r="X178" s="2">
        <v>2719</v>
      </c>
      <c r="Y178" s="2">
        <v>0</v>
      </c>
      <c r="Z178" s="2">
        <v>0</v>
      </c>
      <c r="AA178" s="2">
        <v>0</v>
      </c>
      <c r="AB178" s="2">
        <v>0</v>
      </c>
      <c r="AC178" s="2">
        <v>0</v>
      </c>
      <c r="AD178" s="2">
        <v>0</v>
      </c>
      <c r="AE178" s="2">
        <v>0</v>
      </c>
      <c r="AF178" s="2">
        <v>0</v>
      </c>
      <c r="AG178" s="2">
        <v>0</v>
      </c>
      <c r="AH178" s="2">
        <v>0</v>
      </c>
      <c r="AI178" s="2">
        <v>0</v>
      </c>
      <c r="AJ178" s="2">
        <v>0</v>
      </c>
      <c r="AK178" s="2">
        <v>0</v>
      </c>
      <c r="AL178" s="2">
        <v>0</v>
      </c>
      <c r="AM178" s="2">
        <v>0</v>
      </c>
      <c r="AN178" s="2">
        <v>0</v>
      </c>
      <c r="AO178" s="2">
        <v>31931</v>
      </c>
      <c r="AP178" s="2">
        <v>0</v>
      </c>
      <c r="AQ178" s="2">
        <v>0</v>
      </c>
      <c r="AR178" s="2">
        <v>0</v>
      </c>
      <c r="AS178" s="2">
        <v>0</v>
      </c>
      <c r="AT178" s="2">
        <v>0</v>
      </c>
      <c r="AU178" s="2">
        <v>0</v>
      </c>
      <c r="AV178" s="2">
        <v>0</v>
      </c>
      <c r="AW178" s="2">
        <v>0</v>
      </c>
      <c r="AX178" s="2">
        <v>0</v>
      </c>
      <c r="AY178" s="2">
        <v>0</v>
      </c>
      <c r="AZ178" s="2">
        <v>0</v>
      </c>
      <c r="BA178" s="2">
        <v>0</v>
      </c>
      <c r="BB178" s="2">
        <v>0</v>
      </c>
      <c r="BC178" s="2">
        <v>0</v>
      </c>
      <c r="BD178" s="2">
        <v>0</v>
      </c>
      <c r="BE178" s="2">
        <v>0</v>
      </c>
      <c r="BF178" s="2">
        <v>0</v>
      </c>
      <c r="BG178" s="2">
        <v>0</v>
      </c>
      <c r="BH178" s="2">
        <v>26</v>
      </c>
      <c r="BI178" s="2">
        <v>25</v>
      </c>
      <c r="BJ178" s="2">
        <v>0</v>
      </c>
      <c r="BK178" s="2">
        <v>0</v>
      </c>
      <c r="BL178" s="2">
        <v>0</v>
      </c>
      <c r="BM178" s="2">
        <v>1</v>
      </c>
      <c r="BN178" s="2">
        <v>0</v>
      </c>
      <c r="BO178" s="2">
        <v>0</v>
      </c>
      <c r="BP178" s="2">
        <v>0</v>
      </c>
      <c r="BQ178" s="2">
        <v>0</v>
      </c>
      <c r="BR178" s="2">
        <v>0</v>
      </c>
      <c r="BS178" s="2">
        <v>6</v>
      </c>
      <c r="BT178" s="2">
        <v>0</v>
      </c>
      <c r="BU178" s="2">
        <v>19</v>
      </c>
      <c r="BV178" s="2">
        <v>0</v>
      </c>
      <c r="BW178" s="2">
        <v>0</v>
      </c>
      <c r="BX178" s="2">
        <v>0</v>
      </c>
      <c r="BY178" s="2">
        <v>0</v>
      </c>
      <c r="BZ178" s="2" t="s">
        <v>1304</v>
      </c>
      <c r="CA178" s="2" t="s">
        <v>1304</v>
      </c>
      <c r="CB178" s="2" t="s">
        <v>803</v>
      </c>
      <c r="CC178" s="2" t="s">
        <v>803</v>
      </c>
      <c r="CD178" s="2" t="s">
        <v>1304</v>
      </c>
    </row>
    <row r="179" spans="1:82" ht="12.75">
      <c r="A179" s="2" t="s">
        <v>1305</v>
      </c>
      <c r="B179" s="29">
        <f t="shared" si="3"/>
        <v>0.9254084423745103</v>
      </c>
      <c r="C179" s="2" t="s">
        <v>445</v>
      </c>
      <c r="D179" s="2">
        <v>0</v>
      </c>
      <c r="E179" s="2">
        <v>0</v>
      </c>
      <c r="F179" s="2">
        <v>0</v>
      </c>
      <c r="G179" s="2">
        <v>0</v>
      </c>
      <c r="H179" s="2">
        <v>2</v>
      </c>
      <c r="I179" s="2">
        <v>2293</v>
      </c>
      <c r="J179" s="2">
        <v>2</v>
      </c>
      <c r="K179" s="2">
        <v>35261</v>
      </c>
      <c r="L179" s="2">
        <v>0</v>
      </c>
      <c r="M179" s="2">
        <v>0</v>
      </c>
      <c r="N179" s="2">
        <v>2</v>
      </c>
      <c r="O179" s="2">
        <v>3027</v>
      </c>
      <c r="P179" s="2">
        <v>0</v>
      </c>
      <c r="Q179" s="2">
        <v>0</v>
      </c>
      <c r="R179" s="2">
        <v>0</v>
      </c>
      <c r="S179" s="2">
        <v>0</v>
      </c>
      <c r="T179" s="2">
        <v>0</v>
      </c>
      <c r="U179" s="2">
        <v>40581</v>
      </c>
      <c r="V179" s="2">
        <v>0</v>
      </c>
      <c r="W179" s="2">
        <v>0</v>
      </c>
      <c r="X179" s="2">
        <v>0</v>
      </c>
      <c r="Y179" s="2">
        <v>0</v>
      </c>
      <c r="Z179" s="2">
        <v>0</v>
      </c>
      <c r="AA179" s="2">
        <v>0</v>
      </c>
      <c r="AB179" s="2">
        <v>0</v>
      </c>
      <c r="AC179" s="2">
        <v>0</v>
      </c>
      <c r="AD179" s="2">
        <v>0</v>
      </c>
      <c r="AE179" s="2">
        <v>0</v>
      </c>
      <c r="AF179" s="2">
        <v>0</v>
      </c>
      <c r="AG179" s="2">
        <v>0</v>
      </c>
      <c r="AH179" s="2">
        <v>0</v>
      </c>
      <c r="AI179" s="2">
        <v>0</v>
      </c>
      <c r="AJ179" s="2">
        <v>0</v>
      </c>
      <c r="AK179" s="2">
        <v>0</v>
      </c>
      <c r="AL179" s="2">
        <v>0</v>
      </c>
      <c r="AM179" s="2">
        <v>0</v>
      </c>
      <c r="AN179" s="2">
        <v>0</v>
      </c>
      <c r="AO179" s="2">
        <v>40581</v>
      </c>
      <c r="AP179" s="2">
        <v>0</v>
      </c>
      <c r="AQ179" s="2">
        <v>0</v>
      </c>
      <c r="AR179" s="2">
        <v>0</v>
      </c>
      <c r="AS179" s="2">
        <v>0</v>
      </c>
      <c r="AT179" s="2">
        <v>0</v>
      </c>
      <c r="AU179" s="2">
        <v>0</v>
      </c>
      <c r="AV179" s="2">
        <v>0</v>
      </c>
      <c r="AW179" s="2">
        <v>0</v>
      </c>
      <c r="AX179" s="2">
        <v>0</v>
      </c>
      <c r="AY179" s="2">
        <v>0</v>
      </c>
      <c r="AZ179" s="2">
        <v>0</v>
      </c>
      <c r="BA179" s="2">
        <v>0</v>
      </c>
      <c r="BB179" s="2">
        <v>2107</v>
      </c>
      <c r="BC179" s="2">
        <v>0</v>
      </c>
      <c r="BD179" s="2">
        <v>0</v>
      </c>
      <c r="BE179" s="2">
        <v>0</v>
      </c>
      <c r="BF179" s="2">
        <v>920</v>
      </c>
      <c r="BG179" s="2">
        <v>0</v>
      </c>
      <c r="BH179" s="2">
        <v>44</v>
      </c>
      <c r="BI179" s="2">
        <v>43</v>
      </c>
      <c r="BJ179" s="2">
        <v>0</v>
      </c>
      <c r="BK179" s="2">
        <v>1</v>
      </c>
      <c r="BL179" s="2">
        <v>0</v>
      </c>
      <c r="BM179" s="2">
        <v>0</v>
      </c>
      <c r="BN179" s="2">
        <v>0</v>
      </c>
      <c r="BO179" s="2">
        <v>0</v>
      </c>
      <c r="BP179" s="2">
        <v>0</v>
      </c>
      <c r="BQ179" s="2">
        <v>0</v>
      </c>
      <c r="BR179" s="2">
        <v>0</v>
      </c>
      <c r="BS179" s="2">
        <v>26</v>
      </c>
      <c r="BT179" s="2">
        <v>0</v>
      </c>
      <c r="BU179" s="2">
        <v>17</v>
      </c>
      <c r="BV179" s="2">
        <v>0</v>
      </c>
      <c r="BW179" s="2">
        <v>0</v>
      </c>
      <c r="BX179" s="2">
        <v>0</v>
      </c>
      <c r="BY179" s="2">
        <v>0</v>
      </c>
      <c r="BZ179" s="2" t="s">
        <v>1306</v>
      </c>
      <c r="CA179" s="2" t="s">
        <v>1306</v>
      </c>
      <c r="CB179" s="2" t="s">
        <v>803</v>
      </c>
      <c r="CC179" s="2" t="s">
        <v>803</v>
      </c>
      <c r="CD179" s="2" t="s">
        <v>1306</v>
      </c>
    </row>
    <row r="180" spans="1:82" ht="12.75">
      <c r="A180" s="2" t="s">
        <v>1454</v>
      </c>
      <c r="B180" s="29">
        <f t="shared" si="3"/>
        <v>1</v>
      </c>
      <c r="C180" s="2" t="s">
        <v>1455</v>
      </c>
      <c r="D180" s="2">
        <v>0</v>
      </c>
      <c r="E180" s="2">
        <v>0</v>
      </c>
      <c r="F180" s="2">
        <v>1</v>
      </c>
      <c r="G180" s="2">
        <v>1632</v>
      </c>
      <c r="H180" s="2">
        <v>1</v>
      </c>
      <c r="I180" s="2">
        <v>4101</v>
      </c>
      <c r="J180" s="2">
        <v>2</v>
      </c>
      <c r="K180" s="2">
        <v>28459</v>
      </c>
      <c r="L180" s="2">
        <v>0</v>
      </c>
      <c r="M180" s="2">
        <v>0</v>
      </c>
      <c r="N180" s="2">
        <v>0</v>
      </c>
      <c r="O180" s="2">
        <v>0</v>
      </c>
      <c r="P180" s="2">
        <v>0</v>
      </c>
      <c r="Q180" s="2">
        <v>0</v>
      </c>
      <c r="R180" s="2">
        <v>0</v>
      </c>
      <c r="S180" s="2">
        <v>0</v>
      </c>
      <c r="T180" s="2">
        <v>0</v>
      </c>
      <c r="U180" s="2">
        <v>34192</v>
      </c>
      <c r="V180" s="2">
        <v>0</v>
      </c>
      <c r="W180" s="2">
        <v>0</v>
      </c>
      <c r="X180" s="2">
        <v>0</v>
      </c>
      <c r="Y180" s="2">
        <v>0</v>
      </c>
      <c r="Z180" s="2">
        <v>0</v>
      </c>
      <c r="AA180" s="2">
        <v>0</v>
      </c>
      <c r="AB180" s="2">
        <v>0</v>
      </c>
      <c r="AC180" s="2">
        <v>0</v>
      </c>
      <c r="AD180" s="2">
        <v>0</v>
      </c>
      <c r="AE180" s="2">
        <v>0</v>
      </c>
      <c r="AF180" s="2">
        <v>0</v>
      </c>
      <c r="AG180" s="2">
        <v>0</v>
      </c>
      <c r="AH180" s="2">
        <v>0</v>
      </c>
      <c r="AI180" s="2">
        <v>0</v>
      </c>
      <c r="AJ180" s="2">
        <v>0</v>
      </c>
      <c r="AK180" s="2">
        <v>0</v>
      </c>
      <c r="AL180" s="2">
        <v>0</v>
      </c>
      <c r="AM180" s="2">
        <v>0</v>
      </c>
      <c r="AN180" s="2">
        <v>0</v>
      </c>
      <c r="AO180" s="2">
        <v>3729</v>
      </c>
      <c r="AP180" s="2">
        <v>0</v>
      </c>
      <c r="AQ180" s="2">
        <v>0</v>
      </c>
      <c r="AR180" s="2">
        <v>0</v>
      </c>
      <c r="AS180" s="2">
        <v>0</v>
      </c>
      <c r="AT180" s="2">
        <v>0</v>
      </c>
      <c r="AU180" s="2">
        <v>0</v>
      </c>
      <c r="AV180" s="2">
        <v>0</v>
      </c>
      <c r="AW180" s="2">
        <v>0</v>
      </c>
      <c r="AX180" s="2">
        <v>0</v>
      </c>
      <c r="AY180" s="2">
        <v>0</v>
      </c>
      <c r="AZ180" s="2">
        <v>0</v>
      </c>
      <c r="BA180" s="2">
        <v>0</v>
      </c>
      <c r="BB180" s="2">
        <v>0</v>
      </c>
      <c r="BC180" s="2">
        <v>0</v>
      </c>
      <c r="BD180" s="2">
        <v>0</v>
      </c>
      <c r="BE180" s="2">
        <v>0</v>
      </c>
      <c r="BF180" s="2">
        <v>0</v>
      </c>
      <c r="BG180" s="2">
        <v>0</v>
      </c>
      <c r="BH180" s="2">
        <v>41</v>
      </c>
      <c r="BI180" s="2">
        <v>35</v>
      </c>
      <c r="BJ180" s="2">
        <v>0</v>
      </c>
      <c r="BK180" s="2">
        <v>0</v>
      </c>
      <c r="BL180" s="2">
        <v>0</v>
      </c>
      <c r="BM180" s="2">
        <v>6</v>
      </c>
      <c r="BN180" s="2">
        <v>0</v>
      </c>
      <c r="BO180" s="2">
        <v>0</v>
      </c>
      <c r="BP180" s="2">
        <v>0</v>
      </c>
      <c r="BQ180" s="2">
        <v>0</v>
      </c>
      <c r="BR180" s="2">
        <v>0</v>
      </c>
      <c r="BS180" s="2">
        <v>20</v>
      </c>
      <c r="BT180" s="2">
        <v>0</v>
      </c>
      <c r="BU180" s="2">
        <v>15</v>
      </c>
      <c r="BV180" s="2">
        <v>0</v>
      </c>
      <c r="BW180" s="2">
        <v>0</v>
      </c>
      <c r="BX180" s="2">
        <v>0</v>
      </c>
      <c r="BY180" s="2">
        <v>0</v>
      </c>
      <c r="BZ180" s="2" t="s">
        <v>1456</v>
      </c>
      <c r="CA180" s="2" t="s">
        <v>1456</v>
      </c>
      <c r="CB180" s="2" t="s">
        <v>803</v>
      </c>
      <c r="CC180" s="2" t="s">
        <v>803</v>
      </c>
      <c r="CD180" s="2" t="s">
        <v>1456</v>
      </c>
    </row>
    <row r="181" spans="1:82" ht="12.75">
      <c r="A181" s="2" t="s">
        <v>1700</v>
      </c>
      <c r="B181" s="29">
        <f t="shared" si="3"/>
        <v>1</v>
      </c>
      <c r="C181" s="2" t="s">
        <v>445</v>
      </c>
      <c r="D181" s="2">
        <v>0</v>
      </c>
      <c r="E181" s="2">
        <v>0</v>
      </c>
      <c r="F181" s="2">
        <v>0</v>
      </c>
      <c r="G181" s="2">
        <v>0</v>
      </c>
      <c r="H181" s="2">
        <v>1</v>
      </c>
      <c r="I181" s="2">
        <v>4213</v>
      </c>
      <c r="J181" s="2">
        <v>1</v>
      </c>
      <c r="K181" s="2">
        <v>37407</v>
      </c>
      <c r="L181" s="2">
        <v>0</v>
      </c>
      <c r="M181" s="2">
        <v>0</v>
      </c>
      <c r="N181" s="2">
        <v>0</v>
      </c>
      <c r="O181" s="2">
        <v>0</v>
      </c>
      <c r="P181" s="2">
        <v>0</v>
      </c>
      <c r="Q181" s="2">
        <v>0</v>
      </c>
      <c r="R181" s="2">
        <v>0</v>
      </c>
      <c r="S181" s="2">
        <v>0</v>
      </c>
      <c r="T181" s="2">
        <v>0</v>
      </c>
      <c r="U181" s="2">
        <v>41620</v>
      </c>
      <c r="V181" s="2">
        <v>0</v>
      </c>
      <c r="W181" s="2">
        <v>0</v>
      </c>
      <c r="X181" s="2">
        <v>0</v>
      </c>
      <c r="Y181" s="2">
        <v>0</v>
      </c>
      <c r="Z181" s="2">
        <v>0</v>
      </c>
      <c r="AA181" s="2">
        <v>0</v>
      </c>
      <c r="AB181" s="2">
        <v>0</v>
      </c>
      <c r="AC181" s="2">
        <v>0</v>
      </c>
      <c r="AD181" s="2">
        <v>0</v>
      </c>
      <c r="AE181" s="2">
        <v>0</v>
      </c>
      <c r="AF181" s="2">
        <v>0</v>
      </c>
      <c r="AG181" s="2">
        <v>0</v>
      </c>
      <c r="AH181" s="2">
        <v>0</v>
      </c>
      <c r="AI181" s="2">
        <v>0</v>
      </c>
      <c r="AJ181" s="2">
        <v>0</v>
      </c>
      <c r="AK181" s="2">
        <v>0</v>
      </c>
      <c r="AL181" s="2">
        <v>0</v>
      </c>
      <c r="AM181" s="2">
        <v>0</v>
      </c>
      <c r="AN181" s="2">
        <v>0</v>
      </c>
      <c r="AO181" s="2">
        <v>0</v>
      </c>
      <c r="AP181" s="2">
        <v>0</v>
      </c>
      <c r="AQ181" s="2">
        <v>0</v>
      </c>
      <c r="AR181" s="2">
        <v>0</v>
      </c>
      <c r="AS181" s="2">
        <v>0</v>
      </c>
      <c r="AT181" s="2">
        <v>0</v>
      </c>
      <c r="AU181" s="2">
        <v>0</v>
      </c>
      <c r="AV181" s="2">
        <v>0</v>
      </c>
      <c r="AW181" s="2">
        <v>0</v>
      </c>
      <c r="AX181" s="2">
        <v>0</v>
      </c>
      <c r="AY181" s="2">
        <v>0</v>
      </c>
      <c r="AZ181" s="2">
        <v>0</v>
      </c>
      <c r="BA181" s="2">
        <v>0</v>
      </c>
      <c r="BB181" s="2">
        <v>0</v>
      </c>
      <c r="BC181" s="2">
        <v>0</v>
      </c>
      <c r="BD181" s="2">
        <v>0</v>
      </c>
      <c r="BE181" s="2">
        <v>0</v>
      </c>
      <c r="BF181" s="2">
        <v>0</v>
      </c>
      <c r="BG181" s="2">
        <v>0</v>
      </c>
      <c r="BH181" s="2">
        <v>46</v>
      </c>
      <c r="BI181" s="2">
        <v>44</v>
      </c>
      <c r="BJ181" s="2">
        <v>0</v>
      </c>
      <c r="BK181" s="2">
        <v>0</v>
      </c>
      <c r="BL181" s="2">
        <v>0</v>
      </c>
      <c r="BM181" s="2">
        <v>2</v>
      </c>
      <c r="BN181" s="2">
        <v>0</v>
      </c>
      <c r="BO181" s="2">
        <v>0</v>
      </c>
      <c r="BP181" s="2">
        <v>0</v>
      </c>
      <c r="BQ181" s="2">
        <v>0</v>
      </c>
      <c r="BR181" s="2">
        <v>37</v>
      </c>
      <c r="BS181" s="2">
        <v>3</v>
      </c>
      <c r="BT181" s="2">
        <v>4</v>
      </c>
      <c r="BU181" s="2">
        <v>0</v>
      </c>
      <c r="BV181" s="2">
        <v>0</v>
      </c>
      <c r="BW181" s="2">
        <v>0</v>
      </c>
      <c r="BX181" s="2">
        <v>0</v>
      </c>
      <c r="BY181" s="2">
        <v>0</v>
      </c>
      <c r="BZ181" s="2" t="s">
        <v>1701</v>
      </c>
      <c r="CA181" s="2" t="s">
        <v>1701</v>
      </c>
      <c r="CB181" s="2" t="s">
        <v>1702</v>
      </c>
      <c r="CC181" s="2" t="s">
        <v>803</v>
      </c>
      <c r="CD181" s="2" t="s">
        <v>1701</v>
      </c>
    </row>
    <row r="182" spans="1:82" ht="12.75">
      <c r="A182" s="2" t="s">
        <v>1703</v>
      </c>
      <c r="B182" s="29">
        <f t="shared" si="3"/>
        <v>1</v>
      </c>
      <c r="C182" s="2" t="s">
        <v>445</v>
      </c>
      <c r="D182" s="2">
        <v>0</v>
      </c>
      <c r="E182" s="2">
        <v>0</v>
      </c>
      <c r="F182" s="2">
        <v>0</v>
      </c>
      <c r="G182" s="2">
        <v>0</v>
      </c>
      <c r="H182" s="2">
        <v>1</v>
      </c>
      <c r="I182" s="2">
        <v>3940</v>
      </c>
      <c r="J182" s="2">
        <v>1</v>
      </c>
      <c r="K182" s="2">
        <v>31046</v>
      </c>
      <c r="L182" s="2">
        <v>0</v>
      </c>
      <c r="M182" s="2">
        <v>0</v>
      </c>
      <c r="N182" s="2">
        <v>0</v>
      </c>
      <c r="O182" s="2">
        <v>0</v>
      </c>
      <c r="P182" s="2">
        <v>0</v>
      </c>
      <c r="Q182" s="2">
        <v>0</v>
      </c>
      <c r="R182" s="2">
        <v>0</v>
      </c>
      <c r="S182" s="2">
        <v>0</v>
      </c>
      <c r="T182" s="2">
        <v>0</v>
      </c>
      <c r="U182" s="2">
        <v>34986</v>
      </c>
      <c r="V182" s="2">
        <v>0</v>
      </c>
      <c r="W182" s="2">
        <v>0</v>
      </c>
      <c r="X182" s="2">
        <v>0</v>
      </c>
      <c r="Y182" s="2">
        <v>0</v>
      </c>
      <c r="Z182" s="2">
        <v>0</v>
      </c>
      <c r="AA182" s="2">
        <v>0</v>
      </c>
      <c r="AB182" s="2">
        <v>0</v>
      </c>
      <c r="AC182" s="2">
        <v>0</v>
      </c>
      <c r="AD182" s="2">
        <v>0</v>
      </c>
      <c r="AE182" s="2">
        <v>0</v>
      </c>
      <c r="AF182" s="2">
        <v>0</v>
      </c>
      <c r="AG182" s="2">
        <v>0</v>
      </c>
      <c r="AH182" s="2">
        <v>0</v>
      </c>
      <c r="AI182" s="2">
        <v>0</v>
      </c>
      <c r="AJ182" s="2">
        <v>0</v>
      </c>
      <c r="AK182" s="2">
        <v>0</v>
      </c>
      <c r="AL182" s="2">
        <v>0</v>
      </c>
      <c r="AM182" s="2">
        <v>0</v>
      </c>
      <c r="AN182" s="2">
        <v>0</v>
      </c>
      <c r="AO182" s="2">
        <v>0</v>
      </c>
      <c r="AP182" s="2">
        <v>0</v>
      </c>
      <c r="AQ182" s="2">
        <v>0</v>
      </c>
      <c r="AR182" s="2">
        <v>0</v>
      </c>
      <c r="AS182" s="2">
        <v>0</v>
      </c>
      <c r="AT182" s="2">
        <v>0</v>
      </c>
      <c r="AU182" s="2">
        <v>0</v>
      </c>
      <c r="AV182" s="2">
        <v>0</v>
      </c>
      <c r="AW182" s="2">
        <v>0</v>
      </c>
      <c r="AX182" s="2">
        <v>0</v>
      </c>
      <c r="AY182" s="2">
        <v>0</v>
      </c>
      <c r="AZ182" s="2">
        <v>0</v>
      </c>
      <c r="BA182" s="2">
        <v>0</v>
      </c>
      <c r="BB182" s="2">
        <v>0</v>
      </c>
      <c r="BC182" s="2">
        <v>0</v>
      </c>
      <c r="BD182" s="2">
        <v>0</v>
      </c>
      <c r="BE182" s="2">
        <v>0</v>
      </c>
      <c r="BF182" s="2">
        <v>0</v>
      </c>
      <c r="BG182" s="2">
        <v>0</v>
      </c>
      <c r="BH182" s="2">
        <v>38</v>
      </c>
      <c r="BI182" s="2">
        <v>33</v>
      </c>
      <c r="BJ182" s="2">
        <v>0</v>
      </c>
      <c r="BK182" s="2">
        <v>0</v>
      </c>
      <c r="BL182" s="2">
        <v>0</v>
      </c>
      <c r="BM182" s="2">
        <v>5</v>
      </c>
      <c r="BN182" s="2">
        <v>0</v>
      </c>
      <c r="BO182" s="2">
        <v>0</v>
      </c>
      <c r="BP182" s="2">
        <v>0</v>
      </c>
      <c r="BQ182" s="2">
        <v>0</v>
      </c>
      <c r="BR182" s="2">
        <v>13</v>
      </c>
      <c r="BS182" s="2">
        <v>20</v>
      </c>
      <c r="BT182" s="2">
        <v>0</v>
      </c>
      <c r="BU182" s="2">
        <v>0</v>
      </c>
      <c r="BV182" s="2">
        <v>0</v>
      </c>
      <c r="BW182" s="2">
        <v>0</v>
      </c>
      <c r="BX182" s="2">
        <v>0</v>
      </c>
      <c r="BY182" s="2">
        <v>0</v>
      </c>
      <c r="BZ182" s="2" t="s">
        <v>1704</v>
      </c>
      <c r="CA182" s="2" t="s">
        <v>1704</v>
      </c>
      <c r="CB182" s="2" t="s">
        <v>1705</v>
      </c>
      <c r="CC182" s="2" t="s">
        <v>803</v>
      </c>
      <c r="CD182" s="2" t="s">
        <v>1704</v>
      </c>
    </row>
    <row r="183" spans="1:82" ht="12.75">
      <c r="A183" s="2" t="s">
        <v>1707</v>
      </c>
      <c r="B183" s="29">
        <f t="shared" si="3"/>
        <v>0.4233155080213904</v>
      </c>
      <c r="C183" s="2" t="s">
        <v>445</v>
      </c>
      <c r="D183" s="2">
        <v>0</v>
      </c>
      <c r="E183" s="2">
        <v>0</v>
      </c>
      <c r="F183" s="2">
        <v>0</v>
      </c>
      <c r="G183" s="2">
        <v>0</v>
      </c>
      <c r="H183" s="2">
        <v>2</v>
      </c>
      <c r="I183" s="2">
        <v>17811</v>
      </c>
      <c r="J183" s="2">
        <v>0</v>
      </c>
      <c r="K183" s="2">
        <v>0</v>
      </c>
      <c r="L183" s="2">
        <v>1</v>
      </c>
      <c r="M183" s="2">
        <v>24264</v>
      </c>
      <c r="N183" s="2">
        <v>0</v>
      </c>
      <c r="O183" s="2">
        <v>0</v>
      </c>
      <c r="P183" s="2">
        <v>0</v>
      </c>
      <c r="Q183" s="2">
        <v>0</v>
      </c>
      <c r="R183" s="2">
        <v>0</v>
      </c>
      <c r="S183" s="2">
        <v>0</v>
      </c>
      <c r="T183" s="2">
        <v>0</v>
      </c>
      <c r="U183" s="2">
        <v>42075</v>
      </c>
      <c r="V183" s="2">
        <v>0</v>
      </c>
      <c r="W183" s="2">
        <v>0</v>
      </c>
      <c r="X183" s="2">
        <v>0</v>
      </c>
      <c r="Y183" s="2">
        <v>0</v>
      </c>
      <c r="Z183" s="2">
        <v>0</v>
      </c>
      <c r="AA183" s="2">
        <v>0</v>
      </c>
      <c r="AB183" s="2">
        <v>0</v>
      </c>
      <c r="AC183" s="2">
        <v>0</v>
      </c>
      <c r="AD183" s="2">
        <v>0</v>
      </c>
      <c r="AE183" s="2">
        <v>0</v>
      </c>
      <c r="AF183" s="2">
        <v>0</v>
      </c>
      <c r="AG183" s="2">
        <v>0</v>
      </c>
      <c r="AH183" s="2">
        <v>0</v>
      </c>
      <c r="AI183" s="2">
        <v>0</v>
      </c>
      <c r="AJ183" s="2">
        <v>0</v>
      </c>
      <c r="AK183" s="2">
        <v>0</v>
      </c>
      <c r="AL183" s="2">
        <v>0</v>
      </c>
      <c r="AM183" s="2">
        <v>0</v>
      </c>
      <c r="AN183" s="2">
        <v>0</v>
      </c>
      <c r="AO183" s="2">
        <v>0</v>
      </c>
      <c r="AP183" s="2">
        <v>0</v>
      </c>
      <c r="AQ183" s="2">
        <v>0</v>
      </c>
      <c r="AR183" s="2">
        <v>0</v>
      </c>
      <c r="AS183" s="2">
        <v>0</v>
      </c>
      <c r="AT183" s="2">
        <v>0</v>
      </c>
      <c r="AU183" s="2">
        <v>0</v>
      </c>
      <c r="AV183" s="2">
        <v>0</v>
      </c>
      <c r="AW183" s="2">
        <v>0</v>
      </c>
      <c r="AX183" s="2">
        <v>0</v>
      </c>
      <c r="AY183" s="2">
        <v>0</v>
      </c>
      <c r="AZ183" s="2">
        <v>0</v>
      </c>
      <c r="BA183" s="2">
        <v>0</v>
      </c>
      <c r="BB183" s="2">
        <v>0</v>
      </c>
      <c r="BC183" s="2">
        <v>0</v>
      </c>
      <c r="BD183" s="2">
        <v>24264</v>
      </c>
      <c r="BE183" s="2">
        <v>0</v>
      </c>
      <c r="BF183" s="2">
        <v>0</v>
      </c>
      <c r="BG183" s="2">
        <v>0</v>
      </c>
      <c r="BH183" s="2">
        <v>0</v>
      </c>
      <c r="BI183" s="2">
        <v>0</v>
      </c>
      <c r="BJ183" s="2">
        <v>0</v>
      </c>
      <c r="BK183" s="2">
        <v>0</v>
      </c>
      <c r="BL183" s="2">
        <v>0</v>
      </c>
      <c r="BM183" s="2">
        <v>0</v>
      </c>
      <c r="BN183" s="2">
        <v>0</v>
      </c>
      <c r="BO183" s="2">
        <v>0</v>
      </c>
      <c r="BP183" s="2">
        <v>0</v>
      </c>
      <c r="BQ183" s="2">
        <v>0</v>
      </c>
      <c r="BR183" s="2">
        <v>0</v>
      </c>
      <c r="BS183" s="2">
        <v>0</v>
      </c>
      <c r="BT183" s="2">
        <v>0</v>
      </c>
      <c r="BU183" s="2">
        <v>0</v>
      </c>
      <c r="BV183" s="2">
        <v>0</v>
      </c>
      <c r="BW183" s="2">
        <v>0</v>
      </c>
      <c r="BX183" s="2">
        <v>0</v>
      </c>
      <c r="BY183" s="2">
        <v>0</v>
      </c>
      <c r="BZ183" s="2" t="s">
        <v>803</v>
      </c>
      <c r="CA183" s="2" t="s">
        <v>803</v>
      </c>
      <c r="CB183" s="2" t="s">
        <v>803</v>
      </c>
      <c r="CC183" s="2" t="s">
        <v>803</v>
      </c>
      <c r="CD183" s="2" t="s">
        <v>803</v>
      </c>
    </row>
    <row r="184" spans="1:82" ht="12.75">
      <c r="A184" s="2" t="s">
        <v>1708</v>
      </c>
      <c r="B184" s="29">
        <f t="shared" si="3"/>
        <v>0.9159554676195257</v>
      </c>
      <c r="C184" s="2" t="s">
        <v>445</v>
      </c>
      <c r="D184" s="2">
        <v>0</v>
      </c>
      <c r="E184" s="2">
        <v>0</v>
      </c>
      <c r="F184" s="2">
        <v>0</v>
      </c>
      <c r="G184" s="2">
        <v>0</v>
      </c>
      <c r="H184" s="2">
        <v>1</v>
      </c>
      <c r="I184" s="2">
        <v>10510</v>
      </c>
      <c r="J184" s="2">
        <v>2</v>
      </c>
      <c r="K184" s="2">
        <v>20507</v>
      </c>
      <c r="L184" s="2">
        <v>1</v>
      </c>
      <c r="M184" s="2">
        <v>408</v>
      </c>
      <c r="N184" s="2">
        <v>1</v>
      </c>
      <c r="O184" s="2">
        <v>2438</v>
      </c>
      <c r="P184" s="2">
        <v>0</v>
      </c>
      <c r="Q184" s="2">
        <v>0</v>
      </c>
      <c r="R184" s="2">
        <v>0</v>
      </c>
      <c r="S184" s="2">
        <v>0</v>
      </c>
      <c r="T184" s="2">
        <v>0</v>
      </c>
      <c r="U184" s="2">
        <v>33863</v>
      </c>
      <c r="V184" s="2">
        <v>0</v>
      </c>
      <c r="W184" s="2">
        <v>0</v>
      </c>
      <c r="X184" s="2">
        <v>0</v>
      </c>
      <c r="Y184" s="2">
        <v>0</v>
      </c>
      <c r="Z184" s="2">
        <v>0</v>
      </c>
      <c r="AA184" s="2">
        <v>0</v>
      </c>
      <c r="AB184" s="2">
        <v>0</v>
      </c>
      <c r="AC184" s="2">
        <v>0</v>
      </c>
      <c r="AD184" s="2">
        <v>0</v>
      </c>
      <c r="AE184" s="2">
        <v>0</v>
      </c>
      <c r="AF184" s="2">
        <v>408</v>
      </c>
      <c r="AG184" s="2">
        <v>0</v>
      </c>
      <c r="AH184" s="2">
        <v>2438</v>
      </c>
      <c r="AI184" s="2">
        <v>0</v>
      </c>
      <c r="AJ184" s="2">
        <v>0</v>
      </c>
      <c r="AK184" s="2">
        <v>0</v>
      </c>
      <c r="AL184" s="2">
        <v>0</v>
      </c>
      <c r="AM184" s="2">
        <v>0</v>
      </c>
      <c r="AN184" s="2">
        <v>902</v>
      </c>
      <c r="AO184" s="2">
        <v>0</v>
      </c>
      <c r="AP184" s="2">
        <v>0</v>
      </c>
      <c r="AQ184" s="2">
        <v>0</v>
      </c>
      <c r="AR184" s="2">
        <v>0</v>
      </c>
      <c r="AS184" s="2">
        <v>0</v>
      </c>
      <c r="AT184" s="2">
        <v>0</v>
      </c>
      <c r="AU184" s="2">
        <v>0</v>
      </c>
      <c r="AV184" s="2">
        <v>0</v>
      </c>
      <c r="AW184" s="2">
        <v>0</v>
      </c>
      <c r="AX184" s="2">
        <v>0</v>
      </c>
      <c r="AY184" s="2">
        <v>0</v>
      </c>
      <c r="AZ184" s="2">
        <v>0</v>
      </c>
      <c r="BA184" s="2">
        <v>0</v>
      </c>
      <c r="BB184" s="2">
        <v>0</v>
      </c>
      <c r="BC184" s="2">
        <v>0</v>
      </c>
      <c r="BD184" s="2">
        <v>0</v>
      </c>
      <c r="BE184" s="2">
        <v>0</v>
      </c>
      <c r="BF184" s="2">
        <v>0</v>
      </c>
      <c r="BG184" s="2">
        <v>0</v>
      </c>
      <c r="BH184" s="2">
        <v>28</v>
      </c>
      <c r="BI184" s="2">
        <v>27</v>
      </c>
      <c r="BJ184" s="2">
        <v>0</v>
      </c>
      <c r="BK184" s="2">
        <v>0</v>
      </c>
      <c r="BL184" s="2">
        <v>0</v>
      </c>
      <c r="BM184" s="2">
        <v>1</v>
      </c>
      <c r="BN184" s="2">
        <v>0</v>
      </c>
      <c r="BO184" s="2">
        <v>0</v>
      </c>
      <c r="BP184" s="2">
        <v>0</v>
      </c>
      <c r="BQ184" s="2">
        <v>0</v>
      </c>
      <c r="BR184" s="2">
        <v>1</v>
      </c>
      <c r="BS184" s="2">
        <v>13</v>
      </c>
      <c r="BT184" s="2">
        <v>11</v>
      </c>
      <c r="BU184" s="2">
        <v>2</v>
      </c>
      <c r="BV184" s="2">
        <v>0</v>
      </c>
      <c r="BW184" s="2">
        <v>0</v>
      </c>
      <c r="BX184" s="2">
        <v>0</v>
      </c>
      <c r="BY184" s="2">
        <v>0</v>
      </c>
      <c r="BZ184" s="2" t="s">
        <v>1709</v>
      </c>
      <c r="CA184" s="2" t="s">
        <v>1710</v>
      </c>
      <c r="CB184" s="2" t="s">
        <v>1709</v>
      </c>
      <c r="CC184" s="2" t="s">
        <v>803</v>
      </c>
      <c r="CD184" s="2" t="s">
        <v>1709</v>
      </c>
    </row>
    <row r="185" spans="1:82" ht="12.75">
      <c r="A185" s="2" t="s">
        <v>1711</v>
      </c>
      <c r="B185" s="29">
        <f t="shared" si="3"/>
        <v>1</v>
      </c>
      <c r="C185" s="2" t="s">
        <v>445</v>
      </c>
      <c r="D185" s="2">
        <v>0</v>
      </c>
      <c r="E185" s="2">
        <v>0</v>
      </c>
      <c r="F185" s="2">
        <v>0</v>
      </c>
      <c r="G185" s="2">
        <v>0</v>
      </c>
      <c r="H185" s="2">
        <v>1</v>
      </c>
      <c r="I185" s="2">
        <v>9487</v>
      </c>
      <c r="J185" s="2">
        <v>1</v>
      </c>
      <c r="K185" s="2">
        <v>31925</v>
      </c>
      <c r="L185" s="2">
        <v>0</v>
      </c>
      <c r="M185" s="2">
        <v>0</v>
      </c>
      <c r="N185" s="2">
        <v>0</v>
      </c>
      <c r="O185" s="2">
        <v>0</v>
      </c>
      <c r="P185" s="2">
        <v>0</v>
      </c>
      <c r="Q185" s="2">
        <v>0</v>
      </c>
      <c r="R185" s="2">
        <v>0</v>
      </c>
      <c r="S185" s="2">
        <v>0</v>
      </c>
      <c r="T185" s="2">
        <v>0</v>
      </c>
      <c r="U185" s="2">
        <v>41412</v>
      </c>
      <c r="V185" s="2">
        <v>0</v>
      </c>
      <c r="W185" s="2">
        <v>0</v>
      </c>
      <c r="X185" s="2">
        <v>0</v>
      </c>
      <c r="Y185" s="2">
        <v>0</v>
      </c>
      <c r="Z185" s="2">
        <v>0</v>
      </c>
      <c r="AA185" s="2">
        <v>0</v>
      </c>
      <c r="AB185" s="2">
        <v>0</v>
      </c>
      <c r="AC185" s="2">
        <v>0</v>
      </c>
      <c r="AD185" s="2">
        <v>0</v>
      </c>
      <c r="AE185" s="2">
        <v>0</v>
      </c>
      <c r="AF185" s="2">
        <v>0</v>
      </c>
      <c r="AG185" s="2">
        <v>0</v>
      </c>
      <c r="AH185" s="2">
        <v>0</v>
      </c>
      <c r="AI185" s="2">
        <v>0</v>
      </c>
      <c r="AJ185" s="2">
        <v>0</v>
      </c>
      <c r="AK185" s="2">
        <v>0</v>
      </c>
      <c r="AL185" s="2">
        <v>0</v>
      </c>
      <c r="AM185" s="2">
        <v>0</v>
      </c>
      <c r="AN185" s="2">
        <v>0</v>
      </c>
      <c r="AO185" s="2">
        <v>41412</v>
      </c>
      <c r="AP185" s="2">
        <v>0</v>
      </c>
      <c r="AQ185" s="2">
        <v>0</v>
      </c>
      <c r="AR185" s="2">
        <v>0</v>
      </c>
      <c r="AS185" s="2">
        <v>0</v>
      </c>
      <c r="AT185" s="2">
        <v>0</v>
      </c>
      <c r="AU185" s="2">
        <v>0</v>
      </c>
      <c r="AV185" s="2">
        <v>0</v>
      </c>
      <c r="AW185" s="2">
        <v>0</v>
      </c>
      <c r="AX185" s="2">
        <v>0</v>
      </c>
      <c r="AY185" s="2">
        <v>0</v>
      </c>
      <c r="AZ185" s="2">
        <v>0</v>
      </c>
      <c r="BA185" s="2">
        <v>0</v>
      </c>
      <c r="BB185" s="2">
        <v>0</v>
      </c>
      <c r="BC185" s="2">
        <v>0</v>
      </c>
      <c r="BD185" s="2">
        <v>0</v>
      </c>
      <c r="BE185" s="2">
        <v>0</v>
      </c>
      <c r="BF185" s="2">
        <v>0</v>
      </c>
      <c r="BG185" s="2">
        <v>0</v>
      </c>
      <c r="BH185" s="2">
        <v>42</v>
      </c>
      <c r="BI185" s="2">
        <v>40</v>
      </c>
      <c r="BJ185" s="2">
        <v>0</v>
      </c>
      <c r="BK185" s="2">
        <v>0</v>
      </c>
      <c r="BL185" s="2">
        <v>0</v>
      </c>
      <c r="BM185" s="2">
        <v>2</v>
      </c>
      <c r="BN185" s="2">
        <v>0</v>
      </c>
      <c r="BO185" s="2">
        <v>0</v>
      </c>
      <c r="BP185" s="2">
        <v>0</v>
      </c>
      <c r="BQ185" s="2">
        <v>0</v>
      </c>
      <c r="BR185" s="2">
        <v>0</v>
      </c>
      <c r="BS185" s="2">
        <v>30</v>
      </c>
      <c r="BT185" s="2">
        <v>0</v>
      </c>
      <c r="BU185" s="2">
        <v>10</v>
      </c>
      <c r="BV185" s="2">
        <v>0</v>
      </c>
      <c r="BW185" s="2">
        <v>0</v>
      </c>
      <c r="BX185" s="2">
        <v>0</v>
      </c>
      <c r="BY185" s="2">
        <v>0</v>
      </c>
      <c r="BZ185" s="2" t="s">
        <v>1712</v>
      </c>
      <c r="CA185" s="2" t="s">
        <v>1712</v>
      </c>
      <c r="CB185" s="2" t="s">
        <v>803</v>
      </c>
      <c r="CC185" s="2" t="s">
        <v>803</v>
      </c>
      <c r="CD185" s="2" t="s">
        <v>1712</v>
      </c>
    </row>
    <row r="186" spans="1:82" ht="12.75">
      <c r="A186" s="2" t="s">
        <v>1713</v>
      </c>
      <c r="B186" s="29">
        <f t="shared" si="3"/>
        <v>0.4547399894471478</v>
      </c>
      <c r="C186" s="2" t="s">
        <v>445</v>
      </c>
      <c r="D186" s="2">
        <v>0</v>
      </c>
      <c r="E186" s="2">
        <v>0</v>
      </c>
      <c r="F186" s="2">
        <v>1</v>
      </c>
      <c r="G186" s="2">
        <v>992</v>
      </c>
      <c r="H186" s="2">
        <v>3</v>
      </c>
      <c r="I186" s="2">
        <v>5177</v>
      </c>
      <c r="J186" s="2">
        <v>3</v>
      </c>
      <c r="K186" s="2">
        <v>9344</v>
      </c>
      <c r="L186" s="2">
        <v>1</v>
      </c>
      <c r="M186" s="2">
        <v>8952</v>
      </c>
      <c r="N186" s="2">
        <v>1</v>
      </c>
      <c r="O186" s="2">
        <v>9649</v>
      </c>
      <c r="P186" s="2">
        <v>0</v>
      </c>
      <c r="Q186" s="2">
        <v>0</v>
      </c>
      <c r="R186" s="2">
        <v>0</v>
      </c>
      <c r="S186" s="2">
        <v>0</v>
      </c>
      <c r="T186" s="2">
        <v>0</v>
      </c>
      <c r="U186" s="2">
        <v>34114</v>
      </c>
      <c r="V186" s="2">
        <v>0</v>
      </c>
      <c r="W186" s="2">
        <v>0</v>
      </c>
      <c r="X186" s="2">
        <v>0</v>
      </c>
      <c r="Y186" s="2">
        <v>0</v>
      </c>
      <c r="Z186" s="2">
        <v>0</v>
      </c>
      <c r="AA186" s="2">
        <v>0</v>
      </c>
      <c r="AB186" s="2">
        <v>0</v>
      </c>
      <c r="AC186" s="2">
        <v>0</v>
      </c>
      <c r="AD186" s="2">
        <v>0</v>
      </c>
      <c r="AE186" s="2">
        <v>0</v>
      </c>
      <c r="AF186" s="2">
        <v>0</v>
      </c>
      <c r="AG186" s="2">
        <v>0</v>
      </c>
      <c r="AH186" s="2">
        <v>0</v>
      </c>
      <c r="AI186" s="2">
        <v>0</v>
      </c>
      <c r="AJ186" s="2">
        <v>0</v>
      </c>
      <c r="AK186" s="2">
        <v>0</v>
      </c>
      <c r="AL186" s="2">
        <v>0</v>
      </c>
      <c r="AM186" s="2">
        <v>0</v>
      </c>
      <c r="AN186" s="2">
        <v>0</v>
      </c>
      <c r="AO186" s="2">
        <v>34114</v>
      </c>
      <c r="AP186" s="2">
        <v>0</v>
      </c>
      <c r="AQ186" s="2">
        <v>0</v>
      </c>
      <c r="AR186" s="2">
        <v>0</v>
      </c>
      <c r="AS186" s="2">
        <v>0</v>
      </c>
      <c r="AT186" s="2">
        <v>0</v>
      </c>
      <c r="AU186" s="2">
        <v>0</v>
      </c>
      <c r="AV186" s="2">
        <v>0</v>
      </c>
      <c r="AW186" s="2">
        <v>0</v>
      </c>
      <c r="AX186" s="2">
        <v>0</v>
      </c>
      <c r="AY186" s="2">
        <v>0</v>
      </c>
      <c r="AZ186" s="2">
        <v>0</v>
      </c>
      <c r="BA186" s="2">
        <v>0</v>
      </c>
      <c r="BB186" s="2">
        <v>0</v>
      </c>
      <c r="BC186" s="2">
        <v>0</v>
      </c>
      <c r="BD186" s="2">
        <v>8952</v>
      </c>
      <c r="BE186" s="2">
        <v>0</v>
      </c>
      <c r="BF186" s="2">
        <v>9649</v>
      </c>
      <c r="BG186" s="2">
        <v>0</v>
      </c>
      <c r="BH186" s="2">
        <v>8</v>
      </c>
      <c r="BI186" s="2">
        <v>8</v>
      </c>
      <c r="BJ186" s="2">
        <v>0</v>
      </c>
      <c r="BK186" s="2">
        <v>0</v>
      </c>
      <c r="BL186" s="2">
        <v>0</v>
      </c>
      <c r="BM186" s="2">
        <v>0</v>
      </c>
      <c r="BN186" s="2">
        <v>0</v>
      </c>
      <c r="BO186" s="2">
        <v>0</v>
      </c>
      <c r="BP186" s="2">
        <v>0</v>
      </c>
      <c r="BQ186" s="2">
        <v>0</v>
      </c>
      <c r="BR186" s="2">
        <v>0</v>
      </c>
      <c r="BS186" s="2">
        <v>8</v>
      </c>
      <c r="BT186" s="2">
        <v>0</v>
      </c>
      <c r="BU186" s="2">
        <v>0</v>
      </c>
      <c r="BV186" s="2">
        <v>0</v>
      </c>
      <c r="BW186" s="2">
        <v>0</v>
      </c>
      <c r="BX186" s="2">
        <v>0</v>
      </c>
      <c r="BY186" s="2">
        <v>0</v>
      </c>
      <c r="BZ186" s="2" t="s">
        <v>1714</v>
      </c>
      <c r="CA186" s="2" t="s">
        <v>1714</v>
      </c>
      <c r="CB186" s="2" t="s">
        <v>803</v>
      </c>
      <c r="CC186" s="2" t="s">
        <v>803</v>
      </c>
      <c r="CD186" s="2" t="s">
        <v>1714</v>
      </c>
    </row>
    <row r="187" spans="1:82" ht="12.75">
      <c r="A187" s="2" t="s">
        <v>1715</v>
      </c>
      <c r="B187" s="29">
        <f t="shared" si="3"/>
        <v>0.980668880455408</v>
      </c>
      <c r="C187" s="2" t="s">
        <v>445</v>
      </c>
      <c r="D187" s="2">
        <v>0</v>
      </c>
      <c r="E187" s="2">
        <v>0</v>
      </c>
      <c r="F187" s="2">
        <v>0</v>
      </c>
      <c r="G187" s="2">
        <v>0</v>
      </c>
      <c r="H187" s="2">
        <v>1</v>
      </c>
      <c r="I187" s="2">
        <v>4810</v>
      </c>
      <c r="J187" s="2">
        <v>2</v>
      </c>
      <c r="K187" s="2">
        <v>36535</v>
      </c>
      <c r="L187" s="2">
        <v>0</v>
      </c>
      <c r="M187" s="2">
        <v>0</v>
      </c>
      <c r="N187" s="2">
        <v>1</v>
      </c>
      <c r="O187" s="2">
        <v>815</v>
      </c>
      <c r="P187" s="2">
        <v>0</v>
      </c>
      <c r="Q187" s="2">
        <v>0</v>
      </c>
      <c r="R187" s="2">
        <v>0</v>
      </c>
      <c r="S187" s="2">
        <v>0</v>
      </c>
      <c r="T187" s="2">
        <v>0</v>
      </c>
      <c r="U187" s="2">
        <v>42160</v>
      </c>
      <c r="V187" s="2">
        <v>0</v>
      </c>
      <c r="W187" s="2">
        <v>0</v>
      </c>
      <c r="X187" s="2">
        <v>0</v>
      </c>
      <c r="Y187" s="2">
        <v>0</v>
      </c>
      <c r="Z187" s="2">
        <v>0</v>
      </c>
      <c r="AA187" s="2">
        <v>0</v>
      </c>
      <c r="AB187" s="2">
        <v>0</v>
      </c>
      <c r="AC187" s="2">
        <v>0</v>
      </c>
      <c r="AD187" s="2">
        <v>815</v>
      </c>
      <c r="AE187" s="2">
        <v>0</v>
      </c>
      <c r="AF187" s="2">
        <v>0</v>
      </c>
      <c r="AG187" s="2">
        <v>0</v>
      </c>
      <c r="AH187" s="2">
        <v>0</v>
      </c>
      <c r="AI187" s="2">
        <v>0</v>
      </c>
      <c r="AJ187" s="2">
        <v>0</v>
      </c>
      <c r="AK187" s="2">
        <v>0</v>
      </c>
      <c r="AL187" s="2">
        <v>0</v>
      </c>
      <c r="AM187" s="2">
        <v>0</v>
      </c>
      <c r="AN187" s="2">
        <v>0</v>
      </c>
      <c r="AO187" s="2">
        <v>42160</v>
      </c>
      <c r="AP187" s="2">
        <v>0</v>
      </c>
      <c r="AQ187" s="2">
        <v>0</v>
      </c>
      <c r="AR187" s="2">
        <v>0</v>
      </c>
      <c r="AS187" s="2">
        <v>0</v>
      </c>
      <c r="AT187" s="2">
        <v>0</v>
      </c>
      <c r="AU187" s="2">
        <v>0</v>
      </c>
      <c r="AV187" s="2">
        <v>0</v>
      </c>
      <c r="AW187" s="2">
        <v>0</v>
      </c>
      <c r="AX187" s="2">
        <v>0</v>
      </c>
      <c r="AY187" s="2">
        <v>0</v>
      </c>
      <c r="AZ187" s="2">
        <v>0</v>
      </c>
      <c r="BA187" s="2">
        <v>0</v>
      </c>
      <c r="BB187" s="2">
        <v>0</v>
      </c>
      <c r="BC187" s="2">
        <v>0</v>
      </c>
      <c r="BD187" s="2">
        <v>0</v>
      </c>
      <c r="BE187" s="2">
        <v>0</v>
      </c>
      <c r="BF187" s="2">
        <v>0</v>
      </c>
      <c r="BG187" s="2">
        <v>0</v>
      </c>
      <c r="BH187" s="2">
        <v>38</v>
      </c>
      <c r="BI187" s="2">
        <v>33</v>
      </c>
      <c r="BJ187" s="2">
        <v>0</v>
      </c>
      <c r="BK187" s="2">
        <v>0</v>
      </c>
      <c r="BL187" s="2">
        <v>1</v>
      </c>
      <c r="BM187" s="2">
        <v>4</v>
      </c>
      <c r="BN187" s="2">
        <v>0</v>
      </c>
      <c r="BO187" s="2">
        <v>0</v>
      </c>
      <c r="BP187" s="2">
        <v>0</v>
      </c>
      <c r="BQ187" s="2">
        <v>0</v>
      </c>
      <c r="BR187" s="2">
        <v>0</v>
      </c>
      <c r="BS187" s="2">
        <v>29</v>
      </c>
      <c r="BT187" s="2">
        <v>0</v>
      </c>
      <c r="BU187" s="2">
        <v>4</v>
      </c>
      <c r="BV187" s="2">
        <v>0</v>
      </c>
      <c r="BW187" s="2">
        <v>0</v>
      </c>
      <c r="BX187" s="2">
        <v>0</v>
      </c>
      <c r="BY187" s="2">
        <v>0</v>
      </c>
      <c r="BZ187" s="2" t="s">
        <v>1716</v>
      </c>
      <c r="CA187" s="2" t="s">
        <v>1716</v>
      </c>
      <c r="CB187" s="2" t="s">
        <v>803</v>
      </c>
      <c r="CC187" s="2" t="s">
        <v>803</v>
      </c>
      <c r="CD187" s="2" t="s">
        <v>1716</v>
      </c>
    </row>
    <row r="188" spans="1:82" ht="12.75">
      <c r="A188" s="2" t="s">
        <v>1717</v>
      </c>
      <c r="B188" s="29">
        <f t="shared" si="3"/>
        <v>0.9435435945326428</v>
      </c>
      <c r="C188" s="2" t="s">
        <v>445</v>
      </c>
      <c r="D188" s="2">
        <v>0</v>
      </c>
      <c r="E188" s="2">
        <v>0</v>
      </c>
      <c r="F188" s="2">
        <v>1</v>
      </c>
      <c r="G188" s="2">
        <v>1041</v>
      </c>
      <c r="H188" s="2">
        <v>1</v>
      </c>
      <c r="I188" s="2">
        <v>4784</v>
      </c>
      <c r="J188" s="2">
        <v>2</v>
      </c>
      <c r="K188" s="2">
        <v>27517</v>
      </c>
      <c r="L188" s="2">
        <v>0</v>
      </c>
      <c r="M188" s="2">
        <v>0</v>
      </c>
      <c r="N188" s="2">
        <v>1</v>
      </c>
      <c r="O188" s="2">
        <v>1995</v>
      </c>
      <c r="P188" s="2">
        <v>0</v>
      </c>
      <c r="Q188" s="2">
        <v>0</v>
      </c>
      <c r="R188" s="2">
        <v>0</v>
      </c>
      <c r="S188" s="2">
        <v>0</v>
      </c>
      <c r="T188" s="2">
        <v>0</v>
      </c>
      <c r="U188" s="2">
        <v>35337</v>
      </c>
      <c r="V188" s="2">
        <v>0</v>
      </c>
      <c r="W188" s="2">
        <v>0</v>
      </c>
      <c r="X188" s="2">
        <v>0</v>
      </c>
      <c r="Y188" s="2">
        <v>0</v>
      </c>
      <c r="Z188" s="2">
        <v>0</v>
      </c>
      <c r="AA188" s="2">
        <v>0</v>
      </c>
      <c r="AB188" s="2">
        <v>0</v>
      </c>
      <c r="AC188" s="2">
        <v>0</v>
      </c>
      <c r="AD188" s="2">
        <v>1995</v>
      </c>
      <c r="AE188" s="2">
        <v>0</v>
      </c>
      <c r="AF188" s="2">
        <v>0</v>
      </c>
      <c r="AG188" s="2">
        <v>0</v>
      </c>
      <c r="AH188" s="2">
        <v>0</v>
      </c>
      <c r="AI188" s="2">
        <v>0</v>
      </c>
      <c r="AJ188" s="2">
        <v>0</v>
      </c>
      <c r="AK188" s="2">
        <v>0</v>
      </c>
      <c r="AL188" s="2">
        <v>0</v>
      </c>
      <c r="AM188" s="2">
        <v>0</v>
      </c>
      <c r="AN188" s="2">
        <v>0</v>
      </c>
      <c r="AO188" s="2">
        <v>35337</v>
      </c>
      <c r="AP188" s="2">
        <v>0</v>
      </c>
      <c r="AQ188" s="2">
        <v>0</v>
      </c>
      <c r="AR188" s="2">
        <v>0</v>
      </c>
      <c r="AS188" s="2">
        <v>0</v>
      </c>
      <c r="AT188" s="2">
        <v>0</v>
      </c>
      <c r="AU188" s="2">
        <v>0</v>
      </c>
      <c r="AV188" s="2">
        <v>0</v>
      </c>
      <c r="AW188" s="2">
        <v>0</v>
      </c>
      <c r="AX188" s="2">
        <v>0</v>
      </c>
      <c r="AY188" s="2">
        <v>0</v>
      </c>
      <c r="AZ188" s="2">
        <v>0</v>
      </c>
      <c r="BA188" s="2">
        <v>0</v>
      </c>
      <c r="BB188" s="2">
        <v>0</v>
      </c>
      <c r="BC188" s="2">
        <v>0</v>
      </c>
      <c r="BD188" s="2">
        <v>0</v>
      </c>
      <c r="BE188" s="2">
        <v>0</v>
      </c>
      <c r="BF188" s="2">
        <v>0</v>
      </c>
      <c r="BG188" s="2">
        <v>0</v>
      </c>
      <c r="BH188" s="2">
        <v>33</v>
      </c>
      <c r="BI188" s="2">
        <v>31</v>
      </c>
      <c r="BJ188" s="2">
        <v>0</v>
      </c>
      <c r="BK188" s="2">
        <v>0</v>
      </c>
      <c r="BL188" s="2">
        <v>0</v>
      </c>
      <c r="BM188" s="2">
        <v>2</v>
      </c>
      <c r="BN188" s="2">
        <v>0</v>
      </c>
      <c r="BO188" s="2">
        <v>0</v>
      </c>
      <c r="BP188" s="2">
        <v>0</v>
      </c>
      <c r="BQ188" s="2">
        <v>0</v>
      </c>
      <c r="BR188" s="2">
        <v>0</v>
      </c>
      <c r="BS188" s="2">
        <v>27</v>
      </c>
      <c r="BT188" s="2">
        <v>0</v>
      </c>
      <c r="BU188" s="2">
        <v>4</v>
      </c>
      <c r="BV188" s="2">
        <v>0</v>
      </c>
      <c r="BW188" s="2">
        <v>0</v>
      </c>
      <c r="BX188" s="2">
        <v>0</v>
      </c>
      <c r="BY188" s="2">
        <v>0</v>
      </c>
      <c r="BZ188" s="2" t="s">
        <v>1718</v>
      </c>
      <c r="CA188" s="2" t="s">
        <v>1718</v>
      </c>
      <c r="CB188" s="2" t="s">
        <v>803</v>
      </c>
      <c r="CC188" s="2" t="s">
        <v>803</v>
      </c>
      <c r="CD188" s="2" t="s">
        <v>1718</v>
      </c>
    </row>
    <row r="189" spans="1:82" ht="12.75">
      <c r="A189" s="2" t="s">
        <v>1719</v>
      </c>
      <c r="B189" s="29">
        <f t="shared" si="3"/>
        <v>1</v>
      </c>
      <c r="C189" s="2" t="s">
        <v>445</v>
      </c>
      <c r="D189" s="2">
        <v>0</v>
      </c>
      <c r="E189" s="2">
        <v>0</v>
      </c>
      <c r="F189" s="2">
        <v>0</v>
      </c>
      <c r="G189" s="2">
        <v>0</v>
      </c>
      <c r="H189" s="2">
        <v>1</v>
      </c>
      <c r="I189" s="2">
        <v>4202</v>
      </c>
      <c r="J189" s="2">
        <v>1</v>
      </c>
      <c r="K189" s="2">
        <v>30703</v>
      </c>
      <c r="L189" s="2">
        <v>0</v>
      </c>
      <c r="M189" s="2">
        <v>0</v>
      </c>
      <c r="N189" s="2">
        <v>0</v>
      </c>
      <c r="O189" s="2">
        <v>0</v>
      </c>
      <c r="P189" s="2">
        <v>0</v>
      </c>
      <c r="Q189" s="2">
        <v>0</v>
      </c>
      <c r="R189" s="2">
        <v>0</v>
      </c>
      <c r="S189" s="2">
        <v>0</v>
      </c>
      <c r="T189" s="2">
        <v>0</v>
      </c>
      <c r="U189" s="2">
        <v>34905</v>
      </c>
      <c r="V189" s="2">
        <v>0</v>
      </c>
      <c r="W189" s="2">
        <v>0</v>
      </c>
      <c r="X189" s="2">
        <v>0</v>
      </c>
      <c r="Y189" s="2">
        <v>0</v>
      </c>
      <c r="Z189" s="2">
        <v>0</v>
      </c>
      <c r="AA189" s="2">
        <v>0</v>
      </c>
      <c r="AB189" s="2">
        <v>0</v>
      </c>
      <c r="AC189" s="2">
        <v>0</v>
      </c>
      <c r="AD189" s="2">
        <v>0</v>
      </c>
      <c r="AE189" s="2">
        <v>0</v>
      </c>
      <c r="AF189" s="2">
        <v>0</v>
      </c>
      <c r="AG189" s="2">
        <v>0</v>
      </c>
      <c r="AH189" s="2">
        <v>0</v>
      </c>
      <c r="AI189" s="2">
        <v>0</v>
      </c>
      <c r="AJ189" s="2">
        <v>0</v>
      </c>
      <c r="AK189" s="2">
        <v>0</v>
      </c>
      <c r="AL189" s="2">
        <v>0</v>
      </c>
      <c r="AM189" s="2">
        <v>0</v>
      </c>
      <c r="AN189" s="2">
        <v>0</v>
      </c>
      <c r="AO189" s="2">
        <v>4293</v>
      </c>
      <c r="AP189" s="2">
        <v>0</v>
      </c>
      <c r="AQ189" s="2">
        <v>0</v>
      </c>
      <c r="AR189" s="2">
        <v>0</v>
      </c>
      <c r="AS189" s="2">
        <v>0</v>
      </c>
      <c r="AT189" s="2">
        <v>0</v>
      </c>
      <c r="AU189" s="2">
        <v>0</v>
      </c>
      <c r="AV189" s="2">
        <v>0</v>
      </c>
      <c r="AW189" s="2">
        <v>0</v>
      </c>
      <c r="AX189" s="2">
        <v>0</v>
      </c>
      <c r="AY189" s="2">
        <v>0</v>
      </c>
      <c r="AZ189" s="2">
        <v>0</v>
      </c>
      <c r="BA189" s="2">
        <v>0</v>
      </c>
      <c r="BB189" s="2">
        <v>0</v>
      </c>
      <c r="BC189" s="2">
        <v>0</v>
      </c>
      <c r="BD189" s="2">
        <v>0</v>
      </c>
      <c r="BE189" s="2">
        <v>0</v>
      </c>
      <c r="BF189" s="2">
        <v>0</v>
      </c>
      <c r="BG189" s="2">
        <v>0</v>
      </c>
      <c r="BH189" s="2">
        <v>45</v>
      </c>
      <c r="BI189" s="2">
        <v>42</v>
      </c>
      <c r="BJ189" s="2">
        <v>0</v>
      </c>
      <c r="BK189" s="2">
        <v>0</v>
      </c>
      <c r="BL189" s="2">
        <v>0</v>
      </c>
      <c r="BM189" s="2">
        <v>3</v>
      </c>
      <c r="BN189" s="2">
        <v>0</v>
      </c>
      <c r="BO189" s="2">
        <v>0</v>
      </c>
      <c r="BP189" s="2">
        <v>0</v>
      </c>
      <c r="BQ189" s="2">
        <v>0</v>
      </c>
      <c r="BR189" s="2">
        <v>16</v>
      </c>
      <c r="BS189" s="2">
        <v>3</v>
      </c>
      <c r="BT189" s="2">
        <v>22</v>
      </c>
      <c r="BU189" s="2">
        <v>1</v>
      </c>
      <c r="BV189" s="2">
        <v>0</v>
      </c>
      <c r="BW189" s="2">
        <v>0</v>
      </c>
      <c r="BX189" s="2">
        <v>0</v>
      </c>
      <c r="BY189" s="2">
        <v>0</v>
      </c>
      <c r="BZ189" s="2" t="s">
        <v>1937</v>
      </c>
      <c r="CA189" s="2" t="s">
        <v>1937</v>
      </c>
      <c r="CB189" s="2" t="s">
        <v>1938</v>
      </c>
      <c r="CC189" s="2" t="s">
        <v>803</v>
      </c>
      <c r="CD189" s="2" t="s">
        <v>1937</v>
      </c>
    </row>
    <row r="190" spans="1:82" ht="12.75">
      <c r="A190" s="2" t="s">
        <v>1939</v>
      </c>
      <c r="B190" s="29">
        <f t="shared" si="3"/>
        <v>0.8432219848514274</v>
      </c>
      <c r="C190" s="2" t="s">
        <v>445</v>
      </c>
      <c r="D190" s="2">
        <v>0</v>
      </c>
      <c r="E190" s="2">
        <v>0</v>
      </c>
      <c r="F190" s="2">
        <v>0</v>
      </c>
      <c r="G190" s="2">
        <v>0</v>
      </c>
      <c r="H190" s="2">
        <v>1</v>
      </c>
      <c r="I190" s="2">
        <v>3639</v>
      </c>
      <c r="J190" s="2">
        <v>4</v>
      </c>
      <c r="K190" s="2">
        <v>31095</v>
      </c>
      <c r="L190" s="2">
        <v>1</v>
      </c>
      <c r="M190" s="2">
        <v>2379</v>
      </c>
      <c r="N190" s="2">
        <v>2</v>
      </c>
      <c r="O190" s="2">
        <v>4079</v>
      </c>
      <c r="P190" s="2">
        <v>0</v>
      </c>
      <c r="Q190" s="2">
        <v>0</v>
      </c>
      <c r="R190" s="2">
        <v>0</v>
      </c>
      <c r="S190" s="2">
        <v>0</v>
      </c>
      <c r="T190" s="2">
        <v>0</v>
      </c>
      <c r="U190" s="2">
        <v>41192</v>
      </c>
      <c r="V190" s="2">
        <v>0</v>
      </c>
      <c r="W190" s="2">
        <v>0</v>
      </c>
      <c r="X190" s="2">
        <v>0</v>
      </c>
      <c r="Y190" s="2">
        <v>0</v>
      </c>
      <c r="Z190" s="2">
        <v>0</v>
      </c>
      <c r="AA190" s="2">
        <v>0</v>
      </c>
      <c r="AB190" s="2">
        <v>0</v>
      </c>
      <c r="AC190" s="2">
        <v>0</v>
      </c>
      <c r="AD190" s="2">
        <v>0</v>
      </c>
      <c r="AE190" s="2">
        <v>0</v>
      </c>
      <c r="AF190" s="2">
        <v>0</v>
      </c>
      <c r="AG190" s="2">
        <v>0</v>
      </c>
      <c r="AH190" s="2">
        <v>0</v>
      </c>
      <c r="AI190" s="2">
        <v>0</v>
      </c>
      <c r="AJ190" s="2">
        <v>2379</v>
      </c>
      <c r="AK190" s="2">
        <v>0</v>
      </c>
      <c r="AL190" s="2">
        <v>0</v>
      </c>
      <c r="AM190" s="2">
        <v>0</v>
      </c>
      <c r="AN190" s="2">
        <v>0</v>
      </c>
      <c r="AO190" s="2">
        <v>0</v>
      </c>
      <c r="AP190" s="2">
        <v>0</v>
      </c>
      <c r="AQ190" s="2">
        <v>0</v>
      </c>
      <c r="AR190" s="2">
        <v>0</v>
      </c>
      <c r="AS190" s="2">
        <v>0</v>
      </c>
      <c r="AT190" s="2">
        <v>0</v>
      </c>
      <c r="AU190" s="2">
        <v>0</v>
      </c>
      <c r="AV190" s="2">
        <v>0</v>
      </c>
      <c r="AW190" s="2">
        <v>0</v>
      </c>
      <c r="AX190" s="2">
        <v>0</v>
      </c>
      <c r="AY190" s="2">
        <v>0</v>
      </c>
      <c r="AZ190" s="2">
        <v>0</v>
      </c>
      <c r="BA190" s="2">
        <v>0</v>
      </c>
      <c r="BB190" s="2">
        <v>0</v>
      </c>
      <c r="BC190" s="2">
        <v>0</v>
      </c>
      <c r="BD190" s="2">
        <v>0</v>
      </c>
      <c r="BE190" s="2">
        <v>0</v>
      </c>
      <c r="BF190" s="2">
        <v>4079</v>
      </c>
      <c r="BG190" s="2">
        <v>0</v>
      </c>
      <c r="BH190" s="2">
        <v>29</v>
      </c>
      <c r="BI190" s="2">
        <v>25</v>
      </c>
      <c r="BJ190" s="2">
        <v>0</v>
      </c>
      <c r="BK190" s="2">
        <v>0</v>
      </c>
      <c r="BL190" s="2">
        <v>0</v>
      </c>
      <c r="BM190" s="2">
        <v>4</v>
      </c>
      <c r="BN190" s="2">
        <v>0</v>
      </c>
      <c r="BO190" s="2">
        <v>0</v>
      </c>
      <c r="BP190" s="2">
        <v>0</v>
      </c>
      <c r="BQ190" s="2">
        <v>0</v>
      </c>
      <c r="BR190" s="2">
        <v>0</v>
      </c>
      <c r="BS190" s="2">
        <v>25</v>
      </c>
      <c r="BT190" s="2">
        <v>0</v>
      </c>
      <c r="BU190" s="2">
        <v>0</v>
      </c>
      <c r="BV190" s="2">
        <v>0</v>
      </c>
      <c r="BW190" s="2">
        <v>0</v>
      </c>
      <c r="BX190" s="2">
        <v>0</v>
      </c>
      <c r="BY190" s="2">
        <v>0</v>
      </c>
      <c r="BZ190" s="2" t="s">
        <v>1940</v>
      </c>
      <c r="CA190" s="2" t="s">
        <v>1940</v>
      </c>
      <c r="CB190" s="2" t="s">
        <v>803</v>
      </c>
      <c r="CC190" s="2" t="s">
        <v>803</v>
      </c>
      <c r="CD190" s="2" t="s">
        <v>1940</v>
      </c>
    </row>
    <row r="191" spans="1:82" ht="12.75">
      <c r="A191" s="2" t="s">
        <v>1941</v>
      </c>
      <c r="B191" s="29">
        <f t="shared" si="3"/>
        <v>0.9502912621359223</v>
      </c>
      <c r="C191" s="2" t="s">
        <v>445</v>
      </c>
      <c r="D191" s="2">
        <v>0</v>
      </c>
      <c r="E191" s="2">
        <v>0</v>
      </c>
      <c r="F191" s="2">
        <v>0</v>
      </c>
      <c r="G191" s="2">
        <v>0</v>
      </c>
      <c r="H191" s="2">
        <v>1</v>
      </c>
      <c r="I191" s="2">
        <v>2218</v>
      </c>
      <c r="J191" s="2">
        <v>1</v>
      </c>
      <c r="K191" s="2">
        <v>36934</v>
      </c>
      <c r="L191" s="2">
        <v>1</v>
      </c>
      <c r="M191" s="2">
        <v>2048</v>
      </c>
      <c r="N191" s="2">
        <v>0</v>
      </c>
      <c r="O191" s="2">
        <v>0</v>
      </c>
      <c r="P191" s="2">
        <v>0</v>
      </c>
      <c r="Q191" s="2">
        <v>0</v>
      </c>
      <c r="R191" s="2">
        <v>0</v>
      </c>
      <c r="S191" s="2">
        <v>0</v>
      </c>
      <c r="T191" s="2">
        <v>0</v>
      </c>
      <c r="U191" s="2">
        <v>41200</v>
      </c>
      <c r="V191" s="2">
        <v>0</v>
      </c>
      <c r="W191" s="2">
        <v>0</v>
      </c>
      <c r="X191" s="2">
        <v>0</v>
      </c>
      <c r="Y191" s="2">
        <v>0</v>
      </c>
      <c r="Z191" s="2">
        <v>0</v>
      </c>
      <c r="AA191" s="2">
        <v>0</v>
      </c>
      <c r="AB191" s="2">
        <v>0</v>
      </c>
      <c r="AC191" s="2">
        <v>0</v>
      </c>
      <c r="AD191" s="2">
        <v>0</v>
      </c>
      <c r="AE191" s="2">
        <v>0</v>
      </c>
      <c r="AF191" s="2">
        <v>0</v>
      </c>
      <c r="AG191" s="2">
        <v>0</v>
      </c>
      <c r="AH191" s="2">
        <v>0</v>
      </c>
      <c r="AI191" s="2">
        <v>0</v>
      </c>
      <c r="AJ191" s="2">
        <v>0</v>
      </c>
      <c r="AK191" s="2">
        <v>0</v>
      </c>
      <c r="AL191" s="2">
        <v>0</v>
      </c>
      <c r="AM191" s="2">
        <v>0</v>
      </c>
      <c r="AN191" s="2">
        <v>0</v>
      </c>
      <c r="AO191" s="2">
        <v>0</v>
      </c>
      <c r="AP191" s="2">
        <v>0</v>
      </c>
      <c r="AQ191" s="2">
        <v>0</v>
      </c>
      <c r="AR191" s="2">
        <v>0</v>
      </c>
      <c r="AS191" s="2">
        <v>0</v>
      </c>
      <c r="AT191" s="2">
        <v>0</v>
      </c>
      <c r="AU191" s="2">
        <v>0</v>
      </c>
      <c r="AV191" s="2">
        <v>0</v>
      </c>
      <c r="AW191" s="2">
        <v>0</v>
      </c>
      <c r="AX191" s="2">
        <v>0</v>
      </c>
      <c r="AY191" s="2">
        <v>0</v>
      </c>
      <c r="AZ191" s="2">
        <v>2048</v>
      </c>
      <c r="BA191" s="2">
        <v>0</v>
      </c>
      <c r="BB191" s="2">
        <v>0</v>
      </c>
      <c r="BC191" s="2">
        <v>0</v>
      </c>
      <c r="BD191" s="2">
        <v>0</v>
      </c>
      <c r="BE191" s="2">
        <v>0</v>
      </c>
      <c r="BF191" s="2">
        <v>0</v>
      </c>
      <c r="BG191" s="2">
        <v>0</v>
      </c>
      <c r="BH191" s="2">
        <v>39</v>
      </c>
      <c r="BI191" s="2">
        <v>38</v>
      </c>
      <c r="BJ191" s="2">
        <v>0</v>
      </c>
      <c r="BK191" s="2">
        <v>0</v>
      </c>
      <c r="BL191" s="2">
        <v>0</v>
      </c>
      <c r="BM191" s="2">
        <v>1</v>
      </c>
      <c r="BN191" s="2">
        <v>0</v>
      </c>
      <c r="BO191" s="2">
        <v>0</v>
      </c>
      <c r="BP191" s="2">
        <v>0</v>
      </c>
      <c r="BQ191" s="2">
        <v>0</v>
      </c>
      <c r="BR191" s="2">
        <v>0</v>
      </c>
      <c r="BS191" s="2">
        <v>38</v>
      </c>
      <c r="BT191" s="2">
        <v>0</v>
      </c>
      <c r="BU191" s="2">
        <v>0</v>
      </c>
      <c r="BV191" s="2">
        <v>0</v>
      </c>
      <c r="BW191" s="2">
        <v>0</v>
      </c>
      <c r="BX191" s="2">
        <v>0</v>
      </c>
      <c r="BY191" s="2">
        <v>0</v>
      </c>
      <c r="BZ191" s="2" t="s">
        <v>1942</v>
      </c>
      <c r="CA191" s="2" t="s">
        <v>1942</v>
      </c>
      <c r="CB191" s="2" t="s">
        <v>803</v>
      </c>
      <c r="CC191" s="2" t="s">
        <v>803</v>
      </c>
      <c r="CD191" s="2" t="s">
        <v>1942</v>
      </c>
    </row>
    <row r="192" spans="1:82" ht="12.75">
      <c r="A192" s="2" t="s">
        <v>1729</v>
      </c>
      <c r="B192" s="29">
        <f t="shared" si="3"/>
        <v>0.9630286148391998</v>
      </c>
      <c r="C192" s="2" t="s">
        <v>445</v>
      </c>
      <c r="D192" s="2">
        <v>0</v>
      </c>
      <c r="E192" s="2">
        <v>0</v>
      </c>
      <c r="F192" s="2">
        <v>2</v>
      </c>
      <c r="G192" s="2">
        <v>964</v>
      </c>
      <c r="H192" s="2">
        <v>1</v>
      </c>
      <c r="I192" s="2">
        <v>12611</v>
      </c>
      <c r="J192" s="2">
        <v>2</v>
      </c>
      <c r="K192" s="2">
        <v>24455</v>
      </c>
      <c r="L192" s="2">
        <v>0</v>
      </c>
      <c r="M192" s="2">
        <v>0</v>
      </c>
      <c r="N192" s="2">
        <v>1</v>
      </c>
      <c r="O192" s="2">
        <v>1460</v>
      </c>
      <c r="P192" s="2">
        <v>0</v>
      </c>
      <c r="Q192" s="2">
        <v>0</v>
      </c>
      <c r="R192" s="2">
        <v>0</v>
      </c>
      <c r="S192" s="2">
        <v>0</v>
      </c>
      <c r="T192" s="2">
        <v>0</v>
      </c>
      <c r="U192" s="2">
        <v>39490</v>
      </c>
      <c r="V192" s="2">
        <v>0</v>
      </c>
      <c r="W192" s="2">
        <v>0</v>
      </c>
      <c r="X192" s="2">
        <v>0</v>
      </c>
      <c r="Y192" s="2">
        <v>0</v>
      </c>
      <c r="Z192" s="2">
        <v>0</v>
      </c>
      <c r="AA192" s="2">
        <v>0</v>
      </c>
      <c r="AB192" s="2">
        <v>0</v>
      </c>
      <c r="AC192" s="2">
        <v>0</v>
      </c>
      <c r="AD192" s="2">
        <v>0</v>
      </c>
      <c r="AE192" s="2">
        <v>0</v>
      </c>
      <c r="AF192" s="2">
        <v>0</v>
      </c>
      <c r="AG192" s="2">
        <v>0</v>
      </c>
      <c r="AH192" s="2">
        <v>0</v>
      </c>
      <c r="AI192" s="2">
        <v>0</v>
      </c>
      <c r="AJ192" s="2">
        <v>0</v>
      </c>
      <c r="AK192" s="2">
        <v>0</v>
      </c>
      <c r="AL192" s="2">
        <v>1460</v>
      </c>
      <c r="AM192" s="2">
        <v>0</v>
      </c>
      <c r="AN192" s="2">
        <v>0</v>
      </c>
      <c r="AO192" s="2">
        <v>0</v>
      </c>
      <c r="AP192" s="2">
        <v>0</v>
      </c>
      <c r="AQ192" s="2">
        <v>0</v>
      </c>
      <c r="AR192" s="2">
        <v>0</v>
      </c>
      <c r="AS192" s="2">
        <v>0</v>
      </c>
      <c r="AT192" s="2">
        <v>0</v>
      </c>
      <c r="AU192" s="2">
        <v>0</v>
      </c>
      <c r="AV192" s="2">
        <v>0</v>
      </c>
      <c r="AW192" s="2">
        <v>0</v>
      </c>
      <c r="AX192" s="2">
        <v>0</v>
      </c>
      <c r="AY192" s="2">
        <v>0</v>
      </c>
      <c r="AZ192" s="2">
        <v>0</v>
      </c>
      <c r="BA192" s="2">
        <v>0</v>
      </c>
      <c r="BB192" s="2">
        <v>0</v>
      </c>
      <c r="BC192" s="2">
        <v>0</v>
      </c>
      <c r="BD192" s="2">
        <v>0</v>
      </c>
      <c r="BE192" s="2">
        <v>0</v>
      </c>
      <c r="BF192" s="2">
        <v>0</v>
      </c>
      <c r="BG192" s="2">
        <v>0</v>
      </c>
      <c r="BH192" s="2">
        <v>27</v>
      </c>
      <c r="BI192" s="2">
        <v>26</v>
      </c>
      <c r="BJ192" s="2">
        <v>0</v>
      </c>
      <c r="BK192" s="2">
        <v>0</v>
      </c>
      <c r="BL192" s="2">
        <v>0</v>
      </c>
      <c r="BM192" s="2">
        <v>1</v>
      </c>
      <c r="BN192" s="2">
        <v>0</v>
      </c>
      <c r="BO192" s="2">
        <v>0</v>
      </c>
      <c r="BP192" s="2">
        <v>0</v>
      </c>
      <c r="BQ192" s="2">
        <v>0</v>
      </c>
      <c r="BR192" s="2">
        <v>0</v>
      </c>
      <c r="BS192" s="2">
        <v>26</v>
      </c>
      <c r="BT192" s="2">
        <v>0</v>
      </c>
      <c r="BU192" s="2">
        <v>0</v>
      </c>
      <c r="BV192" s="2">
        <v>0</v>
      </c>
      <c r="BW192" s="2">
        <v>0</v>
      </c>
      <c r="BX192" s="2">
        <v>0</v>
      </c>
      <c r="BY192" s="2">
        <v>0</v>
      </c>
      <c r="BZ192" s="2" t="s">
        <v>1730</v>
      </c>
      <c r="CA192" s="2" t="s">
        <v>1730</v>
      </c>
      <c r="CB192" s="2" t="s">
        <v>803</v>
      </c>
      <c r="CC192" s="2" t="s">
        <v>803</v>
      </c>
      <c r="CD192" s="2" t="s">
        <v>1730</v>
      </c>
    </row>
    <row r="193" spans="1:82" ht="12.75">
      <c r="A193" s="2" t="s">
        <v>1731</v>
      </c>
      <c r="B193" s="29">
        <f t="shared" si="3"/>
        <v>1</v>
      </c>
      <c r="C193" s="2" t="s">
        <v>445</v>
      </c>
      <c r="D193" s="2">
        <v>0</v>
      </c>
      <c r="E193" s="2">
        <v>0</v>
      </c>
      <c r="F193" s="2">
        <v>0</v>
      </c>
      <c r="G193" s="2">
        <v>0</v>
      </c>
      <c r="H193" s="2">
        <v>1</v>
      </c>
      <c r="I193" s="2">
        <v>4689</v>
      </c>
      <c r="J193" s="2">
        <v>1</v>
      </c>
      <c r="K193" s="2">
        <v>29501</v>
      </c>
      <c r="L193" s="2">
        <v>0</v>
      </c>
      <c r="M193" s="2">
        <v>0</v>
      </c>
      <c r="N193" s="2">
        <v>0</v>
      </c>
      <c r="O193" s="2">
        <v>0</v>
      </c>
      <c r="P193" s="2">
        <v>0</v>
      </c>
      <c r="Q193" s="2">
        <v>0</v>
      </c>
      <c r="R193" s="2">
        <v>0</v>
      </c>
      <c r="S193" s="2">
        <v>0</v>
      </c>
      <c r="T193" s="2">
        <v>0</v>
      </c>
      <c r="U193" s="2">
        <v>34190</v>
      </c>
      <c r="V193" s="2">
        <v>0</v>
      </c>
      <c r="W193" s="2">
        <v>0</v>
      </c>
      <c r="X193" s="2">
        <v>0</v>
      </c>
      <c r="Y193" s="2">
        <v>0</v>
      </c>
      <c r="Z193" s="2">
        <v>0</v>
      </c>
      <c r="AA193" s="2">
        <v>0</v>
      </c>
      <c r="AB193" s="2">
        <v>0</v>
      </c>
      <c r="AC193" s="2">
        <v>0</v>
      </c>
      <c r="AD193" s="2">
        <v>0</v>
      </c>
      <c r="AE193" s="2">
        <v>0</v>
      </c>
      <c r="AF193" s="2">
        <v>0</v>
      </c>
      <c r="AG193" s="2">
        <v>0</v>
      </c>
      <c r="AH193" s="2">
        <v>0</v>
      </c>
      <c r="AI193" s="2">
        <v>0</v>
      </c>
      <c r="AJ193" s="2">
        <v>0</v>
      </c>
      <c r="AK193" s="2">
        <v>0</v>
      </c>
      <c r="AL193" s="2">
        <v>0</v>
      </c>
      <c r="AM193" s="2">
        <v>0</v>
      </c>
      <c r="AN193" s="2">
        <v>0</v>
      </c>
      <c r="AO193" s="2">
        <v>34190</v>
      </c>
      <c r="AP193" s="2">
        <v>0</v>
      </c>
      <c r="AQ193" s="2">
        <v>0</v>
      </c>
      <c r="AR193" s="2">
        <v>0</v>
      </c>
      <c r="AS193" s="2">
        <v>0</v>
      </c>
      <c r="AT193" s="2">
        <v>0</v>
      </c>
      <c r="AU193" s="2">
        <v>0</v>
      </c>
      <c r="AV193" s="2">
        <v>0</v>
      </c>
      <c r="AW193" s="2">
        <v>0</v>
      </c>
      <c r="AX193" s="2">
        <v>0</v>
      </c>
      <c r="AY193" s="2">
        <v>0</v>
      </c>
      <c r="AZ193" s="2">
        <v>0</v>
      </c>
      <c r="BA193" s="2">
        <v>0</v>
      </c>
      <c r="BB193" s="2">
        <v>0</v>
      </c>
      <c r="BC193" s="2">
        <v>0</v>
      </c>
      <c r="BD193" s="2">
        <v>0</v>
      </c>
      <c r="BE193" s="2">
        <v>0</v>
      </c>
      <c r="BF193" s="2">
        <v>0</v>
      </c>
      <c r="BG193" s="2">
        <v>0</v>
      </c>
      <c r="BH193" s="2">
        <v>32</v>
      </c>
      <c r="BI193" s="2">
        <v>31</v>
      </c>
      <c r="BJ193" s="2">
        <v>0</v>
      </c>
      <c r="BK193" s="2">
        <v>0</v>
      </c>
      <c r="BL193" s="2">
        <v>0</v>
      </c>
      <c r="BM193" s="2">
        <v>1</v>
      </c>
      <c r="BN193" s="2">
        <v>0</v>
      </c>
      <c r="BO193" s="2">
        <v>0</v>
      </c>
      <c r="BP193" s="2">
        <v>0</v>
      </c>
      <c r="BQ193" s="2">
        <v>0</v>
      </c>
      <c r="BR193" s="2">
        <v>0</v>
      </c>
      <c r="BS193" s="2">
        <v>31</v>
      </c>
      <c r="BT193" s="2">
        <v>0</v>
      </c>
      <c r="BU193" s="2">
        <v>0</v>
      </c>
      <c r="BV193" s="2">
        <v>0</v>
      </c>
      <c r="BW193" s="2">
        <v>0</v>
      </c>
      <c r="BX193" s="2">
        <v>0</v>
      </c>
      <c r="BY193" s="2">
        <v>0</v>
      </c>
      <c r="BZ193" s="2" t="s">
        <v>873</v>
      </c>
      <c r="CA193" s="2" t="s">
        <v>873</v>
      </c>
      <c r="CB193" s="2" t="s">
        <v>803</v>
      </c>
      <c r="CC193" s="2" t="s">
        <v>803</v>
      </c>
      <c r="CD193" s="2" t="s">
        <v>873</v>
      </c>
    </row>
    <row r="194" spans="1:82" ht="12.75">
      <c r="A194" s="2" t="s">
        <v>1732</v>
      </c>
      <c r="B194" s="29">
        <f t="shared" si="3"/>
        <v>1</v>
      </c>
      <c r="C194" s="2" t="s">
        <v>445</v>
      </c>
      <c r="D194" s="2">
        <v>0</v>
      </c>
      <c r="E194" s="2">
        <v>0</v>
      </c>
      <c r="F194" s="2">
        <v>0</v>
      </c>
      <c r="G194" s="2">
        <v>0</v>
      </c>
      <c r="H194" s="2">
        <v>1</v>
      </c>
      <c r="I194" s="2">
        <v>7629</v>
      </c>
      <c r="J194" s="2">
        <v>1</v>
      </c>
      <c r="K194" s="2">
        <v>27159</v>
      </c>
      <c r="L194" s="2">
        <v>0</v>
      </c>
      <c r="M194" s="2">
        <v>0</v>
      </c>
      <c r="N194" s="2">
        <v>0</v>
      </c>
      <c r="O194" s="2">
        <v>0</v>
      </c>
      <c r="P194" s="2">
        <v>0</v>
      </c>
      <c r="Q194" s="2">
        <v>0</v>
      </c>
      <c r="R194" s="2">
        <v>0</v>
      </c>
      <c r="S194" s="2">
        <v>0</v>
      </c>
      <c r="T194" s="2">
        <v>0</v>
      </c>
      <c r="U194" s="2">
        <v>34788</v>
      </c>
      <c r="V194" s="2">
        <v>0</v>
      </c>
      <c r="W194" s="2">
        <v>0</v>
      </c>
      <c r="X194" s="2">
        <v>0</v>
      </c>
      <c r="Y194" s="2">
        <v>0</v>
      </c>
      <c r="Z194" s="2">
        <v>0</v>
      </c>
      <c r="AA194" s="2">
        <v>0</v>
      </c>
      <c r="AB194" s="2">
        <v>0</v>
      </c>
      <c r="AC194" s="2">
        <v>0</v>
      </c>
      <c r="AD194" s="2">
        <v>0</v>
      </c>
      <c r="AE194" s="2">
        <v>0</v>
      </c>
      <c r="AF194" s="2">
        <v>0</v>
      </c>
      <c r="AG194" s="2">
        <v>0</v>
      </c>
      <c r="AH194" s="2">
        <v>0</v>
      </c>
      <c r="AI194" s="2">
        <v>0</v>
      </c>
      <c r="AJ194" s="2">
        <v>0</v>
      </c>
      <c r="AK194" s="2">
        <v>0</v>
      </c>
      <c r="AL194" s="2">
        <v>0</v>
      </c>
      <c r="AM194" s="2">
        <v>0</v>
      </c>
      <c r="AN194" s="2">
        <v>0</v>
      </c>
      <c r="AO194" s="2">
        <v>34788</v>
      </c>
      <c r="AP194" s="2">
        <v>0</v>
      </c>
      <c r="AQ194" s="2">
        <v>0</v>
      </c>
      <c r="AR194" s="2">
        <v>0</v>
      </c>
      <c r="AS194" s="2">
        <v>0</v>
      </c>
      <c r="AT194" s="2">
        <v>0</v>
      </c>
      <c r="AU194" s="2">
        <v>0</v>
      </c>
      <c r="AV194" s="2">
        <v>0</v>
      </c>
      <c r="AW194" s="2">
        <v>0</v>
      </c>
      <c r="AX194" s="2">
        <v>0</v>
      </c>
      <c r="AY194" s="2">
        <v>0</v>
      </c>
      <c r="AZ194" s="2">
        <v>0</v>
      </c>
      <c r="BA194" s="2">
        <v>0</v>
      </c>
      <c r="BB194" s="2">
        <v>0</v>
      </c>
      <c r="BC194" s="2">
        <v>0</v>
      </c>
      <c r="BD194" s="2">
        <v>0</v>
      </c>
      <c r="BE194" s="2">
        <v>0</v>
      </c>
      <c r="BF194" s="2">
        <v>0</v>
      </c>
      <c r="BG194" s="2">
        <v>0</v>
      </c>
      <c r="BH194" s="2">
        <v>39</v>
      </c>
      <c r="BI194" s="2">
        <v>37</v>
      </c>
      <c r="BJ194" s="2">
        <v>0</v>
      </c>
      <c r="BK194" s="2">
        <v>0</v>
      </c>
      <c r="BL194" s="2">
        <v>0</v>
      </c>
      <c r="BM194" s="2">
        <v>2</v>
      </c>
      <c r="BN194" s="2">
        <v>0</v>
      </c>
      <c r="BO194" s="2">
        <v>0</v>
      </c>
      <c r="BP194" s="2">
        <v>0</v>
      </c>
      <c r="BQ194" s="2">
        <v>0</v>
      </c>
      <c r="BR194" s="2">
        <v>24</v>
      </c>
      <c r="BS194" s="2">
        <v>4</v>
      </c>
      <c r="BT194" s="2">
        <v>9</v>
      </c>
      <c r="BU194" s="2">
        <v>0</v>
      </c>
      <c r="BV194" s="2">
        <v>0</v>
      </c>
      <c r="BW194" s="2">
        <v>0</v>
      </c>
      <c r="BX194" s="2">
        <v>0</v>
      </c>
      <c r="BY194" s="2">
        <v>0</v>
      </c>
      <c r="BZ194" s="2" t="s">
        <v>1733</v>
      </c>
      <c r="CA194" s="2" t="s">
        <v>1733</v>
      </c>
      <c r="CB194" s="2" t="s">
        <v>1734</v>
      </c>
      <c r="CC194" s="2" t="s">
        <v>803</v>
      </c>
      <c r="CD194" s="2" t="s">
        <v>1733</v>
      </c>
    </row>
    <row r="195" spans="1:82" ht="12.75">
      <c r="A195" s="2" t="s">
        <v>1735</v>
      </c>
      <c r="B195" s="29">
        <f t="shared" si="3"/>
        <v>0.9381454052362574</v>
      </c>
      <c r="C195" s="2" t="s">
        <v>445</v>
      </c>
      <c r="D195" s="2">
        <v>0</v>
      </c>
      <c r="E195" s="2">
        <v>0</v>
      </c>
      <c r="F195" s="2">
        <v>0</v>
      </c>
      <c r="G195" s="2">
        <v>0</v>
      </c>
      <c r="H195" s="2">
        <v>1</v>
      </c>
      <c r="I195" s="2">
        <v>4088</v>
      </c>
      <c r="J195" s="2">
        <v>2</v>
      </c>
      <c r="K195" s="2">
        <v>31888</v>
      </c>
      <c r="L195" s="2">
        <v>0</v>
      </c>
      <c r="M195" s="2">
        <v>0</v>
      </c>
      <c r="N195" s="2">
        <v>1</v>
      </c>
      <c r="O195" s="2">
        <v>2372</v>
      </c>
      <c r="P195" s="2">
        <v>0</v>
      </c>
      <c r="Q195" s="2">
        <v>0</v>
      </c>
      <c r="R195" s="2">
        <v>0</v>
      </c>
      <c r="S195" s="2">
        <v>0</v>
      </c>
      <c r="T195" s="2">
        <v>0</v>
      </c>
      <c r="U195" s="2">
        <v>38348</v>
      </c>
      <c r="V195" s="2">
        <v>0</v>
      </c>
      <c r="W195" s="2">
        <v>0</v>
      </c>
      <c r="X195" s="2">
        <v>0</v>
      </c>
      <c r="Y195" s="2">
        <v>0</v>
      </c>
      <c r="Z195" s="2">
        <v>0</v>
      </c>
      <c r="AA195" s="2">
        <v>0</v>
      </c>
      <c r="AB195" s="2">
        <v>0</v>
      </c>
      <c r="AC195" s="2">
        <v>0</v>
      </c>
      <c r="AD195" s="2">
        <v>0</v>
      </c>
      <c r="AE195" s="2">
        <v>0</v>
      </c>
      <c r="AF195" s="2">
        <v>0</v>
      </c>
      <c r="AG195" s="2">
        <v>0</v>
      </c>
      <c r="AH195" s="2">
        <v>0</v>
      </c>
      <c r="AI195" s="2">
        <v>0</v>
      </c>
      <c r="AJ195" s="2">
        <v>0</v>
      </c>
      <c r="AK195" s="2">
        <v>0</v>
      </c>
      <c r="AL195" s="2">
        <v>0</v>
      </c>
      <c r="AM195" s="2">
        <v>0</v>
      </c>
      <c r="AN195" s="2">
        <v>0</v>
      </c>
      <c r="AO195" s="2">
        <v>38348</v>
      </c>
      <c r="AP195" s="2">
        <v>0</v>
      </c>
      <c r="AQ195" s="2">
        <v>0</v>
      </c>
      <c r="AR195" s="2">
        <v>0</v>
      </c>
      <c r="AS195" s="2">
        <v>0</v>
      </c>
      <c r="AT195" s="2">
        <v>0</v>
      </c>
      <c r="AU195" s="2">
        <v>0</v>
      </c>
      <c r="AV195" s="2">
        <v>0</v>
      </c>
      <c r="AW195" s="2">
        <v>0</v>
      </c>
      <c r="AX195" s="2">
        <v>0</v>
      </c>
      <c r="AY195" s="2">
        <v>0</v>
      </c>
      <c r="AZ195" s="2">
        <v>0</v>
      </c>
      <c r="BA195" s="2">
        <v>0</v>
      </c>
      <c r="BB195" s="2">
        <v>0</v>
      </c>
      <c r="BC195" s="2">
        <v>0</v>
      </c>
      <c r="BD195" s="2">
        <v>0</v>
      </c>
      <c r="BE195" s="2">
        <v>0</v>
      </c>
      <c r="BF195" s="2">
        <v>2372</v>
      </c>
      <c r="BG195" s="2">
        <v>0</v>
      </c>
      <c r="BH195" s="2">
        <v>32</v>
      </c>
      <c r="BI195" s="2">
        <v>30</v>
      </c>
      <c r="BJ195" s="2">
        <v>0</v>
      </c>
      <c r="BK195" s="2">
        <v>0</v>
      </c>
      <c r="BL195" s="2">
        <v>1</v>
      </c>
      <c r="BM195" s="2">
        <v>1</v>
      </c>
      <c r="BN195" s="2">
        <v>0</v>
      </c>
      <c r="BO195" s="2">
        <v>0</v>
      </c>
      <c r="BP195" s="2">
        <v>0</v>
      </c>
      <c r="BQ195" s="2">
        <v>0</v>
      </c>
      <c r="BR195" s="2">
        <v>0</v>
      </c>
      <c r="BS195" s="2">
        <v>29</v>
      </c>
      <c r="BT195" s="2">
        <v>0</v>
      </c>
      <c r="BU195" s="2">
        <v>1</v>
      </c>
      <c r="BV195" s="2">
        <v>0</v>
      </c>
      <c r="BW195" s="2">
        <v>0</v>
      </c>
      <c r="BX195" s="2">
        <v>0</v>
      </c>
      <c r="BY195" s="2">
        <v>0</v>
      </c>
      <c r="BZ195" s="2" t="s">
        <v>1736</v>
      </c>
      <c r="CA195" s="2" t="s">
        <v>1736</v>
      </c>
      <c r="CB195" s="2" t="s">
        <v>803</v>
      </c>
      <c r="CC195" s="2" t="s">
        <v>803</v>
      </c>
      <c r="CD195" s="2" t="s">
        <v>1736</v>
      </c>
    </row>
    <row r="196" spans="1:82" ht="12.75">
      <c r="A196" s="2" t="s">
        <v>1737</v>
      </c>
      <c r="B196" s="29">
        <f t="shared" si="3"/>
        <v>1</v>
      </c>
      <c r="C196" s="2" t="s">
        <v>445</v>
      </c>
      <c r="D196" s="2">
        <v>0</v>
      </c>
      <c r="E196" s="2">
        <v>0</v>
      </c>
      <c r="F196" s="2">
        <v>0</v>
      </c>
      <c r="G196" s="2">
        <v>0</v>
      </c>
      <c r="H196" s="2">
        <v>2</v>
      </c>
      <c r="I196" s="2">
        <v>1813</v>
      </c>
      <c r="J196" s="2">
        <v>2</v>
      </c>
      <c r="K196" s="2">
        <v>35977</v>
      </c>
      <c r="L196" s="2">
        <v>0</v>
      </c>
      <c r="M196" s="2">
        <v>0</v>
      </c>
      <c r="N196" s="2">
        <v>0</v>
      </c>
      <c r="O196" s="2">
        <v>0</v>
      </c>
      <c r="P196" s="2">
        <v>0</v>
      </c>
      <c r="Q196" s="2">
        <v>0</v>
      </c>
      <c r="R196" s="2">
        <v>0</v>
      </c>
      <c r="S196" s="2">
        <v>0</v>
      </c>
      <c r="T196" s="2">
        <v>0</v>
      </c>
      <c r="U196" s="2">
        <v>37790</v>
      </c>
      <c r="V196" s="2">
        <v>0</v>
      </c>
      <c r="W196" s="2">
        <v>0</v>
      </c>
      <c r="X196" s="2">
        <v>0</v>
      </c>
      <c r="Y196" s="2">
        <v>0</v>
      </c>
      <c r="Z196" s="2">
        <v>0</v>
      </c>
      <c r="AA196" s="2">
        <v>0</v>
      </c>
      <c r="AB196" s="2">
        <v>0</v>
      </c>
      <c r="AC196" s="2">
        <v>0</v>
      </c>
      <c r="AD196" s="2">
        <v>0</v>
      </c>
      <c r="AE196" s="2">
        <v>0</v>
      </c>
      <c r="AF196" s="2">
        <v>0</v>
      </c>
      <c r="AG196" s="2">
        <v>0</v>
      </c>
      <c r="AH196" s="2">
        <v>0</v>
      </c>
      <c r="AI196" s="2">
        <v>0</v>
      </c>
      <c r="AJ196" s="2">
        <v>0</v>
      </c>
      <c r="AK196" s="2">
        <v>0</v>
      </c>
      <c r="AL196" s="2">
        <v>0</v>
      </c>
      <c r="AM196" s="2">
        <v>0</v>
      </c>
      <c r="AN196" s="2">
        <v>0</v>
      </c>
      <c r="AO196" s="2">
        <v>37790</v>
      </c>
      <c r="AP196" s="2">
        <v>0</v>
      </c>
      <c r="AQ196" s="2">
        <v>0</v>
      </c>
      <c r="AR196" s="2">
        <v>0</v>
      </c>
      <c r="AS196" s="2">
        <v>0</v>
      </c>
      <c r="AT196" s="2">
        <v>0</v>
      </c>
      <c r="AU196" s="2">
        <v>0</v>
      </c>
      <c r="AV196" s="2">
        <v>0</v>
      </c>
      <c r="AW196" s="2">
        <v>0</v>
      </c>
      <c r="AX196" s="2">
        <v>0</v>
      </c>
      <c r="AY196" s="2">
        <v>0</v>
      </c>
      <c r="AZ196" s="2">
        <v>0</v>
      </c>
      <c r="BA196" s="2">
        <v>0</v>
      </c>
      <c r="BB196" s="2">
        <v>0</v>
      </c>
      <c r="BC196" s="2">
        <v>0</v>
      </c>
      <c r="BD196" s="2">
        <v>0</v>
      </c>
      <c r="BE196" s="2">
        <v>0</v>
      </c>
      <c r="BF196" s="2">
        <v>0</v>
      </c>
      <c r="BG196" s="2">
        <v>0</v>
      </c>
      <c r="BH196" s="2">
        <v>44</v>
      </c>
      <c r="BI196" s="2">
        <v>43</v>
      </c>
      <c r="BJ196" s="2">
        <v>0</v>
      </c>
      <c r="BK196" s="2">
        <v>0</v>
      </c>
      <c r="BL196" s="2">
        <v>0</v>
      </c>
      <c r="BM196" s="2">
        <v>1</v>
      </c>
      <c r="BN196" s="2">
        <v>0</v>
      </c>
      <c r="BO196" s="2">
        <v>0</v>
      </c>
      <c r="BP196" s="2">
        <v>0</v>
      </c>
      <c r="BQ196" s="2">
        <v>0</v>
      </c>
      <c r="BR196" s="2">
        <v>0</v>
      </c>
      <c r="BS196" s="2">
        <v>41</v>
      </c>
      <c r="BT196" s="2">
        <v>0</v>
      </c>
      <c r="BU196" s="2">
        <v>2</v>
      </c>
      <c r="BV196" s="2">
        <v>0</v>
      </c>
      <c r="BW196" s="2">
        <v>0</v>
      </c>
      <c r="BX196" s="2">
        <v>0</v>
      </c>
      <c r="BY196" s="2">
        <v>0</v>
      </c>
      <c r="BZ196" s="2" t="s">
        <v>1738</v>
      </c>
      <c r="CA196" s="2" t="s">
        <v>1738</v>
      </c>
      <c r="CB196" s="2" t="s">
        <v>803</v>
      </c>
      <c r="CC196" s="2" t="s">
        <v>803</v>
      </c>
      <c r="CD196" s="2" t="s">
        <v>1738</v>
      </c>
    </row>
    <row r="197" spans="1:82" ht="12.75">
      <c r="A197" s="2" t="s">
        <v>1739</v>
      </c>
      <c r="B197" s="29">
        <f t="shared" si="3"/>
        <v>0.3861433465225589</v>
      </c>
      <c r="C197" s="2" t="s">
        <v>445</v>
      </c>
      <c r="D197" s="2">
        <v>0</v>
      </c>
      <c r="E197" s="2">
        <v>0</v>
      </c>
      <c r="F197" s="2">
        <v>0</v>
      </c>
      <c r="G197" s="2">
        <v>0</v>
      </c>
      <c r="H197" s="2">
        <v>1</v>
      </c>
      <c r="I197" s="2">
        <v>3056</v>
      </c>
      <c r="J197" s="2">
        <v>2</v>
      </c>
      <c r="K197" s="2">
        <v>11485</v>
      </c>
      <c r="L197" s="2">
        <v>1</v>
      </c>
      <c r="M197" s="2">
        <v>23116</v>
      </c>
      <c r="N197" s="2">
        <v>0</v>
      </c>
      <c r="O197" s="2">
        <v>0</v>
      </c>
      <c r="P197" s="2">
        <v>0</v>
      </c>
      <c r="Q197" s="2">
        <v>0</v>
      </c>
      <c r="R197" s="2">
        <v>0</v>
      </c>
      <c r="S197" s="2">
        <v>0</v>
      </c>
      <c r="T197" s="2">
        <v>0</v>
      </c>
      <c r="U197" s="2">
        <v>37657</v>
      </c>
      <c r="V197" s="2">
        <v>0</v>
      </c>
      <c r="W197" s="2">
        <v>0</v>
      </c>
      <c r="X197" s="2">
        <v>0</v>
      </c>
      <c r="Y197" s="2">
        <v>0</v>
      </c>
      <c r="Z197" s="2">
        <v>0</v>
      </c>
      <c r="AA197" s="2">
        <v>0</v>
      </c>
      <c r="AB197" s="2">
        <v>0</v>
      </c>
      <c r="AC197" s="2">
        <v>0</v>
      </c>
      <c r="AD197" s="2">
        <v>0</v>
      </c>
      <c r="AE197" s="2">
        <v>0</v>
      </c>
      <c r="AF197" s="2">
        <v>0</v>
      </c>
      <c r="AG197" s="2">
        <v>0</v>
      </c>
      <c r="AH197" s="2">
        <v>0</v>
      </c>
      <c r="AI197" s="2">
        <v>0</v>
      </c>
      <c r="AJ197" s="2">
        <v>23116</v>
      </c>
      <c r="AK197" s="2">
        <v>0</v>
      </c>
      <c r="AL197" s="2">
        <v>0</v>
      </c>
      <c r="AM197" s="2">
        <v>0</v>
      </c>
      <c r="AN197" s="2">
        <v>0</v>
      </c>
      <c r="AO197" s="2">
        <v>37657</v>
      </c>
      <c r="AP197" s="2">
        <v>0</v>
      </c>
      <c r="AQ197" s="2">
        <v>0</v>
      </c>
      <c r="AR197" s="2">
        <v>0</v>
      </c>
      <c r="AS197" s="2">
        <v>0</v>
      </c>
      <c r="AT197" s="2">
        <v>0</v>
      </c>
      <c r="AU197" s="2">
        <v>0</v>
      </c>
      <c r="AV197" s="2">
        <v>0</v>
      </c>
      <c r="AW197" s="2">
        <v>0</v>
      </c>
      <c r="AX197" s="2">
        <v>0</v>
      </c>
      <c r="AY197" s="2">
        <v>0</v>
      </c>
      <c r="AZ197" s="2">
        <v>0</v>
      </c>
      <c r="BA197" s="2">
        <v>0</v>
      </c>
      <c r="BB197" s="2">
        <v>0</v>
      </c>
      <c r="BC197" s="2">
        <v>0</v>
      </c>
      <c r="BD197" s="2">
        <v>0</v>
      </c>
      <c r="BE197" s="2">
        <v>0</v>
      </c>
      <c r="BF197" s="2">
        <v>0</v>
      </c>
      <c r="BG197" s="2">
        <v>0</v>
      </c>
      <c r="BH197" s="2">
        <v>12</v>
      </c>
      <c r="BI197" s="2">
        <v>12</v>
      </c>
      <c r="BJ197" s="2">
        <v>0</v>
      </c>
      <c r="BK197" s="2">
        <v>0</v>
      </c>
      <c r="BL197" s="2">
        <v>0</v>
      </c>
      <c r="BM197" s="2">
        <v>0</v>
      </c>
      <c r="BN197" s="2">
        <v>0</v>
      </c>
      <c r="BO197" s="2">
        <v>0</v>
      </c>
      <c r="BP197" s="2">
        <v>0</v>
      </c>
      <c r="BQ197" s="2">
        <v>0</v>
      </c>
      <c r="BR197" s="2">
        <v>0</v>
      </c>
      <c r="BS197" s="2">
        <v>12</v>
      </c>
      <c r="BT197" s="2">
        <v>0</v>
      </c>
      <c r="BU197" s="2">
        <v>0</v>
      </c>
      <c r="BV197" s="2">
        <v>0</v>
      </c>
      <c r="BW197" s="2">
        <v>0</v>
      </c>
      <c r="BX197" s="2">
        <v>0</v>
      </c>
      <c r="BY197" s="2">
        <v>0</v>
      </c>
      <c r="BZ197" s="2" t="s">
        <v>1740</v>
      </c>
      <c r="CA197" s="2" t="s">
        <v>1740</v>
      </c>
      <c r="CB197" s="2" t="s">
        <v>803</v>
      </c>
      <c r="CC197" s="2" t="s">
        <v>803</v>
      </c>
      <c r="CD197" s="2" t="s">
        <v>1740</v>
      </c>
    </row>
    <row r="198" spans="1:82" ht="12.75">
      <c r="A198" s="2" t="s">
        <v>1741</v>
      </c>
      <c r="B198" s="29">
        <f t="shared" si="3"/>
        <v>1</v>
      </c>
      <c r="C198" s="2" t="s">
        <v>445</v>
      </c>
      <c r="D198" s="2">
        <v>0</v>
      </c>
      <c r="E198" s="2">
        <v>0</v>
      </c>
      <c r="F198" s="2">
        <v>0</v>
      </c>
      <c r="G198" s="2">
        <v>0</v>
      </c>
      <c r="H198" s="2">
        <v>2</v>
      </c>
      <c r="I198" s="2">
        <v>12179</v>
      </c>
      <c r="J198" s="2">
        <v>1</v>
      </c>
      <c r="K198" s="2">
        <v>29402</v>
      </c>
      <c r="L198" s="2">
        <v>0</v>
      </c>
      <c r="M198" s="2">
        <v>0</v>
      </c>
      <c r="N198" s="2">
        <v>0</v>
      </c>
      <c r="O198" s="2">
        <v>0</v>
      </c>
      <c r="P198" s="2">
        <v>0</v>
      </c>
      <c r="Q198" s="2">
        <v>0</v>
      </c>
      <c r="R198" s="2">
        <v>0</v>
      </c>
      <c r="S198" s="2">
        <v>0</v>
      </c>
      <c r="T198" s="2">
        <v>0</v>
      </c>
      <c r="U198" s="2">
        <v>41581</v>
      </c>
      <c r="V198" s="2">
        <v>0</v>
      </c>
      <c r="W198" s="2">
        <v>0</v>
      </c>
      <c r="X198" s="2">
        <v>0</v>
      </c>
      <c r="Y198" s="2">
        <v>0</v>
      </c>
      <c r="Z198" s="2">
        <v>0</v>
      </c>
      <c r="AA198" s="2">
        <v>0</v>
      </c>
      <c r="AB198" s="2">
        <v>0</v>
      </c>
      <c r="AC198" s="2">
        <v>0</v>
      </c>
      <c r="AD198" s="2">
        <v>0</v>
      </c>
      <c r="AE198" s="2">
        <v>0</v>
      </c>
      <c r="AF198" s="2">
        <v>0</v>
      </c>
      <c r="AG198" s="2">
        <v>0</v>
      </c>
      <c r="AH198" s="2">
        <v>0</v>
      </c>
      <c r="AI198" s="2">
        <v>0</v>
      </c>
      <c r="AJ198" s="2">
        <v>0</v>
      </c>
      <c r="AK198" s="2">
        <v>0</v>
      </c>
      <c r="AL198" s="2">
        <v>0</v>
      </c>
      <c r="AM198" s="2">
        <v>7006</v>
      </c>
      <c r="AN198" s="2">
        <v>0</v>
      </c>
      <c r="AO198" s="2">
        <v>41581</v>
      </c>
      <c r="AP198" s="2">
        <v>0</v>
      </c>
      <c r="AQ198" s="2">
        <v>0</v>
      </c>
      <c r="AR198" s="2">
        <v>0</v>
      </c>
      <c r="AS198" s="2">
        <v>0</v>
      </c>
      <c r="AT198" s="2">
        <v>0</v>
      </c>
      <c r="AU198" s="2">
        <v>0</v>
      </c>
      <c r="AV198" s="2">
        <v>0</v>
      </c>
      <c r="AW198" s="2">
        <v>0</v>
      </c>
      <c r="AX198" s="2">
        <v>0</v>
      </c>
      <c r="AY198" s="2">
        <v>0</v>
      </c>
      <c r="AZ198" s="2">
        <v>0</v>
      </c>
      <c r="BA198" s="2">
        <v>0</v>
      </c>
      <c r="BB198" s="2">
        <v>0</v>
      </c>
      <c r="BC198" s="2">
        <v>4548</v>
      </c>
      <c r="BD198" s="2">
        <v>0</v>
      </c>
      <c r="BE198" s="2">
        <v>0</v>
      </c>
      <c r="BF198" s="2">
        <v>0</v>
      </c>
      <c r="BG198" s="2">
        <v>0</v>
      </c>
      <c r="BH198" s="2">
        <v>25</v>
      </c>
      <c r="BI198" s="2">
        <v>23</v>
      </c>
      <c r="BJ198" s="2">
        <v>0</v>
      </c>
      <c r="BK198" s="2">
        <v>0</v>
      </c>
      <c r="BL198" s="2">
        <v>0</v>
      </c>
      <c r="BM198" s="2">
        <v>2</v>
      </c>
      <c r="BN198" s="2">
        <v>0</v>
      </c>
      <c r="BO198" s="2">
        <v>0</v>
      </c>
      <c r="BP198" s="2">
        <v>0</v>
      </c>
      <c r="BQ198" s="2">
        <v>0</v>
      </c>
      <c r="BR198" s="2">
        <v>0</v>
      </c>
      <c r="BS198" s="2">
        <v>23</v>
      </c>
      <c r="BT198" s="2">
        <v>0</v>
      </c>
      <c r="BU198" s="2">
        <v>0</v>
      </c>
      <c r="BV198" s="2">
        <v>0</v>
      </c>
      <c r="BW198" s="2">
        <v>0</v>
      </c>
      <c r="BX198" s="2">
        <v>0</v>
      </c>
      <c r="BY198" s="2">
        <v>0</v>
      </c>
      <c r="BZ198" s="2" t="s">
        <v>1496</v>
      </c>
      <c r="CA198" s="2" t="s">
        <v>1496</v>
      </c>
      <c r="CB198" s="2" t="s">
        <v>803</v>
      </c>
      <c r="CC198" s="2" t="s">
        <v>803</v>
      </c>
      <c r="CD198" s="2" t="s">
        <v>1496</v>
      </c>
    </row>
    <row r="199" spans="1:82" ht="12.75">
      <c r="A199" s="2" t="s">
        <v>1497</v>
      </c>
      <c r="B199" s="29">
        <f t="shared" si="3"/>
        <v>0.9796499217304682</v>
      </c>
      <c r="C199" s="2" t="s">
        <v>445</v>
      </c>
      <c r="D199" s="2">
        <v>0</v>
      </c>
      <c r="E199" s="2">
        <v>0</v>
      </c>
      <c r="F199" s="2">
        <v>0</v>
      </c>
      <c r="G199" s="2">
        <v>0</v>
      </c>
      <c r="H199" s="2">
        <v>3</v>
      </c>
      <c r="I199" s="2">
        <v>24997</v>
      </c>
      <c r="J199" s="2">
        <v>3</v>
      </c>
      <c r="K199" s="2">
        <v>9423</v>
      </c>
      <c r="L199" s="2">
        <v>0</v>
      </c>
      <c r="M199" s="2">
        <v>0</v>
      </c>
      <c r="N199" s="2">
        <v>1</v>
      </c>
      <c r="O199" s="2">
        <v>715</v>
      </c>
      <c r="P199" s="2">
        <v>0</v>
      </c>
      <c r="Q199" s="2">
        <v>0</v>
      </c>
      <c r="R199" s="2">
        <v>0</v>
      </c>
      <c r="S199" s="2">
        <v>0</v>
      </c>
      <c r="T199" s="2">
        <v>0</v>
      </c>
      <c r="U199" s="2">
        <v>35135</v>
      </c>
      <c r="V199" s="2">
        <v>0</v>
      </c>
      <c r="W199" s="2">
        <v>0</v>
      </c>
      <c r="X199" s="2">
        <v>0</v>
      </c>
      <c r="Y199" s="2">
        <v>0</v>
      </c>
      <c r="Z199" s="2">
        <v>0</v>
      </c>
      <c r="AA199" s="2">
        <v>0</v>
      </c>
      <c r="AB199" s="2">
        <v>0</v>
      </c>
      <c r="AC199" s="2">
        <v>0</v>
      </c>
      <c r="AD199" s="2">
        <v>715</v>
      </c>
      <c r="AE199" s="2">
        <v>0</v>
      </c>
      <c r="AF199" s="2">
        <v>0</v>
      </c>
      <c r="AG199" s="2">
        <v>0</v>
      </c>
      <c r="AH199" s="2">
        <v>0</v>
      </c>
      <c r="AI199" s="2">
        <v>0</v>
      </c>
      <c r="AJ199" s="2">
        <v>0</v>
      </c>
      <c r="AK199" s="2">
        <v>0</v>
      </c>
      <c r="AL199" s="2">
        <v>0</v>
      </c>
      <c r="AM199" s="2">
        <v>0</v>
      </c>
      <c r="AN199" s="2">
        <v>0</v>
      </c>
      <c r="AO199" s="2">
        <v>35135</v>
      </c>
      <c r="AP199" s="2">
        <v>0</v>
      </c>
      <c r="AQ199" s="2">
        <v>0</v>
      </c>
      <c r="AR199" s="2">
        <v>0</v>
      </c>
      <c r="AS199" s="2">
        <v>0</v>
      </c>
      <c r="AT199" s="2">
        <v>0</v>
      </c>
      <c r="AU199" s="2">
        <v>0</v>
      </c>
      <c r="AV199" s="2">
        <v>0</v>
      </c>
      <c r="AW199" s="2">
        <v>0</v>
      </c>
      <c r="AX199" s="2">
        <v>0</v>
      </c>
      <c r="AY199" s="2">
        <v>0</v>
      </c>
      <c r="AZ199" s="2">
        <v>0</v>
      </c>
      <c r="BA199" s="2">
        <v>0</v>
      </c>
      <c r="BB199" s="2">
        <v>0</v>
      </c>
      <c r="BC199" s="2">
        <v>0</v>
      </c>
      <c r="BD199" s="2">
        <v>0</v>
      </c>
      <c r="BE199" s="2">
        <v>0</v>
      </c>
      <c r="BF199" s="2">
        <v>0</v>
      </c>
      <c r="BG199" s="2">
        <v>0</v>
      </c>
      <c r="BH199" s="2">
        <v>13</v>
      </c>
      <c r="BI199" s="2">
        <v>11</v>
      </c>
      <c r="BJ199" s="2">
        <v>0</v>
      </c>
      <c r="BK199" s="2">
        <v>1</v>
      </c>
      <c r="BL199" s="2">
        <v>0</v>
      </c>
      <c r="BM199" s="2">
        <v>1</v>
      </c>
      <c r="BN199" s="2">
        <v>0</v>
      </c>
      <c r="BO199" s="2">
        <v>0</v>
      </c>
      <c r="BP199" s="2">
        <v>0</v>
      </c>
      <c r="BQ199" s="2">
        <v>0</v>
      </c>
      <c r="BR199" s="2">
        <v>0</v>
      </c>
      <c r="BS199" s="2">
        <v>11</v>
      </c>
      <c r="BT199" s="2">
        <v>0</v>
      </c>
      <c r="BU199" s="2">
        <v>0</v>
      </c>
      <c r="BV199" s="2">
        <v>0</v>
      </c>
      <c r="BW199" s="2">
        <v>0</v>
      </c>
      <c r="BX199" s="2">
        <v>0</v>
      </c>
      <c r="BY199" s="2">
        <v>0</v>
      </c>
      <c r="BZ199" s="2" t="s">
        <v>1498</v>
      </c>
      <c r="CA199" s="2" t="s">
        <v>1498</v>
      </c>
      <c r="CB199" s="2" t="s">
        <v>803</v>
      </c>
      <c r="CC199" s="2" t="s">
        <v>803</v>
      </c>
      <c r="CD199" s="2" t="s">
        <v>1498</v>
      </c>
    </row>
    <row r="200" spans="1:82" ht="12.75">
      <c r="A200" s="2" t="s">
        <v>1499</v>
      </c>
      <c r="B200" s="29">
        <f t="shared" si="3"/>
        <v>0.8369000494804553</v>
      </c>
      <c r="C200" s="2" t="s">
        <v>445</v>
      </c>
      <c r="D200" s="2">
        <v>0</v>
      </c>
      <c r="E200" s="2">
        <v>0</v>
      </c>
      <c r="F200" s="2">
        <v>0</v>
      </c>
      <c r="G200" s="2">
        <v>0</v>
      </c>
      <c r="H200" s="2">
        <v>1</v>
      </c>
      <c r="I200" s="2">
        <v>1263</v>
      </c>
      <c r="J200" s="2">
        <v>3</v>
      </c>
      <c r="K200" s="2">
        <v>25799</v>
      </c>
      <c r="L200" s="2">
        <v>1</v>
      </c>
      <c r="M200" s="2">
        <v>714</v>
      </c>
      <c r="N200" s="2">
        <v>1</v>
      </c>
      <c r="O200" s="2">
        <v>4560</v>
      </c>
      <c r="P200" s="2">
        <v>0</v>
      </c>
      <c r="Q200" s="2">
        <v>0</v>
      </c>
      <c r="R200" s="2">
        <v>0</v>
      </c>
      <c r="S200" s="2">
        <v>0</v>
      </c>
      <c r="T200" s="2">
        <v>0</v>
      </c>
      <c r="U200" s="2">
        <v>0</v>
      </c>
      <c r="V200" s="2">
        <v>0</v>
      </c>
      <c r="W200" s="2">
        <v>0</v>
      </c>
      <c r="X200" s="2">
        <v>0</v>
      </c>
      <c r="Y200" s="2">
        <v>0</v>
      </c>
      <c r="Z200" s="2">
        <v>0</v>
      </c>
      <c r="AA200" s="2">
        <v>0</v>
      </c>
      <c r="AB200" s="2">
        <v>0</v>
      </c>
      <c r="AC200" s="2">
        <v>0</v>
      </c>
      <c r="AD200" s="2">
        <v>0</v>
      </c>
      <c r="AE200" s="2">
        <v>0</v>
      </c>
      <c r="AF200" s="2">
        <v>0</v>
      </c>
      <c r="AG200" s="2">
        <v>0</v>
      </c>
      <c r="AH200" s="2">
        <v>0</v>
      </c>
      <c r="AI200" s="2">
        <v>0</v>
      </c>
      <c r="AJ200" s="2">
        <v>0</v>
      </c>
      <c r="AK200" s="2">
        <v>0</v>
      </c>
      <c r="AL200" s="2">
        <v>0</v>
      </c>
      <c r="AM200" s="2">
        <v>0</v>
      </c>
      <c r="AN200" s="2">
        <v>0</v>
      </c>
      <c r="AO200" s="2">
        <v>32336</v>
      </c>
      <c r="AP200" s="2">
        <v>0</v>
      </c>
      <c r="AQ200" s="2">
        <v>0</v>
      </c>
      <c r="AR200" s="2">
        <v>0</v>
      </c>
      <c r="AS200" s="2">
        <v>0</v>
      </c>
      <c r="AT200" s="2">
        <v>0</v>
      </c>
      <c r="AU200" s="2">
        <v>0</v>
      </c>
      <c r="AV200" s="2">
        <v>0</v>
      </c>
      <c r="AW200" s="2">
        <v>0</v>
      </c>
      <c r="AX200" s="2">
        <v>0</v>
      </c>
      <c r="AY200" s="2">
        <v>0</v>
      </c>
      <c r="AZ200" s="2">
        <v>0</v>
      </c>
      <c r="BA200" s="2">
        <v>0</v>
      </c>
      <c r="BB200" s="2">
        <v>4560</v>
      </c>
      <c r="BC200" s="2">
        <v>0</v>
      </c>
      <c r="BD200" s="2">
        <v>0</v>
      </c>
      <c r="BE200" s="2">
        <v>0</v>
      </c>
      <c r="BF200" s="2">
        <v>0</v>
      </c>
      <c r="BG200" s="2">
        <v>0</v>
      </c>
      <c r="BH200" s="2">
        <v>33</v>
      </c>
      <c r="BI200" s="2">
        <v>29</v>
      </c>
      <c r="BJ200" s="2">
        <v>0</v>
      </c>
      <c r="BK200" s="2">
        <v>0</v>
      </c>
      <c r="BL200" s="2">
        <v>4</v>
      </c>
      <c r="BM200" s="2">
        <v>0</v>
      </c>
      <c r="BN200" s="2">
        <v>0</v>
      </c>
      <c r="BO200" s="2">
        <v>0</v>
      </c>
      <c r="BP200" s="2">
        <v>0</v>
      </c>
      <c r="BQ200" s="2">
        <v>0</v>
      </c>
      <c r="BR200" s="2">
        <v>0</v>
      </c>
      <c r="BS200" s="2">
        <v>0</v>
      </c>
      <c r="BT200" s="2">
        <v>0</v>
      </c>
      <c r="BU200" s="2">
        <v>0</v>
      </c>
      <c r="BV200" s="2">
        <v>0</v>
      </c>
      <c r="BW200" s="2">
        <v>0</v>
      </c>
      <c r="BX200" s="2">
        <v>23</v>
      </c>
      <c r="BY200" s="2">
        <v>6</v>
      </c>
      <c r="BZ200" s="2" t="s">
        <v>1500</v>
      </c>
      <c r="CA200" s="2" t="s">
        <v>803</v>
      </c>
      <c r="CB200" s="2" t="s">
        <v>1501</v>
      </c>
      <c r="CC200" s="2" t="s">
        <v>1500</v>
      </c>
      <c r="CD200" s="2" t="s">
        <v>803</v>
      </c>
    </row>
    <row r="201" spans="1:82" ht="12.75">
      <c r="A201" s="2" t="s">
        <v>1502</v>
      </c>
      <c r="B201" s="29">
        <f t="shared" si="3"/>
        <v>0.9068155839207468</v>
      </c>
      <c r="C201" s="2" t="s">
        <v>445</v>
      </c>
      <c r="D201" s="2">
        <v>0</v>
      </c>
      <c r="E201" s="2">
        <v>0</v>
      </c>
      <c r="F201" s="2">
        <v>0</v>
      </c>
      <c r="G201" s="2">
        <v>0</v>
      </c>
      <c r="H201" s="2">
        <v>1</v>
      </c>
      <c r="I201" s="2">
        <v>4991</v>
      </c>
      <c r="J201" s="2">
        <v>4</v>
      </c>
      <c r="K201" s="2">
        <v>33088</v>
      </c>
      <c r="L201" s="2">
        <v>1</v>
      </c>
      <c r="M201" s="2">
        <v>2008</v>
      </c>
      <c r="N201" s="2">
        <v>1</v>
      </c>
      <c r="O201" s="2">
        <v>1905</v>
      </c>
      <c r="P201" s="2">
        <v>0</v>
      </c>
      <c r="Q201" s="2">
        <v>0</v>
      </c>
      <c r="R201" s="2">
        <v>0</v>
      </c>
      <c r="S201" s="2">
        <v>0</v>
      </c>
      <c r="T201" s="2">
        <v>0</v>
      </c>
      <c r="U201" s="2">
        <v>0</v>
      </c>
      <c r="V201" s="2">
        <v>1905</v>
      </c>
      <c r="W201" s="2">
        <v>0</v>
      </c>
      <c r="X201" s="2">
        <v>2727</v>
      </c>
      <c r="Y201" s="2">
        <v>0</v>
      </c>
      <c r="Z201" s="2">
        <v>0</v>
      </c>
      <c r="AA201" s="2">
        <v>0</v>
      </c>
      <c r="AB201" s="2">
        <v>0</v>
      </c>
      <c r="AC201" s="2">
        <v>0</v>
      </c>
      <c r="AD201" s="2">
        <v>0</v>
      </c>
      <c r="AE201" s="2">
        <v>0</v>
      </c>
      <c r="AF201" s="2">
        <v>0</v>
      </c>
      <c r="AG201" s="2">
        <v>0</v>
      </c>
      <c r="AH201" s="2">
        <v>0</v>
      </c>
      <c r="AI201" s="2">
        <v>0</v>
      </c>
      <c r="AJ201" s="2">
        <v>0</v>
      </c>
      <c r="AK201" s="2">
        <v>0</v>
      </c>
      <c r="AL201" s="2">
        <v>0</v>
      </c>
      <c r="AM201" s="2">
        <v>0</v>
      </c>
      <c r="AN201" s="2">
        <v>0</v>
      </c>
      <c r="AO201" s="2">
        <v>577</v>
      </c>
      <c r="AP201" s="2">
        <v>0</v>
      </c>
      <c r="AQ201" s="2">
        <v>0</v>
      </c>
      <c r="AR201" s="2">
        <v>0</v>
      </c>
      <c r="AS201" s="2">
        <v>0</v>
      </c>
      <c r="AT201" s="2">
        <v>0</v>
      </c>
      <c r="AU201" s="2">
        <v>0</v>
      </c>
      <c r="AV201" s="2">
        <v>0</v>
      </c>
      <c r="AW201" s="2">
        <v>0</v>
      </c>
      <c r="AX201" s="2">
        <v>0</v>
      </c>
      <c r="AY201" s="2">
        <v>0</v>
      </c>
      <c r="AZ201" s="2">
        <v>0</v>
      </c>
      <c r="BA201" s="2">
        <v>0</v>
      </c>
      <c r="BB201" s="2">
        <v>0</v>
      </c>
      <c r="BC201" s="2">
        <v>0</v>
      </c>
      <c r="BD201" s="2">
        <v>0</v>
      </c>
      <c r="BE201" s="2">
        <v>0</v>
      </c>
      <c r="BF201" s="2">
        <v>0</v>
      </c>
      <c r="BG201" s="2">
        <v>0</v>
      </c>
      <c r="BH201" s="2">
        <v>38</v>
      </c>
      <c r="BI201" s="2">
        <v>37</v>
      </c>
      <c r="BJ201" s="2">
        <v>0</v>
      </c>
      <c r="BK201" s="2">
        <v>0</v>
      </c>
      <c r="BL201" s="2">
        <v>1</v>
      </c>
      <c r="BM201" s="2">
        <v>0</v>
      </c>
      <c r="BN201" s="2">
        <v>0</v>
      </c>
      <c r="BO201" s="2">
        <v>0</v>
      </c>
      <c r="BP201" s="2">
        <v>0</v>
      </c>
      <c r="BQ201" s="2">
        <v>0</v>
      </c>
      <c r="BR201" s="2">
        <v>0</v>
      </c>
      <c r="BS201" s="2">
        <v>0</v>
      </c>
      <c r="BT201" s="2">
        <v>0</v>
      </c>
      <c r="BU201" s="2">
        <v>0</v>
      </c>
      <c r="BV201" s="2">
        <v>4</v>
      </c>
      <c r="BW201" s="2">
        <v>0</v>
      </c>
      <c r="BX201" s="2">
        <v>32</v>
      </c>
      <c r="BY201" s="2">
        <v>1</v>
      </c>
      <c r="BZ201" s="2" t="s">
        <v>1503</v>
      </c>
      <c r="CA201" s="2" t="s">
        <v>1504</v>
      </c>
      <c r="CB201" s="2" t="s">
        <v>1505</v>
      </c>
      <c r="CC201" s="2" t="s">
        <v>1503</v>
      </c>
      <c r="CD201" s="2" t="s">
        <v>803</v>
      </c>
    </row>
    <row r="202" spans="1:82" ht="12.75">
      <c r="A202" s="2" t="s">
        <v>1720</v>
      </c>
      <c r="B202" s="29">
        <f t="shared" si="3"/>
        <v>0.9695273631840796</v>
      </c>
      <c r="C202" s="2" t="s">
        <v>445</v>
      </c>
      <c r="D202" s="2">
        <v>0</v>
      </c>
      <c r="E202" s="2">
        <v>0</v>
      </c>
      <c r="F202" s="2">
        <v>0</v>
      </c>
      <c r="G202" s="2">
        <v>0</v>
      </c>
      <c r="H202" s="2">
        <v>1</v>
      </c>
      <c r="I202" s="2">
        <v>818</v>
      </c>
      <c r="J202" s="2">
        <v>2</v>
      </c>
      <c r="K202" s="2">
        <v>30362</v>
      </c>
      <c r="L202" s="2">
        <v>0</v>
      </c>
      <c r="M202" s="2">
        <v>0</v>
      </c>
      <c r="N202" s="2">
        <v>1</v>
      </c>
      <c r="O202" s="2">
        <v>980</v>
      </c>
      <c r="P202" s="2">
        <v>0</v>
      </c>
      <c r="Q202" s="2">
        <v>0</v>
      </c>
      <c r="R202" s="2">
        <v>0</v>
      </c>
      <c r="S202" s="2">
        <v>0</v>
      </c>
      <c r="T202" s="2">
        <v>0</v>
      </c>
      <c r="U202" s="2">
        <v>0</v>
      </c>
      <c r="V202" s="2">
        <v>0</v>
      </c>
      <c r="W202" s="2">
        <v>0</v>
      </c>
      <c r="X202" s="2">
        <v>0</v>
      </c>
      <c r="Y202" s="2">
        <v>0</v>
      </c>
      <c r="Z202" s="2">
        <v>0</v>
      </c>
      <c r="AA202" s="2">
        <v>0</v>
      </c>
      <c r="AB202" s="2">
        <v>0</v>
      </c>
      <c r="AC202" s="2">
        <v>0</v>
      </c>
      <c r="AD202" s="2">
        <v>980</v>
      </c>
      <c r="AE202" s="2">
        <v>0</v>
      </c>
      <c r="AF202" s="2">
        <v>0</v>
      </c>
      <c r="AG202" s="2">
        <v>0</v>
      </c>
      <c r="AH202" s="2">
        <v>0</v>
      </c>
      <c r="AI202" s="2">
        <v>0</v>
      </c>
      <c r="AJ202" s="2">
        <v>0</v>
      </c>
      <c r="AK202" s="2">
        <v>0</v>
      </c>
      <c r="AL202" s="2">
        <v>0</v>
      </c>
      <c r="AM202" s="2">
        <v>0</v>
      </c>
      <c r="AN202" s="2">
        <v>0</v>
      </c>
      <c r="AO202" s="2">
        <v>0</v>
      </c>
      <c r="AP202" s="2">
        <v>0</v>
      </c>
      <c r="AQ202" s="2">
        <v>0</v>
      </c>
      <c r="AR202" s="2">
        <v>0</v>
      </c>
      <c r="AS202" s="2">
        <v>0</v>
      </c>
      <c r="AT202" s="2">
        <v>0</v>
      </c>
      <c r="AU202" s="2">
        <v>0</v>
      </c>
      <c r="AV202" s="2">
        <v>0</v>
      </c>
      <c r="AW202" s="2">
        <v>0</v>
      </c>
      <c r="AX202" s="2">
        <v>0</v>
      </c>
      <c r="AY202" s="2">
        <v>0</v>
      </c>
      <c r="AZ202" s="2">
        <v>0</v>
      </c>
      <c r="BA202" s="2">
        <v>0</v>
      </c>
      <c r="BB202" s="2">
        <v>0</v>
      </c>
      <c r="BC202" s="2">
        <v>0</v>
      </c>
      <c r="BD202" s="2">
        <v>0</v>
      </c>
      <c r="BE202" s="2">
        <v>0</v>
      </c>
      <c r="BF202" s="2">
        <v>0</v>
      </c>
      <c r="BG202" s="2">
        <v>0</v>
      </c>
      <c r="BH202" s="2">
        <v>38</v>
      </c>
      <c r="BI202" s="2">
        <v>37</v>
      </c>
      <c r="BJ202" s="2">
        <v>0</v>
      </c>
      <c r="BK202" s="2">
        <v>0</v>
      </c>
      <c r="BL202" s="2">
        <v>0</v>
      </c>
      <c r="BM202" s="2">
        <v>1</v>
      </c>
      <c r="BN202" s="2">
        <v>0</v>
      </c>
      <c r="BO202" s="2">
        <v>0</v>
      </c>
      <c r="BP202" s="2">
        <v>0</v>
      </c>
      <c r="BQ202" s="2">
        <v>0</v>
      </c>
      <c r="BR202" s="2">
        <v>1</v>
      </c>
      <c r="BS202" s="2">
        <v>0</v>
      </c>
      <c r="BT202" s="2">
        <v>0</v>
      </c>
      <c r="BU202" s="2">
        <v>1</v>
      </c>
      <c r="BV202" s="2">
        <v>28</v>
      </c>
      <c r="BW202" s="2">
        <v>0</v>
      </c>
      <c r="BX202" s="2">
        <v>7</v>
      </c>
      <c r="BY202" s="2">
        <v>0</v>
      </c>
      <c r="BZ202" s="2" t="s">
        <v>1721</v>
      </c>
      <c r="CA202" s="2" t="s">
        <v>1722</v>
      </c>
      <c r="CB202" s="2" t="s">
        <v>1721</v>
      </c>
      <c r="CC202" s="2" t="s">
        <v>1721</v>
      </c>
      <c r="CD202" s="2" t="s">
        <v>1723</v>
      </c>
    </row>
    <row r="203" spans="1:82" ht="12.75">
      <c r="A203" s="2" t="s">
        <v>1725</v>
      </c>
      <c r="B203" s="29">
        <f t="shared" si="3"/>
        <v>0.9762061184266903</v>
      </c>
      <c r="C203" s="2" t="s">
        <v>445</v>
      </c>
      <c r="D203" s="2">
        <v>0</v>
      </c>
      <c r="E203" s="2">
        <v>0</v>
      </c>
      <c r="F203" s="2">
        <v>0</v>
      </c>
      <c r="G203" s="2">
        <v>0</v>
      </c>
      <c r="H203" s="2">
        <v>1</v>
      </c>
      <c r="I203" s="2">
        <v>11300</v>
      </c>
      <c r="J203" s="2">
        <v>2</v>
      </c>
      <c r="K203" s="2">
        <v>22876</v>
      </c>
      <c r="L203" s="2">
        <v>0</v>
      </c>
      <c r="M203" s="2">
        <v>0</v>
      </c>
      <c r="N203" s="2">
        <v>1</v>
      </c>
      <c r="O203" s="2">
        <v>833</v>
      </c>
      <c r="P203" s="2">
        <v>0</v>
      </c>
      <c r="Q203" s="2">
        <v>0</v>
      </c>
      <c r="R203" s="2">
        <v>0</v>
      </c>
      <c r="S203" s="2">
        <v>0</v>
      </c>
      <c r="T203" s="2">
        <v>0</v>
      </c>
      <c r="U203" s="2">
        <v>0</v>
      </c>
      <c r="V203" s="2">
        <v>0</v>
      </c>
      <c r="W203" s="2">
        <v>0</v>
      </c>
      <c r="X203" s="2">
        <v>0</v>
      </c>
      <c r="Y203" s="2">
        <v>0</v>
      </c>
      <c r="Z203" s="2">
        <v>0</v>
      </c>
      <c r="AA203" s="2">
        <v>0</v>
      </c>
      <c r="AB203" s="2">
        <v>0</v>
      </c>
      <c r="AC203" s="2">
        <v>0</v>
      </c>
      <c r="AD203" s="2">
        <v>0</v>
      </c>
      <c r="AE203" s="2">
        <v>0</v>
      </c>
      <c r="AF203" s="2">
        <v>0</v>
      </c>
      <c r="AG203" s="2">
        <v>0</v>
      </c>
      <c r="AH203" s="2">
        <v>833</v>
      </c>
      <c r="AI203" s="2">
        <v>0</v>
      </c>
      <c r="AJ203" s="2">
        <v>0</v>
      </c>
      <c r="AK203" s="2">
        <v>0</v>
      </c>
      <c r="AL203" s="2">
        <v>0</v>
      </c>
      <c r="AM203" s="2">
        <v>0</v>
      </c>
      <c r="AN203" s="2">
        <v>0</v>
      </c>
      <c r="AO203" s="2">
        <v>0</v>
      </c>
      <c r="AP203" s="2">
        <v>0</v>
      </c>
      <c r="AQ203" s="2">
        <v>0</v>
      </c>
      <c r="AR203" s="2">
        <v>0</v>
      </c>
      <c r="AS203" s="2">
        <v>0</v>
      </c>
      <c r="AT203" s="2">
        <v>0</v>
      </c>
      <c r="AU203" s="2">
        <v>5764</v>
      </c>
      <c r="AV203" s="2">
        <v>0</v>
      </c>
      <c r="AW203" s="2">
        <v>0</v>
      </c>
      <c r="AX203" s="2">
        <v>0</v>
      </c>
      <c r="AY203" s="2">
        <v>0</v>
      </c>
      <c r="AZ203" s="2">
        <v>0</v>
      </c>
      <c r="BA203" s="2">
        <v>0</v>
      </c>
      <c r="BB203" s="2">
        <v>0</v>
      </c>
      <c r="BC203" s="2">
        <v>0</v>
      </c>
      <c r="BD203" s="2">
        <v>0</v>
      </c>
      <c r="BE203" s="2">
        <v>0</v>
      </c>
      <c r="BF203" s="2">
        <v>0</v>
      </c>
      <c r="BG203" s="2">
        <v>0</v>
      </c>
      <c r="BH203" s="2">
        <v>35</v>
      </c>
      <c r="BI203" s="2">
        <v>34</v>
      </c>
      <c r="BJ203" s="2">
        <v>0</v>
      </c>
      <c r="BK203" s="2">
        <v>0</v>
      </c>
      <c r="BL203" s="2">
        <v>0</v>
      </c>
      <c r="BM203" s="2">
        <v>1</v>
      </c>
      <c r="BN203" s="2">
        <v>0</v>
      </c>
      <c r="BO203" s="2">
        <v>0</v>
      </c>
      <c r="BP203" s="2">
        <v>0</v>
      </c>
      <c r="BQ203" s="2">
        <v>0</v>
      </c>
      <c r="BR203" s="2">
        <v>0</v>
      </c>
      <c r="BS203" s="2">
        <v>0</v>
      </c>
      <c r="BT203" s="2">
        <v>0</v>
      </c>
      <c r="BU203" s="2">
        <v>0</v>
      </c>
      <c r="BV203" s="2">
        <v>7</v>
      </c>
      <c r="BW203" s="2">
        <v>0</v>
      </c>
      <c r="BX203" s="2">
        <v>27</v>
      </c>
      <c r="BY203" s="2">
        <v>0</v>
      </c>
      <c r="BZ203" s="2" t="s">
        <v>1726</v>
      </c>
      <c r="CA203" s="2" t="s">
        <v>1727</v>
      </c>
      <c r="CB203" s="2" t="s">
        <v>1726</v>
      </c>
      <c r="CC203" s="2" t="s">
        <v>1726</v>
      </c>
      <c r="CD203" s="2" t="s">
        <v>803</v>
      </c>
    </row>
    <row r="204" spans="1:82" ht="12.75">
      <c r="A204" s="2" t="s">
        <v>1728</v>
      </c>
      <c r="B204" s="29">
        <f>(G204+I204+K204)/(G204+I204+K204+M204+O204)</f>
        <v>0.893174291492043</v>
      </c>
      <c r="C204" s="2" t="s">
        <v>445</v>
      </c>
      <c r="D204" s="2">
        <v>0</v>
      </c>
      <c r="E204" s="2">
        <v>0</v>
      </c>
      <c r="F204" s="2">
        <v>1</v>
      </c>
      <c r="G204" s="2">
        <v>2091</v>
      </c>
      <c r="H204" s="2">
        <v>3</v>
      </c>
      <c r="I204" s="2">
        <v>6806</v>
      </c>
      <c r="J204" s="2">
        <v>2</v>
      </c>
      <c r="K204" s="2">
        <v>21579</v>
      </c>
      <c r="L204" s="2">
        <v>0</v>
      </c>
      <c r="M204" s="2">
        <v>0</v>
      </c>
      <c r="N204" s="2">
        <v>1</v>
      </c>
      <c r="O204" s="2">
        <v>3645</v>
      </c>
      <c r="P204" s="2">
        <v>0</v>
      </c>
      <c r="Q204" s="2">
        <v>0</v>
      </c>
      <c r="R204" s="2">
        <v>0</v>
      </c>
      <c r="S204" s="2">
        <v>0</v>
      </c>
      <c r="T204" s="2">
        <v>0</v>
      </c>
      <c r="U204" s="2">
        <v>0</v>
      </c>
      <c r="V204" s="2">
        <v>0</v>
      </c>
      <c r="W204" s="2">
        <v>0</v>
      </c>
      <c r="X204" s="2">
        <v>0</v>
      </c>
      <c r="Y204" s="2">
        <v>0</v>
      </c>
      <c r="Z204" s="2">
        <v>0</v>
      </c>
      <c r="AA204" s="2">
        <v>0</v>
      </c>
      <c r="AB204" s="2">
        <v>0</v>
      </c>
      <c r="AC204" s="2">
        <v>0</v>
      </c>
      <c r="AD204" s="2">
        <v>0</v>
      </c>
      <c r="AE204" s="2">
        <v>0</v>
      </c>
      <c r="AF204" s="2">
        <v>0</v>
      </c>
      <c r="AG204" s="2">
        <v>0</v>
      </c>
      <c r="AH204" s="2">
        <v>0</v>
      </c>
      <c r="AI204" s="2">
        <v>0</v>
      </c>
      <c r="AJ204" s="2">
        <v>0</v>
      </c>
      <c r="AK204" s="2">
        <v>0</v>
      </c>
      <c r="AL204" s="2">
        <v>3645</v>
      </c>
      <c r="AM204" s="2">
        <v>0</v>
      </c>
      <c r="AN204" s="2">
        <v>0</v>
      </c>
      <c r="AO204" s="2">
        <v>0</v>
      </c>
      <c r="AP204" s="2">
        <v>0</v>
      </c>
      <c r="AQ204" s="2">
        <v>0</v>
      </c>
      <c r="AR204" s="2">
        <v>0</v>
      </c>
      <c r="AS204" s="2">
        <v>0</v>
      </c>
      <c r="AT204" s="2">
        <v>0</v>
      </c>
      <c r="AU204" s="2">
        <v>0</v>
      </c>
      <c r="AV204" s="2">
        <v>0</v>
      </c>
      <c r="AW204" s="2">
        <v>0</v>
      </c>
      <c r="AX204" s="2">
        <v>0</v>
      </c>
      <c r="AY204" s="2">
        <v>0</v>
      </c>
      <c r="AZ204" s="2">
        <v>0</v>
      </c>
      <c r="BA204" s="2">
        <v>0</v>
      </c>
      <c r="BB204" s="2">
        <v>0</v>
      </c>
      <c r="BC204" s="2">
        <v>0</v>
      </c>
      <c r="BD204" s="2">
        <v>0</v>
      </c>
      <c r="BE204" s="2">
        <v>0</v>
      </c>
      <c r="BF204" s="2">
        <v>0</v>
      </c>
      <c r="BG204" s="2">
        <v>0</v>
      </c>
      <c r="BH204" s="2">
        <v>29</v>
      </c>
      <c r="BI204" s="2">
        <v>28</v>
      </c>
      <c r="BJ204" s="2">
        <v>0</v>
      </c>
      <c r="BK204" s="2">
        <v>0</v>
      </c>
      <c r="BL204" s="2">
        <v>1</v>
      </c>
      <c r="BM204" s="2">
        <v>0</v>
      </c>
      <c r="BN204" s="2">
        <v>0</v>
      </c>
      <c r="BO204" s="2">
        <v>0</v>
      </c>
      <c r="BP204" s="2">
        <v>0</v>
      </c>
      <c r="BQ204" s="2">
        <v>0</v>
      </c>
      <c r="BR204" s="2">
        <v>26</v>
      </c>
      <c r="BS204" s="2">
        <v>0</v>
      </c>
      <c r="BT204" s="2">
        <v>2</v>
      </c>
      <c r="BU204" s="2">
        <v>0</v>
      </c>
      <c r="BV204" s="2">
        <v>0</v>
      </c>
      <c r="BW204" s="2">
        <v>0</v>
      </c>
      <c r="BX204" s="2">
        <v>0</v>
      </c>
      <c r="BY204" s="2">
        <v>0</v>
      </c>
      <c r="BZ204" s="2" t="s">
        <v>1343</v>
      </c>
      <c r="CA204" s="2" t="s">
        <v>1344</v>
      </c>
      <c r="CB204" s="2" t="s">
        <v>1343</v>
      </c>
      <c r="CC204" s="2" t="s">
        <v>803</v>
      </c>
      <c r="CD204" s="2" t="s">
        <v>1343</v>
      </c>
    </row>
    <row r="205" spans="1:82" ht="12.75">
      <c r="A205" s="2" t="s">
        <v>1345</v>
      </c>
      <c r="B205" s="29">
        <f>(G205+I205+K205)/(G205+I205+K205+M205+O205)</f>
        <v>0.5392397154940407</v>
      </c>
      <c r="C205" s="2" t="s">
        <v>445</v>
      </c>
      <c r="D205" s="2">
        <v>0</v>
      </c>
      <c r="E205" s="2">
        <v>0</v>
      </c>
      <c r="F205" s="2">
        <v>0</v>
      </c>
      <c r="G205" s="2">
        <v>0</v>
      </c>
      <c r="H205" s="2">
        <v>2</v>
      </c>
      <c r="I205" s="2">
        <v>9554</v>
      </c>
      <c r="J205" s="2">
        <v>1</v>
      </c>
      <c r="K205" s="2">
        <v>12887</v>
      </c>
      <c r="L205" s="2">
        <v>1</v>
      </c>
      <c r="M205" s="2">
        <v>19175</v>
      </c>
      <c r="N205" s="2">
        <v>0</v>
      </c>
      <c r="O205" s="2">
        <v>0</v>
      </c>
      <c r="P205" s="2">
        <v>0</v>
      </c>
      <c r="Q205" s="2">
        <v>0</v>
      </c>
      <c r="R205" s="2">
        <v>0</v>
      </c>
      <c r="S205" s="2">
        <v>0</v>
      </c>
      <c r="T205" s="2">
        <v>0</v>
      </c>
      <c r="U205" s="2">
        <v>41616</v>
      </c>
      <c r="V205" s="2">
        <v>0</v>
      </c>
      <c r="W205" s="2">
        <v>0</v>
      </c>
      <c r="X205" s="2">
        <v>0</v>
      </c>
      <c r="Y205" s="2">
        <v>0</v>
      </c>
      <c r="Z205" s="2">
        <v>0</v>
      </c>
      <c r="AA205" s="2">
        <v>0</v>
      </c>
      <c r="AB205" s="2">
        <v>0</v>
      </c>
      <c r="AC205" s="2">
        <v>0</v>
      </c>
      <c r="AD205" s="2">
        <v>0</v>
      </c>
      <c r="AE205" s="2">
        <v>0</v>
      </c>
      <c r="AF205" s="2">
        <v>0</v>
      </c>
      <c r="AG205" s="2">
        <v>0</v>
      </c>
      <c r="AH205" s="2">
        <v>0</v>
      </c>
      <c r="AI205" s="2">
        <v>0</v>
      </c>
      <c r="AJ205" s="2">
        <v>18662</v>
      </c>
      <c r="AK205" s="2">
        <v>0</v>
      </c>
      <c r="AL205" s="2">
        <v>0</v>
      </c>
      <c r="AM205" s="2">
        <v>0</v>
      </c>
      <c r="AN205" s="2">
        <v>0</v>
      </c>
      <c r="AO205" s="2">
        <v>0</v>
      </c>
      <c r="AP205" s="2">
        <v>0</v>
      </c>
      <c r="AQ205" s="2">
        <v>0</v>
      </c>
      <c r="AR205" s="2">
        <v>0</v>
      </c>
      <c r="AS205" s="2">
        <v>0</v>
      </c>
      <c r="AT205" s="2">
        <v>0</v>
      </c>
      <c r="AU205" s="2">
        <v>0</v>
      </c>
      <c r="AV205" s="2">
        <v>0</v>
      </c>
      <c r="AW205" s="2">
        <v>0</v>
      </c>
      <c r="AX205" s="2">
        <v>0</v>
      </c>
      <c r="AY205" s="2">
        <v>0</v>
      </c>
      <c r="AZ205" s="2">
        <v>0</v>
      </c>
      <c r="BA205" s="2">
        <v>0</v>
      </c>
      <c r="BB205" s="2">
        <v>0</v>
      </c>
      <c r="BC205" s="2">
        <v>0</v>
      </c>
      <c r="BD205" s="2">
        <v>0</v>
      </c>
      <c r="BE205" s="2">
        <v>0</v>
      </c>
      <c r="BF205" s="2">
        <v>0</v>
      </c>
      <c r="BG205" s="2">
        <v>0</v>
      </c>
      <c r="BH205" s="2">
        <v>16</v>
      </c>
      <c r="BI205" s="2">
        <v>13</v>
      </c>
      <c r="BJ205" s="2">
        <v>0</v>
      </c>
      <c r="BK205" s="2">
        <v>0</v>
      </c>
      <c r="BL205" s="2">
        <v>0</v>
      </c>
      <c r="BM205" s="2">
        <v>3</v>
      </c>
      <c r="BN205" s="2">
        <v>0</v>
      </c>
      <c r="BO205" s="2">
        <v>0</v>
      </c>
      <c r="BP205" s="2">
        <v>0</v>
      </c>
      <c r="BQ205" s="2">
        <v>0</v>
      </c>
      <c r="BR205" s="2">
        <v>0</v>
      </c>
      <c r="BS205" s="2">
        <v>13</v>
      </c>
      <c r="BT205" s="2">
        <v>0</v>
      </c>
      <c r="BU205" s="2">
        <v>0</v>
      </c>
      <c r="BV205" s="2">
        <v>0</v>
      </c>
      <c r="BW205" s="2">
        <v>0</v>
      </c>
      <c r="BX205" s="2">
        <v>0</v>
      </c>
      <c r="BY205" s="2">
        <v>0</v>
      </c>
      <c r="BZ205" s="2" t="s">
        <v>1346</v>
      </c>
      <c r="CA205" s="2" t="s">
        <v>1346</v>
      </c>
      <c r="CB205" s="2" t="s">
        <v>803</v>
      </c>
      <c r="CC205" s="2" t="s">
        <v>803</v>
      </c>
      <c r="CD205" s="2" t="s">
        <v>1346</v>
      </c>
    </row>
    <row r="206" spans="1:82" ht="12.75">
      <c r="A206" s="2" t="s">
        <v>1347</v>
      </c>
      <c r="B206" s="29">
        <f>(G206+I206+K206)/(G206+I206+K206+M206+O206)</f>
        <v>0.9584894698620189</v>
      </c>
      <c r="C206" s="2" t="s">
        <v>445</v>
      </c>
      <c r="D206" s="2">
        <v>0</v>
      </c>
      <c r="E206" s="2">
        <v>0</v>
      </c>
      <c r="F206" s="2">
        <v>0</v>
      </c>
      <c r="G206" s="2">
        <v>0</v>
      </c>
      <c r="H206" s="2">
        <v>2</v>
      </c>
      <c r="I206" s="2">
        <v>3955</v>
      </c>
      <c r="J206" s="2">
        <v>1</v>
      </c>
      <c r="K206" s="2">
        <v>29041</v>
      </c>
      <c r="L206" s="2">
        <v>1</v>
      </c>
      <c r="M206" s="2">
        <v>1429</v>
      </c>
      <c r="N206" s="2">
        <v>0</v>
      </c>
      <c r="O206" s="2">
        <v>0</v>
      </c>
      <c r="P206" s="2">
        <v>0</v>
      </c>
      <c r="Q206" s="2">
        <v>0</v>
      </c>
      <c r="R206" s="2">
        <v>0</v>
      </c>
      <c r="S206" s="2">
        <v>0</v>
      </c>
      <c r="T206" s="2">
        <v>0</v>
      </c>
      <c r="U206" s="2">
        <v>34425</v>
      </c>
      <c r="V206" s="2">
        <v>0</v>
      </c>
      <c r="W206" s="2">
        <v>0</v>
      </c>
      <c r="X206" s="2">
        <v>1449</v>
      </c>
      <c r="Y206" s="2">
        <v>0</v>
      </c>
      <c r="Z206" s="2">
        <v>0</v>
      </c>
      <c r="AA206" s="2">
        <v>0</v>
      </c>
      <c r="AB206" s="2">
        <v>0</v>
      </c>
      <c r="AC206" s="2">
        <v>0</v>
      </c>
      <c r="AD206" s="2">
        <v>0</v>
      </c>
      <c r="AE206" s="2">
        <v>0</v>
      </c>
      <c r="AF206" s="2">
        <v>0</v>
      </c>
      <c r="AG206" s="2">
        <v>0</v>
      </c>
      <c r="AH206" s="2">
        <v>0</v>
      </c>
      <c r="AI206" s="2">
        <v>0</v>
      </c>
      <c r="AJ206" s="2">
        <v>0</v>
      </c>
      <c r="AK206" s="2">
        <v>0</v>
      </c>
      <c r="AL206" s="2">
        <v>0</v>
      </c>
      <c r="AM206" s="2">
        <v>0</v>
      </c>
      <c r="AN206" s="2">
        <v>0</v>
      </c>
      <c r="AO206" s="2">
        <v>0</v>
      </c>
      <c r="AP206" s="2">
        <v>0</v>
      </c>
      <c r="AQ206" s="2">
        <v>0</v>
      </c>
      <c r="AR206" s="2">
        <v>0</v>
      </c>
      <c r="AS206" s="2">
        <v>0</v>
      </c>
      <c r="AT206" s="2">
        <v>0</v>
      </c>
      <c r="AU206" s="2">
        <v>0</v>
      </c>
      <c r="AV206" s="2">
        <v>0</v>
      </c>
      <c r="AW206" s="2">
        <v>0</v>
      </c>
      <c r="AX206" s="2">
        <v>0</v>
      </c>
      <c r="AY206" s="2">
        <v>0</v>
      </c>
      <c r="AZ206" s="2">
        <v>0</v>
      </c>
      <c r="BA206" s="2">
        <v>0</v>
      </c>
      <c r="BB206" s="2">
        <v>0</v>
      </c>
      <c r="BC206" s="2">
        <v>0</v>
      </c>
      <c r="BD206" s="2">
        <v>0</v>
      </c>
      <c r="BE206" s="2">
        <v>0</v>
      </c>
      <c r="BF206" s="2">
        <v>0</v>
      </c>
      <c r="BG206" s="2">
        <v>0</v>
      </c>
      <c r="BH206" s="2">
        <v>31</v>
      </c>
      <c r="BI206" s="2">
        <v>27</v>
      </c>
      <c r="BJ206" s="2">
        <v>0</v>
      </c>
      <c r="BK206" s="2">
        <v>0</v>
      </c>
      <c r="BL206" s="2">
        <v>1</v>
      </c>
      <c r="BM206" s="2">
        <v>3</v>
      </c>
      <c r="BN206" s="2">
        <v>0</v>
      </c>
      <c r="BO206" s="2">
        <v>0</v>
      </c>
      <c r="BP206" s="2">
        <v>0</v>
      </c>
      <c r="BQ206" s="2">
        <v>0</v>
      </c>
      <c r="BR206" s="2">
        <v>4</v>
      </c>
      <c r="BS206" s="2">
        <v>16</v>
      </c>
      <c r="BT206" s="2">
        <v>6</v>
      </c>
      <c r="BU206" s="2">
        <v>1</v>
      </c>
      <c r="BV206" s="2">
        <v>0</v>
      </c>
      <c r="BW206" s="2">
        <v>0</v>
      </c>
      <c r="BX206" s="2">
        <v>0</v>
      </c>
      <c r="BY206" s="2">
        <v>0</v>
      </c>
      <c r="BZ206" s="2" t="s">
        <v>1181</v>
      </c>
      <c r="CA206" s="2" t="s">
        <v>1181</v>
      </c>
      <c r="CB206" s="2" t="s">
        <v>1182</v>
      </c>
      <c r="CC206" s="2" t="s">
        <v>803</v>
      </c>
      <c r="CD206" s="2" t="s">
        <v>1181</v>
      </c>
    </row>
    <row r="207" spans="1:82" ht="12.75">
      <c r="A207" s="2" t="s">
        <v>304</v>
      </c>
      <c r="B207" s="29">
        <f aca="true" t="shared" si="4" ref="B207:B270">(G207+I207+K207)/(G207+I207+K207+M207+O207)</f>
        <v>0.6179886514547869</v>
      </c>
      <c r="C207" s="2" t="s">
        <v>445</v>
      </c>
      <c r="D207" s="2">
        <v>0</v>
      </c>
      <c r="E207" s="2">
        <v>0</v>
      </c>
      <c r="F207" s="2">
        <v>0</v>
      </c>
      <c r="G207" s="2">
        <v>0</v>
      </c>
      <c r="H207" s="2">
        <v>5</v>
      </c>
      <c r="I207" s="2">
        <v>17364</v>
      </c>
      <c r="J207" s="2">
        <v>4</v>
      </c>
      <c r="K207" s="2">
        <v>8230</v>
      </c>
      <c r="L207" s="2">
        <v>2</v>
      </c>
      <c r="M207" s="2">
        <v>2630</v>
      </c>
      <c r="N207" s="2">
        <v>1</v>
      </c>
      <c r="O207" s="2">
        <v>13191</v>
      </c>
      <c r="P207" s="2">
        <v>0</v>
      </c>
      <c r="Q207" s="2">
        <v>0</v>
      </c>
      <c r="R207" s="2">
        <v>0</v>
      </c>
      <c r="S207" s="2">
        <v>0</v>
      </c>
      <c r="T207" s="2">
        <v>0</v>
      </c>
      <c r="U207" s="2">
        <v>41415</v>
      </c>
      <c r="V207" s="2">
        <v>0</v>
      </c>
      <c r="W207" s="2">
        <v>0</v>
      </c>
      <c r="X207" s="2">
        <v>0</v>
      </c>
      <c r="Y207" s="2">
        <v>0</v>
      </c>
      <c r="Z207" s="2">
        <v>0</v>
      </c>
      <c r="AA207" s="2">
        <v>0</v>
      </c>
      <c r="AB207" s="2">
        <v>0</v>
      </c>
      <c r="AC207" s="2">
        <v>0</v>
      </c>
      <c r="AD207" s="2">
        <v>0</v>
      </c>
      <c r="AE207" s="2">
        <v>0</v>
      </c>
      <c r="AF207" s="2">
        <v>0</v>
      </c>
      <c r="AG207" s="2">
        <v>0</v>
      </c>
      <c r="AH207" s="2">
        <v>0</v>
      </c>
      <c r="AI207" s="2">
        <v>0</v>
      </c>
      <c r="AJ207" s="2">
        <v>1057</v>
      </c>
      <c r="AK207" s="2">
        <v>0</v>
      </c>
      <c r="AL207" s="2">
        <v>0</v>
      </c>
      <c r="AM207" s="2">
        <v>0</v>
      </c>
      <c r="AN207" s="2">
        <v>15160</v>
      </c>
      <c r="AO207" s="2">
        <v>13064</v>
      </c>
      <c r="AP207" s="2">
        <v>13191</v>
      </c>
      <c r="AQ207" s="2">
        <v>0</v>
      </c>
      <c r="AR207" s="2">
        <v>0</v>
      </c>
      <c r="AS207" s="2">
        <v>0</v>
      </c>
      <c r="AT207" s="2">
        <v>0</v>
      </c>
      <c r="AU207" s="2">
        <v>0</v>
      </c>
      <c r="AV207" s="2">
        <v>0</v>
      </c>
      <c r="AW207" s="2">
        <v>41415</v>
      </c>
      <c r="AX207" s="2">
        <v>0</v>
      </c>
      <c r="AY207" s="2">
        <v>0</v>
      </c>
      <c r="AZ207" s="2">
        <v>0</v>
      </c>
      <c r="BA207" s="2">
        <v>0</v>
      </c>
      <c r="BB207" s="2">
        <v>0</v>
      </c>
      <c r="BC207" s="2">
        <v>0</v>
      </c>
      <c r="BD207" s="2">
        <v>0</v>
      </c>
      <c r="BE207" s="2">
        <v>0</v>
      </c>
      <c r="BF207" s="2">
        <v>0</v>
      </c>
      <c r="BG207" s="2">
        <v>0</v>
      </c>
      <c r="BH207" s="2">
        <v>9</v>
      </c>
      <c r="BI207" s="2">
        <v>6</v>
      </c>
      <c r="BJ207" s="2">
        <v>0</v>
      </c>
      <c r="BK207" s="2">
        <v>2</v>
      </c>
      <c r="BL207" s="2">
        <v>0</v>
      </c>
      <c r="BM207" s="2">
        <v>1</v>
      </c>
      <c r="BN207" s="2">
        <v>0</v>
      </c>
      <c r="BO207" s="2">
        <v>0</v>
      </c>
      <c r="BP207" s="2">
        <v>0</v>
      </c>
      <c r="BQ207" s="2">
        <v>0</v>
      </c>
      <c r="BR207" s="2">
        <v>0</v>
      </c>
      <c r="BS207" s="2">
        <v>3</v>
      </c>
      <c r="BT207" s="2">
        <v>0</v>
      </c>
      <c r="BU207" s="2">
        <v>3</v>
      </c>
      <c r="BV207" s="2">
        <v>0</v>
      </c>
      <c r="BW207" s="2">
        <v>0</v>
      </c>
      <c r="BX207" s="2">
        <v>0</v>
      </c>
      <c r="BY207" s="2">
        <v>0</v>
      </c>
      <c r="BZ207" s="2" t="s">
        <v>305</v>
      </c>
      <c r="CA207" s="2" t="s">
        <v>306</v>
      </c>
      <c r="CB207" s="2" t="s">
        <v>803</v>
      </c>
      <c r="CC207" s="2" t="s">
        <v>803</v>
      </c>
      <c r="CD207" s="2" t="s">
        <v>305</v>
      </c>
    </row>
    <row r="208" spans="1:82" ht="12.75">
      <c r="A208" s="2" t="s">
        <v>307</v>
      </c>
      <c r="B208" s="29">
        <f t="shared" si="4"/>
        <v>0.910330661036775</v>
      </c>
      <c r="C208" s="2" t="s">
        <v>445</v>
      </c>
      <c r="D208" s="2">
        <v>0</v>
      </c>
      <c r="E208" s="2">
        <v>0</v>
      </c>
      <c r="F208" s="2">
        <v>0</v>
      </c>
      <c r="G208" s="2">
        <v>0</v>
      </c>
      <c r="H208" s="2">
        <v>3</v>
      </c>
      <c r="I208" s="2">
        <v>11694</v>
      </c>
      <c r="J208" s="2">
        <v>1</v>
      </c>
      <c r="K208" s="2">
        <v>20214</v>
      </c>
      <c r="L208" s="2">
        <v>1</v>
      </c>
      <c r="M208" s="2">
        <v>1080</v>
      </c>
      <c r="N208" s="2">
        <v>1</v>
      </c>
      <c r="O208" s="2">
        <v>2063</v>
      </c>
      <c r="P208" s="2">
        <v>0</v>
      </c>
      <c r="Q208" s="2">
        <v>0</v>
      </c>
      <c r="R208" s="2">
        <v>0</v>
      </c>
      <c r="S208" s="2">
        <v>0</v>
      </c>
      <c r="T208" s="2">
        <v>0</v>
      </c>
      <c r="U208" s="2">
        <v>35051</v>
      </c>
      <c r="V208" s="2">
        <v>0</v>
      </c>
      <c r="W208" s="2">
        <v>0</v>
      </c>
      <c r="X208" s="2">
        <v>0</v>
      </c>
      <c r="Y208" s="2">
        <v>0</v>
      </c>
      <c r="Z208" s="2">
        <v>1372</v>
      </c>
      <c r="AA208" s="2">
        <v>0</v>
      </c>
      <c r="AB208" s="2">
        <v>0</v>
      </c>
      <c r="AC208" s="2">
        <v>0</v>
      </c>
      <c r="AD208" s="2">
        <v>0</v>
      </c>
      <c r="AE208" s="2">
        <v>0</v>
      </c>
      <c r="AF208" s="2">
        <v>0</v>
      </c>
      <c r="AG208" s="2">
        <v>0</v>
      </c>
      <c r="AH208" s="2">
        <v>0</v>
      </c>
      <c r="AI208" s="2">
        <v>0</v>
      </c>
      <c r="AJ208" s="2">
        <v>0</v>
      </c>
      <c r="AK208" s="2">
        <v>0</v>
      </c>
      <c r="AL208" s="2">
        <v>0</v>
      </c>
      <c r="AM208" s="2">
        <v>0</v>
      </c>
      <c r="AN208" s="2">
        <v>0</v>
      </c>
      <c r="AO208" s="2">
        <v>35051</v>
      </c>
      <c r="AP208" s="2">
        <v>0</v>
      </c>
      <c r="AQ208" s="2">
        <v>0</v>
      </c>
      <c r="AR208" s="2">
        <v>0</v>
      </c>
      <c r="AS208" s="2">
        <v>0</v>
      </c>
      <c r="AT208" s="2">
        <v>0</v>
      </c>
      <c r="AU208" s="2">
        <v>0</v>
      </c>
      <c r="AV208" s="2">
        <v>0</v>
      </c>
      <c r="AW208" s="2">
        <v>35051</v>
      </c>
      <c r="AX208" s="2">
        <v>0</v>
      </c>
      <c r="AY208" s="2">
        <v>0</v>
      </c>
      <c r="AZ208" s="2">
        <v>1080</v>
      </c>
      <c r="BA208" s="2">
        <v>0</v>
      </c>
      <c r="BB208" s="2">
        <v>691</v>
      </c>
      <c r="BC208" s="2">
        <v>0</v>
      </c>
      <c r="BD208" s="2">
        <v>0</v>
      </c>
      <c r="BE208" s="2">
        <v>0</v>
      </c>
      <c r="BF208" s="2">
        <v>0</v>
      </c>
      <c r="BG208" s="2">
        <v>0</v>
      </c>
      <c r="BH208" s="2">
        <v>19</v>
      </c>
      <c r="BI208" s="2">
        <v>15</v>
      </c>
      <c r="BJ208" s="2">
        <v>0</v>
      </c>
      <c r="BK208" s="2">
        <v>1</v>
      </c>
      <c r="BL208" s="2">
        <v>0</v>
      </c>
      <c r="BM208" s="2">
        <v>3</v>
      </c>
      <c r="BN208" s="2">
        <v>0</v>
      </c>
      <c r="BO208" s="2">
        <v>0</v>
      </c>
      <c r="BP208" s="2">
        <v>0</v>
      </c>
      <c r="BQ208" s="2">
        <v>0</v>
      </c>
      <c r="BR208" s="2">
        <v>0</v>
      </c>
      <c r="BS208" s="2">
        <v>8</v>
      </c>
      <c r="BT208" s="2">
        <v>0</v>
      </c>
      <c r="BU208" s="2">
        <v>7</v>
      </c>
      <c r="BV208" s="2">
        <v>0</v>
      </c>
      <c r="BW208" s="2">
        <v>0</v>
      </c>
      <c r="BX208" s="2">
        <v>0</v>
      </c>
      <c r="BY208" s="2">
        <v>0</v>
      </c>
      <c r="BZ208" s="2" t="s">
        <v>308</v>
      </c>
      <c r="CA208" s="2" t="s">
        <v>218</v>
      </c>
      <c r="CB208" s="2" t="s">
        <v>803</v>
      </c>
      <c r="CC208" s="2" t="s">
        <v>803</v>
      </c>
      <c r="CD208" s="2" t="s">
        <v>308</v>
      </c>
    </row>
    <row r="209" spans="1:82" ht="12.75">
      <c r="A209" s="2" t="s">
        <v>219</v>
      </c>
      <c r="B209" s="29">
        <f t="shared" si="4"/>
        <v>0.9573899862858792</v>
      </c>
      <c r="C209" s="2" t="s">
        <v>445</v>
      </c>
      <c r="D209" s="2">
        <v>0</v>
      </c>
      <c r="E209" s="2">
        <v>0</v>
      </c>
      <c r="F209" s="2">
        <v>0</v>
      </c>
      <c r="G209" s="2">
        <v>0</v>
      </c>
      <c r="H209" s="2">
        <v>1</v>
      </c>
      <c r="I209" s="2">
        <v>6361</v>
      </c>
      <c r="J209" s="2">
        <v>3</v>
      </c>
      <c r="K209" s="2">
        <v>33431</v>
      </c>
      <c r="L209" s="2">
        <v>2</v>
      </c>
      <c r="M209" s="2">
        <v>1771</v>
      </c>
      <c r="N209" s="2">
        <v>0</v>
      </c>
      <c r="O209" s="2">
        <v>0</v>
      </c>
      <c r="P209" s="2">
        <v>0</v>
      </c>
      <c r="Q209" s="2">
        <v>0</v>
      </c>
      <c r="R209" s="2">
        <v>0</v>
      </c>
      <c r="S209" s="2">
        <v>0</v>
      </c>
      <c r="T209" s="2">
        <v>0</v>
      </c>
      <c r="U209" s="2">
        <v>41563</v>
      </c>
      <c r="V209" s="2">
        <v>0</v>
      </c>
      <c r="W209" s="2">
        <v>0</v>
      </c>
      <c r="X209" s="2">
        <v>578</v>
      </c>
      <c r="Y209" s="2">
        <v>0</v>
      </c>
      <c r="Z209" s="2">
        <v>0</v>
      </c>
      <c r="AA209" s="2">
        <v>0</v>
      </c>
      <c r="AB209" s="2">
        <v>0</v>
      </c>
      <c r="AC209" s="2">
        <v>0</v>
      </c>
      <c r="AD209" s="2">
        <v>0</v>
      </c>
      <c r="AE209" s="2">
        <v>0</v>
      </c>
      <c r="AF209" s="2">
        <v>0</v>
      </c>
      <c r="AG209" s="2">
        <v>0</v>
      </c>
      <c r="AH209" s="2">
        <v>0</v>
      </c>
      <c r="AI209" s="2">
        <v>0</v>
      </c>
      <c r="AJ209" s="2">
        <v>1193</v>
      </c>
      <c r="AK209" s="2">
        <v>0</v>
      </c>
      <c r="AL209" s="2">
        <v>0</v>
      </c>
      <c r="AM209" s="2">
        <v>0</v>
      </c>
      <c r="AN209" s="2">
        <v>0</v>
      </c>
      <c r="AO209" s="2">
        <v>41563</v>
      </c>
      <c r="AP209" s="2">
        <v>0</v>
      </c>
      <c r="AQ209" s="2">
        <v>0</v>
      </c>
      <c r="AR209" s="2">
        <v>0</v>
      </c>
      <c r="AS209" s="2">
        <v>0</v>
      </c>
      <c r="AT209" s="2">
        <v>0</v>
      </c>
      <c r="AU209" s="2">
        <v>0</v>
      </c>
      <c r="AV209" s="2">
        <v>0</v>
      </c>
      <c r="AW209" s="2">
        <v>41563</v>
      </c>
      <c r="AX209" s="2">
        <v>0</v>
      </c>
      <c r="AY209" s="2">
        <v>0</v>
      </c>
      <c r="AZ209" s="2">
        <v>0</v>
      </c>
      <c r="BA209" s="2">
        <v>0</v>
      </c>
      <c r="BB209" s="2">
        <v>0</v>
      </c>
      <c r="BC209" s="2">
        <v>0</v>
      </c>
      <c r="BD209" s="2">
        <v>0</v>
      </c>
      <c r="BE209" s="2">
        <v>0</v>
      </c>
      <c r="BF209" s="2">
        <v>0</v>
      </c>
      <c r="BG209" s="2">
        <v>0</v>
      </c>
      <c r="BH209" s="2">
        <v>33</v>
      </c>
      <c r="BI209" s="2">
        <v>28</v>
      </c>
      <c r="BJ209" s="2">
        <v>1</v>
      </c>
      <c r="BK209" s="2">
        <v>0</v>
      </c>
      <c r="BL209" s="2">
        <v>0</v>
      </c>
      <c r="BM209" s="2">
        <v>4</v>
      </c>
      <c r="BN209" s="2">
        <v>0</v>
      </c>
      <c r="BO209" s="2">
        <v>0</v>
      </c>
      <c r="BP209" s="2">
        <v>0</v>
      </c>
      <c r="BQ209" s="2">
        <v>0</v>
      </c>
      <c r="BR209" s="2">
        <v>0</v>
      </c>
      <c r="BS209" s="2">
        <v>28</v>
      </c>
      <c r="BT209" s="2">
        <v>0</v>
      </c>
      <c r="BU209" s="2">
        <v>0</v>
      </c>
      <c r="BV209" s="2">
        <v>0</v>
      </c>
      <c r="BW209" s="2">
        <v>0</v>
      </c>
      <c r="BX209" s="2">
        <v>0</v>
      </c>
      <c r="BY209" s="2">
        <v>0</v>
      </c>
      <c r="BZ209" s="2" t="s">
        <v>220</v>
      </c>
      <c r="CA209" s="2" t="s">
        <v>220</v>
      </c>
      <c r="CB209" s="2" t="s">
        <v>803</v>
      </c>
      <c r="CC209" s="2" t="s">
        <v>803</v>
      </c>
      <c r="CD209" s="2" t="s">
        <v>220</v>
      </c>
    </row>
    <row r="210" spans="1:82" ht="12.75">
      <c r="A210" s="2" t="s">
        <v>221</v>
      </c>
      <c r="B210" s="29">
        <f t="shared" si="4"/>
        <v>1</v>
      </c>
      <c r="C210" s="2" t="s">
        <v>445</v>
      </c>
      <c r="D210" s="2">
        <v>0</v>
      </c>
      <c r="E210" s="2">
        <v>0</v>
      </c>
      <c r="F210" s="2">
        <v>0</v>
      </c>
      <c r="G210" s="2">
        <v>0</v>
      </c>
      <c r="H210" s="2">
        <v>1</v>
      </c>
      <c r="I210" s="2">
        <v>4097</v>
      </c>
      <c r="J210" s="2">
        <v>1</v>
      </c>
      <c r="K210" s="2">
        <v>29380</v>
      </c>
      <c r="L210" s="2">
        <v>0</v>
      </c>
      <c r="M210" s="2">
        <v>0</v>
      </c>
      <c r="N210" s="2">
        <v>0</v>
      </c>
      <c r="O210" s="2">
        <v>0</v>
      </c>
      <c r="P210" s="2">
        <v>0</v>
      </c>
      <c r="Q210" s="2">
        <v>0</v>
      </c>
      <c r="R210" s="2">
        <v>0</v>
      </c>
      <c r="S210" s="2">
        <v>0</v>
      </c>
      <c r="T210" s="2">
        <v>0</v>
      </c>
      <c r="U210" s="2">
        <v>33477</v>
      </c>
      <c r="V210" s="2">
        <v>0</v>
      </c>
      <c r="W210" s="2">
        <v>0</v>
      </c>
      <c r="X210" s="2">
        <v>0</v>
      </c>
      <c r="Y210" s="2">
        <v>0</v>
      </c>
      <c r="Z210" s="2">
        <v>0</v>
      </c>
      <c r="AA210" s="2">
        <v>0</v>
      </c>
      <c r="AB210" s="2">
        <v>0</v>
      </c>
      <c r="AC210" s="2">
        <v>0</v>
      </c>
      <c r="AD210" s="2">
        <v>0</v>
      </c>
      <c r="AE210" s="2">
        <v>0</v>
      </c>
      <c r="AF210" s="2">
        <v>0</v>
      </c>
      <c r="AG210" s="2">
        <v>0</v>
      </c>
      <c r="AH210" s="2">
        <v>0</v>
      </c>
      <c r="AI210" s="2">
        <v>0</v>
      </c>
      <c r="AJ210" s="2">
        <v>0</v>
      </c>
      <c r="AK210" s="2">
        <v>0</v>
      </c>
      <c r="AL210" s="2">
        <v>0</v>
      </c>
      <c r="AM210" s="2">
        <v>0</v>
      </c>
      <c r="AN210" s="2">
        <v>0</v>
      </c>
      <c r="AO210" s="2">
        <v>33477</v>
      </c>
      <c r="AP210" s="2">
        <v>0</v>
      </c>
      <c r="AQ210" s="2">
        <v>0</v>
      </c>
      <c r="AR210" s="2">
        <v>0</v>
      </c>
      <c r="AS210" s="2">
        <v>0</v>
      </c>
      <c r="AT210" s="2">
        <v>0</v>
      </c>
      <c r="AU210" s="2">
        <v>0</v>
      </c>
      <c r="AV210" s="2">
        <v>0</v>
      </c>
      <c r="AW210" s="2">
        <v>33477</v>
      </c>
      <c r="AX210" s="2">
        <v>0</v>
      </c>
      <c r="AY210" s="2">
        <v>0</v>
      </c>
      <c r="AZ210" s="2">
        <v>0</v>
      </c>
      <c r="BA210" s="2">
        <v>0</v>
      </c>
      <c r="BB210" s="2">
        <v>0</v>
      </c>
      <c r="BC210" s="2">
        <v>0</v>
      </c>
      <c r="BD210" s="2">
        <v>0</v>
      </c>
      <c r="BE210" s="2">
        <v>0</v>
      </c>
      <c r="BF210" s="2">
        <v>0</v>
      </c>
      <c r="BG210" s="2">
        <v>0</v>
      </c>
      <c r="BH210" s="2">
        <v>32</v>
      </c>
      <c r="BI210" s="2">
        <v>25</v>
      </c>
      <c r="BJ210" s="2">
        <v>0</v>
      </c>
      <c r="BK210" s="2">
        <v>2</v>
      </c>
      <c r="BL210" s="2">
        <v>0</v>
      </c>
      <c r="BM210" s="2">
        <v>5</v>
      </c>
      <c r="BN210" s="2">
        <v>0</v>
      </c>
      <c r="BO210" s="2">
        <v>0</v>
      </c>
      <c r="BP210" s="2">
        <v>0</v>
      </c>
      <c r="BQ210" s="2">
        <v>0</v>
      </c>
      <c r="BR210" s="2">
        <v>0</v>
      </c>
      <c r="BS210" s="2">
        <v>6</v>
      </c>
      <c r="BT210" s="2">
        <v>0</v>
      </c>
      <c r="BU210" s="2">
        <v>19</v>
      </c>
      <c r="BV210" s="2">
        <v>0</v>
      </c>
      <c r="BW210" s="2">
        <v>0</v>
      </c>
      <c r="BX210" s="2">
        <v>0</v>
      </c>
      <c r="BY210" s="2">
        <v>0</v>
      </c>
      <c r="BZ210" s="2" t="s">
        <v>222</v>
      </c>
      <c r="CA210" s="2" t="s">
        <v>223</v>
      </c>
      <c r="CB210" s="2" t="s">
        <v>803</v>
      </c>
      <c r="CC210" s="2" t="s">
        <v>803</v>
      </c>
      <c r="CD210" s="2" t="s">
        <v>222</v>
      </c>
    </row>
    <row r="211" spans="1:82" ht="12.75">
      <c r="A211" s="2" t="s">
        <v>224</v>
      </c>
      <c r="B211" s="29">
        <f t="shared" si="4"/>
        <v>0.8183445406608292</v>
      </c>
      <c r="C211" s="2" t="s">
        <v>445</v>
      </c>
      <c r="D211" s="2">
        <v>0</v>
      </c>
      <c r="E211" s="2">
        <v>0</v>
      </c>
      <c r="F211" s="2">
        <v>0</v>
      </c>
      <c r="G211" s="2">
        <v>0</v>
      </c>
      <c r="H211" s="2">
        <v>1</v>
      </c>
      <c r="I211" s="2">
        <v>1735</v>
      </c>
      <c r="J211" s="2">
        <v>1</v>
      </c>
      <c r="K211" s="2">
        <v>32097</v>
      </c>
      <c r="L211" s="2">
        <v>2</v>
      </c>
      <c r="M211" s="2">
        <v>6661</v>
      </c>
      <c r="N211" s="2">
        <v>1</v>
      </c>
      <c r="O211" s="2">
        <v>849</v>
      </c>
      <c r="P211" s="2">
        <v>7510</v>
      </c>
      <c r="Q211" s="2">
        <v>0</v>
      </c>
      <c r="R211" s="2">
        <v>0</v>
      </c>
      <c r="S211" s="2">
        <v>0</v>
      </c>
      <c r="T211" s="2">
        <v>0</v>
      </c>
      <c r="U211" s="2">
        <v>41342</v>
      </c>
      <c r="V211" s="2">
        <v>0</v>
      </c>
      <c r="W211" s="2">
        <v>0</v>
      </c>
      <c r="X211" s="2">
        <v>0</v>
      </c>
      <c r="Y211" s="2">
        <v>0</v>
      </c>
      <c r="Z211" s="2">
        <v>0</v>
      </c>
      <c r="AA211" s="2">
        <v>0</v>
      </c>
      <c r="AB211" s="2">
        <v>0</v>
      </c>
      <c r="AC211" s="2">
        <v>0</v>
      </c>
      <c r="AD211" s="2">
        <v>849</v>
      </c>
      <c r="AE211" s="2">
        <v>0</v>
      </c>
      <c r="AF211" s="2">
        <v>0</v>
      </c>
      <c r="AG211" s="2">
        <v>0</v>
      </c>
      <c r="AH211" s="2">
        <v>0</v>
      </c>
      <c r="AI211" s="2">
        <v>0</v>
      </c>
      <c r="AJ211" s="2">
        <v>0</v>
      </c>
      <c r="AK211" s="2">
        <v>0</v>
      </c>
      <c r="AL211" s="2">
        <v>0</v>
      </c>
      <c r="AM211" s="2">
        <v>0</v>
      </c>
      <c r="AN211" s="2">
        <v>0</v>
      </c>
      <c r="AO211" s="2">
        <v>41342</v>
      </c>
      <c r="AP211" s="2">
        <v>0</v>
      </c>
      <c r="AQ211" s="2">
        <v>0</v>
      </c>
      <c r="AR211" s="2">
        <v>0</v>
      </c>
      <c r="AS211" s="2">
        <v>0</v>
      </c>
      <c r="AT211" s="2">
        <v>0</v>
      </c>
      <c r="AU211" s="2">
        <v>0</v>
      </c>
      <c r="AV211" s="2">
        <v>0</v>
      </c>
      <c r="AW211" s="2">
        <v>41342</v>
      </c>
      <c r="AX211" s="2">
        <v>0</v>
      </c>
      <c r="AY211" s="2">
        <v>0</v>
      </c>
      <c r="AZ211" s="2">
        <v>0</v>
      </c>
      <c r="BA211" s="2">
        <v>0</v>
      </c>
      <c r="BB211" s="2">
        <v>0</v>
      </c>
      <c r="BC211" s="2">
        <v>0</v>
      </c>
      <c r="BD211" s="2">
        <v>0</v>
      </c>
      <c r="BE211" s="2">
        <v>0</v>
      </c>
      <c r="BF211" s="2">
        <v>0</v>
      </c>
      <c r="BG211" s="2">
        <v>0</v>
      </c>
      <c r="BH211" s="2">
        <v>39</v>
      </c>
      <c r="BI211" s="2">
        <v>35</v>
      </c>
      <c r="BJ211" s="2">
        <v>0</v>
      </c>
      <c r="BK211" s="2">
        <v>0</v>
      </c>
      <c r="BL211" s="2">
        <v>2</v>
      </c>
      <c r="BM211" s="2">
        <v>2</v>
      </c>
      <c r="BN211" s="2">
        <v>0</v>
      </c>
      <c r="BO211" s="2">
        <v>0</v>
      </c>
      <c r="BP211" s="2">
        <v>0</v>
      </c>
      <c r="BQ211" s="2">
        <v>0</v>
      </c>
      <c r="BR211" s="2">
        <v>0</v>
      </c>
      <c r="BS211" s="2">
        <v>35</v>
      </c>
      <c r="BT211" s="2">
        <v>0</v>
      </c>
      <c r="BU211" s="2">
        <v>0</v>
      </c>
      <c r="BV211" s="2">
        <v>0</v>
      </c>
      <c r="BW211" s="2">
        <v>0</v>
      </c>
      <c r="BX211" s="2">
        <v>0</v>
      </c>
      <c r="BY211" s="2">
        <v>0</v>
      </c>
      <c r="BZ211" s="2" t="s">
        <v>225</v>
      </c>
      <c r="CA211" s="2" t="s">
        <v>225</v>
      </c>
      <c r="CB211" s="2" t="s">
        <v>803</v>
      </c>
      <c r="CC211" s="2" t="s">
        <v>803</v>
      </c>
      <c r="CD211" s="2" t="s">
        <v>225</v>
      </c>
    </row>
    <row r="212" spans="1:82" ht="12.75">
      <c r="A212" s="2" t="s">
        <v>226</v>
      </c>
      <c r="B212" s="29">
        <f t="shared" si="4"/>
        <v>0.8767223688068015</v>
      </c>
      <c r="C212" s="2" t="s">
        <v>445</v>
      </c>
      <c r="D212" s="2">
        <v>0</v>
      </c>
      <c r="E212" s="2">
        <v>0</v>
      </c>
      <c r="F212" s="2">
        <v>0</v>
      </c>
      <c r="G212" s="2">
        <v>0</v>
      </c>
      <c r="H212" s="2">
        <v>2</v>
      </c>
      <c r="I212" s="2">
        <v>2813</v>
      </c>
      <c r="J212" s="2">
        <v>1</v>
      </c>
      <c r="K212" s="2">
        <v>27092</v>
      </c>
      <c r="L212" s="2">
        <v>1</v>
      </c>
      <c r="M212" s="2">
        <v>4205</v>
      </c>
      <c r="N212" s="2">
        <v>0</v>
      </c>
      <c r="O212" s="2">
        <v>0</v>
      </c>
      <c r="P212" s="2">
        <v>0</v>
      </c>
      <c r="Q212" s="2">
        <v>0</v>
      </c>
      <c r="R212" s="2">
        <v>0</v>
      </c>
      <c r="S212" s="2">
        <v>0</v>
      </c>
      <c r="T212" s="2">
        <v>0</v>
      </c>
      <c r="U212" s="2">
        <v>34110</v>
      </c>
      <c r="V212" s="2">
        <v>0</v>
      </c>
      <c r="W212" s="2">
        <v>0</v>
      </c>
      <c r="X212" s="2">
        <v>0</v>
      </c>
      <c r="Y212" s="2">
        <v>0</v>
      </c>
      <c r="Z212" s="2">
        <v>0</v>
      </c>
      <c r="AA212" s="2">
        <v>0</v>
      </c>
      <c r="AB212" s="2">
        <v>0</v>
      </c>
      <c r="AC212" s="2">
        <v>0</v>
      </c>
      <c r="AD212" s="2">
        <v>0</v>
      </c>
      <c r="AE212" s="2">
        <v>0</v>
      </c>
      <c r="AF212" s="2">
        <v>0</v>
      </c>
      <c r="AG212" s="2">
        <v>0</v>
      </c>
      <c r="AH212" s="2">
        <v>0</v>
      </c>
      <c r="AI212" s="2">
        <v>0</v>
      </c>
      <c r="AJ212" s="2">
        <v>0</v>
      </c>
      <c r="AK212" s="2">
        <v>0</v>
      </c>
      <c r="AL212" s="2">
        <v>0</v>
      </c>
      <c r="AM212" s="2">
        <v>0</v>
      </c>
      <c r="AN212" s="2">
        <v>0</v>
      </c>
      <c r="AO212" s="2">
        <v>34110</v>
      </c>
      <c r="AP212" s="2">
        <v>0</v>
      </c>
      <c r="AQ212" s="2">
        <v>0</v>
      </c>
      <c r="AR212" s="2">
        <v>0</v>
      </c>
      <c r="AS212" s="2">
        <v>0</v>
      </c>
      <c r="AT212" s="2">
        <v>0</v>
      </c>
      <c r="AU212" s="2">
        <v>0</v>
      </c>
      <c r="AV212" s="2">
        <v>0</v>
      </c>
      <c r="AW212" s="2">
        <v>7236</v>
      </c>
      <c r="AX212" s="2">
        <v>0</v>
      </c>
      <c r="AY212" s="2">
        <v>0</v>
      </c>
      <c r="AZ212" s="2">
        <v>0</v>
      </c>
      <c r="BA212" s="2">
        <v>0</v>
      </c>
      <c r="BB212" s="2">
        <v>0</v>
      </c>
      <c r="BC212" s="2">
        <v>0</v>
      </c>
      <c r="BD212" s="2">
        <v>4205</v>
      </c>
      <c r="BE212" s="2">
        <v>0</v>
      </c>
      <c r="BF212" s="2">
        <v>0</v>
      </c>
      <c r="BG212" s="2">
        <v>0</v>
      </c>
      <c r="BH212" s="2">
        <v>35</v>
      </c>
      <c r="BI212" s="2">
        <v>24</v>
      </c>
      <c r="BJ212" s="2">
        <v>0</v>
      </c>
      <c r="BK212" s="2">
        <v>0</v>
      </c>
      <c r="BL212" s="2">
        <v>4</v>
      </c>
      <c r="BM212" s="2">
        <v>7</v>
      </c>
      <c r="BN212" s="2">
        <v>0</v>
      </c>
      <c r="BO212" s="2">
        <v>0</v>
      </c>
      <c r="BP212" s="2">
        <v>0</v>
      </c>
      <c r="BQ212" s="2">
        <v>0</v>
      </c>
      <c r="BR212" s="2">
        <v>0</v>
      </c>
      <c r="BS212" s="2">
        <v>20</v>
      </c>
      <c r="BT212" s="2">
        <v>0</v>
      </c>
      <c r="BU212" s="2">
        <v>4</v>
      </c>
      <c r="BV212" s="2">
        <v>0</v>
      </c>
      <c r="BW212" s="2">
        <v>0</v>
      </c>
      <c r="BX212" s="2">
        <v>0</v>
      </c>
      <c r="BY212" s="2">
        <v>0</v>
      </c>
      <c r="BZ212" s="2" t="s">
        <v>227</v>
      </c>
      <c r="CA212" s="2" t="s">
        <v>227</v>
      </c>
      <c r="CB212" s="2" t="s">
        <v>803</v>
      </c>
      <c r="CC212" s="2" t="s">
        <v>803</v>
      </c>
      <c r="CD212" s="2" t="s">
        <v>227</v>
      </c>
    </row>
    <row r="213" spans="1:2" ht="12.75">
      <c r="A213" s="2"/>
      <c r="B213" s="29" t="e">
        <f t="shared" si="4"/>
        <v>#DIV/0!</v>
      </c>
    </row>
    <row r="214" spans="1:82" ht="12.75">
      <c r="A214" s="2" t="s">
        <v>408</v>
      </c>
      <c r="B214" s="29">
        <f t="shared" si="4"/>
        <v>0.9226097518653479</v>
      </c>
      <c r="C214" s="2" t="s">
        <v>445</v>
      </c>
      <c r="D214" s="2">
        <v>0</v>
      </c>
      <c r="E214" s="2">
        <v>0</v>
      </c>
      <c r="F214" s="2">
        <v>0</v>
      </c>
      <c r="G214" s="2">
        <v>0</v>
      </c>
      <c r="H214" s="2">
        <v>2</v>
      </c>
      <c r="I214" s="2">
        <v>22213</v>
      </c>
      <c r="J214" s="2">
        <v>1</v>
      </c>
      <c r="K214" s="2">
        <v>9689</v>
      </c>
      <c r="L214" s="2">
        <v>0</v>
      </c>
      <c r="M214" s="2">
        <v>0</v>
      </c>
      <c r="N214" s="2">
        <v>1</v>
      </c>
      <c r="O214" s="2">
        <v>2676</v>
      </c>
      <c r="P214" s="2">
        <v>0</v>
      </c>
      <c r="Q214" s="2">
        <v>0</v>
      </c>
      <c r="R214" s="2">
        <v>0</v>
      </c>
      <c r="S214" s="2">
        <v>0</v>
      </c>
      <c r="T214" s="2">
        <v>0</v>
      </c>
      <c r="U214" s="2">
        <v>34578</v>
      </c>
      <c r="V214" s="2">
        <v>0</v>
      </c>
      <c r="W214" s="2">
        <v>0</v>
      </c>
      <c r="X214" s="2">
        <v>0</v>
      </c>
      <c r="Y214" s="2">
        <v>0</v>
      </c>
      <c r="Z214" s="2">
        <v>0</v>
      </c>
      <c r="AA214" s="2">
        <v>0</v>
      </c>
      <c r="AB214" s="2">
        <v>0</v>
      </c>
      <c r="AC214" s="2">
        <v>0</v>
      </c>
      <c r="AD214" s="2">
        <v>0</v>
      </c>
      <c r="AE214" s="2">
        <v>0</v>
      </c>
      <c r="AF214" s="2">
        <v>0</v>
      </c>
      <c r="AG214" s="2">
        <v>0</v>
      </c>
      <c r="AH214" s="2">
        <v>0</v>
      </c>
      <c r="AI214" s="2">
        <v>0</v>
      </c>
      <c r="AJ214" s="2">
        <v>0</v>
      </c>
      <c r="AK214" s="2">
        <v>0</v>
      </c>
      <c r="AL214" s="2">
        <v>2676</v>
      </c>
      <c r="AM214" s="2">
        <v>0</v>
      </c>
      <c r="AN214" s="2">
        <v>0</v>
      </c>
      <c r="AO214" s="2">
        <v>34578</v>
      </c>
      <c r="AP214" s="2">
        <v>0</v>
      </c>
      <c r="AQ214" s="2">
        <v>0</v>
      </c>
      <c r="AR214" s="2">
        <v>0</v>
      </c>
      <c r="AS214" s="2">
        <v>0</v>
      </c>
      <c r="AT214" s="2">
        <v>0</v>
      </c>
      <c r="AU214" s="2">
        <v>0</v>
      </c>
      <c r="AV214" s="2">
        <v>0</v>
      </c>
      <c r="AW214" s="2">
        <v>0</v>
      </c>
      <c r="AX214" s="2">
        <v>0</v>
      </c>
      <c r="AY214" s="2">
        <v>0</v>
      </c>
      <c r="AZ214" s="2">
        <v>0</v>
      </c>
      <c r="BA214" s="2">
        <v>0</v>
      </c>
      <c r="BB214" s="2">
        <v>0</v>
      </c>
      <c r="BC214" s="2">
        <v>0</v>
      </c>
      <c r="BD214" s="2">
        <v>0</v>
      </c>
      <c r="BE214" s="2">
        <v>0</v>
      </c>
      <c r="BF214" s="2">
        <v>0</v>
      </c>
      <c r="BG214" s="2">
        <v>0</v>
      </c>
      <c r="BH214" s="2">
        <v>15</v>
      </c>
      <c r="BI214" s="2">
        <v>11</v>
      </c>
      <c r="BJ214" s="2">
        <v>0</v>
      </c>
      <c r="BK214" s="2">
        <v>0</v>
      </c>
      <c r="BL214" s="2">
        <v>0</v>
      </c>
      <c r="BM214" s="2">
        <v>4</v>
      </c>
      <c r="BN214" s="2">
        <v>0</v>
      </c>
      <c r="BO214" s="2">
        <v>0</v>
      </c>
      <c r="BP214" s="2">
        <v>0</v>
      </c>
      <c r="BQ214" s="2">
        <v>0</v>
      </c>
      <c r="BR214" s="2">
        <v>0</v>
      </c>
      <c r="BS214" s="2">
        <v>11</v>
      </c>
      <c r="BT214" s="2">
        <v>0</v>
      </c>
      <c r="BU214" s="2">
        <v>0</v>
      </c>
      <c r="BV214" s="2">
        <v>0</v>
      </c>
      <c r="BW214" s="2">
        <v>0</v>
      </c>
      <c r="BX214" s="2">
        <v>0</v>
      </c>
      <c r="BY214" s="2">
        <v>0</v>
      </c>
      <c r="BZ214" s="2" t="s">
        <v>409</v>
      </c>
      <c r="CA214" s="2" t="s">
        <v>409</v>
      </c>
      <c r="CB214" s="2" t="s">
        <v>803</v>
      </c>
      <c r="CC214" s="2" t="s">
        <v>803</v>
      </c>
      <c r="CD214" s="2" t="s">
        <v>409</v>
      </c>
    </row>
    <row r="215" spans="1:82" ht="12.75">
      <c r="A215" s="2" t="s">
        <v>410</v>
      </c>
      <c r="B215" s="29">
        <f t="shared" si="4"/>
        <v>1</v>
      </c>
      <c r="C215" s="2" t="s">
        <v>445</v>
      </c>
      <c r="D215" s="2">
        <v>0</v>
      </c>
      <c r="E215" s="2">
        <v>0</v>
      </c>
      <c r="F215" s="2">
        <v>1</v>
      </c>
      <c r="G215" s="2">
        <v>7742</v>
      </c>
      <c r="H215" s="2">
        <v>2</v>
      </c>
      <c r="I215" s="2">
        <v>13925</v>
      </c>
      <c r="J215" s="2">
        <v>2</v>
      </c>
      <c r="K215" s="2">
        <v>19604</v>
      </c>
      <c r="L215" s="2">
        <v>0</v>
      </c>
      <c r="M215" s="2">
        <v>0</v>
      </c>
      <c r="N215" s="2">
        <v>0</v>
      </c>
      <c r="O215" s="2">
        <v>0</v>
      </c>
      <c r="P215" s="2">
        <v>0</v>
      </c>
      <c r="Q215" s="2">
        <v>0</v>
      </c>
      <c r="R215" s="2">
        <v>0</v>
      </c>
      <c r="S215" s="2">
        <v>0</v>
      </c>
      <c r="T215" s="2">
        <v>0</v>
      </c>
      <c r="U215" s="2">
        <v>41271</v>
      </c>
      <c r="V215" s="2">
        <v>0</v>
      </c>
      <c r="W215" s="2">
        <v>0</v>
      </c>
      <c r="X215" s="2">
        <v>0</v>
      </c>
      <c r="Y215" s="2">
        <v>0</v>
      </c>
      <c r="Z215" s="2">
        <v>0</v>
      </c>
      <c r="AA215" s="2">
        <v>0</v>
      </c>
      <c r="AB215" s="2">
        <v>0</v>
      </c>
      <c r="AC215" s="2">
        <v>0</v>
      </c>
      <c r="AD215" s="2">
        <v>0</v>
      </c>
      <c r="AE215" s="2">
        <v>0</v>
      </c>
      <c r="AF215" s="2">
        <v>0</v>
      </c>
      <c r="AG215" s="2">
        <v>0</v>
      </c>
      <c r="AH215" s="2">
        <v>0</v>
      </c>
      <c r="AI215" s="2">
        <v>0</v>
      </c>
      <c r="AJ215" s="2">
        <v>0</v>
      </c>
      <c r="AK215" s="2">
        <v>0</v>
      </c>
      <c r="AL215" s="2">
        <v>0</v>
      </c>
      <c r="AM215" s="2">
        <v>0</v>
      </c>
      <c r="AN215" s="2">
        <v>0</v>
      </c>
      <c r="AO215" s="2">
        <v>41271</v>
      </c>
      <c r="AP215" s="2">
        <v>0</v>
      </c>
      <c r="AQ215" s="2">
        <v>0</v>
      </c>
      <c r="AR215" s="2">
        <v>0</v>
      </c>
      <c r="AS215" s="2">
        <v>0</v>
      </c>
      <c r="AT215" s="2">
        <v>0</v>
      </c>
      <c r="AU215" s="2">
        <v>0</v>
      </c>
      <c r="AV215" s="2">
        <v>0</v>
      </c>
      <c r="AW215" s="2">
        <v>0</v>
      </c>
      <c r="AX215" s="2">
        <v>0</v>
      </c>
      <c r="AY215" s="2">
        <v>0</v>
      </c>
      <c r="AZ215" s="2">
        <v>0</v>
      </c>
      <c r="BA215" s="2">
        <v>0</v>
      </c>
      <c r="BB215" s="2">
        <v>0</v>
      </c>
      <c r="BC215" s="2">
        <v>0</v>
      </c>
      <c r="BD215" s="2">
        <v>0</v>
      </c>
      <c r="BE215" s="2">
        <v>0</v>
      </c>
      <c r="BF215" s="2">
        <v>0</v>
      </c>
      <c r="BG215" s="2">
        <v>0</v>
      </c>
      <c r="BH215" s="2">
        <v>18</v>
      </c>
      <c r="BI215" s="2">
        <v>11</v>
      </c>
      <c r="BJ215" s="2">
        <v>0</v>
      </c>
      <c r="BK215" s="2">
        <v>1</v>
      </c>
      <c r="BL215" s="2">
        <v>0</v>
      </c>
      <c r="BM215" s="2">
        <v>6</v>
      </c>
      <c r="BN215" s="2">
        <v>0</v>
      </c>
      <c r="BO215" s="2">
        <v>0</v>
      </c>
      <c r="BP215" s="2">
        <v>0</v>
      </c>
      <c r="BQ215" s="2">
        <v>0</v>
      </c>
      <c r="BR215" s="2">
        <v>0</v>
      </c>
      <c r="BS215" s="2">
        <v>10</v>
      </c>
      <c r="BT215" s="2">
        <v>0</v>
      </c>
      <c r="BU215" s="2">
        <v>1</v>
      </c>
      <c r="BV215" s="2">
        <v>0</v>
      </c>
      <c r="BW215" s="2">
        <v>0</v>
      </c>
      <c r="BX215" s="2">
        <v>0</v>
      </c>
      <c r="BY215" s="2">
        <v>0</v>
      </c>
      <c r="BZ215" s="2" t="s">
        <v>411</v>
      </c>
      <c r="CA215" s="2" t="s">
        <v>412</v>
      </c>
      <c r="CB215" s="2" t="s">
        <v>803</v>
      </c>
      <c r="CC215" s="2" t="s">
        <v>803</v>
      </c>
      <c r="CD215" s="2" t="s">
        <v>411</v>
      </c>
    </row>
    <row r="216" spans="1:82" ht="12.75">
      <c r="A216" s="2" t="s">
        <v>413</v>
      </c>
      <c r="B216" s="29">
        <f t="shared" si="4"/>
        <v>0.7190252665739453</v>
      </c>
      <c r="C216" s="2" t="s">
        <v>445</v>
      </c>
      <c r="D216" s="2">
        <v>0</v>
      </c>
      <c r="E216" s="2">
        <v>0</v>
      </c>
      <c r="F216" s="2">
        <v>0</v>
      </c>
      <c r="G216" s="2">
        <v>0</v>
      </c>
      <c r="H216" s="2">
        <v>2</v>
      </c>
      <c r="I216" s="2">
        <v>4128</v>
      </c>
      <c r="J216" s="2">
        <v>2</v>
      </c>
      <c r="K216" s="2">
        <v>20687</v>
      </c>
      <c r="L216" s="2">
        <v>2</v>
      </c>
      <c r="M216" s="2">
        <v>7127</v>
      </c>
      <c r="N216" s="2">
        <v>1</v>
      </c>
      <c r="O216" s="2">
        <v>2570</v>
      </c>
      <c r="P216" s="2">
        <v>0</v>
      </c>
      <c r="Q216" s="2">
        <v>0</v>
      </c>
      <c r="R216" s="2">
        <v>0</v>
      </c>
      <c r="S216" s="2">
        <v>0</v>
      </c>
      <c r="T216" s="2">
        <v>0</v>
      </c>
      <c r="U216" s="2">
        <v>34512</v>
      </c>
      <c r="V216" s="2">
        <v>0</v>
      </c>
      <c r="W216" s="2">
        <v>0</v>
      </c>
      <c r="X216" s="2">
        <v>0</v>
      </c>
      <c r="Y216" s="2">
        <v>0</v>
      </c>
      <c r="Z216" s="2">
        <v>0</v>
      </c>
      <c r="AA216" s="2">
        <v>0</v>
      </c>
      <c r="AB216" s="2">
        <v>0</v>
      </c>
      <c r="AC216" s="2">
        <v>0</v>
      </c>
      <c r="AD216" s="2">
        <v>2570</v>
      </c>
      <c r="AE216" s="2">
        <v>0</v>
      </c>
      <c r="AF216" s="2">
        <v>0</v>
      </c>
      <c r="AG216" s="2">
        <v>0</v>
      </c>
      <c r="AH216" s="2">
        <v>0</v>
      </c>
      <c r="AI216" s="2">
        <v>0</v>
      </c>
      <c r="AJ216" s="2">
        <v>7705</v>
      </c>
      <c r="AK216" s="2">
        <v>0</v>
      </c>
      <c r="AL216" s="2">
        <v>0</v>
      </c>
      <c r="AM216" s="2">
        <v>0</v>
      </c>
      <c r="AN216" s="2">
        <v>0</v>
      </c>
      <c r="AO216" s="2">
        <v>34512</v>
      </c>
      <c r="AP216" s="2">
        <v>0</v>
      </c>
      <c r="AQ216" s="2">
        <v>0</v>
      </c>
      <c r="AR216" s="2">
        <v>0</v>
      </c>
      <c r="AS216" s="2">
        <v>0</v>
      </c>
      <c r="AT216" s="2">
        <v>0</v>
      </c>
      <c r="AU216" s="2">
        <v>0</v>
      </c>
      <c r="AV216" s="2">
        <v>0</v>
      </c>
      <c r="AW216" s="2">
        <v>0</v>
      </c>
      <c r="AX216" s="2">
        <v>0</v>
      </c>
      <c r="AY216" s="2">
        <v>0</v>
      </c>
      <c r="AZ216" s="2">
        <v>0</v>
      </c>
      <c r="BA216" s="2">
        <v>0</v>
      </c>
      <c r="BB216" s="2">
        <v>0</v>
      </c>
      <c r="BC216" s="2">
        <v>0</v>
      </c>
      <c r="BD216" s="2">
        <v>0</v>
      </c>
      <c r="BE216" s="2">
        <v>0</v>
      </c>
      <c r="BF216" s="2">
        <v>0</v>
      </c>
      <c r="BG216" s="2">
        <v>0</v>
      </c>
      <c r="BH216" s="2">
        <v>22</v>
      </c>
      <c r="BI216" s="2">
        <v>17</v>
      </c>
      <c r="BJ216" s="2">
        <v>0</v>
      </c>
      <c r="BK216" s="2">
        <v>0</v>
      </c>
      <c r="BL216" s="2">
        <v>1</v>
      </c>
      <c r="BM216" s="2">
        <v>4</v>
      </c>
      <c r="BN216" s="2">
        <v>0</v>
      </c>
      <c r="BO216" s="2">
        <v>0</v>
      </c>
      <c r="BP216" s="2">
        <v>0</v>
      </c>
      <c r="BQ216" s="2">
        <v>0</v>
      </c>
      <c r="BR216" s="2">
        <v>0</v>
      </c>
      <c r="BS216" s="2">
        <v>1</v>
      </c>
      <c r="BT216" s="2">
        <v>0</v>
      </c>
      <c r="BU216" s="2">
        <v>16</v>
      </c>
      <c r="BV216" s="2">
        <v>0</v>
      </c>
      <c r="BW216" s="2">
        <v>0</v>
      </c>
      <c r="BX216" s="2">
        <v>0</v>
      </c>
      <c r="BY216" s="2">
        <v>0</v>
      </c>
      <c r="BZ216" s="2" t="s">
        <v>414</v>
      </c>
      <c r="CA216" s="2" t="s">
        <v>414</v>
      </c>
      <c r="CB216" s="2" t="s">
        <v>803</v>
      </c>
      <c r="CC216" s="2" t="s">
        <v>803</v>
      </c>
      <c r="CD216" s="2" t="s">
        <v>414</v>
      </c>
    </row>
    <row r="217" spans="1:82" ht="12.75">
      <c r="A217" s="2" t="s">
        <v>415</v>
      </c>
      <c r="B217" s="29">
        <f t="shared" si="4"/>
        <v>0.9785834053147706</v>
      </c>
      <c r="C217" s="2" t="s">
        <v>445</v>
      </c>
      <c r="D217" s="2">
        <v>0</v>
      </c>
      <c r="E217" s="2">
        <v>0</v>
      </c>
      <c r="F217" s="2">
        <v>0</v>
      </c>
      <c r="G217" s="2">
        <v>0</v>
      </c>
      <c r="H217" s="2">
        <v>2</v>
      </c>
      <c r="I217" s="2">
        <v>7251</v>
      </c>
      <c r="J217" s="2">
        <v>4</v>
      </c>
      <c r="K217" s="2">
        <v>31268</v>
      </c>
      <c r="L217" s="2">
        <v>1</v>
      </c>
      <c r="M217" s="2">
        <v>843</v>
      </c>
      <c r="N217" s="2">
        <v>0</v>
      </c>
      <c r="O217" s="2">
        <v>0</v>
      </c>
      <c r="P217" s="2">
        <v>0</v>
      </c>
      <c r="Q217" s="2">
        <v>0</v>
      </c>
      <c r="R217" s="2">
        <v>0</v>
      </c>
      <c r="S217" s="2">
        <v>0</v>
      </c>
      <c r="T217" s="2">
        <v>0</v>
      </c>
      <c r="U217" s="2">
        <v>39362</v>
      </c>
      <c r="V217" s="2">
        <v>0</v>
      </c>
      <c r="W217" s="2">
        <v>0</v>
      </c>
      <c r="X217" s="2">
        <v>0</v>
      </c>
      <c r="Y217" s="2">
        <v>0</v>
      </c>
      <c r="Z217" s="2">
        <v>0</v>
      </c>
      <c r="AA217" s="2">
        <v>0</v>
      </c>
      <c r="AB217" s="2">
        <v>0</v>
      </c>
      <c r="AC217" s="2">
        <v>0</v>
      </c>
      <c r="AD217" s="2">
        <v>0</v>
      </c>
      <c r="AE217" s="2">
        <v>0</v>
      </c>
      <c r="AF217" s="2">
        <v>0</v>
      </c>
      <c r="AG217" s="2">
        <v>0</v>
      </c>
      <c r="AH217" s="2">
        <v>0</v>
      </c>
      <c r="AI217" s="2">
        <v>0</v>
      </c>
      <c r="AJ217" s="2">
        <v>0</v>
      </c>
      <c r="AK217" s="2">
        <v>0</v>
      </c>
      <c r="AL217" s="2">
        <v>0</v>
      </c>
      <c r="AM217" s="2">
        <v>0</v>
      </c>
      <c r="AN217" s="2">
        <v>0</v>
      </c>
      <c r="AO217" s="2">
        <v>39362</v>
      </c>
      <c r="AP217" s="2">
        <v>0</v>
      </c>
      <c r="AQ217" s="2">
        <v>0</v>
      </c>
      <c r="AR217" s="2">
        <v>0</v>
      </c>
      <c r="AS217" s="2">
        <v>0</v>
      </c>
      <c r="AT217" s="2">
        <v>0</v>
      </c>
      <c r="AU217" s="2">
        <v>0</v>
      </c>
      <c r="AV217" s="2">
        <v>0</v>
      </c>
      <c r="AW217" s="2">
        <v>0</v>
      </c>
      <c r="AX217" s="2">
        <v>0</v>
      </c>
      <c r="AY217" s="2">
        <v>0</v>
      </c>
      <c r="AZ217" s="2">
        <v>843</v>
      </c>
      <c r="BA217" s="2">
        <v>0</v>
      </c>
      <c r="BB217" s="2">
        <v>0</v>
      </c>
      <c r="BC217" s="2">
        <v>0</v>
      </c>
      <c r="BD217" s="2">
        <v>0</v>
      </c>
      <c r="BE217" s="2">
        <v>0</v>
      </c>
      <c r="BF217" s="2">
        <v>0</v>
      </c>
      <c r="BG217" s="2">
        <v>0</v>
      </c>
      <c r="BH217" s="2">
        <v>44</v>
      </c>
      <c r="BI217" s="2">
        <v>41</v>
      </c>
      <c r="BJ217" s="2">
        <v>0</v>
      </c>
      <c r="BK217" s="2">
        <v>0</v>
      </c>
      <c r="BL217" s="2">
        <v>1</v>
      </c>
      <c r="BM217" s="2">
        <v>2</v>
      </c>
      <c r="BN217" s="2">
        <v>0</v>
      </c>
      <c r="BO217" s="2">
        <v>0</v>
      </c>
      <c r="BP217" s="2">
        <v>0</v>
      </c>
      <c r="BQ217" s="2">
        <v>0</v>
      </c>
      <c r="BR217" s="2">
        <v>0</v>
      </c>
      <c r="BS217" s="2">
        <v>19</v>
      </c>
      <c r="BT217" s="2">
        <v>0</v>
      </c>
      <c r="BU217" s="2">
        <v>20</v>
      </c>
      <c r="BV217" s="2">
        <v>0</v>
      </c>
      <c r="BW217" s="2">
        <v>0</v>
      </c>
      <c r="BX217" s="2">
        <v>0</v>
      </c>
      <c r="BY217" s="2">
        <v>0</v>
      </c>
      <c r="BZ217" s="2" t="s">
        <v>416</v>
      </c>
      <c r="CA217" s="2" t="s">
        <v>416</v>
      </c>
      <c r="CB217" s="2" t="s">
        <v>803</v>
      </c>
      <c r="CC217" s="2" t="s">
        <v>803</v>
      </c>
      <c r="CD217" s="2" t="s">
        <v>416</v>
      </c>
    </row>
    <row r="218" spans="1:82" ht="12.75">
      <c r="A218" s="2" t="s">
        <v>417</v>
      </c>
      <c r="B218" s="29">
        <f t="shared" si="4"/>
        <v>1</v>
      </c>
      <c r="C218" s="2" t="s">
        <v>445</v>
      </c>
      <c r="D218" s="2">
        <v>0</v>
      </c>
      <c r="E218" s="2">
        <v>0</v>
      </c>
      <c r="F218" s="2">
        <v>0</v>
      </c>
      <c r="G218" s="2">
        <v>0</v>
      </c>
      <c r="H218" s="2">
        <v>3</v>
      </c>
      <c r="I218" s="2">
        <v>7074</v>
      </c>
      <c r="J218" s="2">
        <v>3</v>
      </c>
      <c r="K218" s="2">
        <v>27411</v>
      </c>
      <c r="L218" s="2">
        <v>0</v>
      </c>
      <c r="M218" s="2">
        <v>0</v>
      </c>
      <c r="N218" s="2">
        <v>0</v>
      </c>
      <c r="O218" s="2">
        <v>0</v>
      </c>
      <c r="P218" s="2">
        <v>0</v>
      </c>
      <c r="Q218" s="2">
        <v>0</v>
      </c>
      <c r="R218" s="2">
        <v>0</v>
      </c>
      <c r="S218" s="2">
        <v>0</v>
      </c>
      <c r="T218" s="2">
        <v>0</v>
      </c>
      <c r="U218" s="2">
        <v>34485</v>
      </c>
      <c r="V218" s="2">
        <v>0</v>
      </c>
      <c r="W218" s="2">
        <v>0</v>
      </c>
      <c r="X218" s="2">
        <v>0</v>
      </c>
      <c r="Y218" s="2">
        <v>0</v>
      </c>
      <c r="Z218" s="2">
        <v>0</v>
      </c>
      <c r="AA218" s="2">
        <v>0</v>
      </c>
      <c r="AB218" s="2">
        <v>0</v>
      </c>
      <c r="AC218" s="2">
        <v>0</v>
      </c>
      <c r="AD218" s="2">
        <v>0</v>
      </c>
      <c r="AE218" s="2">
        <v>0</v>
      </c>
      <c r="AF218" s="2">
        <v>0</v>
      </c>
      <c r="AG218" s="2">
        <v>0</v>
      </c>
      <c r="AH218" s="2">
        <v>0</v>
      </c>
      <c r="AI218" s="2">
        <v>0</v>
      </c>
      <c r="AJ218" s="2">
        <v>0</v>
      </c>
      <c r="AK218" s="2">
        <v>0</v>
      </c>
      <c r="AL218" s="2">
        <v>0</v>
      </c>
      <c r="AM218" s="2">
        <v>0</v>
      </c>
      <c r="AN218" s="2">
        <v>0</v>
      </c>
      <c r="AO218" s="2">
        <v>34485</v>
      </c>
      <c r="AP218" s="2">
        <v>0</v>
      </c>
      <c r="AQ218" s="2">
        <v>0</v>
      </c>
      <c r="AR218" s="2">
        <v>0</v>
      </c>
      <c r="AS218" s="2">
        <v>0</v>
      </c>
      <c r="AT218" s="2">
        <v>0</v>
      </c>
      <c r="AU218" s="2">
        <v>0</v>
      </c>
      <c r="AV218" s="2">
        <v>0</v>
      </c>
      <c r="AW218" s="2">
        <v>0</v>
      </c>
      <c r="AX218" s="2">
        <v>0</v>
      </c>
      <c r="AY218" s="2">
        <v>0</v>
      </c>
      <c r="AZ218" s="2">
        <v>0</v>
      </c>
      <c r="BA218" s="2">
        <v>0</v>
      </c>
      <c r="BB218" s="2">
        <v>0</v>
      </c>
      <c r="BC218" s="2">
        <v>0</v>
      </c>
      <c r="BD218" s="2">
        <v>0</v>
      </c>
      <c r="BE218" s="2">
        <v>0</v>
      </c>
      <c r="BF218" s="2">
        <v>0</v>
      </c>
      <c r="BG218" s="2">
        <v>0</v>
      </c>
      <c r="BH218" s="2">
        <v>30</v>
      </c>
      <c r="BI218" s="2">
        <v>26</v>
      </c>
      <c r="BJ218" s="2">
        <v>0</v>
      </c>
      <c r="BK218" s="2">
        <v>0</v>
      </c>
      <c r="BL218" s="2">
        <v>0</v>
      </c>
      <c r="BM218" s="2">
        <v>4</v>
      </c>
      <c r="BN218" s="2">
        <v>0</v>
      </c>
      <c r="BO218" s="2">
        <v>0</v>
      </c>
      <c r="BP218" s="2">
        <v>0</v>
      </c>
      <c r="BQ218" s="2">
        <v>0</v>
      </c>
      <c r="BR218" s="2">
        <v>0</v>
      </c>
      <c r="BS218" s="2">
        <v>24</v>
      </c>
      <c r="BT218" s="2">
        <v>0</v>
      </c>
      <c r="BU218" s="2">
        <v>2</v>
      </c>
      <c r="BV218" s="2">
        <v>0</v>
      </c>
      <c r="BW218" s="2">
        <v>0</v>
      </c>
      <c r="BX218" s="2">
        <v>0</v>
      </c>
      <c r="BY218" s="2">
        <v>0</v>
      </c>
      <c r="BZ218" s="2" t="s">
        <v>418</v>
      </c>
      <c r="CA218" s="2" t="s">
        <v>418</v>
      </c>
      <c r="CB218" s="2" t="s">
        <v>803</v>
      </c>
      <c r="CC218" s="2" t="s">
        <v>803</v>
      </c>
      <c r="CD218" s="2" t="s">
        <v>418</v>
      </c>
    </row>
    <row r="219" spans="1:82" ht="12.75">
      <c r="A219" s="2" t="s">
        <v>601</v>
      </c>
      <c r="B219" s="29">
        <f t="shared" si="4"/>
        <v>0.8973234003710138</v>
      </c>
      <c r="C219" s="2" t="s">
        <v>445</v>
      </c>
      <c r="D219" s="2">
        <v>0</v>
      </c>
      <c r="E219" s="2">
        <v>0</v>
      </c>
      <c r="F219" s="2">
        <v>0</v>
      </c>
      <c r="G219" s="2">
        <v>0</v>
      </c>
      <c r="H219" s="2">
        <v>2</v>
      </c>
      <c r="I219" s="2">
        <v>5132</v>
      </c>
      <c r="J219" s="2">
        <v>2</v>
      </c>
      <c r="K219" s="2">
        <v>25342</v>
      </c>
      <c r="L219" s="2">
        <v>2</v>
      </c>
      <c r="M219" s="2">
        <v>3487</v>
      </c>
      <c r="N219" s="2">
        <v>0</v>
      </c>
      <c r="O219" s="2">
        <v>0</v>
      </c>
      <c r="P219" s="2">
        <v>0</v>
      </c>
      <c r="Q219" s="2">
        <v>0</v>
      </c>
      <c r="R219" s="2">
        <v>0</v>
      </c>
      <c r="S219" s="2">
        <v>0</v>
      </c>
      <c r="T219" s="2">
        <v>0</v>
      </c>
      <c r="U219" s="2">
        <v>33961</v>
      </c>
      <c r="V219" s="2">
        <v>0</v>
      </c>
      <c r="W219" s="2">
        <v>0</v>
      </c>
      <c r="X219" s="2">
        <v>0</v>
      </c>
      <c r="Y219" s="2">
        <v>0</v>
      </c>
      <c r="Z219" s="2">
        <v>0</v>
      </c>
      <c r="AA219" s="2">
        <v>0</v>
      </c>
      <c r="AB219" s="2">
        <v>0</v>
      </c>
      <c r="AC219" s="2">
        <v>0</v>
      </c>
      <c r="AD219" s="2">
        <v>0</v>
      </c>
      <c r="AE219" s="2">
        <v>0</v>
      </c>
      <c r="AF219" s="2">
        <v>0</v>
      </c>
      <c r="AG219" s="2">
        <v>0</v>
      </c>
      <c r="AH219" s="2">
        <v>0</v>
      </c>
      <c r="AI219" s="2">
        <v>0</v>
      </c>
      <c r="AJ219" s="2">
        <v>0</v>
      </c>
      <c r="AK219" s="2">
        <v>0</v>
      </c>
      <c r="AL219" s="2">
        <v>0</v>
      </c>
      <c r="AM219" s="2">
        <v>0</v>
      </c>
      <c r="AN219" s="2">
        <v>0</v>
      </c>
      <c r="AO219" s="2">
        <v>33961</v>
      </c>
      <c r="AP219" s="2">
        <v>0</v>
      </c>
      <c r="AQ219" s="2">
        <v>0</v>
      </c>
      <c r="AR219" s="2">
        <v>0</v>
      </c>
      <c r="AS219" s="2">
        <v>0</v>
      </c>
      <c r="AT219" s="2">
        <v>0</v>
      </c>
      <c r="AU219" s="2">
        <v>0</v>
      </c>
      <c r="AV219" s="2">
        <v>0</v>
      </c>
      <c r="AW219" s="2">
        <v>0</v>
      </c>
      <c r="AX219" s="2">
        <v>0</v>
      </c>
      <c r="AY219" s="2">
        <v>0</v>
      </c>
      <c r="AZ219" s="2">
        <v>1367</v>
      </c>
      <c r="BA219" s="2">
        <v>0</v>
      </c>
      <c r="BB219" s="2">
        <v>0</v>
      </c>
      <c r="BC219" s="2">
        <v>0</v>
      </c>
      <c r="BD219" s="2">
        <v>2120</v>
      </c>
      <c r="BE219" s="2">
        <v>0</v>
      </c>
      <c r="BF219" s="2">
        <v>0</v>
      </c>
      <c r="BG219" s="2">
        <v>0</v>
      </c>
      <c r="BH219" s="2">
        <v>22</v>
      </c>
      <c r="BI219" s="2">
        <v>18</v>
      </c>
      <c r="BJ219" s="2">
        <v>0</v>
      </c>
      <c r="BK219" s="2">
        <v>0</v>
      </c>
      <c r="BL219" s="2">
        <v>0</v>
      </c>
      <c r="BM219" s="2">
        <v>4</v>
      </c>
      <c r="BN219" s="2">
        <v>0</v>
      </c>
      <c r="BO219" s="2">
        <v>0</v>
      </c>
      <c r="BP219" s="2">
        <v>0</v>
      </c>
      <c r="BQ219" s="2">
        <v>0</v>
      </c>
      <c r="BR219" s="2">
        <v>0</v>
      </c>
      <c r="BS219" s="2">
        <v>18</v>
      </c>
      <c r="BT219" s="2">
        <v>0</v>
      </c>
      <c r="BU219" s="2">
        <v>0</v>
      </c>
      <c r="BV219" s="2">
        <v>0</v>
      </c>
      <c r="BW219" s="2">
        <v>0</v>
      </c>
      <c r="BX219" s="2">
        <v>0</v>
      </c>
      <c r="BY219" s="2">
        <v>0</v>
      </c>
      <c r="BZ219" s="2" t="s">
        <v>602</v>
      </c>
      <c r="CA219" s="2" t="s">
        <v>602</v>
      </c>
      <c r="CB219" s="2" t="s">
        <v>803</v>
      </c>
      <c r="CC219" s="2" t="s">
        <v>803</v>
      </c>
      <c r="CD219" s="2" t="s">
        <v>602</v>
      </c>
    </row>
    <row r="220" spans="1:82" ht="12.75">
      <c r="A220" s="2" t="s">
        <v>603</v>
      </c>
      <c r="B220" s="29">
        <f t="shared" si="4"/>
        <v>0.9459394521864488</v>
      </c>
      <c r="C220" s="2" t="s">
        <v>445</v>
      </c>
      <c r="D220" s="2">
        <v>0</v>
      </c>
      <c r="E220" s="2">
        <v>0</v>
      </c>
      <c r="F220" s="2">
        <v>0</v>
      </c>
      <c r="G220" s="2">
        <v>0</v>
      </c>
      <c r="H220" s="2">
        <v>1</v>
      </c>
      <c r="I220" s="2">
        <v>10837</v>
      </c>
      <c r="J220" s="2">
        <v>3</v>
      </c>
      <c r="K220" s="2">
        <v>28533</v>
      </c>
      <c r="L220" s="2">
        <v>1</v>
      </c>
      <c r="M220" s="2">
        <v>209</v>
      </c>
      <c r="N220" s="2">
        <v>1</v>
      </c>
      <c r="O220" s="2">
        <v>2041</v>
      </c>
      <c r="P220" s="2">
        <v>0</v>
      </c>
      <c r="Q220" s="2">
        <v>0</v>
      </c>
      <c r="R220" s="2">
        <v>0</v>
      </c>
      <c r="S220" s="2">
        <v>0</v>
      </c>
      <c r="T220" s="2">
        <v>0</v>
      </c>
      <c r="U220" s="2">
        <v>41620</v>
      </c>
      <c r="V220" s="2">
        <v>0</v>
      </c>
      <c r="W220" s="2">
        <v>0</v>
      </c>
      <c r="X220" s="2">
        <v>0</v>
      </c>
      <c r="Y220" s="2">
        <v>0</v>
      </c>
      <c r="Z220" s="2">
        <v>0</v>
      </c>
      <c r="AA220" s="2">
        <v>0</v>
      </c>
      <c r="AB220" s="2">
        <v>0</v>
      </c>
      <c r="AC220" s="2">
        <v>0</v>
      </c>
      <c r="AD220" s="2">
        <v>2041</v>
      </c>
      <c r="AE220" s="2">
        <v>0</v>
      </c>
      <c r="AF220" s="2">
        <v>0</v>
      </c>
      <c r="AG220" s="2">
        <v>0</v>
      </c>
      <c r="AH220" s="2">
        <v>0</v>
      </c>
      <c r="AI220" s="2">
        <v>0</v>
      </c>
      <c r="AJ220" s="2">
        <v>0</v>
      </c>
      <c r="AK220" s="2">
        <v>0</v>
      </c>
      <c r="AL220" s="2">
        <v>0</v>
      </c>
      <c r="AM220" s="2">
        <v>0</v>
      </c>
      <c r="AN220" s="2">
        <v>0</v>
      </c>
      <c r="AO220" s="2">
        <v>41620</v>
      </c>
      <c r="AP220" s="2">
        <v>0</v>
      </c>
      <c r="AQ220" s="2">
        <v>0</v>
      </c>
      <c r="AR220" s="2">
        <v>0</v>
      </c>
      <c r="AS220" s="2">
        <v>0</v>
      </c>
      <c r="AT220" s="2">
        <v>0</v>
      </c>
      <c r="AU220" s="2">
        <v>0</v>
      </c>
      <c r="AV220" s="2">
        <v>0</v>
      </c>
      <c r="AW220" s="2">
        <v>0</v>
      </c>
      <c r="AX220" s="2">
        <v>0</v>
      </c>
      <c r="AY220" s="2">
        <v>0</v>
      </c>
      <c r="AZ220" s="2">
        <v>209</v>
      </c>
      <c r="BA220" s="2">
        <v>0</v>
      </c>
      <c r="BB220" s="2">
        <v>0</v>
      </c>
      <c r="BC220" s="2">
        <v>0</v>
      </c>
      <c r="BD220" s="2">
        <v>0</v>
      </c>
      <c r="BE220" s="2">
        <v>0</v>
      </c>
      <c r="BF220" s="2">
        <v>0</v>
      </c>
      <c r="BG220" s="2">
        <v>0</v>
      </c>
      <c r="BH220" s="2">
        <v>23</v>
      </c>
      <c r="BI220" s="2">
        <v>20</v>
      </c>
      <c r="BJ220" s="2">
        <v>0</v>
      </c>
      <c r="BK220" s="2">
        <v>0</v>
      </c>
      <c r="BL220" s="2">
        <v>0</v>
      </c>
      <c r="BM220" s="2">
        <v>3</v>
      </c>
      <c r="BN220" s="2">
        <v>0</v>
      </c>
      <c r="BO220" s="2">
        <v>0</v>
      </c>
      <c r="BP220" s="2">
        <v>0</v>
      </c>
      <c r="BQ220" s="2">
        <v>0</v>
      </c>
      <c r="BR220" s="2">
        <v>0</v>
      </c>
      <c r="BS220" s="2">
        <v>20</v>
      </c>
      <c r="BT220" s="2">
        <v>0</v>
      </c>
      <c r="BU220" s="2">
        <v>0</v>
      </c>
      <c r="BV220" s="2">
        <v>0</v>
      </c>
      <c r="BW220" s="2">
        <v>0</v>
      </c>
      <c r="BX220" s="2">
        <v>0</v>
      </c>
      <c r="BY220" s="2">
        <v>0</v>
      </c>
      <c r="BZ220" s="2" t="s">
        <v>604</v>
      </c>
      <c r="CA220" s="2" t="s">
        <v>604</v>
      </c>
      <c r="CB220" s="2" t="s">
        <v>803</v>
      </c>
      <c r="CC220" s="2" t="s">
        <v>803</v>
      </c>
      <c r="CD220" s="2" t="s">
        <v>604</v>
      </c>
    </row>
    <row r="221" spans="1:82" ht="12.75">
      <c r="A221" s="2" t="s">
        <v>605</v>
      </c>
      <c r="B221" s="29">
        <f t="shared" si="4"/>
        <v>0.8519906551153509</v>
      </c>
      <c r="C221" s="2" t="s">
        <v>445</v>
      </c>
      <c r="D221" s="2">
        <v>0</v>
      </c>
      <c r="E221" s="2">
        <v>0</v>
      </c>
      <c r="F221" s="2">
        <v>0</v>
      </c>
      <c r="G221" s="2">
        <v>0</v>
      </c>
      <c r="H221" s="2">
        <v>2</v>
      </c>
      <c r="I221" s="2">
        <v>3280</v>
      </c>
      <c r="J221" s="2">
        <v>3</v>
      </c>
      <c r="K221" s="2">
        <v>31730</v>
      </c>
      <c r="L221" s="2">
        <v>3</v>
      </c>
      <c r="M221" s="2">
        <v>4051</v>
      </c>
      <c r="N221" s="2">
        <v>1</v>
      </c>
      <c r="O221" s="2">
        <v>2031</v>
      </c>
      <c r="P221" s="2">
        <v>0</v>
      </c>
      <c r="Q221" s="2">
        <v>0</v>
      </c>
      <c r="R221" s="2">
        <v>0</v>
      </c>
      <c r="S221" s="2">
        <v>0</v>
      </c>
      <c r="T221" s="2">
        <v>0</v>
      </c>
      <c r="U221" s="2">
        <v>41092</v>
      </c>
      <c r="V221" s="2">
        <v>0</v>
      </c>
      <c r="W221" s="2">
        <v>0</v>
      </c>
      <c r="X221" s="2">
        <v>622</v>
      </c>
      <c r="Y221" s="2">
        <v>0</v>
      </c>
      <c r="Z221" s="2">
        <v>0</v>
      </c>
      <c r="AA221" s="2">
        <v>0</v>
      </c>
      <c r="AB221" s="2">
        <v>0</v>
      </c>
      <c r="AC221" s="2">
        <v>0</v>
      </c>
      <c r="AD221" s="2">
        <v>0</v>
      </c>
      <c r="AE221" s="2">
        <v>0</v>
      </c>
      <c r="AF221" s="2">
        <v>0</v>
      </c>
      <c r="AG221" s="2">
        <v>0</v>
      </c>
      <c r="AH221" s="2">
        <v>0</v>
      </c>
      <c r="AI221" s="2">
        <v>0</v>
      </c>
      <c r="AJ221" s="2">
        <v>0</v>
      </c>
      <c r="AK221" s="2">
        <v>0</v>
      </c>
      <c r="AL221" s="2">
        <v>0</v>
      </c>
      <c r="AM221" s="2">
        <v>0</v>
      </c>
      <c r="AN221" s="2">
        <v>0</v>
      </c>
      <c r="AO221" s="2">
        <v>41092</v>
      </c>
      <c r="AP221" s="2">
        <v>0</v>
      </c>
      <c r="AQ221" s="2">
        <v>0</v>
      </c>
      <c r="AR221" s="2">
        <v>0</v>
      </c>
      <c r="AS221" s="2">
        <v>0</v>
      </c>
      <c r="AT221" s="2">
        <v>0</v>
      </c>
      <c r="AU221" s="2">
        <v>0</v>
      </c>
      <c r="AV221" s="2">
        <v>0</v>
      </c>
      <c r="AW221" s="2">
        <v>0</v>
      </c>
      <c r="AX221" s="2">
        <v>0</v>
      </c>
      <c r="AY221" s="2">
        <v>0</v>
      </c>
      <c r="AZ221" s="2">
        <v>2160</v>
      </c>
      <c r="BA221" s="2">
        <v>0</v>
      </c>
      <c r="BB221" s="2">
        <v>0</v>
      </c>
      <c r="BC221" s="2">
        <v>0</v>
      </c>
      <c r="BD221" s="2">
        <v>1269</v>
      </c>
      <c r="BE221" s="2">
        <v>0</v>
      </c>
      <c r="BF221" s="2">
        <v>2031</v>
      </c>
      <c r="BG221" s="2">
        <v>0</v>
      </c>
      <c r="BH221" s="2">
        <v>29</v>
      </c>
      <c r="BI221" s="2">
        <v>21</v>
      </c>
      <c r="BJ221" s="2">
        <v>0</v>
      </c>
      <c r="BK221" s="2">
        <v>1</v>
      </c>
      <c r="BL221" s="2">
        <v>1</v>
      </c>
      <c r="BM221" s="2">
        <v>6</v>
      </c>
      <c r="BN221" s="2">
        <v>0</v>
      </c>
      <c r="BO221" s="2">
        <v>0</v>
      </c>
      <c r="BP221" s="2">
        <v>0</v>
      </c>
      <c r="BQ221" s="2">
        <v>0</v>
      </c>
      <c r="BR221" s="2">
        <v>0</v>
      </c>
      <c r="BS221" s="2">
        <v>20</v>
      </c>
      <c r="BT221" s="2">
        <v>0</v>
      </c>
      <c r="BU221" s="2">
        <v>1</v>
      </c>
      <c r="BV221" s="2">
        <v>0</v>
      </c>
      <c r="BW221" s="2">
        <v>0</v>
      </c>
      <c r="BX221" s="2">
        <v>0</v>
      </c>
      <c r="BY221" s="2">
        <v>0</v>
      </c>
      <c r="BZ221" s="2" t="s">
        <v>606</v>
      </c>
      <c r="CA221" s="2" t="s">
        <v>606</v>
      </c>
      <c r="CB221" s="2" t="s">
        <v>803</v>
      </c>
      <c r="CC221" s="2" t="s">
        <v>803</v>
      </c>
      <c r="CD221" s="2" t="s">
        <v>606</v>
      </c>
    </row>
    <row r="222" spans="1:82" ht="12.75">
      <c r="A222" s="2" t="s">
        <v>607</v>
      </c>
      <c r="B222" s="29">
        <f t="shared" si="4"/>
        <v>1</v>
      </c>
      <c r="C222" s="2" t="s">
        <v>445</v>
      </c>
      <c r="D222" s="2">
        <v>0</v>
      </c>
      <c r="E222" s="2">
        <v>0</v>
      </c>
      <c r="F222" s="2">
        <v>0</v>
      </c>
      <c r="G222" s="2">
        <v>0</v>
      </c>
      <c r="H222" s="2">
        <v>2</v>
      </c>
      <c r="I222" s="2">
        <v>7355</v>
      </c>
      <c r="J222" s="2">
        <v>2</v>
      </c>
      <c r="K222" s="2">
        <v>25814</v>
      </c>
      <c r="L222" s="2">
        <v>0</v>
      </c>
      <c r="M222" s="2">
        <v>0</v>
      </c>
      <c r="N222" s="2">
        <v>0</v>
      </c>
      <c r="O222" s="2">
        <v>0</v>
      </c>
      <c r="P222" s="2">
        <v>0</v>
      </c>
      <c r="Q222" s="2">
        <v>0</v>
      </c>
      <c r="R222" s="2">
        <v>0</v>
      </c>
      <c r="S222" s="2">
        <v>0</v>
      </c>
      <c r="T222" s="2">
        <v>0</v>
      </c>
      <c r="U222" s="2">
        <v>33169</v>
      </c>
      <c r="V222" s="2">
        <v>0</v>
      </c>
      <c r="W222" s="2">
        <v>0</v>
      </c>
      <c r="X222" s="2">
        <v>0</v>
      </c>
      <c r="Y222" s="2">
        <v>0</v>
      </c>
      <c r="Z222" s="2">
        <v>0</v>
      </c>
      <c r="AA222" s="2">
        <v>0</v>
      </c>
      <c r="AB222" s="2">
        <v>0</v>
      </c>
      <c r="AC222" s="2">
        <v>0</v>
      </c>
      <c r="AD222" s="2">
        <v>0</v>
      </c>
      <c r="AE222" s="2">
        <v>0</v>
      </c>
      <c r="AF222" s="2">
        <v>0</v>
      </c>
      <c r="AG222" s="2">
        <v>0</v>
      </c>
      <c r="AH222" s="2">
        <v>0</v>
      </c>
      <c r="AI222" s="2">
        <v>0</v>
      </c>
      <c r="AJ222" s="2">
        <v>0</v>
      </c>
      <c r="AK222" s="2">
        <v>0</v>
      </c>
      <c r="AL222" s="2">
        <v>0</v>
      </c>
      <c r="AM222" s="2">
        <v>0</v>
      </c>
      <c r="AN222" s="2">
        <v>0</v>
      </c>
      <c r="AO222" s="2">
        <v>33169</v>
      </c>
      <c r="AP222" s="2">
        <v>0</v>
      </c>
      <c r="AQ222" s="2">
        <v>0</v>
      </c>
      <c r="AR222" s="2">
        <v>0</v>
      </c>
      <c r="AS222" s="2">
        <v>0</v>
      </c>
      <c r="AT222" s="2">
        <v>0</v>
      </c>
      <c r="AU222" s="2">
        <v>0</v>
      </c>
      <c r="AV222" s="2">
        <v>0</v>
      </c>
      <c r="AW222" s="2">
        <v>0</v>
      </c>
      <c r="AX222" s="2">
        <v>0</v>
      </c>
      <c r="AY222" s="2">
        <v>0</v>
      </c>
      <c r="AZ222" s="2">
        <v>0</v>
      </c>
      <c r="BA222" s="2">
        <v>0</v>
      </c>
      <c r="BB222" s="2">
        <v>0</v>
      </c>
      <c r="BC222" s="2">
        <v>0</v>
      </c>
      <c r="BD222" s="2">
        <v>0</v>
      </c>
      <c r="BE222" s="2">
        <v>0</v>
      </c>
      <c r="BF222" s="2">
        <v>0</v>
      </c>
      <c r="BG222" s="2">
        <v>0</v>
      </c>
      <c r="BH222" s="2">
        <v>28</v>
      </c>
      <c r="BI222" s="2">
        <v>27</v>
      </c>
      <c r="BJ222" s="2">
        <v>0</v>
      </c>
      <c r="BK222" s="2">
        <v>0</v>
      </c>
      <c r="BL222" s="2">
        <v>0</v>
      </c>
      <c r="BM222" s="2">
        <v>1</v>
      </c>
      <c r="BN222" s="2">
        <v>0</v>
      </c>
      <c r="BO222" s="2">
        <v>0</v>
      </c>
      <c r="BP222" s="2">
        <v>0</v>
      </c>
      <c r="BQ222" s="2">
        <v>0</v>
      </c>
      <c r="BR222" s="2">
        <v>0</v>
      </c>
      <c r="BS222" s="2">
        <v>26</v>
      </c>
      <c r="BT222" s="2">
        <v>0</v>
      </c>
      <c r="BU222" s="2">
        <v>1</v>
      </c>
      <c r="BV222" s="2">
        <v>0</v>
      </c>
      <c r="BW222" s="2">
        <v>0</v>
      </c>
      <c r="BX222" s="2">
        <v>0</v>
      </c>
      <c r="BY222" s="2">
        <v>0</v>
      </c>
      <c r="BZ222" s="2" t="s">
        <v>435</v>
      </c>
      <c r="CA222" s="2" t="s">
        <v>435</v>
      </c>
      <c r="CB222" s="2" t="s">
        <v>803</v>
      </c>
      <c r="CC222" s="2" t="s">
        <v>803</v>
      </c>
      <c r="CD222" s="2" t="s">
        <v>435</v>
      </c>
    </row>
    <row r="223" spans="1:82" ht="12.75">
      <c r="A223" s="2" t="s">
        <v>436</v>
      </c>
      <c r="B223" s="29">
        <f t="shared" si="4"/>
        <v>1</v>
      </c>
      <c r="C223" s="2" t="s">
        <v>445</v>
      </c>
      <c r="D223" s="2">
        <v>0</v>
      </c>
      <c r="E223" s="2">
        <v>0</v>
      </c>
      <c r="F223" s="2">
        <v>0</v>
      </c>
      <c r="G223" s="2">
        <v>0</v>
      </c>
      <c r="H223" s="2">
        <v>2</v>
      </c>
      <c r="I223" s="2">
        <v>9311</v>
      </c>
      <c r="J223" s="2">
        <v>2</v>
      </c>
      <c r="K223" s="2">
        <v>25062</v>
      </c>
      <c r="L223" s="2">
        <v>0</v>
      </c>
      <c r="M223" s="2">
        <v>0</v>
      </c>
      <c r="N223" s="2">
        <v>0</v>
      </c>
      <c r="O223" s="2">
        <v>0</v>
      </c>
      <c r="P223" s="2">
        <v>0</v>
      </c>
      <c r="Q223" s="2">
        <v>0</v>
      </c>
      <c r="R223" s="2">
        <v>0</v>
      </c>
      <c r="S223" s="2">
        <v>0</v>
      </c>
      <c r="T223" s="2">
        <v>0</v>
      </c>
      <c r="U223" s="2">
        <v>34373</v>
      </c>
      <c r="V223" s="2">
        <v>0</v>
      </c>
      <c r="W223" s="2">
        <v>0</v>
      </c>
      <c r="X223" s="2">
        <v>0</v>
      </c>
      <c r="Y223" s="2">
        <v>0</v>
      </c>
      <c r="Z223" s="2">
        <v>0</v>
      </c>
      <c r="AA223" s="2">
        <v>0</v>
      </c>
      <c r="AB223" s="2">
        <v>0</v>
      </c>
      <c r="AC223" s="2">
        <v>0</v>
      </c>
      <c r="AD223" s="2">
        <v>0</v>
      </c>
      <c r="AE223" s="2">
        <v>0</v>
      </c>
      <c r="AF223" s="2">
        <v>0</v>
      </c>
      <c r="AG223" s="2">
        <v>0</v>
      </c>
      <c r="AH223" s="2">
        <v>0</v>
      </c>
      <c r="AI223" s="2">
        <v>0</v>
      </c>
      <c r="AJ223" s="2">
        <v>0</v>
      </c>
      <c r="AK223" s="2">
        <v>0</v>
      </c>
      <c r="AL223" s="2">
        <v>0</v>
      </c>
      <c r="AM223" s="2">
        <v>0</v>
      </c>
      <c r="AN223" s="2">
        <v>0</v>
      </c>
      <c r="AO223" s="2">
        <v>34373</v>
      </c>
      <c r="AP223" s="2">
        <v>0</v>
      </c>
      <c r="AQ223" s="2">
        <v>0</v>
      </c>
      <c r="AR223" s="2">
        <v>0</v>
      </c>
      <c r="AS223" s="2">
        <v>0</v>
      </c>
      <c r="AT223" s="2">
        <v>0</v>
      </c>
      <c r="AU223" s="2">
        <v>0</v>
      </c>
      <c r="AV223" s="2">
        <v>0</v>
      </c>
      <c r="AW223" s="2">
        <v>0</v>
      </c>
      <c r="AX223" s="2">
        <v>0</v>
      </c>
      <c r="AY223" s="2">
        <v>0</v>
      </c>
      <c r="AZ223" s="2">
        <v>0</v>
      </c>
      <c r="BA223" s="2">
        <v>0</v>
      </c>
      <c r="BB223" s="2">
        <v>0</v>
      </c>
      <c r="BC223" s="2">
        <v>0</v>
      </c>
      <c r="BD223" s="2">
        <v>0</v>
      </c>
      <c r="BE223" s="2">
        <v>0</v>
      </c>
      <c r="BF223" s="2">
        <v>0</v>
      </c>
      <c r="BG223" s="2">
        <v>0</v>
      </c>
      <c r="BH223" s="2">
        <v>22</v>
      </c>
      <c r="BI223" s="2">
        <v>20</v>
      </c>
      <c r="BJ223" s="2">
        <v>0</v>
      </c>
      <c r="BK223" s="2">
        <v>0</v>
      </c>
      <c r="BL223" s="2">
        <v>0</v>
      </c>
      <c r="BM223" s="2">
        <v>2</v>
      </c>
      <c r="BN223" s="2">
        <v>0</v>
      </c>
      <c r="BO223" s="2">
        <v>0</v>
      </c>
      <c r="BP223" s="2">
        <v>0</v>
      </c>
      <c r="BQ223" s="2">
        <v>0</v>
      </c>
      <c r="BR223" s="2">
        <v>0</v>
      </c>
      <c r="BS223" s="2">
        <v>20</v>
      </c>
      <c r="BT223" s="2">
        <v>0</v>
      </c>
      <c r="BU223" s="2">
        <v>0</v>
      </c>
      <c r="BV223" s="2">
        <v>0</v>
      </c>
      <c r="BW223" s="2">
        <v>0</v>
      </c>
      <c r="BX223" s="2">
        <v>0</v>
      </c>
      <c r="BY223" s="2">
        <v>0</v>
      </c>
      <c r="BZ223" s="2" t="s">
        <v>437</v>
      </c>
      <c r="CA223" s="2" t="s">
        <v>437</v>
      </c>
      <c r="CB223" s="2" t="s">
        <v>803</v>
      </c>
      <c r="CC223" s="2" t="s">
        <v>803</v>
      </c>
      <c r="CD223" s="2" t="s">
        <v>437</v>
      </c>
    </row>
    <row r="224" spans="1:82" ht="12.75">
      <c r="A224" s="2" t="s">
        <v>608</v>
      </c>
      <c r="B224" s="29">
        <f t="shared" si="4"/>
        <v>0.9476424892581737</v>
      </c>
      <c r="C224" s="2" t="s">
        <v>445</v>
      </c>
      <c r="D224" s="2">
        <v>0</v>
      </c>
      <c r="E224" s="2">
        <v>0</v>
      </c>
      <c r="F224" s="2">
        <v>0</v>
      </c>
      <c r="G224" s="2">
        <v>0</v>
      </c>
      <c r="H224" s="2">
        <v>2</v>
      </c>
      <c r="I224" s="2">
        <v>5346</v>
      </c>
      <c r="J224" s="2">
        <v>1</v>
      </c>
      <c r="K224" s="2">
        <v>27957</v>
      </c>
      <c r="L224" s="2">
        <v>1</v>
      </c>
      <c r="M224" s="2">
        <v>1840</v>
      </c>
      <c r="N224" s="2">
        <v>0</v>
      </c>
      <c r="O224" s="2">
        <v>0</v>
      </c>
      <c r="P224" s="2">
        <v>0</v>
      </c>
      <c r="Q224" s="2">
        <v>0</v>
      </c>
      <c r="R224" s="2">
        <v>0</v>
      </c>
      <c r="S224" s="2">
        <v>0</v>
      </c>
      <c r="T224" s="2">
        <v>0</v>
      </c>
      <c r="U224" s="2">
        <v>35143</v>
      </c>
      <c r="V224" s="2">
        <v>0</v>
      </c>
      <c r="W224" s="2">
        <v>0</v>
      </c>
      <c r="X224" s="2">
        <v>0</v>
      </c>
      <c r="Y224" s="2">
        <v>0</v>
      </c>
      <c r="Z224" s="2">
        <v>0</v>
      </c>
      <c r="AA224" s="2">
        <v>0</v>
      </c>
      <c r="AB224" s="2">
        <v>0</v>
      </c>
      <c r="AC224" s="2">
        <v>0</v>
      </c>
      <c r="AD224" s="2">
        <v>0</v>
      </c>
      <c r="AE224" s="2">
        <v>0</v>
      </c>
      <c r="AF224" s="2">
        <v>0</v>
      </c>
      <c r="AG224" s="2">
        <v>0</v>
      </c>
      <c r="AH224" s="2">
        <v>0</v>
      </c>
      <c r="AI224" s="2">
        <v>0</v>
      </c>
      <c r="AJ224" s="2">
        <v>0</v>
      </c>
      <c r="AK224" s="2">
        <v>0</v>
      </c>
      <c r="AL224" s="2">
        <v>0</v>
      </c>
      <c r="AM224" s="2">
        <v>0</v>
      </c>
      <c r="AN224" s="2">
        <v>0</v>
      </c>
      <c r="AO224" s="2">
        <v>35143</v>
      </c>
      <c r="AP224" s="2">
        <v>0</v>
      </c>
      <c r="AQ224" s="2">
        <v>0</v>
      </c>
      <c r="AR224" s="2">
        <v>0</v>
      </c>
      <c r="AS224" s="2">
        <v>0</v>
      </c>
      <c r="AT224" s="2">
        <v>0</v>
      </c>
      <c r="AU224" s="2">
        <v>0</v>
      </c>
      <c r="AV224" s="2">
        <v>0</v>
      </c>
      <c r="AW224" s="2">
        <v>0</v>
      </c>
      <c r="AX224" s="2">
        <v>0</v>
      </c>
      <c r="AY224" s="2">
        <v>0</v>
      </c>
      <c r="AZ224" s="2">
        <v>1840</v>
      </c>
      <c r="BA224" s="2">
        <v>0</v>
      </c>
      <c r="BB224" s="2">
        <v>0</v>
      </c>
      <c r="BC224" s="2">
        <v>0</v>
      </c>
      <c r="BD224" s="2">
        <v>0</v>
      </c>
      <c r="BE224" s="2">
        <v>0</v>
      </c>
      <c r="BF224" s="2">
        <v>0</v>
      </c>
      <c r="BG224" s="2">
        <v>0</v>
      </c>
      <c r="BH224" s="2">
        <v>28</v>
      </c>
      <c r="BI224" s="2">
        <v>28</v>
      </c>
      <c r="BJ224" s="2">
        <v>0</v>
      </c>
      <c r="BK224" s="2">
        <v>0</v>
      </c>
      <c r="BL224" s="2">
        <v>0</v>
      </c>
      <c r="BM224" s="2">
        <v>0</v>
      </c>
      <c r="BN224" s="2">
        <v>0</v>
      </c>
      <c r="BO224" s="2">
        <v>0</v>
      </c>
      <c r="BP224" s="2">
        <v>0</v>
      </c>
      <c r="BQ224" s="2">
        <v>0</v>
      </c>
      <c r="BR224" s="2">
        <v>0</v>
      </c>
      <c r="BS224" s="2">
        <v>27</v>
      </c>
      <c r="BT224" s="2">
        <v>0</v>
      </c>
      <c r="BU224" s="2">
        <v>1</v>
      </c>
      <c r="BV224" s="2">
        <v>0</v>
      </c>
      <c r="BW224" s="2">
        <v>0</v>
      </c>
      <c r="BX224" s="2">
        <v>0</v>
      </c>
      <c r="BY224" s="2">
        <v>0</v>
      </c>
      <c r="BZ224" s="2" t="s">
        <v>609</v>
      </c>
      <c r="CA224" s="2" t="s">
        <v>609</v>
      </c>
      <c r="CB224" s="2" t="s">
        <v>803</v>
      </c>
      <c r="CC224" s="2" t="s">
        <v>803</v>
      </c>
      <c r="CD224" s="2" t="s">
        <v>609</v>
      </c>
    </row>
    <row r="225" spans="1:82" ht="12.75">
      <c r="A225" s="2" t="s">
        <v>610</v>
      </c>
      <c r="B225" s="29">
        <f t="shared" si="4"/>
        <v>0.9357211538461538</v>
      </c>
      <c r="C225" s="2" t="s">
        <v>445</v>
      </c>
      <c r="D225" s="2">
        <v>0</v>
      </c>
      <c r="E225" s="2">
        <v>0</v>
      </c>
      <c r="F225" s="2">
        <v>0</v>
      </c>
      <c r="G225" s="2">
        <v>0</v>
      </c>
      <c r="H225" s="2">
        <v>2</v>
      </c>
      <c r="I225" s="2">
        <v>4214</v>
      </c>
      <c r="J225" s="2">
        <v>3</v>
      </c>
      <c r="K225" s="2">
        <v>34712</v>
      </c>
      <c r="L225" s="2">
        <v>1</v>
      </c>
      <c r="M225" s="2">
        <v>2674</v>
      </c>
      <c r="N225" s="2">
        <v>0</v>
      </c>
      <c r="O225" s="2">
        <v>0</v>
      </c>
      <c r="P225" s="2">
        <v>0</v>
      </c>
      <c r="Q225" s="2">
        <v>0</v>
      </c>
      <c r="R225" s="2">
        <v>0</v>
      </c>
      <c r="S225" s="2">
        <v>0</v>
      </c>
      <c r="T225" s="2">
        <v>0</v>
      </c>
      <c r="U225" s="2">
        <v>41600</v>
      </c>
      <c r="V225" s="2">
        <v>0</v>
      </c>
      <c r="W225" s="2">
        <v>0</v>
      </c>
      <c r="X225" s="2">
        <v>2674</v>
      </c>
      <c r="Y225" s="2">
        <v>0</v>
      </c>
      <c r="Z225" s="2">
        <v>0</v>
      </c>
      <c r="AA225" s="2">
        <v>0</v>
      </c>
      <c r="AB225" s="2">
        <v>0</v>
      </c>
      <c r="AC225" s="2">
        <v>0</v>
      </c>
      <c r="AD225" s="2">
        <v>0</v>
      </c>
      <c r="AE225" s="2">
        <v>0</v>
      </c>
      <c r="AF225" s="2">
        <v>0</v>
      </c>
      <c r="AG225" s="2">
        <v>0</v>
      </c>
      <c r="AH225" s="2">
        <v>0</v>
      </c>
      <c r="AI225" s="2">
        <v>0</v>
      </c>
      <c r="AJ225" s="2">
        <v>0</v>
      </c>
      <c r="AK225" s="2">
        <v>0</v>
      </c>
      <c r="AL225" s="2">
        <v>0</v>
      </c>
      <c r="AM225" s="2">
        <v>0</v>
      </c>
      <c r="AN225" s="2">
        <v>0</v>
      </c>
      <c r="AO225" s="2">
        <v>41600</v>
      </c>
      <c r="AP225" s="2">
        <v>0</v>
      </c>
      <c r="AQ225" s="2">
        <v>0</v>
      </c>
      <c r="AR225" s="2">
        <v>0</v>
      </c>
      <c r="AS225" s="2">
        <v>0</v>
      </c>
      <c r="AT225" s="2">
        <v>0</v>
      </c>
      <c r="AU225" s="2">
        <v>0</v>
      </c>
      <c r="AV225" s="2">
        <v>0</v>
      </c>
      <c r="AW225" s="2">
        <v>0</v>
      </c>
      <c r="AX225" s="2">
        <v>0</v>
      </c>
      <c r="AY225" s="2">
        <v>0</v>
      </c>
      <c r="AZ225" s="2">
        <v>0</v>
      </c>
      <c r="BA225" s="2">
        <v>0</v>
      </c>
      <c r="BB225" s="2">
        <v>0</v>
      </c>
      <c r="BC225" s="2">
        <v>0</v>
      </c>
      <c r="BD225" s="2">
        <v>0</v>
      </c>
      <c r="BE225" s="2">
        <v>0</v>
      </c>
      <c r="BF225" s="2">
        <v>0</v>
      </c>
      <c r="BG225" s="2">
        <v>0</v>
      </c>
      <c r="BH225" s="2">
        <v>38</v>
      </c>
      <c r="BI225" s="2">
        <v>31</v>
      </c>
      <c r="BJ225" s="2">
        <v>0</v>
      </c>
      <c r="BK225" s="2">
        <v>0</v>
      </c>
      <c r="BL225" s="2">
        <v>2</v>
      </c>
      <c r="BM225" s="2">
        <v>5</v>
      </c>
      <c r="BN225" s="2">
        <v>0</v>
      </c>
      <c r="BO225" s="2">
        <v>0</v>
      </c>
      <c r="BP225" s="2">
        <v>0</v>
      </c>
      <c r="BQ225" s="2">
        <v>0</v>
      </c>
      <c r="BR225" s="2">
        <v>0</v>
      </c>
      <c r="BS225" s="2">
        <v>31</v>
      </c>
      <c r="BT225" s="2">
        <v>0</v>
      </c>
      <c r="BU225" s="2">
        <v>0</v>
      </c>
      <c r="BV225" s="2">
        <v>0</v>
      </c>
      <c r="BW225" s="2">
        <v>0</v>
      </c>
      <c r="BX225" s="2">
        <v>0</v>
      </c>
      <c r="BY225" s="2">
        <v>0</v>
      </c>
      <c r="BZ225" s="2" t="s">
        <v>611</v>
      </c>
      <c r="CA225" s="2" t="s">
        <v>611</v>
      </c>
      <c r="CB225" s="2" t="s">
        <v>803</v>
      </c>
      <c r="CC225" s="2" t="s">
        <v>803</v>
      </c>
      <c r="CD225" s="2" t="s">
        <v>611</v>
      </c>
    </row>
    <row r="226" spans="1:82" ht="12.75">
      <c r="A226" s="2" t="s">
        <v>612</v>
      </c>
      <c r="B226" s="29">
        <f t="shared" si="4"/>
        <v>0.9770900908798691</v>
      </c>
      <c r="C226" s="2" t="s">
        <v>445</v>
      </c>
      <c r="D226" s="2">
        <v>0</v>
      </c>
      <c r="E226" s="2">
        <v>0</v>
      </c>
      <c r="F226" s="2">
        <v>0</v>
      </c>
      <c r="G226" s="2">
        <v>0</v>
      </c>
      <c r="H226" s="2">
        <v>2</v>
      </c>
      <c r="I226" s="2">
        <v>10871</v>
      </c>
      <c r="J226" s="2">
        <v>3</v>
      </c>
      <c r="K226" s="2">
        <v>22566</v>
      </c>
      <c r="L226" s="2">
        <v>1</v>
      </c>
      <c r="M226" s="2">
        <v>784</v>
      </c>
      <c r="N226" s="2">
        <v>0</v>
      </c>
      <c r="O226" s="2">
        <v>0</v>
      </c>
      <c r="P226" s="2">
        <v>0</v>
      </c>
      <c r="Q226" s="2">
        <v>0</v>
      </c>
      <c r="R226" s="2">
        <v>0</v>
      </c>
      <c r="S226" s="2">
        <v>0</v>
      </c>
      <c r="T226" s="2">
        <v>0</v>
      </c>
      <c r="U226" s="2">
        <v>34221</v>
      </c>
      <c r="V226" s="2">
        <v>0</v>
      </c>
      <c r="W226" s="2">
        <v>0</v>
      </c>
      <c r="X226" s="2">
        <v>0</v>
      </c>
      <c r="Y226" s="2">
        <v>0</v>
      </c>
      <c r="Z226" s="2">
        <v>0</v>
      </c>
      <c r="AA226" s="2">
        <v>0</v>
      </c>
      <c r="AB226" s="2">
        <v>0</v>
      </c>
      <c r="AC226" s="2">
        <v>0</v>
      </c>
      <c r="AD226" s="2">
        <v>0</v>
      </c>
      <c r="AE226" s="2">
        <v>0</v>
      </c>
      <c r="AF226" s="2">
        <v>0</v>
      </c>
      <c r="AG226" s="2">
        <v>0</v>
      </c>
      <c r="AH226" s="2">
        <v>0</v>
      </c>
      <c r="AI226" s="2">
        <v>0</v>
      </c>
      <c r="AJ226" s="2">
        <v>0</v>
      </c>
      <c r="AK226" s="2">
        <v>0</v>
      </c>
      <c r="AL226" s="2">
        <v>0</v>
      </c>
      <c r="AM226" s="2">
        <v>0</v>
      </c>
      <c r="AN226" s="2">
        <v>0</v>
      </c>
      <c r="AO226" s="2">
        <v>34221</v>
      </c>
      <c r="AP226" s="2">
        <v>0</v>
      </c>
      <c r="AQ226" s="2">
        <v>0</v>
      </c>
      <c r="AR226" s="2">
        <v>0</v>
      </c>
      <c r="AS226" s="2">
        <v>0</v>
      </c>
      <c r="AT226" s="2">
        <v>0</v>
      </c>
      <c r="AU226" s="2">
        <v>0</v>
      </c>
      <c r="AV226" s="2">
        <v>0</v>
      </c>
      <c r="AW226" s="2">
        <v>0</v>
      </c>
      <c r="AX226" s="2">
        <v>0</v>
      </c>
      <c r="AY226" s="2">
        <v>0</v>
      </c>
      <c r="AZ226" s="2">
        <v>784</v>
      </c>
      <c r="BA226" s="2">
        <v>0</v>
      </c>
      <c r="BB226" s="2">
        <v>0</v>
      </c>
      <c r="BC226" s="2">
        <v>0</v>
      </c>
      <c r="BD226" s="2">
        <v>0</v>
      </c>
      <c r="BE226" s="2">
        <v>0</v>
      </c>
      <c r="BF226" s="2">
        <v>0</v>
      </c>
      <c r="BG226" s="2">
        <v>0</v>
      </c>
      <c r="BH226" s="2">
        <v>19</v>
      </c>
      <c r="BI226" s="2">
        <v>17</v>
      </c>
      <c r="BJ226" s="2">
        <v>0</v>
      </c>
      <c r="BK226" s="2">
        <v>0</v>
      </c>
      <c r="BL226" s="2">
        <v>0</v>
      </c>
      <c r="BM226" s="2">
        <v>2</v>
      </c>
      <c r="BN226" s="2">
        <v>0</v>
      </c>
      <c r="BO226" s="2">
        <v>0</v>
      </c>
      <c r="BP226" s="2">
        <v>0</v>
      </c>
      <c r="BQ226" s="2">
        <v>0</v>
      </c>
      <c r="BR226" s="2">
        <v>0</v>
      </c>
      <c r="BS226" s="2">
        <v>17</v>
      </c>
      <c r="BT226" s="2">
        <v>0</v>
      </c>
      <c r="BU226" s="2">
        <v>0</v>
      </c>
      <c r="BV226" s="2">
        <v>0</v>
      </c>
      <c r="BW226" s="2">
        <v>0</v>
      </c>
      <c r="BX226" s="2">
        <v>0</v>
      </c>
      <c r="BY226" s="2">
        <v>0</v>
      </c>
      <c r="BZ226" s="2" t="s">
        <v>1149</v>
      </c>
      <c r="CA226" s="2" t="s">
        <v>1149</v>
      </c>
      <c r="CB226" s="2" t="s">
        <v>803</v>
      </c>
      <c r="CC226" s="2" t="s">
        <v>803</v>
      </c>
      <c r="CD226" s="2" t="s">
        <v>1149</v>
      </c>
    </row>
    <row r="227" spans="1:82" ht="12.75">
      <c r="A227" s="2" t="s">
        <v>613</v>
      </c>
      <c r="B227" s="29">
        <f t="shared" si="4"/>
        <v>1</v>
      </c>
      <c r="C227" s="2" t="s">
        <v>445</v>
      </c>
      <c r="D227" s="2">
        <v>0</v>
      </c>
      <c r="E227" s="2">
        <v>0</v>
      </c>
      <c r="F227" s="2">
        <v>0</v>
      </c>
      <c r="G227" s="2">
        <v>0</v>
      </c>
      <c r="H227" s="2">
        <v>2</v>
      </c>
      <c r="I227" s="2">
        <v>10549</v>
      </c>
      <c r="J227" s="2">
        <v>2</v>
      </c>
      <c r="K227" s="2">
        <v>31242</v>
      </c>
      <c r="L227" s="2">
        <v>0</v>
      </c>
      <c r="M227" s="2">
        <v>0</v>
      </c>
      <c r="N227" s="2">
        <v>0</v>
      </c>
      <c r="O227" s="2">
        <v>0</v>
      </c>
      <c r="P227" s="2">
        <v>0</v>
      </c>
      <c r="Q227" s="2">
        <v>0</v>
      </c>
      <c r="R227" s="2">
        <v>0</v>
      </c>
      <c r="S227" s="2">
        <v>0</v>
      </c>
      <c r="T227" s="2">
        <v>0</v>
      </c>
      <c r="U227" s="2">
        <v>41791</v>
      </c>
      <c r="V227" s="2">
        <v>0</v>
      </c>
      <c r="W227" s="2">
        <v>0</v>
      </c>
      <c r="X227" s="2">
        <v>0</v>
      </c>
      <c r="Y227" s="2">
        <v>0</v>
      </c>
      <c r="Z227" s="2">
        <v>0</v>
      </c>
      <c r="AA227" s="2">
        <v>0</v>
      </c>
      <c r="AB227" s="2">
        <v>0</v>
      </c>
      <c r="AC227" s="2">
        <v>0</v>
      </c>
      <c r="AD227" s="2">
        <v>0</v>
      </c>
      <c r="AE227" s="2">
        <v>0</v>
      </c>
      <c r="AF227" s="2">
        <v>0</v>
      </c>
      <c r="AG227" s="2">
        <v>0</v>
      </c>
      <c r="AH227" s="2">
        <v>0</v>
      </c>
      <c r="AI227" s="2">
        <v>0</v>
      </c>
      <c r="AJ227" s="2">
        <v>0</v>
      </c>
      <c r="AK227" s="2">
        <v>0</v>
      </c>
      <c r="AL227" s="2">
        <v>0</v>
      </c>
      <c r="AM227" s="2">
        <v>0</v>
      </c>
      <c r="AN227" s="2">
        <v>0</v>
      </c>
      <c r="AO227" s="2">
        <v>41791</v>
      </c>
      <c r="AP227" s="2">
        <v>0</v>
      </c>
      <c r="AQ227" s="2">
        <v>0</v>
      </c>
      <c r="AR227" s="2">
        <v>0</v>
      </c>
      <c r="AS227" s="2">
        <v>0</v>
      </c>
      <c r="AT227" s="2">
        <v>0</v>
      </c>
      <c r="AU227" s="2">
        <v>0</v>
      </c>
      <c r="AV227" s="2">
        <v>0</v>
      </c>
      <c r="AW227" s="2">
        <v>0</v>
      </c>
      <c r="AX227" s="2">
        <v>0</v>
      </c>
      <c r="AY227" s="2">
        <v>0</v>
      </c>
      <c r="AZ227" s="2">
        <v>0</v>
      </c>
      <c r="BA227" s="2">
        <v>0</v>
      </c>
      <c r="BB227" s="2">
        <v>0</v>
      </c>
      <c r="BC227" s="2">
        <v>0</v>
      </c>
      <c r="BD227" s="2">
        <v>0</v>
      </c>
      <c r="BE227" s="2">
        <v>0</v>
      </c>
      <c r="BF227" s="2">
        <v>0</v>
      </c>
      <c r="BG227" s="2">
        <v>0</v>
      </c>
      <c r="BH227" s="2">
        <v>31</v>
      </c>
      <c r="BI227" s="2">
        <v>29</v>
      </c>
      <c r="BJ227" s="2">
        <v>0</v>
      </c>
      <c r="BK227" s="2">
        <v>0</v>
      </c>
      <c r="BL227" s="2">
        <v>0</v>
      </c>
      <c r="BM227" s="2">
        <v>2</v>
      </c>
      <c r="BN227" s="2">
        <v>0</v>
      </c>
      <c r="BO227" s="2">
        <v>0</v>
      </c>
      <c r="BP227" s="2">
        <v>0</v>
      </c>
      <c r="BQ227" s="2">
        <v>0</v>
      </c>
      <c r="BR227" s="2">
        <v>0</v>
      </c>
      <c r="BS227" s="2">
        <v>29</v>
      </c>
      <c r="BT227" s="2">
        <v>0</v>
      </c>
      <c r="BU227" s="2">
        <v>0</v>
      </c>
      <c r="BV227" s="2">
        <v>0</v>
      </c>
      <c r="BW227" s="2">
        <v>0</v>
      </c>
      <c r="BX227" s="2">
        <v>0</v>
      </c>
      <c r="BY227" s="2">
        <v>0</v>
      </c>
      <c r="BZ227" s="2" t="s">
        <v>614</v>
      </c>
      <c r="CA227" s="2" t="s">
        <v>614</v>
      </c>
      <c r="CB227" s="2" t="s">
        <v>803</v>
      </c>
      <c r="CC227" s="2" t="s">
        <v>803</v>
      </c>
      <c r="CD227" s="2" t="s">
        <v>614</v>
      </c>
    </row>
    <row r="228" spans="1:82" ht="12.75">
      <c r="A228" s="2" t="s">
        <v>615</v>
      </c>
      <c r="B228" s="29">
        <f t="shared" si="4"/>
        <v>0.7788581705123907</v>
      </c>
      <c r="C228" s="2" t="s">
        <v>445</v>
      </c>
      <c r="D228" s="2">
        <v>1</v>
      </c>
      <c r="E228" s="2">
        <v>1628</v>
      </c>
      <c r="F228" s="2">
        <v>0</v>
      </c>
      <c r="G228" s="2">
        <v>0</v>
      </c>
      <c r="H228" s="2">
        <v>1</v>
      </c>
      <c r="I228" s="2">
        <v>1964</v>
      </c>
      <c r="J228" s="2">
        <v>2</v>
      </c>
      <c r="K228" s="2">
        <v>23588</v>
      </c>
      <c r="L228" s="2">
        <v>0</v>
      </c>
      <c r="M228" s="2">
        <v>0</v>
      </c>
      <c r="N228" s="2">
        <v>2</v>
      </c>
      <c r="O228" s="2">
        <v>7255</v>
      </c>
      <c r="P228" s="2">
        <v>0</v>
      </c>
      <c r="Q228" s="2">
        <v>0</v>
      </c>
      <c r="R228" s="2">
        <v>0</v>
      </c>
      <c r="S228" s="2">
        <v>0</v>
      </c>
      <c r="T228" s="2">
        <v>0</v>
      </c>
      <c r="U228" s="2">
        <v>34435</v>
      </c>
      <c r="V228" s="2">
        <v>0</v>
      </c>
      <c r="W228" s="2">
        <v>0</v>
      </c>
      <c r="X228" s="2">
        <v>0</v>
      </c>
      <c r="Y228" s="2">
        <v>0</v>
      </c>
      <c r="Z228" s="2">
        <v>7127</v>
      </c>
      <c r="AA228" s="2">
        <v>0</v>
      </c>
      <c r="AB228" s="2">
        <v>0</v>
      </c>
      <c r="AC228" s="2">
        <v>0</v>
      </c>
      <c r="AD228" s="2">
        <v>0</v>
      </c>
      <c r="AE228" s="2">
        <v>0</v>
      </c>
      <c r="AF228" s="2">
        <v>0</v>
      </c>
      <c r="AG228" s="2">
        <v>0</v>
      </c>
      <c r="AH228" s="2">
        <v>128</v>
      </c>
      <c r="AI228" s="2">
        <v>0</v>
      </c>
      <c r="AJ228" s="2">
        <v>0</v>
      </c>
      <c r="AK228" s="2">
        <v>0</v>
      </c>
      <c r="AL228" s="2">
        <v>0</v>
      </c>
      <c r="AM228" s="2">
        <v>0</v>
      </c>
      <c r="AN228" s="2">
        <v>0</v>
      </c>
      <c r="AO228" s="2">
        <v>34435</v>
      </c>
      <c r="AP228" s="2">
        <v>0</v>
      </c>
      <c r="AQ228" s="2">
        <v>0</v>
      </c>
      <c r="AR228" s="2">
        <v>0</v>
      </c>
      <c r="AS228" s="2">
        <v>0</v>
      </c>
      <c r="AT228" s="2">
        <v>0</v>
      </c>
      <c r="AU228" s="2">
        <v>0</v>
      </c>
      <c r="AV228" s="2">
        <v>0</v>
      </c>
      <c r="AW228" s="2">
        <v>0</v>
      </c>
      <c r="AX228" s="2">
        <v>0</v>
      </c>
      <c r="AY228" s="2">
        <v>0</v>
      </c>
      <c r="AZ228" s="2">
        <v>0</v>
      </c>
      <c r="BA228" s="2">
        <v>0</v>
      </c>
      <c r="BB228" s="2">
        <v>0</v>
      </c>
      <c r="BC228" s="2">
        <v>0</v>
      </c>
      <c r="BD228" s="2">
        <v>0</v>
      </c>
      <c r="BE228" s="2">
        <v>0</v>
      </c>
      <c r="BF228" s="2">
        <v>0</v>
      </c>
      <c r="BG228" s="2">
        <v>0</v>
      </c>
      <c r="BH228" s="2">
        <v>32</v>
      </c>
      <c r="BI228" s="2">
        <v>28</v>
      </c>
      <c r="BJ228" s="2">
        <v>0</v>
      </c>
      <c r="BK228" s="2">
        <v>1</v>
      </c>
      <c r="BL228" s="2">
        <v>0</v>
      </c>
      <c r="BM228" s="2">
        <v>3</v>
      </c>
      <c r="BN228" s="2">
        <v>0</v>
      </c>
      <c r="BO228" s="2">
        <v>0</v>
      </c>
      <c r="BP228" s="2">
        <v>0</v>
      </c>
      <c r="BQ228" s="2">
        <v>0</v>
      </c>
      <c r="BR228" s="2">
        <v>0</v>
      </c>
      <c r="BS228" s="2">
        <v>9</v>
      </c>
      <c r="BT228" s="2">
        <v>0</v>
      </c>
      <c r="BU228" s="2">
        <v>19</v>
      </c>
      <c r="BV228" s="2">
        <v>0</v>
      </c>
      <c r="BW228" s="2">
        <v>0</v>
      </c>
      <c r="BX228" s="2">
        <v>0</v>
      </c>
      <c r="BY228" s="2">
        <v>0</v>
      </c>
      <c r="BZ228" s="2" t="s">
        <v>433</v>
      </c>
      <c r="CA228" s="2" t="s">
        <v>434</v>
      </c>
      <c r="CB228" s="2" t="s">
        <v>803</v>
      </c>
      <c r="CC228" s="2" t="s">
        <v>803</v>
      </c>
      <c r="CD228" s="2" t="s">
        <v>433</v>
      </c>
    </row>
    <row r="229" spans="1:82" ht="12.75">
      <c r="A229" s="2" t="s">
        <v>348</v>
      </c>
      <c r="B229" s="29">
        <f t="shared" si="4"/>
        <v>1</v>
      </c>
      <c r="C229" s="2" t="s">
        <v>445</v>
      </c>
      <c r="D229" s="2">
        <v>0</v>
      </c>
      <c r="E229" s="2">
        <v>0</v>
      </c>
      <c r="F229" s="2">
        <v>1</v>
      </c>
      <c r="G229" s="2">
        <v>6627</v>
      </c>
      <c r="H229" s="2">
        <v>1</v>
      </c>
      <c r="I229" s="2">
        <v>13005</v>
      </c>
      <c r="J229" s="2">
        <v>2</v>
      </c>
      <c r="K229" s="2">
        <v>17631</v>
      </c>
      <c r="L229" s="2">
        <v>0</v>
      </c>
      <c r="M229" s="2">
        <v>0</v>
      </c>
      <c r="N229" s="2">
        <v>0</v>
      </c>
      <c r="O229" s="2">
        <v>0</v>
      </c>
      <c r="P229" s="2">
        <v>0</v>
      </c>
      <c r="Q229" s="2">
        <v>0</v>
      </c>
      <c r="R229" s="2">
        <v>0</v>
      </c>
      <c r="S229" s="2">
        <v>0</v>
      </c>
      <c r="T229" s="2">
        <v>0</v>
      </c>
      <c r="U229" s="2">
        <v>0</v>
      </c>
      <c r="V229" s="2">
        <v>0</v>
      </c>
      <c r="W229" s="2">
        <v>0</v>
      </c>
      <c r="X229" s="2">
        <v>0</v>
      </c>
      <c r="Y229" s="2">
        <v>0</v>
      </c>
      <c r="Z229" s="2">
        <v>0</v>
      </c>
      <c r="AA229" s="2">
        <v>0</v>
      </c>
      <c r="AB229" s="2">
        <v>0</v>
      </c>
      <c r="AC229" s="2">
        <v>0</v>
      </c>
      <c r="AD229" s="2">
        <v>0</v>
      </c>
      <c r="AE229" s="2">
        <v>0</v>
      </c>
      <c r="AF229" s="2">
        <v>0</v>
      </c>
      <c r="AG229" s="2">
        <v>0</v>
      </c>
      <c r="AH229" s="2">
        <v>0</v>
      </c>
      <c r="AI229" s="2">
        <v>0</v>
      </c>
      <c r="AJ229" s="2">
        <v>0</v>
      </c>
      <c r="AK229" s="2">
        <v>0</v>
      </c>
      <c r="AL229" s="2">
        <v>0</v>
      </c>
      <c r="AM229" s="2">
        <v>0</v>
      </c>
      <c r="AN229" s="2">
        <v>0</v>
      </c>
      <c r="AO229" s="2">
        <v>37263</v>
      </c>
      <c r="AP229" s="2">
        <v>0</v>
      </c>
      <c r="AQ229" s="2">
        <v>0</v>
      </c>
      <c r="AR229" s="2">
        <v>0</v>
      </c>
      <c r="AS229" s="2">
        <v>0</v>
      </c>
      <c r="AT229" s="2">
        <v>0</v>
      </c>
      <c r="AU229" s="2">
        <v>0</v>
      </c>
      <c r="AV229" s="2">
        <v>0</v>
      </c>
      <c r="AW229" s="2">
        <v>0</v>
      </c>
      <c r="AX229" s="2">
        <v>0</v>
      </c>
      <c r="AY229" s="2">
        <v>0</v>
      </c>
      <c r="AZ229" s="2">
        <v>0</v>
      </c>
      <c r="BA229" s="2">
        <v>0</v>
      </c>
      <c r="BB229" s="2">
        <v>0</v>
      </c>
      <c r="BC229" s="2">
        <v>0</v>
      </c>
      <c r="BD229" s="2">
        <v>0</v>
      </c>
      <c r="BE229" s="2">
        <v>0</v>
      </c>
      <c r="BF229" s="2">
        <v>0</v>
      </c>
      <c r="BG229" s="2">
        <v>0</v>
      </c>
      <c r="BH229" s="2">
        <v>24</v>
      </c>
      <c r="BI229" s="2">
        <v>21</v>
      </c>
      <c r="BJ229" s="2">
        <v>0</v>
      </c>
      <c r="BK229" s="2">
        <v>0</v>
      </c>
      <c r="BL229" s="2">
        <v>0</v>
      </c>
      <c r="BM229" s="2">
        <v>3</v>
      </c>
      <c r="BN229" s="2">
        <v>0</v>
      </c>
      <c r="BO229" s="2">
        <v>0</v>
      </c>
      <c r="BP229" s="2">
        <v>0</v>
      </c>
      <c r="BQ229" s="2">
        <v>0</v>
      </c>
      <c r="BR229" s="2">
        <v>0</v>
      </c>
      <c r="BS229" s="2">
        <v>0</v>
      </c>
      <c r="BT229" s="2">
        <v>0</v>
      </c>
      <c r="BU229" s="2">
        <v>0</v>
      </c>
      <c r="BV229" s="2">
        <v>0</v>
      </c>
      <c r="BW229" s="2">
        <v>0</v>
      </c>
      <c r="BX229" s="2">
        <v>0</v>
      </c>
      <c r="BY229" s="2">
        <v>21</v>
      </c>
      <c r="BZ229" s="2" t="s">
        <v>349</v>
      </c>
      <c r="CA229" s="2" t="s">
        <v>803</v>
      </c>
      <c r="CB229" s="2" t="s">
        <v>803</v>
      </c>
      <c r="CC229" s="2" t="s">
        <v>349</v>
      </c>
      <c r="CD229" s="2" t="s">
        <v>803</v>
      </c>
    </row>
    <row r="230" spans="1:2" ht="12.75">
      <c r="A230" s="2"/>
      <c r="B230" s="29"/>
    </row>
    <row r="231" spans="1:82" ht="12.75">
      <c r="A231" s="2" t="s">
        <v>350</v>
      </c>
      <c r="B231" s="29">
        <f t="shared" si="4"/>
        <v>1</v>
      </c>
      <c r="C231" s="2" t="s">
        <v>445</v>
      </c>
      <c r="D231" s="2">
        <v>0</v>
      </c>
      <c r="E231" s="2">
        <v>0</v>
      </c>
      <c r="F231" s="2">
        <v>0</v>
      </c>
      <c r="G231" s="2">
        <v>0</v>
      </c>
      <c r="H231" s="2">
        <v>2</v>
      </c>
      <c r="I231" s="2">
        <v>7459</v>
      </c>
      <c r="J231" s="2">
        <v>2</v>
      </c>
      <c r="K231" s="2">
        <v>26629</v>
      </c>
      <c r="L231" s="2">
        <v>0</v>
      </c>
      <c r="M231" s="2">
        <v>0</v>
      </c>
      <c r="N231" s="2">
        <v>0</v>
      </c>
      <c r="O231" s="2">
        <v>0</v>
      </c>
      <c r="P231" s="2">
        <v>0</v>
      </c>
      <c r="Q231" s="2">
        <v>0</v>
      </c>
      <c r="R231" s="2">
        <v>0</v>
      </c>
      <c r="S231" s="2">
        <v>0</v>
      </c>
      <c r="T231" s="2">
        <v>0</v>
      </c>
      <c r="U231" s="2">
        <v>34088</v>
      </c>
      <c r="V231" s="2">
        <v>0</v>
      </c>
      <c r="W231" s="2">
        <v>0</v>
      </c>
      <c r="X231" s="2">
        <v>0</v>
      </c>
      <c r="Y231" s="2">
        <v>0</v>
      </c>
      <c r="Z231" s="2">
        <v>0</v>
      </c>
      <c r="AA231" s="2">
        <v>0</v>
      </c>
      <c r="AB231" s="2">
        <v>0</v>
      </c>
      <c r="AC231" s="2">
        <v>0</v>
      </c>
      <c r="AD231" s="2">
        <v>0</v>
      </c>
      <c r="AE231" s="2">
        <v>0</v>
      </c>
      <c r="AF231" s="2">
        <v>0</v>
      </c>
      <c r="AG231" s="2">
        <v>0</v>
      </c>
      <c r="AH231" s="2">
        <v>0</v>
      </c>
      <c r="AI231" s="2">
        <v>0</v>
      </c>
      <c r="AJ231" s="2">
        <v>0</v>
      </c>
      <c r="AK231" s="2">
        <v>0</v>
      </c>
      <c r="AL231" s="2">
        <v>0</v>
      </c>
      <c r="AM231" s="2">
        <v>0</v>
      </c>
      <c r="AN231" s="2">
        <v>0</v>
      </c>
      <c r="AO231" s="2">
        <v>34088</v>
      </c>
      <c r="AP231" s="2">
        <v>0</v>
      </c>
      <c r="AQ231" s="2">
        <v>0</v>
      </c>
      <c r="AR231" s="2">
        <v>0</v>
      </c>
      <c r="AS231" s="2">
        <v>0</v>
      </c>
      <c r="AT231" s="2">
        <v>0</v>
      </c>
      <c r="AU231" s="2">
        <v>0</v>
      </c>
      <c r="AV231" s="2">
        <v>0</v>
      </c>
      <c r="AW231" s="2">
        <v>0</v>
      </c>
      <c r="AX231" s="2">
        <v>0</v>
      </c>
      <c r="AY231" s="2">
        <v>0</v>
      </c>
      <c r="AZ231" s="2">
        <v>0</v>
      </c>
      <c r="BA231" s="2">
        <v>0</v>
      </c>
      <c r="BB231" s="2">
        <v>0</v>
      </c>
      <c r="BC231" s="2">
        <v>0</v>
      </c>
      <c r="BD231" s="2">
        <v>0</v>
      </c>
      <c r="BE231" s="2">
        <v>0</v>
      </c>
      <c r="BF231" s="2">
        <v>0</v>
      </c>
      <c r="BG231" s="2">
        <v>0</v>
      </c>
      <c r="BH231" s="2">
        <v>28</v>
      </c>
      <c r="BI231" s="2">
        <v>26</v>
      </c>
      <c r="BJ231" s="2">
        <v>0</v>
      </c>
      <c r="BK231" s="2">
        <v>0</v>
      </c>
      <c r="BL231" s="2">
        <v>0</v>
      </c>
      <c r="BM231" s="2">
        <v>2</v>
      </c>
      <c r="BN231" s="2">
        <v>0</v>
      </c>
      <c r="BO231" s="2">
        <v>0</v>
      </c>
      <c r="BP231" s="2">
        <v>0</v>
      </c>
      <c r="BQ231" s="2">
        <v>0</v>
      </c>
      <c r="BR231" s="2">
        <v>0</v>
      </c>
      <c r="BS231" s="2">
        <v>1</v>
      </c>
      <c r="BT231" s="2">
        <v>0</v>
      </c>
      <c r="BU231" s="2">
        <v>25</v>
      </c>
      <c r="BV231" s="2">
        <v>0</v>
      </c>
      <c r="BW231" s="2">
        <v>0</v>
      </c>
      <c r="BX231" s="2">
        <v>0</v>
      </c>
      <c r="BY231" s="2">
        <v>0</v>
      </c>
      <c r="BZ231" s="2" t="s">
        <v>351</v>
      </c>
      <c r="CA231" s="2" t="s">
        <v>351</v>
      </c>
      <c r="CB231" s="2" t="s">
        <v>803</v>
      </c>
      <c r="CC231" s="2" t="s">
        <v>803</v>
      </c>
      <c r="CD231" s="2" t="s">
        <v>351</v>
      </c>
    </row>
    <row r="232" spans="1:82" ht="12.75">
      <c r="A232" s="2" t="s">
        <v>352</v>
      </c>
      <c r="B232" s="29">
        <f t="shared" si="4"/>
        <v>1</v>
      </c>
      <c r="C232" s="2" t="s">
        <v>445</v>
      </c>
      <c r="D232" s="2">
        <v>0</v>
      </c>
      <c r="E232" s="2">
        <v>0</v>
      </c>
      <c r="F232" s="2">
        <v>0</v>
      </c>
      <c r="G232" s="2">
        <v>0</v>
      </c>
      <c r="H232" s="2">
        <v>1</v>
      </c>
      <c r="I232" s="2">
        <v>3982</v>
      </c>
      <c r="J232" s="2">
        <v>1</v>
      </c>
      <c r="K232" s="2">
        <v>37560</v>
      </c>
      <c r="L232" s="2">
        <v>0</v>
      </c>
      <c r="M232" s="2">
        <v>0</v>
      </c>
      <c r="N232" s="2">
        <v>0</v>
      </c>
      <c r="O232" s="2">
        <v>0</v>
      </c>
      <c r="P232" s="2">
        <v>0</v>
      </c>
      <c r="Q232" s="2">
        <v>0</v>
      </c>
      <c r="R232" s="2">
        <v>0</v>
      </c>
      <c r="S232" s="2">
        <v>0</v>
      </c>
      <c r="T232" s="2">
        <v>0</v>
      </c>
      <c r="U232" s="2">
        <v>41542</v>
      </c>
      <c r="V232" s="2">
        <v>0</v>
      </c>
      <c r="W232" s="2">
        <v>0</v>
      </c>
      <c r="X232" s="2">
        <v>0</v>
      </c>
      <c r="Y232" s="2">
        <v>0</v>
      </c>
      <c r="Z232" s="2">
        <v>0</v>
      </c>
      <c r="AA232" s="2">
        <v>0</v>
      </c>
      <c r="AB232" s="2">
        <v>0</v>
      </c>
      <c r="AC232" s="2">
        <v>0</v>
      </c>
      <c r="AD232" s="2">
        <v>0</v>
      </c>
      <c r="AE232" s="2">
        <v>0</v>
      </c>
      <c r="AF232" s="2">
        <v>0</v>
      </c>
      <c r="AG232" s="2">
        <v>0</v>
      </c>
      <c r="AH232" s="2">
        <v>0</v>
      </c>
      <c r="AI232" s="2">
        <v>0</v>
      </c>
      <c r="AJ232" s="2">
        <v>0</v>
      </c>
      <c r="AK232" s="2">
        <v>0</v>
      </c>
      <c r="AL232" s="2">
        <v>0</v>
      </c>
      <c r="AM232" s="2">
        <v>0</v>
      </c>
      <c r="AN232" s="2">
        <v>0</v>
      </c>
      <c r="AO232" s="2">
        <v>41542</v>
      </c>
      <c r="AP232" s="2">
        <v>0</v>
      </c>
      <c r="AQ232" s="2">
        <v>0</v>
      </c>
      <c r="AR232" s="2">
        <v>0</v>
      </c>
      <c r="AS232" s="2">
        <v>0</v>
      </c>
      <c r="AT232" s="2">
        <v>0</v>
      </c>
      <c r="AU232" s="2">
        <v>0</v>
      </c>
      <c r="AV232" s="2">
        <v>0</v>
      </c>
      <c r="AW232" s="2">
        <v>0</v>
      </c>
      <c r="AX232" s="2">
        <v>0</v>
      </c>
      <c r="AY232" s="2">
        <v>0</v>
      </c>
      <c r="AZ232" s="2">
        <v>0</v>
      </c>
      <c r="BA232" s="2">
        <v>0</v>
      </c>
      <c r="BB232" s="2">
        <v>0</v>
      </c>
      <c r="BC232" s="2">
        <v>0</v>
      </c>
      <c r="BD232" s="2">
        <v>0</v>
      </c>
      <c r="BE232" s="2">
        <v>0</v>
      </c>
      <c r="BF232" s="2">
        <v>0</v>
      </c>
      <c r="BG232" s="2">
        <v>0</v>
      </c>
      <c r="BH232" s="2">
        <v>35</v>
      </c>
      <c r="BI232" s="2">
        <v>33</v>
      </c>
      <c r="BJ232" s="2">
        <v>0</v>
      </c>
      <c r="BK232" s="2">
        <v>1</v>
      </c>
      <c r="BL232" s="2">
        <v>0</v>
      </c>
      <c r="BM232" s="2">
        <v>1</v>
      </c>
      <c r="BN232" s="2">
        <v>0</v>
      </c>
      <c r="BO232" s="2">
        <v>0</v>
      </c>
      <c r="BP232" s="2">
        <v>0</v>
      </c>
      <c r="BQ232" s="2">
        <v>0</v>
      </c>
      <c r="BR232" s="2">
        <v>0</v>
      </c>
      <c r="BS232" s="2">
        <v>31</v>
      </c>
      <c r="BT232" s="2">
        <v>0</v>
      </c>
      <c r="BU232" s="2">
        <v>2</v>
      </c>
      <c r="BV232" s="2">
        <v>0</v>
      </c>
      <c r="BW232" s="2">
        <v>0</v>
      </c>
      <c r="BX232" s="2">
        <v>0</v>
      </c>
      <c r="BY232" s="2">
        <v>0</v>
      </c>
      <c r="BZ232" s="2" t="s">
        <v>353</v>
      </c>
      <c r="CA232" s="2" t="s">
        <v>354</v>
      </c>
      <c r="CB232" s="2" t="s">
        <v>803</v>
      </c>
      <c r="CC232" s="2" t="s">
        <v>803</v>
      </c>
      <c r="CD232" s="2" t="s">
        <v>353</v>
      </c>
    </row>
    <row r="233" spans="1:82" ht="12.75">
      <c r="A233" s="2" t="s">
        <v>172</v>
      </c>
      <c r="B233" s="29">
        <f t="shared" si="4"/>
        <v>1</v>
      </c>
      <c r="C233" s="2" t="s">
        <v>445</v>
      </c>
      <c r="D233" s="2">
        <v>0</v>
      </c>
      <c r="E233" s="2">
        <v>0</v>
      </c>
      <c r="F233" s="2">
        <v>0</v>
      </c>
      <c r="G233" s="2">
        <v>0</v>
      </c>
      <c r="H233" s="2">
        <v>1</v>
      </c>
      <c r="I233" s="2">
        <v>4344</v>
      </c>
      <c r="J233" s="2">
        <v>1</v>
      </c>
      <c r="K233" s="2">
        <v>30577</v>
      </c>
      <c r="L233" s="2">
        <v>0</v>
      </c>
      <c r="M233" s="2">
        <v>0</v>
      </c>
      <c r="N233" s="2">
        <v>0</v>
      </c>
      <c r="O233" s="2">
        <v>0</v>
      </c>
      <c r="P233" s="2">
        <v>0</v>
      </c>
      <c r="Q233" s="2">
        <v>0</v>
      </c>
      <c r="R233" s="2">
        <v>0</v>
      </c>
      <c r="S233" s="2">
        <v>0</v>
      </c>
      <c r="T233" s="2">
        <v>0</v>
      </c>
      <c r="U233" s="2">
        <v>34921</v>
      </c>
      <c r="V233" s="2">
        <v>0</v>
      </c>
      <c r="W233" s="2">
        <v>0</v>
      </c>
      <c r="X233" s="2">
        <v>0</v>
      </c>
      <c r="Y233" s="2">
        <v>0</v>
      </c>
      <c r="Z233" s="2">
        <v>0</v>
      </c>
      <c r="AA233" s="2">
        <v>0</v>
      </c>
      <c r="AB233" s="2">
        <v>0</v>
      </c>
      <c r="AC233" s="2">
        <v>0</v>
      </c>
      <c r="AD233" s="2">
        <v>0</v>
      </c>
      <c r="AE233" s="2">
        <v>0</v>
      </c>
      <c r="AF233" s="2">
        <v>0</v>
      </c>
      <c r="AG233" s="2">
        <v>0</v>
      </c>
      <c r="AH233" s="2">
        <v>0</v>
      </c>
      <c r="AI233" s="2">
        <v>0</v>
      </c>
      <c r="AJ233" s="2">
        <v>0</v>
      </c>
      <c r="AK233" s="2">
        <v>0</v>
      </c>
      <c r="AL233" s="2">
        <v>0</v>
      </c>
      <c r="AM233" s="2">
        <v>0</v>
      </c>
      <c r="AN233" s="2">
        <v>0</v>
      </c>
      <c r="AO233" s="2">
        <v>34921</v>
      </c>
      <c r="AP233" s="2">
        <v>0</v>
      </c>
      <c r="AQ233" s="2">
        <v>0</v>
      </c>
      <c r="AR233" s="2">
        <v>0</v>
      </c>
      <c r="AS233" s="2">
        <v>0</v>
      </c>
      <c r="AT233" s="2">
        <v>0</v>
      </c>
      <c r="AU233" s="2">
        <v>0</v>
      </c>
      <c r="AV233" s="2">
        <v>0</v>
      </c>
      <c r="AW233" s="2">
        <v>0</v>
      </c>
      <c r="AX233" s="2">
        <v>0</v>
      </c>
      <c r="AY233" s="2">
        <v>0</v>
      </c>
      <c r="AZ233" s="2">
        <v>0</v>
      </c>
      <c r="BA233" s="2">
        <v>0</v>
      </c>
      <c r="BB233" s="2">
        <v>0</v>
      </c>
      <c r="BC233" s="2">
        <v>0</v>
      </c>
      <c r="BD233" s="2">
        <v>0</v>
      </c>
      <c r="BE233" s="2">
        <v>0</v>
      </c>
      <c r="BF233" s="2">
        <v>0</v>
      </c>
      <c r="BG233" s="2">
        <v>0</v>
      </c>
      <c r="BH233" s="2">
        <v>30</v>
      </c>
      <c r="BI233" s="2">
        <v>30</v>
      </c>
      <c r="BJ233" s="2">
        <v>0</v>
      </c>
      <c r="BK233" s="2">
        <v>0</v>
      </c>
      <c r="BL233" s="2">
        <v>0</v>
      </c>
      <c r="BM233" s="2">
        <v>0</v>
      </c>
      <c r="BN233" s="2">
        <v>0</v>
      </c>
      <c r="BO233" s="2">
        <v>0</v>
      </c>
      <c r="BP233" s="2">
        <v>0</v>
      </c>
      <c r="BQ233" s="2">
        <v>0</v>
      </c>
      <c r="BR233" s="2">
        <v>0</v>
      </c>
      <c r="BS233" s="2">
        <v>30</v>
      </c>
      <c r="BT233" s="2">
        <v>0</v>
      </c>
      <c r="BU233" s="2">
        <v>0</v>
      </c>
      <c r="BV233" s="2">
        <v>0</v>
      </c>
      <c r="BW233" s="2">
        <v>0</v>
      </c>
      <c r="BX233" s="2">
        <v>0</v>
      </c>
      <c r="BY233" s="2">
        <v>0</v>
      </c>
      <c r="BZ233" s="2" t="s">
        <v>531</v>
      </c>
      <c r="CA233" s="2" t="s">
        <v>531</v>
      </c>
      <c r="CB233" s="2" t="s">
        <v>803</v>
      </c>
      <c r="CC233" s="2" t="s">
        <v>803</v>
      </c>
      <c r="CD233" s="2" t="s">
        <v>531</v>
      </c>
    </row>
    <row r="234" spans="1:82" ht="12.75">
      <c r="A234" s="2" t="s">
        <v>532</v>
      </c>
      <c r="B234" s="29">
        <f t="shared" si="4"/>
        <v>0.9606668403230008</v>
      </c>
      <c r="C234" s="2" t="s">
        <v>445</v>
      </c>
      <c r="D234" s="2">
        <v>0</v>
      </c>
      <c r="E234" s="2">
        <v>0</v>
      </c>
      <c r="F234" s="2">
        <v>0</v>
      </c>
      <c r="G234" s="2">
        <v>0</v>
      </c>
      <c r="H234" s="2">
        <v>2</v>
      </c>
      <c r="I234" s="2">
        <v>6457</v>
      </c>
      <c r="J234" s="2">
        <v>1</v>
      </c>
      <c r="K234" s="2">
        <v>26735</v>
      </c>
      <c r="L234" s="2">
        <v>1</v>
      </c>
      <c r="M234" s="2">
        <v>1359</v>
      </c>
      <c r="N234" s="2">
        <v>0</v>
      </c>
      <c r="O234" s="2">
        <v>0</v>
      </c>
      <c r="P234" s="2">
        <v>0</v>
      </c>
      <c r="Q234" s="2">
        <v>0</v>
      </c>
      <c r="R234" s="2">
        <v>0</v>
      </c>
      <c r="S234" s="2">
        <v>0</v>
      </c>
      <c r="T234" s="2">
        <v>0</v>
      </c>
      <c r="U234" s="2">
        <v>34551</v>
      </c>
      <c r="V234" s="2">
        <v>0</v>
      </c>
      <c r="W234" s="2">
        <v>0</v>
      </c>
      <c r="X234" s="2">
        <v>1359</v>
      </c>
      <c r="Y234" s="2">
        <v>0</v>
      </c>
      <c r="Z234" s="2">
        <v>0</v>
      </c>
      <c r="AA234" s="2">
        <v>0</v>
      </c>
      <c r="AB234" s="2">
        <v>0</v>
      </c>
      <c r="AC234" s="2">
        <v>0</v>
      </c>
      <c r="AD234" s="2">
        <v>0</v>
      </c>
      <c r="AE234" s="2">
        <v>0</v>
      </c>
      <c r="AF234" s="2">
        <v>0</v>
      </c>
      <c r="AG234" s="2">
        <v>0</v>
      </c>
      <c r="AH234" s="2">
        <v>0</v>
      </c>
      <c r="AI234" s="2">
        <v>0</v>
      </c>
      <c r="AJ234" s="2">
        <v>0</v>
      </c>
      <c r="AK234" s="2">
        <v>0</v>
      </c>
      <c r="AL234" s="2">
        <v>0</v>
      </c>
      <c r="AM234" s="2">
        <v>0</v>
      </c>
      <c r="AN234" s="2">
        <v>0</v>
      </c>
      <c r="AO234" s="2">
        <v>34551</v>
      </c>
      <c r="AP234" s="2">
        <v>0</v>
      </c>
      <c r="AQ234" s="2">
        <v>0</v>
      </c>
      <c r="AR234" s="2">
        <v>0</v>
      </c>
      <c r="AS234" s="2">
        <v>0</v>
      </c>
      <c r="AT234" s="2">
        <v>0</v>
      </c>
      <c r="AU234" s="2">
        <v>0</v>
      </c>
      <c r="AV234" s="2">
        <v>0</v>
      </c>
      <c r="AW234" s="2">
        <v>0</v>
      </c>
      <c r="AX234" s="2">
        <v>0</v>
      </c>
      <c r="AY234" s="2">
        <v>0</v>
      </c>
      <c r="AZ234" s="2">
        <v>0</v>
      </c>
      <c r="BA234" s="2">
        <v>0</v>
      </c>
      <c r="BB234" s="2">
        <v>0</v>
      </c>
      <c r="BC234" s="2">
        <v>0</v>
      </c>
      <c r="BD234" s="2">
        <v>0</v>
      </c>
      <c r="BE234" s="2">
        <v>0</v>
      </c>
      <c r="BF234" s="2">
        <v>0</v>
      </c>
      <c r="BG234" s="2">
        <v>0</v>
      </c>
      <c r="BH234" s="2">
        <v>31</v>
      </c>
      <c r="BI234" s="2">
        <v>27</v>
      </c>
      <c r="BJ234" s="2">
        <v>0</v>
      </c>
      <c r="BK234" s="2">
        <v>0</v>
      </c>
      <c r="BL234" s="2">
        <v>0</v>
      </c>
      <c r="BM234" s="2">
        <v>4</v>
      </c>
      <c r="BN234" s="2">
        <v>0</v>
      </c>
      <c r="BO234" s="2">
        <v>0</v>
      </c>
      <c r="BP234" s="2">
        <v>0</v>
      </c>
      <c r="BQ234" s="2">
        <v>0</v>
      </c>
      <c r="BR234" s="2">
        <v>0</v>
      </c>
      <c r="BS234" s="2">
        <v>13</v>
      </c>
      <c r="BT234" s="2">
        <v>0</v>
      </c>
      <c r="BU234" s="2">
        <v>14</v>
      </c>
      <c r="BV234" s="2">
        <v>0</v>
      </c>
      <c r="BW234" s="2">
        <v>0</v>
      </c>
      <c r="BX234" s="2">
        <v>0</v>
      </c>
      <c r="BY234" s="2">
        <v>0</v>
      </c>
      <c r="BZ234" s="2" t="s">
        <v>533</v>
      </c>
      <c r="CA234" s="2" t="s">
        <v>533</v>
      </c>
      <c r="CB234" s="2" t="s">
        <v>803</v>
      </c>
      <c r="CC234" s="2" t="s">
        <v>803</v>
      </c>
      <c r="CD234" s="2" t="s">
        <v>533</v>
      </c>
    </row>
    <row r="235" spans="1:82" ht="12.75">
      <c r="A235" s="2" t="s">
        <v>534</v>
      </c>
      <c r="B235" s="29">
        <f t="shared" si="4"/>
        <v>0.9317027881741956</v>
      </c>
      <c r="C235" s="2" t="s">
        <v>445</v>
      </c>
      <c r="D235" s="2">
        <v>0</v>
      </c>
      <c r="E235" s="2">
        <v>0</v>
      </c>
      <c r="F235" s="2">
        <v>0</v>
      </c>
      <c r="G235" s="2">
        <v>0</v>
      </c>
      <c r="H235" s="2">
        <v>2</v>
      </c>
      <c r="I235" s="2">
        <v>4769</v>
      </c>
      <c r="J235" s="2">
        <v>3</v>
      </c>
      <c r="K235" s="2">
        <v>27344</v>
      </c>
      <c r="L235" s="2">
        <v>2</v>
      </c>
      <c r="M235" s="2">
        <v>2354</v>
      </c>
      <c r="N235" s="2">
        <v>0</v>
      </c>
      <c r="O235" s="2">
        <v>0</v>
      </c>
      <c r="P235" s="2">
        <v>1721</v>
      </c>
      <c r="Q235" s="2">
        <v>0</v>
      </c>
      <c r="R235" s="2">
        <v>0</v>
      </c>
      <c r="S235" s="2">
        <v>0</v>
      </c>
      <c r="T235" s="2">
        <v>0</v>
      </c>
      <c r="U235" s="2">
        <v>34467</v>
      </c>
      <c r="V235" s="2">
        <v>0</v>
      </c>
      <c r="W235" s="2">
        <v>0</v>
      </c>
      <c r="X235" s="2">
        <v>0</v>
      </c>
      <c r="Y235" s="2">
        <v>0</v>
      </c>
      <c r="Z235" s="2">
        <v>0</v>
      </c>
      <c r="AA235" s="2">
        <v>0</v>
      </c>
      <c r="AB235" s="2">
        <v>0</v>
      </c>
      <c r="AC235" s="2">
        <v>0</v>
      </c>
      <c r="AD235" s="2">
        <v>0</v>
      </c>
      <c r="AE235" s="2">
        <v>0</v>
      </c>
      <c r="AF235" s="2">
        <v>0</v>
      </c>
      <c r="AG235" s="2">
        <v>0</v>
      </c>
      <c r="AH235" s="2">
        <v>0</v>
      </c>
      <c r="AI235" s="2">
        <v>0</v>
      </c>
      <c r="AJ235" s="2">
        <v>0</v>
      </c>
      <c r="AK235" s="2">
        <v>0</v>
      </c>
      <c r="AL235" s="2">
        <v>0</v>
      </c>
      <c r="AM235" s="2">
        <v>0</v>
      </c>
      <c r="AN235" s="2">
        <v>0</v>
      </c>
      <c r="AO235" s="2">
        <v>34467</v>
      </c>
      <c r="AP235" s="2">
        <v>0</v>
      </c>
      <c r="AQ235" s="2">
        <v>0</v>
      </c>
      <c r="AR235" s="2">
        <v>0</v>
      </c>
      <c r="AS235" s="2">
        <v>0</v>
      </c>
      <c r="AT235" s="2">
        <v>0</v>
      </c>
      <c r="AU235" s="2">
        <v>0</v>
      </c>
      <c r="AV235" s="2">
        <v>4477</v>
      </c>
      <c r="AW235" s="2">
        <v>0</v>
      </c>
      <c r="AX235" s="2">
        <v>0</v>
      </c>
      <c r="AY235" s="2">
        <v>0</v>
      </c>
      <c r="AZ235" s="2">
        <v>0</v>
      </c>
      <c r="BA235" s="2">
        <v>0</v>
      </c>
      <c r="BB235" s="2">
        <v>0</v>
      </c>
      <c r="BC235" s="2">
        <v>0</v>
      </c>
      <c r="BD235" s="2">
        <v>0</v>
      </c>
      <c r="BE235" s="2">
        <v>0</v>
      </c>
      <c r="BF235" s="2">
        <v>0</v>
      </c>
      <c r="BG235" s="2">
        <v>0</v>
      </c>
      <c r="BH235" s="2">
        <v>27</v>
      </c>
      <c r="BI235" s="2">
        <v>22</v>
      </c>
      <c r="BJ235" s="2">
        <v>0</v>
      </c>
      <c r="BK235" s="2">
        <v>0</v>
      </c>
      <c r="BL235" s="2">
        <v>1</v>
      </c>
      <c r="BM235" s="2">
        <v>4</v>
      </c>
      <c r="BN235" s="2">
        <v>0</v>
      </c>
      <c r="BO235" s="2">
        <v>0</v>
      </c>
      <c r="BP235" s="2">
        <v>0</v>
      </c>
      <c r="BQ235" s="2">
        <v>0</v>
      </c>
      <c r="BR235" s="2">
        <v>0</v>
      </c>
      <c r="BS235" s="2">
        <v>17</v>
      </c>
      <c r="BT235" s="2">
        <v>0</v>
      </c>
      <c r="BU235" s="2">
        <v>5</v>
      </c>
      <c r="BV235" s="2">
        <v>0</v>
      </c>
      <c r="BW235" s="2">
        <v>0</v>
      </c>
      <c r="BX235" s="2">
        <v>0</v>
      </c>
      <c r="BY235" s="2">
        <v>0</v>
      </c>
      <c r="BZ235" s="2" t="s">
        <v>539</v>
      </c>
      <c r="CA235" s="2" t="s">
        <v>539</v>
      </c>
      <c r="CB235" s="2" t="s">
        <v>803</v>
      </c>
      <c r="CC235" s="2" t="s">
        <v>803</v>
      </c>
      <c r="CD235" s="2" t="s">
        <v>539</v>
      </c>
    </row>
    <row r="236" spans="1:82" ht="12.75">
      <c r="A236" s="2" t="s">
        <v>540</v>
      </c>
      <c r="B236" s="29">
        <f t="shared" si="4"/>
        <v>0.9722027563653352</v>
      </c>
      <c r="C236" s="2" t="s">
        <v>445</v>
      </c>
      <c r="D236" s="2">
        <v>0</v>
      </c>
      <c r="E236" s="2">
        <v>0</v>
      </c>
      <c r="F236" s="2">
        <v>1</v>
      </c>
      <c r="G236" s="2">
        <v>1898</v>
      </c>
      <c r="H236" s="2">
        <v>2</v>
      </c>
      <c r="I236" s="2">
        <v>4770</v>
      </c>
      <c r="J236" s="2">
        <v>1</v>
      </c>
      <c r="K236" s="2">
        <v>26628</v>
      </c>
      <c r="L236" s="2">
        <v>1</v>
      </c>
      <c r="M236" s="2">
        <v>952</v>
      </c>
      <c r="N236" s="2">
        <v>0</v>
      </c>
      <c r="O236" s="2">
        <v>0</v>
      </c>
      <c r="P236" s="2">
        <v>0</v>
      </c>
      <c r="Q236" s="2">
        <v>0</v>
      </c>
      <c r="R236" s="2">
        <v>0</v>
      </c>
      <c r="S236" s="2">
        <v>0</v>
      </c>
      <c r="T236" s="2">
        <v>0</v>
      </c>
      <c r="U236" s="2">
        <v>34248</v>
      </c>
      <c r="V236" s="2">
        <v>0</v>
      </c>
      <c r="W236" s="2">
        <v>0</v>
      </c>
      <c r="X236" s="2">
        <v>0</v>
      </c>
      <c r="Y236" s="2">
        <v>0</v>
      </c>
      <c r="Z236" s="2">
        <v>0</v>
      </c>
      <c r="AA236" s="2">
        <v>0</v>
      </c>
      <c r="AB236" s="2">
        <v>0</v>
      </c>
      <c r="AC236" s="2">
        <v>0</v>
      </c>
      <c r="AD236" s="2">
        <v>0</v>
      </c>
      <c r="AE236" s="2">
        <v>0</v>
      </c>
      <c r="AF236" s="2">
        <v>0</v>
      </c>
      <c r="AG236" s="2">
        <v>0</v>
      </c>
      <c r="AH236" s="2">
        <v>0</v>
      </c>
      <c r="AI236" s="2">
        <v>0</v>
      </c>
      <c r="AJ236" s="2">
        <v>952</v>
      </c>
      <c r="AK236" s="2">
        <v>0</v>
      </c>
      <c r="AL236" s="2">
        <v>0</v>
      </c>
      <c r="AM236" s="2">
        <v>0</v>
      </c>
      <c r="AN236" s="2">
        <v>0</v>
      </c>
      <c r="AO236" s="2">
        <v>34248</v>
      </c>
      <c r="AP236" s="2">
        <v>0</v>
      </c>
      <c r="AQ236" s="2">
        <v>0</v>
      </c>
      <c r="AR236" s="2">
        <v>0</v>
      </c>
      <c r="AS236" s="2">
        <v>0</v>
      </c>
      <c r="AT236" s="2">
        <v>0</v>
      </c>
      <c r="AU236" s="2">
        <v>0</v>
      </c>
      <c r="AV236" s="2">
        <v>0</v>
      </c>
      <c r="AW236" s="2">
        <v>0</v>
      </c>
      <c r="AX236" s="2">
        <v>0</v>
      </c>
      <c r="AY236" s="2">
        <v>0</v>
      </c>
      <c r="AZ236" s="2">
        <v>0</v>
      </c>
      <c r="BA236" s="2">
        <v>0</v>
      </c>
      <c r="BB236" s="2">
        <v>0</v>
      </c>
      <c r="BC236" s="2">
        <v>0</v>
      </c>
      <c r="BD236" s="2">
        <v>0</v>
      </c>
      <c r="BE236" s="2">
        <v>0</v>
      </c>
      <c r="BF236" s="2">
        <v>0</v>
      </c>
      <c r="BG236" s="2">
        <v>0</v>
      </c>
      <c r="BH236" s="2">
        <v>23</v>
      </c>
      <c r="BI236" s="2">
        <v>21</v>
      </c>
      <c r="BJ236" s="2">
        <v>0</v>
      </c>
      <c r="BK236" s="2">
        <v>0</v>
      </c>
      <c r="BL236" s="2">
        <v>1</v>
      </c>
      <c r="BM236" s="2">
        <v>1</v>
      </c>
      <c r="BN236" s="2">
        <v>0</v>
      </c>
      <c r="BO236" s="2">
        <v>0</v>
      </c>
      <c r="BP236" s="2">
        <v>0</v>
      </c>
      <c r="BQ236" s="2">
        <v>0</v>
      </c>
      <c r="BR236" s="2">
        <v>0</v>
      </c>
      <c r="BS236" s="2">
        <v>21</v>
      </c>
      <c r="BT236" s="2">
        <v>0</v>
      </c>
      <c r="BU236" s="2">
        <v>0</v>
      </c>
      <c r="BV236" s="2">
        <v>0</v>
      </c>
      <c r="BW236" s="2">
        <v>0</v>
      </c>
      <c r="BX236" s="2">
        <v>0</v>
      </c>
      <c r="BY236" s="2">
        <v>0</v>
      </c>
      <c r="BZ236" s="2" t="s">
        <v>541</v>
      </c>
      <c r="CA236" s="2" t="s">
        <v>541</v>
      </c>
      <c r="CB236" s="2" t="s">
        <v>803</v>
      </c>
      <c r="CC236" s="2" t="s">
        <v>803</v>
      </c>
      <c r="CD236" s="2" t="s">
        <v>541</v>
      </c>
    </row>
    <row r="237" spans="1:82" ht="12.75">
      <c r="A237" s="2" t="s">
        <v>542</v>
      </c>
      <c r="B237" s="29">
        <f t="shared" si="4"/>
        <v>0.8072848520660111</v>
      </c>
      <c r="C237" s="2" t="s">
        <v>445</v>
      </c>
      <c r="D237" s="2">
        <v>0</v>
      </c>
      <c r="E237" s="2">
        <v>0</v>
      </c>
      <c r="F237" s="2">
        <v>0</v>
      </c>
      <c r="G237" s="2">
        <v>0</v>
      </c>
      <c r="H237" s="2">
        <v>2</v>
      </c>
      <c r="I237" s="2">
        <v>16305</v>
      </c>
      <c r="J237" s="2">
        <v>1</v>
      </c>
      <c r="K237" s="2">
        <v>2822</v>
      </c>
      <c r="L237" s="2">
        <v>1</v>
      </c>
      <c r="M237" s="2">
        <v>4566</v>
      </c>
      <c r="N237" s="2">
        <v>0</v>
      </c>
      <c r="O237" s="2">
        <v>0</v>
      </c>
      <c r="P237" s="2">
        <v>0</v>
      </c>
      <c r="Q237" s="2">
        <v>0</v>
      </c>
      <c r="R237" s="2">
        <v>0</v>
      </c>
      <c r="S237" s="2">
        <v>0</v>
      </c>
      <c r="T237" s="2">
        <v>0</v>
      </c>
      <c r="U237" s="2">
        <v>23693</v>
      </c>
      <c r="V237" s="2">
        <v>0</v>
      </c>
      <c r="W237" s="2">
        <v>0</v>
      </c>
      <c r="X237" s="2">
        <v>0</v>
      </c>
      <c r="Y237" s="2">
        <v>0</v>
      </c>
      <c r="Z237" s="2">
        <v>0</v>
      </c>
      <c r="AA237" s="2">
        <v>0</v>
      </c>
      <c r="AB237" s="2">
        <v>0</v>
      </c>
      <c r="AC237" s="2">
        <v>0</v>
      </c>
      <c r="AD237" s="2">
        <v>0</v>
      </c>
      <c r="AE237" s="2">
        <v>0</v>
      </c>
      <c r="AF237" s="2">
        <v>0</v>
      </c>
      <c r="AG237" s="2">
        <v>0</v>
      </c>
      <c r="AH237" s="2">
        <v>0</v>
      </c>
      <c r="AI237" s="2">
        <v>0</v>
      </c>
      <c r="AJ237" s="2">
        <v>4131</v>
      </c>
      <c r="AK237" s="2">
        <v>0</v>
      </c>
      <c r="AL237" s="2">
        <v>0</v>
      </c>
      <c r="AM237" s="2">
        <v>0</v>
      </c>
      <c r="AN237" s="2">
        <v>0</v>
      </c>
      <c r="AO237" s="2">
        <v>23693</v>
      </c>
      <c r="AP237" s="2">
        <v>0</v>
      </c>
      <c r="AQ237" s="2">
        <v>0</v>
      </c>
      <c r="AR237" s="2">
        <v>0</v>
      </c>
      <c r="AS237" s="2">
        <v>0</v>
      </c>
      <c r="AT237" s="2">
        <v>0</v>
      </c>
      <c r="AU237" s="2">
        <v>0</v>
      </c>
      <c r="AV237" s="2">
        <v>0</v>
      </c>
      <c r="AW237" s="2">
        <v>0</v>
      </c>
      <c r="AX237" s="2">
        <v>0</v>
      </c>
      <c r="AY237" s="2">
        <v>0</v>
      </c>
      <c r="AZ237" s="2">
        <v>0</v>
      </c>
      <c r="BA237" s="2">
        <v>0</v>
      </c>
      <c r="BB237" s="2">
        <v>0</v>
      </c>
      <c r="BC237" s="2">
        <v>0</v>
      </c>
      <c r="BD237" s="2">
        <v>0</v>
      </c>
      <c r="BE237" s="2">
        <v>0</v>
      </c>
      <c r="BF237" s="2">
        <v>0</v>
      </c>
      <c r="BG237" s="2">
        <v>0</v>
      </c>
      <c r="BH237" s="2">
        <v>4</v>
      </c>
      <c r="BI237" s="2">
        <v>4</v>
      </c>
      <c r="BJ237" s="2">
        <v>0</v>
      </c>
      <c r="BK237" s="2">
        <v>0</v>
      </c>
      <c r="BL237" s="2">
        <v>0</v>
      </c>
      <c r="BM237" s="2">
        <v>0</v>
      </c>
      <c r="BN237" s="2">
        <v>0</v>
      </c>
      <c r="BO237" s="2">
        <v>0</v>
      </c>
      <c r="BP237" s="2">
        <v>0</v>
      </c>
      <c r="BQ237" s="2">
        <v>0</v>
      </c>
      <c r="BR237" s="2">
        <v>0</v>
      </c>
      <c r="BS237" s="2">
        <v>2</v>
      </c>
      <c r="BT237" s="2">
        <v>0</v>
      </c>
      <c r="BU237" s="2">
        <v>2</v>
      </c>
      <c r="BV237" s="2">
        <v>0</v>
      </c>
      <c r="BW237" s="2">
        <v>0</v>
      </c>
      <c r="BX237" s="2">
        <v>0</v>
      </c>
      <c r="BY237" s="2">
        <v>0</v>
      </c>
      <c r="BZ237" s="2" t="s">
        <v>543</v>
      </c>
      <c r="CA237" s="2" t="s">
        <v>543</v>
      </c>
      <c r="CB237" s="2" t="s">
        <v>803</v>
      </c>
      <c r="CC237" s="2" t="s">
        <v>803</v>
      </c>
      <c r="CD237" s="2" t="s">
        <v>543</v>
      </c>
    </row>
    <row r="238" spans="1:82" ht="12.75">
      <c r="A238" s="2" t="s">
        <v>544</v>
      </c>
      <c r="B238" s="29">
        <f t="shared" si="4"/>
        <v>1</v>
      </c>
      <c r="C238" s="2" t="s">
        <v>445</v>
      </c>
      <c r="D238" s="2">
        <v>0</v>
      </c>
      <c r="E238" s="2">
        <v>0</v>
      </c>
      <c r="F238" s="2">
        <v>0</v>
      </c>
      <c r="G238" s="2">
        <v>0</v>
      </c>
      <c r="H238" s="2">
        <v>1</v>
      </c>
      <c r="I238" s="2">
        <v>6459</v>
      </c>
      <c r="J238" s="2">
        <v>1</v>
      </c>
      <c r="K238" s="2">
        <v>27658</v>
      </c>
      <c r="L238" s="2">
        <v>0</v>
      </c>
      <c r="M238" s="2">
        <v>0</v>
      </c>
      <c r="N238" s="2">
        <v>0</v>
      </c>
      <c r="O238" s="2">
        <v>0</v>
      </c>
      <c r="P238" s="2">
        <v>0</v>
      </c>
      <c r="Q238" s="2">
        <v>0</v>
      </c>
      <c r="R238" s="2">
        <v>0</v>
      </c>
      <c r="S238" s="2">
        <v>0</v>
      </c>
      <c r="T238" s="2">
        <v>0</v>
      </c>
      <c r="U238" s="2">
        <v>0</v>
      </c>
      <c r="V238" s="2">
        <v>0</v>
      </c>
      <c r="W238" s="2">
        <v>0</v>
      </c>
      <c r="X238" s="2">
        <v>0</v>
      </c>
      <c r="Y238" s="2">
        <v>0</v>
      </c>
      <c r="Z238" s="2">
        <v>0</v>
      </c>
      <c r="AA238" s="2">
        <v>0</v>
      </c>
      <c r="AB238" s="2">
        <v>0</v>
      </c>
      <c r="AC238" s="2">
        <v>0</v>
      </c>
      <c r="AD238" s="2">
        <v>0</v>
      </c>
      <c r="AE238" s="2">
        <v>0</v>
      </c>
      <c r="AF238" s="2">
        <v>0</v>
      </c>
      <c r="AG238" s="2">
        <v>0</v>
      </c>
      <c r="AH238" s="2">
        <v>0</v>
      </c>
      <c r="AI238" s="2">
        <v>0</v>
      </c>
      <c r="AJ238" s="2">
        <v>0</v>
      </c>
      <c r="AK238" s="2">
        <v>0</v>
      </c>
      <c r="AL238" s="2">
        <v>0</v>
      </c>
      <c r="AM238" s="2">
        <v>0</v>
      </c>
      <c r="AN238" s="2">
        <v>0</v>
      </c>
      <c r="AO238" s="2">
        <v>34117</v>
      </c>
      <c r="AP238" s="2">
        <v>0</v>
      </c>
      <c r="AQ238" s="2">
        <v>0</v>
      </c>
      <c r="AR238" s="2">
        <v>0</v>
      </c>
      <c r="AS238" s="2">
        <v>0</v>
      </c>
      <c r="AT238" s="2">
        <v>0</v>
      </c>
      <c r="AU238" s="2">
        <v>0</v>
      </c>
      <c r="AV238" s="2">
        <v>0</v>
      </c>
      <c r="AW238" s="2">
        <v>0</v>
      </c>
      <c r="AX238" s="2">
        <v>0</v>
      </c>
      <c r="AY238" s="2">
        <v>0</v>
      </c>
      <c r="AZ238" s="2">
        <v>0</v>
      </c>
      <c r="BA238" s="2">
        <v>0</v>
      </c>
      <c r="BB238" s="2">
        <v>0</v>
      </c>
      <c r="BC238" s="2">
        <v>0</v>
      </c>
      <c r="BD238" s="2">
        <v>0</v>
      </c>
      <c r="BE238" s="2">
        <v>0</v>
      </c>
      <c r="BF238" s="2">
        <v>0</v>
      </c>
      <c r="BG238" s="2">
        <v>0</v>
      </c>
      <c r="BH238" s="2">
        <v>41</v>
      </c>
      <c r="BI238" s="2">
        <v>40</v>
      </c>
      <c r="BJ238" s="2">
        <v>0</v>
      </c>
      <c r="BK238" s="2">
        <v>0</v>
      </c>
      <c r="BL238" s="2">
        <v>0</v>
      </c>
      <c r="BM238" s="2">
        <v>1</v>
      </c>
      <c r="BN238" s="2">
        <v>0</v>
      </c>
      <c r="BO238" s="2">
        <v>0</v>
      </c>
      <c r="BP238" s="2">
        <v>0</v>
      </c>
      <c r="BQ238" s="2">
        <v>0</v>
      </c>
      <c r="BR238" s="2">
        <v>0</v>
      </c>
      <c r="BS238" s="2">
        <v>0</v>
      </c>
      <c r="BT238" s="2">
        <v>0</v>
      </c>
      <c r="BU238" s="2">
        <v>0</v>
      </c>
      <c r="BV238" s="2">
        <v>0</v>
      </c>
      <c r="BW238" s="2">
        <v>0</v>
      </c>
      <c r="BX238" s="2">
        <v>0</v>
      </c>
      <c r="BY238" s="2">
        <v>40</v>
      </c>
      <c r="BZ238" s="2" t="s">
        <v>545</v>
      </c>
      <c r="CA238" s="2" t="s">
        <v>803</v>
      </c>
      <c r="CB238" s="2" t="s">
        <v>803</v>
      </c>
      <c r="CC238" s="2" t="s">
        <v>545</v>
      </c>
      <c r="CD238" s="2" t="s">
        <v>803</v>
      </c>
    </row>
    <row r="239" spans="1:82" ht="12.75">
      <c r="A239" s="2" t="s">
        <v>546</v>
      </c>
      <c r="B239" s="29">
        <f t="shared" si="4"/>
        <v>0.9766007487760392</v>
      </c>
      <c r="C239" s="2" t="s">
        <v>445</v>
      </c>
      <c r="D239" s="2">
        <v>0</v>
      </c>
      <c r="E239" s="2">
        <v>0</v>
      </c>
      <c r="F239" s="2">
        <v>0</v>
      </c>
      <c r="G239" s="2">
        <v>0</v>
      </c>
      <c r="H239" s="2">
        <v>2</v>
      </c>
      <c r="I239" s="2">
        <v>4573</v>
      </c>
      <c r="J239" s="2">
        <v>1</v>
      </c>
      <c r="K239" s="2">
        <v>36120</v>
      </c>
      <c r="L239" s="2">
        <v>0</v>
      </c>
      <c r="M239" s="2">
        <v>0</v>
      </c>
      <c r="N239" s="2">
        <v>1</v>
      </c>
      <c r="O239" s="2">
        <v>975</v>
      </c>
      <c r="P239" s="2">
        <v>0</v>
      </c>
      <c r="Q239" s="2">
        <v>0</v>
      </c>
      <c r="R239" s="2">
        <v>0</v>
      </c>
      <c r="S239" s="2">
        <v>0</v>
      </c>
      <c r="T239" s="2">
        <v>0</v>
      </c>
      <c r="U239" s="2">
        <v>41668</v>
      </c>
      <c r="V239" s="2">
        <v>0</v>
      </c>
      <c r="W239" s="2">
        <v>0</v>
      </c>
      <c r="X239" s="2">
        <v>0</v>
      </c>
      <c r="Y239" s="2">
        <v>0</v>
      </c>
      <c r="Z239" s="2">
        <v>0</v>
      </c>
      <c r="AA239" s="2">
        <v>0</v>
      </c>
      <c r="AB239" s="2">
        <v>0</v>
      </c>
      <c r="AC239" s="2">
        <v>0</v>
      </c>
      <c r="AD239" s="2">
        <v>0</v>
      </c>
      <c r="AE239" s="2">
        <v>0</v>
      </c>
      <c r="AF239" s="2">
        <v>0</v>
      </c>
      <c r="AG239" s="2">
        <v>0</v>
      </c>
      <c r="AH239" s="2">
        <v>0</v>
      </c>
      <c r="AI239" s="2">
        <v>0</v>
      </c>
      <c r="AJ239" s="2">
        <v>0</v>
      </c>
      <c r="AK239" s="2">
        <v>0</v>
      </c>
      <c r="AL239" s="2">
        <v>0</v>
      </c>
      <c r="AM239" s="2">
        <v>0</v>
      </c>
      <c r="AN239" s="2">
        <v>0</v>
      </c>
      <c r="AO239" s="2">
        <v>41668</v>
      </c>
      <c r="AP239" s="2">
        <v>0</v>
      </c>
      <c r="AQ239" s="2">
        <v>0</v>
      </c>
      <c r="AR239" s="2">
        <v>0</v>
      </c>
      <c r="AS239" s="2">
        <v>0</v>
      </c>
      <c r="AT239" s="2">
        <v>0</v>
      </c>
      <c r="AU239" s="2">
        <v>0</v>
      </c>
      <c r="AV239" s="2">
        <v>0</v>
      </c>
      <c r="AW239" s="2">
        <v>0</v>
      </c>
      <c r="AX239" s="2">
        <v>0</v>
      </c>
      <c r="AY239" s="2">
        <v>0</v>
      </c>
      <c r="AZ239" s="2">
        <v>0</v>
      </c>
      <c r="BA239" s="2">
        <v>0</v>
      </c>
      <c r="BB239" s="2">
        <v>975</v>
      </c>
      <c r="BC239" s="2">
        <v>0</v>
      </c>
      <c r="BD239" s="2">
        <v>0</v>
      </c>
      <c r="BE239" s="2">
        <v>0</v>
      </c>
      <c r="BF239" s="2">
        <v>0</v>
      </c>
      <c r="BG239" s="2">
        <v>0</v>
      </c>
      <c r="BH239" s="2">
        <v>33</v>
      </c>
      <c r="BI239" s="2">
        <v>31</v>
      </c>
      <c r="BJ239" s="2">
        <v>0</v>
      </c>
      <c r="BK239" s="2">
        <v>0</v>
      </c>
      <c r="BL239" s="2">
        <v>1</v>
      </c>
      <c r="BM239" s="2">
        <v>1</v>
      </c>
      <c r="BN239" s="2">
        <v>0</v>
      </c>
      <c r="BO239" s="2">
        <v>0</v>
      </c>
      <c r="BP239" s="2">
        <v>0</v>
      </c>
      <c r="BQ239" s="2">
        <v>0</v>
      </c>
      <c r="BR239" s="2">
        <v>0</v>
      </c>
      <c r="BS239" s="2">
        <v>29</v>
      </c>
      <c r="BT239" s="2">
        <v>0</v>
      </c>
      <c r="BU239" s="2">
        <v>2</v>
      </c>
      <c r="BV239" s="2">
        <v>0</v>
      </c>
      <c r="BW239" s="2">
        <v>0</v>
      </c>
      <c r="BX239" s="2">
        <v>0</v>
      </c>
      <c r="BY239" s="2">
        <v>0</v>
      </c>
      <c r="BZ239" s="2" t="s">
        <v>547</v>
      </c>
      <c r="CA239" s="2" t="s">
        <v>547</v>
      </c>
      <c r="CB239" s="2" t="s">
        <v>803</v>
      </c>
      <c r="CC239" s="2" t="s">
        <v>803</v>
      </c>
      <c r="CD239" s="2" t="s">
        <v>547</v>
      </c>
    </row>
    <row r="240" spans="1:82" ht="12.75">
      <c r="A240" s="2" t="s">
        <v>548</v>
      </c>
      <c r="B240" s="29">
        <f t="shared" si="4"/>
        <v>1</v>
      </c>
      <c r="C240" s="2" t="s">
        <v>445</v>
      </c>
      <c r="D240" s="2">
        <v>0</v>
      </c>
      <c r="E240" s="2">
        <v>0</v>
      </c>
      <c r="F240" s="2">
        <v>0</v>
      </c>
      <c r="G240" s="2">
        <v>0</v>
      </c>
      <c r="H240" s="2">
        <v>1</v>
      </c>
      <c r="I240" s="2">
        <v>9530</v>
      </c>
      <c r="J240" s="2">
        <v>1</v>
      </c>
      <c r="K240" s="2">
        <v>24845</v>
      </c>
      <c r="L240" s="2">
        <v>0</v>
      </c>
      <c r="M240" s="2">
        <v>0</v>
      </c>
      <c r="N240" s="2">
        <v>0</v>
      </c>
      <c r="O240" s="2">
        <v>0</v>
      </c>
      <c r="P240" s="2">
        <v>0</v>
      </c>
      <c r="Q240" s="2">
        <v>0</v>
      </c>
      <c r="R240" s="2">
        <v>0</v>
      </c>
      <c r="S240" s="2">
        <v>0</v>
      </c>
      <c r="T240" s="2">
        <v>0</v>
      </c>
      <c r="U240" s="2">
        <v>34375</v>
      </c>
      <c r="V240" s="2">
        <v>0</v>
      </c>
      <c r="W240" s="2">
        <v>0</v>
      </c>
      <c r="X240" s="2">
        <v>0</v>
      </c>
      <c r="Y240" s="2">
        <v>0</v>
      </c>
      <c r="Z240" s="2">
        <v>0</v>
      </c>
      <c r="AA240" s="2">
        <v>0</v>
      </c>
      <c r="AB240" s="2">
        <v>0</v>
      </c>
      <c r="AC240" s="2">
        <v>0</v>
      </c>
      <c r="AD240" s="2">
        <v>0</v>
      </c>
      <c r="AE240" s="2">
        <v>0</v>
      </c>
      <c r="AF240" s="2">
        <v>0</v>
      </c>
      <c r="AG240" s="2">
        <v>0</v>
      </c>
      <c r="AH240" s="2">
        <v>0</v>
      </c>
      <c r="AI240" s="2">
        <v>0</v>
      </c>
      <c r="AJ240" s="2">
        <v>0</v>
      </c>
      <c r="AK240" s="2">
        <v>0</v>
      </c>
      <c r="AL240" s="2">
        <v>0</v>
      </c>
      <c r="AM240" s="2">
        <v>0</v>
      </c>
      <c r="AN240" s="2">
        <v>0</v>
      </c>
      <c r="AO240" s="2">
        <v>34375</v>
      </c>
      <c r="AP240" s="2">
        <v>0</v>
      </c>
      <c r="AQ240" s="2">
        <v>0</v>
      </c>
      <c r="AR240" s="2">
        <v>0</v>
      </c>
      <c r="AS240" s="2">
        <v>0</v>
      </c>
      <c r="AT240" s="2">
        <v>0</v>
      </c>
      <c r="AU240" s="2">
        <v>0</v>
      </c>
      <c r="AV240" s="2">
        <v>0</v>
      </c>
      <c r="AW240" s="2">
        <v>0</v>
      </c>
      <c r="AX240" s="2">
        <v>0</v>
      </c>
      <c r="AY240" s="2">
        <v>0</v>
      </c>
      <c r="AZ240" s="2">
        <v>0</v>
      </c>
      <c r="BA240" s="2">
        <v>0</v>
      </c>
      <c r="BB240" s="2">
        <v>0</v>
      </c>
      <c r="BC240" s="2">
        <v>0</v>
      </c>
      <c r="BD240" s="2">
        <v>0</v>
      </c>
      <c r="BE240" s="2">
        <v>0</v>
      </c>
      <c r="BF240" s="2">
        <v>0</v>
      </c>
      <c r="BG240" s="2">
        <v>0</v>
      </c>
      <c r="BH240" s="2">
        <v>22</v>
      </c>
      <c r="BI240" s="2">
        <v>20</v>
      </c>
      <c r="BJ240" s="2">
        <v>0</v>
      </c>
      <c r="BK240" s="2">
        <v>0</v>
      </c>
      <c r="BL240" s="2">
        <v>1</v>
      </c>
      <c r="BM240" s="2">
        <v>1</v>
      </c>
      <c r="BN240" s="2">
        <v>0</v>
      </c>
      <c r="BO240" s="2">
        <v>0</v>
      </c>
      <c r="BP240" s="2">
        <v>0</v>
      </c>
      <c r="BQ240" s="2">
        <v>0</v>
      </c>
      <c r="BR240" s="2">
        <v>0</v>
      </c>
      <c r="BS240" s="2">
        <v>20</v>
      </c>
      <c r="BT240" s="2">
        <v>0</v>
      </c>
      <c r="BU240" s="2">
        <v>0</v>
      </c>
      <c r="BV240" s="2">
        <v>0</v>
      </c>
      <c r="BW240" s="2">
        <v>0</v>
      </c>
      <c r="BX240" s="2">
        <v>0</v>
      </c>
      <c r="BY240" s="2">
        <v>0</v>
      </c>
      <c r="BZ240" s="2" t="s">
        <v>549</v>
      </c>
      <c r="CA240" s="2" t="s">
        <v>549</v>
      </c>
      <c r="CB240" s="2" t="s">
        <v>803</v>
      </c>
      <c r="CC240" s="2" t="s">
        <v>803</v>
      </c>
      <c r="CD240" s="2" t="s">
        <v>549</v>
      </c>
    </row>
    <row r="241" spans="1:82" ht="12.75">
      <c r="A241" s="2" t="s">
        <v>550</v>
      </c>
      <c r="B241" s="29">
        <f t="shared" si="4"/>
        <v>1</v>
      </c>
      <c r="C241" s="2" t="s">
        <v>445</v>
      </c>
      <c r="D241" s="2">
        <v>0</v>
      </c>
      <c r="E241" s="2">
        <v>0</v>
      </c>
      <c r="F241" s="2">
        <v>0</v>
      </c>
      <c r="G241" s="2">
        <v>0</v>
      </c>
      <c r="H241" s="2">
        <v>1</v>
      </c>
      <c r="I241" s="2">
        <v>5275</v>
      </c>
      <c r="J241" s="2">
        <v>1</v>
      </c>
      <c r="K241" s="2">
        <v>29077</v>
      </c>
      <c r="L241" s="2">
        <v>0</v>
      </c>
      <c r="M241" s="2">
        <v>0</v>
      </c>
      <c r="N241" s="2">
        <v>0</v>
      </c>
      <c r="O241" s="2">
        <v>0</v>
      </c>
      <c r="P241" s="2">
        <v>0</v>
      </c>
      <c r="Q241" s="2">
        <v>0</v>
      </c>
      <c r="R241" s="2">
        <v>0</v>
      </c>
      <c r="S241" s="2">
        <v>0</v>
      </c>
      <c r="T241" s="2">
        <v>0</v>
      </c>
      <c r="U241" s="2">
        <v>34352</v>
      </c>
      <c r="V241" s="2">
        <v>0</v>
      </c>
      <c r="W241" s="2">
        <v>0</v>
      </c>
      <c r="X241" s="2">
        <v>0</v>
      </c>
      <c r="Y241" s="2">
        <v>0</v>
      </c>
      <c r="Z241" s="2">
        <v>0</v>
      </c>
      <c r="AA241" s="2">
        <v>0</v>
      </c>
      <c r="AB241" s="2">
        <v>0</v>
      </c>
      <c r="AC241" s="2">
        <v>0</v>
      </c>
      <c r="AD241" s="2">
        <v>0</v>
      </c>
      <c r="AE241" s="2">
        <v>0</v>
      </c>
      <c r="AF241" s="2">
        <v>0</v>
      </c>
      <c r="AG241" s="2">
        <v>0</v>
      </c>
      <c r="AH241" s="2">
        <v>0</v>
      </c>
      <c r="AI241" s="2">
        <v>0</v>
      </c>
      <c r="AJ241" s="2">
        <v>0</v>
      </c>
      <c r="AK241" s="2">
        <v>0</v>
      </c>
      <c r="AL241" s="2">
        <v>0</v>
      </c>
      <c r="AM241" s="2">
        <v>0</v>
      </c>
      <c r="AN241" s="2">
        <v>0</v>
      </c>
      <c r="AO241" s="2">
        <v>0</v>
      </c>
      <c r="AP241" s="2">
        <v>0</v>
      </c>
      <c r="AQ241" s="2">
        <v>0</v>
      </c>
      <c r="AR241" s="2">
        <v>0</v>
      </c>
      <c r="AS241" s="2">
        <v>0</v>
      </c>
      <c r="AT241" s="2">
        <v>0</v>
      </c>
      <c r="AU241" s="2">
        <v>0</v>
      </c>
      <c r="AV241" s="2">
        <v>0</v>
      </c>
      <c r="AW241" s="2">
        <v>0</v>
      </c>
      <c r="AX241" s="2">
        <v>0</v>
      </c>
      <c r="AY241" s="2">
        <v>0</v>
      </c>
      <c r="AZ241" s="2">
        <v>0</v>
      </c>
      <c r="BA241" s="2">
        <v>0</v>
      </c>
      <c r="BB241" s="2">
        <v>0</v>
      </c>
      <c r="BC241" s="2">
        <v>0</v>
      </c>
      <c r="BD241" s="2">
        <v>0</v>
      </c>
      <c r="BE241" s="2">
        <v>0</v>
      </c>
      <c r="BF241" s="2">
        <v>0</v>
      </c>
      <c r="BG241" s="2">
        <v>0</v>
      </c>
      <c r="BH241" s="2">
        <v>40</v>
      </c>
      <c r="BI241" s="2">
        <v>36</v>
      </c>
      <c r="BJ241" s="2">
        <v>0</v>
      </c>
      <c r="BK241" s="2">
        <v>0</v>
      </c>
      <c r="BL241" s="2">
        <v>0</v>
      </c>
      <c r="BM241" s="2">
        <v>4</v>
      </c>
      <c r="BN241" s="2">
        <v>0</v>
      </c>
      <c r="BO241" s="2">
        <v>0</v>
      </c>
      <c r="BP241" s="2">
        <v>0</v>
      </c>
      <c r="BQ241" s="2">
        <v>0</v>
      </c>
      <c r="BR241" s="2">
        <v>33</v>
      </c>
      <c r="BS241" s="2">
        <v>2</v>
      </c>
      <c r="BT241" s="2">
        <v>1</v>
      </c>
      <c r="BU241" s="2">
        <v>0</v>
      </c>
      <c r="BV241" s="2">
        <v>0</v>
      </c>
      <c r="BW241" s="2">
        <v>0</v>
      </c>
      <c r="BX241" s="2">
        <v>0</v>
      </c>
      <c r="BY241" s="2">
        <v>0</v>
      </c>
      <c r="BZ241" s="2" t="s">
        <v>551</v>
      </c>
      <c r="CA241" s="2" t="s">
        <v>551</v>
      </c>
      <c r="CB241" s="2" t="s">
        <v>361</v>
      </c>
      <c r="CC241" s="2" t="s">
        <v>803</v>
      </c>
      <c r="CD241" s="2" t="s">
        <v>551</v>
      </c>
    </row>
    <row r="242" spans="1:82" ht="12.75">
      <c r="A242" s="2" t="s">
        <v>362</v>
      </c>
      <c r="B242" s="29">
        <f t="shared" si="4"/>
        <v>0.9929681627506608</v>
      </c>
      <c r="C242" s="2" t="s">
        <v>445</v>
      </c>
      <c r="D242" s="2">
        <v>0</v>
      </c>
      <c r="E242" s="2">
        <v>0</v>
      </c>
      <c r="F242" s="2">
        <v>0</v>
      </c>
      <c r="G242" s="2">
        <v>0</v>
      </c>
      <c r="H242" s="2">
        <v>1</v>
      </c>
      <c r="I242" s="2">
        <v>4911</v>
      </c>
      <c r="J242" s="2">
        <v>2</v>
      </c>
      <c r="K242" s="2">
        <v>36040</v>
      </c>
      <c r="L242" s="2">
        <v>1</v>
      </c>
      <c r="M242" s="2">
        <v>290</v>
      </c>
      <c r="N242" s="2">
        <v>0</v>
      </c>
      <c r="O242" s="2">
        <v>0</v>
      </c>
      <c r="P242" s="2">
        <v>0</v>
      </c>
      <c r="Q242" s="2">
        <v>0</v>
      </c>
      <c r="R242" s="2">
        <v>0</v>
      </c>
      <c r="S242" s="2">
        <v>0</v>
      </c>
      <c r="T242" s="2">
        <v>0</v>
      </c>
      <c r="U242" s="2">
        <v>41241</v>
      </c>
      <c r="V242" s="2">
        <v>0</v>
      </c>
      <c r="W242" s="2">
        <v>0</v>
      </c>
      <c r="X242" s="2">
        <v>0</v>
      </c>
      <c r="Y242" s="2">
        <v>0</v>
      </c>
      <c r="Z242" s="2">
        <v>0</v>
      </c>
      <c r="AA242" s="2">
        <v>0</v>
      </c>
      <c r="AB242" s="2">
        <v>0</v>
      </c>
      <c r="AC242" s="2">
        <v>0</v>
      </c>
      <c r="AD242" s="2">
        <v>0</v>
      </c>
      <c r="AE242" s="2">
        <v>0</v>
      </c>
      <c r="AF242" s="2">
        <v>0</v>
      </c>
      <c r="AG242" s="2">
        <v>0</v>
      </c>
      <c r="AH242" s="2">
        <v>0</v>
      </c>
      <c r="AI242" s="2">
        <v>0</v>
      </c>
      <c r="AJ242" s="2">
        <v>290</v>
      </c>
      <c r="AK242" s="2">
        <v>0</v>
      </c>
      <c r="AL242" s="2">
        <v>0</v>
      </c>
      <c r="AM242" s="2">
        <v>0</v>
      </c>
      <c r="AN242" s="2">
        <v>0</v>
      </c>
      <c r="AO242" s="2">
        <v>0</v>
      </c>
      <c r="AP242" s="2">
        <v>0</v>
      </c>
      <c r="AQ242" s="2">
        <v>0</v>
      </c>
      <c r="AR242" s="2">
        <v>0</v>
      </c>
      <c r="AS242" s="2">
        <v>0</v>
      </c>
      <c r="AT242" s="2">
        <v>0</v>
      </c>
      <c r="AU242" s="2">
        <v>0</v>
      </c>
      <c r="AV242" s="2">
        <v>0</v>
      </c>
      <c r="AW242" s="2">
        <v>0</v>
      </c>
      <c r="AX242" s="2">
        <v>0</v>
      </c>
      <c r="AY242" s="2">
        <v>0</v>
      </c>
      <c r="AZ242" s="2">
        <v>0</v>
      </c>
      <c r="BA242" s="2">
        <v>0</v>
      </c>
      <c r="BB242" s="2">
        <v>0</v>
      </c>
      <c r="BC242" s="2">
        <v>0</v>
      </c>
      <c r="BD242" s="2">
        <v>0</v>
      </c>
      <c r="BE242" s="2">
        <v>0</v>
      </c>
      <c r="BF242" s="2">
        <v>0</v>
      </c>
      <c r="BG242" s="2">
        <v>0</v>
      </c>
      <c r="BH242" s="2">
        <v>48</v>
      </c>
      <c r="BI242" s="2">
        <v>46</v>
      </c>
      <c r="BJ242" s="2">
        <v>0</v>
      </c>
      <c r="BK242" s="2">
        <v>0</v>
      </c>
      <c r="BL242" s="2">
        <v>0</v>
      </c>
      <c r="BM242" s="2">
        <v>2</v>
      </c>
      <c r="BN242" s="2">
        <v>0</v>
      </c>
      <c r="BO242" s="2">
        <v>0</v>
      </c>
      <c r="BP242" s="2">
        <v>0</v>
      </c>
      <c r="BQ242" s="2">
        <v>0</v>
      </c>
      <c r="BR242" s="2">
        <v>44</v>
      </c>
      <c r="BS242" s="2">
        <v>1</v>
      </c>
      <c r="BT242" s="2">
        <v>1</v>
      </c>
      <c r="BU242" s="2">
        <v>0</v>
      </c>
      <c r="BV242" s="2">
        <v>0</v>
      </c>
      <c r="BW242" s="2">
        <v>0</v>
      </c>
      <c r="BX242" s="2">
        <v>0</v>
      </c>
      <c r="BY242" s="2">
        <v>0</v>
      </c>
      <c r="BZ242" s="2" t="s">
        <v>363</v>
      </c>
      <c r="CA242" s="2" t="s">
        <v>363</v>
      </c>
      <c r="CB242" s="2" t="s">
        <v>1086</v>
      </c>
      <c r="CC242" s="2" t="s">
        <v>803</v>
      </c>
      <c r="CD242" s="2" t="s">
        <v>363</v>
      </c>
    </row>
    <row r="243" spans="1:82" ht="12.75">
      <c r="A243" s="2" t="s">
        <v>364</v>
      </c>
      <c r="B243" s="29">
        <f t="shared" si="4"/>
        <v>1</v>
      </c>
      <c r="C243" s="2" t="s">
        <v>445</v>
      </c>
      <c r="D243" s="2">
        <v>0</v>
      </c>
      <c r="E243" s="2">
        <v>0</v>
      </c>
      <c r="F243" s="2">
        <v>0</v>
      </c>
      <c r="G243" s="2">
        <v>0</v>
      </c>
      <c r="H243" s="2">
        <v>1</v>
      </c>
      <c r="I243" s="2">
        <v>4797</v>
      </c>
      <c r="J243" s="2">
        <v>1</v>
      </c>
      <c r="K243" s="2">
        <v>29927</v>
      </c>
      <c r="L243" s="2">
        <v>0</v>
      </c>
      <c r="M243" s="2">
        <v>0</v>
      </c>
      <c r="N243" s="2">
        <v>0</v>
      </c>
      <c r="O243" s="2">
        <v>0</v>
      </c>
      <c r="P243" s="2">
        <v>0</v>
      </c>
      <c r="Q243" s="2">
        <v>0</v>
      </c>
      <c r="R243" s="2">
        <v>0</v>
      </c>
      <c r="S243" s="2">
        <v>0</v>
      </c>
      <c r="T243" s="2">
        <v>0</v>
      </c>
      <c r="U243" s="2">
        <v>34724</v>
      </c>
      <c r="V243" s="2">
        <v>0</v>
      </c>
      <c r="W243" s="2">
        <v>0</v>
      </c>
      <c r="X243" s="2">
        <v>0</v>
      </c>
      <c r="Y243" s="2">
        <v>0</v>
      </c>
      <c r="Z243" s="2">
        <v>0</v>
      </c>
      <c r="AA243" s="2">
        <v>0</v>
      </c>
      <c r="AB243" s="2">
        <v>0</v>
      </c>
      <c r="AC243" s="2">
        <v>0</v>
      </c>
      <c r="AD243" s="2">
        <v>0</v>
      </c>
      <c r="AE243" s="2">
        <v>0</v>
      </c>
      <c r="AF243" s="2">
        <v>0</v>
      </c>
      <c r="AG243" s="2">
        <v>0</v>
      </c>
      <c r="AH243" s="2">
        <v>0</v>
      </c>
      <c r="AI243" s="2">
        <v>0</v>
      </c>
      <c r="AJ243" s="2">
        <v>0</v>
      </c>
      <c r="AK243" s="2">
        <v>0</v>
      </c>
      <c r="AL243" s="2">
        <v>0</v>
      </c>
      <c r="AM243" s="2">
        <v>0</v>
      </c>
      <c r="AN243" s="2">
        <v>0</v>
      </c>
      <c r="AO243" s="2">
        <v>0</v>
      </c>
      <c r="AP243" s="2">
        <v>0</v>
      </c>
      <c r="AQ243" s="2">
        <v>0</v>
      </c>
      <c r="AR243" s="2">
        <v>0</v>
      </c>
      <c r="AS243" s="2">
        <v>0</v>
      </c>
      <c r="AT243" s="2">
        <v>0</v>
      </c>
      <c r="AU243" s="2">
        <v>0</v>
      </c>
      <c r="AV243" s="2">
        <v>0</v>
      </c>
      <c r="AW243" s="2">
        <v>0</v>
      </c>
      <c r="AX243" s="2">
        <v>0</v>
      </c>
      <c r="AY243" s="2">
        <v>0</v>
      </c>
      <c r="AZ243" s="2">
        <v>0</v>
      </c>
      <c r="BA243" s="2">
        <v>0</v>
      </c>
      <c r="BB243" s="2">
        <v>0</v>
      </c>
      <c r="BC243" s="2">
        <v>0</v>
      </c>
      <c r="BD243" s="2">
        <v>0</v>
      </c>
      <c r="BE243" s="2">
        <v>0</v>
      </c>
      <c r="BF243" s="2">
        <v>0</v>
      </c>
      <c r="BG243" s="2">
        <v>0</v>
      </c>
      <c r="BH243" s="2">
        <v>38</v>
      </c>
      <c r="BI243" s="2">
        <v>34</v>
      </c>
      <c r="BJ243" s="2">
        <v>0</v>
      </c>
      <c r="BK243" s="2">
        <v>0</v>
      </c>
      <c r="BL243" s="2">
        <v>0</v>
      </c>
      <c r="BM243" s="2">
        <v>4</v>
      </c>
      <c r="BN243" s="2">
        <v>0</v>
      </c>
      <c r="BO243" s="2">
        <v>0</v>
      </c>
      <c r="BP243" s="2">
        <v>0</v>
      </c>
      <c r="BQ243" s="2">
        <v>0</v>
      </c>
      <c r="BR243" s="2">
        <v>7</v>
      </c>
      <c r="BS243" s="2">
        <v>1</v>
      </c>
      <c r="BT243" s="2">
        <v>24</v>
      </c>
      <c r="BU243" s="2">
        <v>2</v>
      </c>
      <c r="BV243" s="2">
        <v>0</v>
      </c>
      <c r="BW243" s="2">
        <v>0</v>
      </c>
      <c r="BX243" s="2">
        <v>0</v>
      </c>
      <c r="BY243" s="2">
        <v>0</v>
      </c>
      <c r="BZ243" s="2" t="s">
        <v>365</v>
      </c>
      <c r="CA243" s="2" t="s">
        <v>365</v>
      </c>
      <c r="CB243" s="2" t="s">
        <v>366</v>
      </c>
      <c r="CC243" s="2" t="s">
        <v>803</v>
      </c>
      <c r="CD243" s="2" t="s">
        <v>365</v>
      </c>
    </row>
    <row r="244" spans="1:82" ht="12.75">
      <c r="A244" s="2" t="s">
        <v>367</v>
      </c>
      <c r="B244" s="29">
        <f t="shared" si="4"/>
        <v>0.9428546450635272</v>
      </c>
      <c r="C244" s="2" t="s">
        <v>445</v>
      </c>
      <c r="D244" s="2">
        <v>0</v>
      </c>
      <c r="E244" s="2">
        <v>0</v>
      </c>
      <c r="F244" s="2">
        <v>0</v>
      </c>
      <c r="G244" s="2">
        <v>0</v>
      </c>
      <c r="H244" s="2">
        <v>1</v>
      </c>
      <c r="I244" s="2">
        <v>5065</v>
      </c>
      <c r="J244" s="2">
        <v>2</v>
      </c>
      <c r="K244" s="2">
        <v>27290</v>
      </c>
      <c r="L244" s="2">
        <v>0</v>
      </c>
      <c r="M244" s="2">
        <v>0</v>
      </c>
      <c r="N244" s="2">
        <v>1</v>
      </c>
      <c r="O244" s="2">
        <v>1961</v>
      </c>
      <c r="P244" s="2">
        <v>0</v>
      </c>
      <c r="Q244" s="2">
        <v>0</v>
      </c>
      <c r="R244" s="2">
        <v>0</v>
      </c>
      <c r="S244" s="2">
        <v>0</v>
      </c>
      <c r="T244" s="2">
        <v>0</v>
      </c>
      <c r="U244" s="2">
        <v>34316</v>
      </c>
      <c r="V244" s="2">
        <v>0</v>
      </c>
      <c r="W244" s="2">
        <v>0</v>
      </c>
      <c r="X244" s="2">
        <v>0</v>
      </c>
      <c r="Y244" s="2">
        <v>0</v>
      </c>
      <c r="Z244" s="2">
        <v>0</v>
      </c>
      <c r="AA244" s="2">
        <v>0</v>
      </c>
      <c r="AB244" s="2">
        <v>0</v>
      </c>
      <c r="AC244" s="2">
        <v>0</v>
      </c>
      <c r="AD244" s="2">
        <v>0</v>
      </c>
      <c r="AE244" s="2">
        <v>0</v>
      </c>
      <c r="AF244" s="2">
        <v>0</v>
      </c>
      <c r="AG244" s="2">
        <v>0</v>
      </c>
      <c r="AH244" s="2">
        <v>0</v>
      </c>
      <c r="AI244" s="2">
        <v>0</v>
      </c>
      <c r="AJ244" s="2">
        <v>0</v>
      </c>
      <c r="AK244" s="2">
        <v>0</v>
      </c>
      <c r="AL244" s="2">
        <v>0</v>
      </c>
      <c r="AM244" s="2">
        <v>0</v>
      </c>
      <c r="AN244" s="2">
        <v>0</v>
      </c>
      <c r="AO244" s="2">
        <v>34316</v>
      </c>
      <c r="AP244" s="2">
        <v>0</v>
      </c>
      <c r="AQ244" s="2">
        <v>0</v>
      </c>
      <c r="AR244" s="2">
        <v>0</v>
      </c>
      <c r="AS244" s="2">
        <v>0</v>
      </c>
      <c r="AT244" s="2">
        <v>0</v>
      </c>
      <c r="AU244" s="2">
        <v>0</v>
      </c>
      <c r="AV244" s="2">
        <v>0</v>
      </c>
      <c r="AW244" s="2">
        <v>0</v>
      </c>
      <c r="AX244" s="2">
        <v>0</v>
      </c>
      <c r="AY244" s="2">
        <v>0</v>
      </c>
      <c r="AZ244" s="2">
        <v>0</v>
      </c>
      <c r="BA244" s="2">
        <v>0</v>
      </c>
      <c r="BB244" s="2">
        <v>0</v>
      </c>
      <c r="BC244" s="2">
        <v>0</v>
      </c>
      <c r="BD244" s="2">
        <v>0</v>
      </c>
      <c r="BE244" s="2">
        <v>0</v>
      </c>
      <c r="BF244" s="2">
        <v>1961</v>
      </c>
      <c r="BG244" s="2">
        <v>0</v>
      </c>
      <c r="BH244" s="2">
        <v>23</v>
      </c>
      <c r="BI244" s="2">
        <v>22</v>
      </c>
      <c r="BJ244" s="2">
        <v>0</v>
      </c>
      <c r="BK244" s="2">
        <v>0</v>
      </c>
      <c r="BL244" s="2">
        <v>0</v>
      </c>
      <c r="BM244" s="2">
        <v>1</v>
      </c>
      <c r="BN244" s="2">
        <v>0</v>
      </c>
      <c r="BO244" s="2">
        <v>0</v>
      </c>
      <c r="BP244" s="2">
        <v>0</v>
      </c>
      <c r="BQ244" s="2">
        <v>0</v>
      </c>
      <c r="BR244" s="2">
        <v>0</v>
      </c>
      <c r="BS244" s="2">
        <v>22</v>
      </c>
      <c r="BT244" s="2">
        <v>0</v>
      </c>
      <c r="BU244" s="2">
        <v>0</v>
      </c>
      <c r="BV244" s="2">
        <v>0</v>
      </c>
      <c r="BW244" s="2">
        <v>0</v>
      </c>
      <c r="BX244" s="2">
        <v>0</v>
      </c>
      <c r="BY244" s="2">
        <v>0</v>
      </c>
      <c r="BZ244" s="2" t="s">
        <v>368</v>
      </c>
      <c r="CA244" s="2" t="s">
        <v>368</v>
      </c>
      <c r="CB244" s="2" t="s">
        <v>803</v>
      </c>
      <c r="CC244" s="2" t="s">
        <v>803</v>
      </c>
      <c r="CD244" s="2" t="s">
        <v>368</v>
      </c>
    </row>
    <row r="245" spans="1:82" ht="12.75">
      <c r="A245" s="2" t="s">
        <v>369</v>
      </c>
      <c r="B245" s="29">
        <f t="shared" si="4"/>
        <v>0.9421517261178497</v>
      </c>
      <c r="C245" s="2" t="s">
        <v>445</v>
      </c>
      <c r="D245" s="2">
        <v>0</v>
      </c>
      <c r="E245" s="2">
        <v>0</v>
      </c>
      <c r="F245" s="2">
        <v>0</v>
      </c>
      <c r="G245" s="2">
        <v>0</v>
      </c>
      <c r="H245" s="2">
        <v>1</v>
      </c>
      <c r="I245" s="2">
        <v>5130</v>
      </c>
      <c r="J245" s="2">
        <v>2</v>
      </c>
      <c r="K245" s="2">
        <v>34251</v>
      </c>
      <c r="L245" s="2">
        <v>0</v>
      </c>
      <c r="M245" s="2">
        <v>0</v>
      </c>
      <c r="N245" s="2">
        <v>1</v>
      </c>
      <c r="O245" s="2">
        <v>2418</v>
      </c>
      <c r="P245" s="2">
        <v>0</v>
      </c>
      <c r="Q245" s="2">
        <v>0</v>
      </c>
      <c r="R245" s="2">
        <v>0</v>
      </c>
      <c r="S245" s="2">
        <v>0</v>
      </c>
      <c r="T245" s="2">
        <v>0</v>
      </c>
      <c r="U245" s="2">
        <v>41799</v>
      </c>
      <c r="V245" s="2">
        <v>0</v>
      </c>
      <c r="W245" s="2">
        <v>0</v>
      </c>
      <c r="X245" s="2">
        <v>0</v>
      </c>
      <c r="Y245" s="2">
        <v>0</v>
      </c>
      <c r="Z245" s="2">
        <v>0</v>
      </c>
      <c r="AA245" s="2">
        <v>0</v>
      </c>
      <c r="AB245" s="2">
        <v>0</v>
      </c>
      <c r="AC245" s="2">
        <v>0</v>
      </c>
      <c r="AD245" s="2">
        <v>0</v>
      </c>
      <c r="AE245" s="2">
        <v>0</v>
      </c>
      <c r="AF245" s="2">
        <v>0</v>
      </c>
      <c r="AG245" s="2">
        <v>0</v>
      </c>
      <c r="AH245" s="2">
        <v>0</v>
      </c>
      <c r="AI245" s="2">
        <v>0</v>
      </c>
      <c r="AJ245" s="2">
        <v>0</v>
      </c>
      <c r="AK245" s="2">
        <v>0</v>
      </c>
      <c r="AL245" s="2">
        <v>0</v>
      </c>
      <c r="AM245" s="2">
        <v>0</v>
      </c>
      <c r="AN245" s="2">
        <v>0</v>
      </c>
      <c r="AO245" s="2">
        <v>5740</v>
      </c>
      <c r="AP245" s="2">
        <v>2418</v>
      </c>
      <c r="AQ245" s="2">
        <v>0</v>
      </c>
      <c r="AR245" s="2">
        <v>0</v>
      </c>
      <c r="AS245" s="2">
        <v>0</v>
      </c>
      <c r="AT245" s="2">
        <v>0</v>
      </c>
      <c r="AU245" s="2">
        <v>0</v>
      </c>
      <c r="AV245" s="2">
        <v>0</v>
      </c>
      <c r="AW245" s="2">
        <v>0</v>
      </c>
      <c r="AX245" s="2">
        <v>0</v>
      </c>
      <c r="AY245" s="2">
        <v>0</v>
      </c>
      <c r="AZ245" s="2">
        <v>0</v>
      </c>
      <c r="BA245" s="2">
        <v>0</v>
      </c>
      <c r="BB245" s="2">
        <v>0</v>
      </c>
      <c r="BC245" s="2">
        <v>0</v>
      </c>
      <c r="BD245" s="2">
        <v>0</v>
      </c>
      <c r="BE245" s="2">
        <v>0</v>
      </c>
      <c r="BF245" s="2">
        <v>0</v>
      </c>
      <c r="BG245" s="2">
        <v>0</v>
      </c>
      <c r="BH245" s="2">
        <v>48</v>
      </c>
      <c r="BI245" s="2">
        <v>43</v>
      </c>
      <c r="BJ245" s="2">
        <v>0</v>
      </c>
      <c r="BK245" s="2">
        <v>0</v>
      </c>
      <c r="BL245" s="2">
        <v>0</v>
      </c>
      <c r="BM245" s="2">
        <v>5</v>
      </c>
      <c r="BN245" s="2">
        <v>0</v>
      </c>
      <c r="BO245" s="2">
        <v>0</v>
      </c>
      <c r="BP245" s="2">
        <v>0</v>
      </c>
      <c r="BQ245" s="2">
        <v>0</v>
      </c>
      <c r="BR245" s="2">
        <v>0</v>
      </c>
      <c r="BS245" s="2">
        <v>1</v>
      </c>
      <c r="BT245" s="2">
        <v>37</v>
      </c>
      <c r="BU245" s="2">
        <v>5</v>
      </c>
      <c r="BV245" s="2">
        <v>0</v>
      </c>
      <c r="BW245" s="2">
        <v>0</v>
      </c>
      <c r="BX245" s="2">
        <v>0</v>
      </c>
      <c r="BY245" s="2">
        <v>0</v>
      </c>
      <c r="BZ245" s="2" t="s">
        <v>370</v>
      </c>
      <c r="CA245" s="2" t="s">
        <v>370</v>
      </c>
      <c r="CB245" s="2" t="s">
        <v>371</v>
      </c>
      <c r="CC245" s="2" t="s">
        <v>803</v>
      </c>
      <c r="CD245" s="2" t="s">
        <v>370</v>
      </c>
    </row>
    <row r="246" spans="1:82" ht="12.75">
      <c r="A246" s="2" t="s">
        <v>372</v>
      </c>
      <c r="B246" s="29">
        <f t="shared" si="4"/>
        <v>0.9115302186026575</v>
      </c>
      <c r="C246" s="2" t="s">
        <v>445</v>
      </c>
      <c r="D246" s="2">
        <v>0</v>
      </c>
      <c r="E246" s="2">
        <v>0</v>
      </c>
      <c r="F246" s="2">
        <v>0</v>
      </c>
      <c r="G246" s="2">
        <v>0</v>
      </c>
      <c r="H246" s="2">
        <v>1</v>
      </c>
      <c r="I246" s="2">
        <v>7328</v>
      </c>
      <c r="J246" s="2">
        <v>2</v>
      </c>
      <c r="K246" s="2">
        <v>24571</v>
      </c>
      <c r="L246" s="2">
        <v>0</v>
      </c>
      <c r="M246" s="2">
        <v>0</v>
      </c>
      <c r="N246" s="2">
        <v>1</v>
      </c>
      <c r="O246" s="2">
        <v>3096</v>
      </c>
      <c r="P246" s="2">
        <v>0</v>
      </c>
      <c r="Q246" s="2">
        <v>0</v>
      </c>
      <c r="R246" s="2">
        <v>0</v>
      </c>
      <c r="S246" s="2">
        <v>0</v>
      </c>
      <c r="T246" s="2">
        <v>0</v>
      </c>
      <c r="U246" s="2">
        <v>34995</v>
      </c>
      <c r="V246" s="2">
        <v>0</v>
      </c>
      <c r="W246" s="2">
        <v>0</v>
      </c>
      <c r="X246" s="2">
        <v>0</v>
      </c>
      <c r="Y246" s="2">
        <v>0</v>
      </c>
      <c r="Z246" s="2">
        <v>0</v>
      </c>
      <c r="AA246" s="2">
        <v>0</v>
      </c>
      <c r="AB246" s="2">
        <v>0</v>
      </c>
      <c r="AC246" s="2">
        <v>0</v>
      </c>
      <c r="AD246" s="2">
        <v>0</v>
      </c>
      <c r="AE246" s="2">
        <v>0</v>
      </c>
      <c r="AF246" s="2">
        <v>0</v>
      </c>
      <c r="AG246" s="2">
        <v>0</v>
      </c>
      <c r="AH246" s="2">
        <v>0</v>
      </c>
      <c r="AI246" s="2">
        <v>0</v>
      </c>
      <c r="AJ246" s="2">
        <v>0</v>
      </c>
      <c r="AK246" s="2">
        <v>0</v>
      </c>
      <c r="AL246" s="2">
        <v>3096</v>
      </c>
      <c r="AM246" s="2">
        <v>0</v>
      </c>
      <c r="AN246" s="2">
        <v>0</v>
      </c>
      <c r="AO246" s="2">
        <v>34995</v>
      </c>
      <c r="AP246" s="2">
        <v>0</v>
      </c>
      <c r="AQ246" s="2">
        <v>0</v>
      </c>
      <c r="AR246" s="2">
        <v>0</v>
      </c>
      <c r="AS246" s="2">
        <v>0</v>
      </c>
      <c r="AT246" s="2">
        <v>0</v>
      </c>
      <c r="AU246" s="2">
        <v>0</v>
      </c>
      <c r="AV246" s="2">
        <v>0</v>
      </c>
      <c r="AW246" s="2">
        <v>0</v>
      </c>
      <c r="AX246" s="2">
        <v>0</v>
      </c>
      <c r="AY246" s="2">
        <v>0</v>
      </c>
      <c r="AZ246" s="2">
        <v>0</v>
      </c>
      <c r="BA246" s="2">
        <v>0</v>
      </c>
      <c r="BB246" s="2">
        <v>0</v>
      </c>
      <c r="BC246" s="2">
        <v>0</v>
      </c>
      <c r="BD246" s="2">
        <v>0</v>
      </c>
      <c r="BE246" s="2">
        <v>0</v>
      </c>
      <c r="BF246" s="2">
        <v>0</v>
      </c>
      <c r="BG246" s="2">
        <v>0</v>
      </c>
      <c r="BH246" s="2">
        <v>49</v>
      </c>
      <c r="BI246" s="2">
        <v>45</v>
      </c>
      <c r="BJ246" s="2">
        <v>0</v>
      </c>
      <c r="BK246" s="2">
        <v>0</v>
      </c>
      <c r="BL246" s="2">
        <v>0</v>
      </c>
      <c r="BM246" s="2">
        <v>4</v>
      </c>
      <c r="BN246" s="2">
        <v>0</v>
      </c>
      <c r="BO246" s="2">
        <v>0</v>
      </c>
      <c r="BP246" s="2">
        <v>0</v>
      </c>
      <c r="BQ246" s="2">
        <v>0</v>
      </c>
      <c r="BR246" s="2">
        <v>0</v>
      </c>
      <c r="BS246" s="2">
        <v>0</v>
      </c>
      <c r="BT246" s="2">
        <v>0</v>
      </c>
      <c r="BU246" s="2">
        <v>0</v>
      </c>
      <c r="BV246" s="2">
        <v>0</v>
      </c>
      <c r="BW246" s="2">
        <v>44</v>
      </c>
      <c r="BX246" s="2">
        <v>0</v>
      </c>
      <c r="BY246" s="2">
        <v>1</v>
      </c>
      <c r="BZ246" s="2" t="s">
        <v>373</v>
      </c>
      <c r="CA246" s="2" t="s">
        <v>374</v>
      </c>
      <c r="CB246" s="2" t="s">
        <v>803</v>
      </c>
      <c r="CC246" s="2" t="s">
        <v>373</v>
      </c>
      <c r="CD246" s="2" t="s">
        <v>803</v>
      </c>
    </row>
    <row r="247" spans="1:82" ht="12.75">
      <c r="A247" s="2" t="s">
        <v>375</v>
      </c>
      <c r="B247" s="29">
        <f t="shared" si="4"/>
        <v>0.9590839870126139</v>
      </c>
      <c r="C247" s="2" t="s">
        <v>445</v>
      </c>
      <c r="D247" s="2">
        <v>0</v>
      </c>
      <c r="E247" s="2">
        <v>0</v>
      </c>
      <c r="F247" s="2">
        <v>0</v>
      </c>
      <c r="G247" s="2">
        <v>0</v>
      </c>
      <c r="H247" s="2">
        <v>2</v>
      </c>
      <c r="I247" s="2">
        <v>14141</v>
      </c>
      <c r="J247" s="2">
        <v>3</v>
      </c>
      <c r="K247" s="2">
        <v>19238</v>
      </c>
      <c r="L247" s="2">
        <v>0</v>
      </c>
      <c r="M247" s="2">
        <v>0</v>
      </c>
      <c r="N247" s="2">
        <v>1</v>
      </c>
      <c r="O247" s="2">
        <v>1424</v>
      </c>
      <c r="P247" s="2">
        <v>0</v>
      </c>
      <c r="Q247" s="2">
        <v>0</v>
      </c>
      <c r="R247" s="2">
        <v>0</v>
      </c>
      <c r="S247" s="2">
        <v>0</v>
      </c>
      <c r="T247" s="2">
        <v>0</v>
      </c>
      <c r="U247" s="2">
        <v>34803</v>
      </c>
      <c r="V247" s="2">
        <v>0</v>
      </c>
      <c r="W247" s="2">
        <v>0</v>
      </c>
      <c r="X247" s="2">
        <v>0</v>
      </c>
      <c r="Y247" s="2">
        <v>0</v>
      </c>
      <c r="Z247" s="2">
        <v>0</v>
      </c>
      <c r="AA247" s="2">
        <v>0</v>
      </c>
      <c r="AB247" s="2">
        <v>0</v>
      </c>
      <c r="AC247" s="2">
        <v>0</v>
      </c>
      <c r="AD247" s="2">
        <v>0</v>
      </c>
      <c r="AE247" s="2">
        <v>0</v>
      </c>
      <c r="AF247" s="2">
        <v>0</v>
      </c>
      <c r="AG247" s="2">
        <v>0</v>
      </c>
      <c r="AH247" s="2">
        <v>0</v>
      </c>
      <c r="AI247" s="2">
        <v>0</v>
      </c>
      <c r="AJ247" s="2">
        <v>0</v>
      </c>
      <c r="AK247" s="2">
        <v>0</v>
      </c>
      <c r="AL247" s="2">
        <v>0</v>
      </c>
      <c r="AM247" s="2">
        <v>0</v>
      </c>
      <c r="AN247" s="2">
        <v>0</v>
      </c>
      <c r="AO247" s="2">
        <v>34803</v>
      </c>
      <c r="AP247" s="2">
        <v>0</v>
      </c>
      <c r="AQ247" s="2">
        <v>0</v>
      </c>
      <c r="AR247" s="2">
        <v>0</v>
      </c>
      <c r="AS247" s="2">
        <v>0</v>
      </c>
      <c r="AT247" s="2">
        <v>0</v>
      </c>
      <c r="AU247" s="2">
        <v>0</v>
      </c>
      <c r="AV247" s="2">
        <v>0</v>
      </c>
      <c r="AW247" s="2">
        <v>0</v>
      </c>
      <c r="AX247" s="2">
        <v>0</v>
      </c>
      <c r="AY247" s="2">
        <v>0</v>
      </c>
      <c r="AZ247" s="2">
        <v>0</v>
      </c>
      <c r="BA247" s="2">
        <v>0</v>
      </c>
      <c r="BB247" s="2">
        <v>1424</v>
      </c>
      <c r="BC247" s="2">
        <v>0</v>
      </c>
      <c r="BD247" s="2">
        <v>0</v>
      </c>
      <c r="BE247" s="2">
        <v>0</v>
      </c>
      <c r="BF247" s="2">
        <v>0</v>
      </c>
      <c r="BG247" s="2">
        <v>0</v>
      </c>
      <c r="BH247" s="2">
        <v>23</v>
      </c>
      <c r="BI247" s="2">
        <v>19</v>
      </c>
      <c r="BJ247" s="2">
        <v>0</v>
      </c>
      <c r="BK247" s="2">
        <v>0</v>
      </c>
      <c r="BL247" s="2">
        <v>0</v>
      </c>
      <c r="BM247" s="2">
        <v>4</v>
      </c>
      <c r="BN247" s="2">
        <v>0</v>
      </c>
      <c r="BO247" s="2">
        <v>0</v>
      </c>
      <c r="BP247" s="2">
        <v>0</v>
      </c>
      <c r="BQ247" s="2">
        <v>0</v>
      </c>
      <c r="BR247" s="2">
        <v>0</v>
      </c>
      <c r="BS247" s="2">
        <v>12</v>
      </c>
      <c r="BT247" s="2">
        <v>0</v>
      </c>
      <c r="BU247" s="2">
        <v>0</v>
      </c>
      <c r="BV247" s="2">
        <v>0</v>
      </c>
      <c r="BW247" s="2">
        <v>7</v>
      </c>
      <c r="BX247" s="2">
        <v>0</v>
      </c>
      <c r="BY247" s="2">
        <v>0</v>
      </c>
      <c r="BZ247" s="2" t="s">
        <v>376</v>
      </c>
      <c r="CA247" s="2" t="s">
        <v>376</v>
      </c>
      <c r="CB247" s="2" t="s">
        <v>803</v>
      </c>
      <c r="CC247" s="2" t="s">
        <v>377</v>
      </c>
      <c r="CD247" s="2" t="s">
        <v>376</v>
      </c>
    </row>
    <row r="248" spans="1:82" ht="12.75">
      <c r="A248" s="2" t="s">
        <v>378</v>
      </c>
      <c r="B248" s="29">
        <f t="shared" si="4"/>
        <v>0.8789565114978064</v>
      </c>
      <c r="C248" s="2" t="s">
        <v>445</v>
      </c>
      <c r="D248" s="2">
        <v>0</v>
      </c>
      <c r="E248" s="2">
        <v>0</v>
      </c>
      <c r="F248" s="2">
        <v>0</v>
      </c>
      <c r="G248" s="2">
        <v>0</v>
      </c>
      <c r="H248" s="2">
        <v>2</v>
      </c>
      <c r="I248" s="2">
        <v>6794</v>
      </c>
      <c r="J248" s="2">
        <v>1</v>
      </c>
      <c r="K248" s="2">
        <v>23058</v>
      </c>
      <c r="L248" s="2">
        <v>1</v>
      </c>
      <c r="M248" s="2">
        <v>486</v>
      </c>
      <c r="N248" s="2">
        <v>1</v>
      </c>
      <c r="O248" s="2">
        <v>3625</v>
      </c>
      <c r="P248" s="2">
        <v>486</v>
      </c>
      <c r="Q248" s="2">
        <v>0</v>
      </c>
      <c r="R248" s="2">
        <v>0</v>
      </c>
      <c r="S248" s="2">
        <v>0</v>
      </c>
      <c r="T248" s="2">
        <v>0</v>
      </c>
      <c r="U248" s="2">
        <v>0</v>
      </c>
      <c r="V248" s="2">
        <v>0</v>
      </c>
      <c r="W248" s="2">
        <v>0</v>
      </c>
      <c r="X248" s="2">
        <v>0</v>
      </c>
      <c r="Y248" s="2">
        <v>0</v>
      </c>
      <c r="Z248" s="2">
        <v>0</v>
      </c>
      <c r="AA248" s="2">
        <v>0</v>
      </c>
      <c r="AB248" s="2">
        <v>0</v>
      </c>
      <c r="AC248" s="2">
        <v>0</v>
      </c>
      <c r="AD248" s="2">
        <v>0</v>
      </c>
      <c r="AE248" s="2">
        <v>0</v>
      </c>
      <c r="AF248" s="2">
        <v>0</v>
      </c>
      <c r="AG248" s="2">
        <v>0</v>
      </c>
      <c r="AH248" s="2">
        <v>0</v>
      </c>
      <c r="AI248" s="2">
        <v>0</v>
      </c>
      <c r="AJ248" s="2">
        <v>0</v>
      </c>
      <c r="AK248" s="2">
        <v>0</v>
      </c>
      <c r="AL248" s="2">
        <v>3625</v>
      </c>
      <c r="AM248" s="2">
        <v>0</v>
      </c>
      <c r="AN248" s="2">
        <v>0</v>
      </c>
      <c r="AO248" s="2">
        <v>33963</v>
      </c>
      <c r="AP248" s="2">
        <v>0</v>
      </c>
      <c r="AQ248" s="2">
        <v>0</v>
      </c>
      <c r="AR248" s="2">
        <v>0</v>
      </c>
      <c r="AS248" s="2">
        <v>0</v>
      </c>
      <c r="AT248" s="2">
        <v>0</v>
      </c>
      <c r="AU248" s="2">
        <v>0</v>
      </c>
      <c r="AV248" s="2">
        <v>0</v>
      </c>
      <c r="AW248" s="2">
        <v>0</v>
      </c>
      <c r="AX248" s="2">
        <v>0</v>
      </c>
      <c r="AY248" s="2">
        <v>0</v>
      </c>
      <c r="AZ248" s="2">
        <v>0</v>
      </c>
      <c r="BA248" s="2">
        <v>0</v>
      </c>
      <c r="BB248" s="2">
        <v>0</v>
      </c>
      <c r="BC248" s="2">
        <v>0</v>
      </c>
      <c r="BD248" s="2">
        <v>0</v>
      </c>
      <c r="BE248" s="2">
        <v>0</v>
      </c>
      <c r="BF248" s="2">
        <v>0</v>
      </c>
      <c r="BG248" s="2">
        <v>0</v>
      </c>
      <c r="BH248" s="2">
        <v>46</v>
      </c>
      <c r="BI248" s="2">
        <v>39</v>
      </c>
      <c r="BJ248" s="2">
        <v>0</v>
      </c>
      <c r="BK248" s="2">
        <v>0</v>
      </c>
      <c r="BL248" s="2">
        <v>1</v>
      </c>
      <c r="BM248" s="2">
        <v>5</v>
      </c>
      <c r="BN248" s="2">
        <v>0</v>
      </c>
      <c r="BO248" s="2">
        <v>0</v>
      </c>
      <c r="BP248" s="2">
        <v>0</v>
      </c>
      <c r="BQ248" s="2">
        <v>0</v>
      </c>
      <c r="BR248" s="2">
        <v>0</v>
      </c>
      <c r="BS248" s="2">
        <v>0</v>
      </c>
      <c r="BT248" s="2">
        <v>0</v>
      </c>
      <c r="BU248" s="2">
        <v>0</v>
      </c>
      <c r="BV248" s="2">
        <v>0</v>
      </c>
      <c r="BW248" s="2">
        <v>0</v>
      </c>
      <c r="BX248" s="2">
        <v>0</v>
      </c>
      <c r="BY248" s="2">
        <v>37</v>
      </c>
      <c r="BZ248" s="2" t="s">
        <v>379</v>
      </c>
      <c r="CA248" s="2" t="s">
        <v>803</v>
      </c>
      <c r="CB248" s="2" t="s">
        <v>803</v>
      </c>
      <c r="CC248" s="2" t="s">
        <v>379</v>
      </c>
      <c r="CD248" s="2" t="s">
        <v>803</v>
      </c>
    </row>
    <row r="249" spans="1:2" ht="12.75">
      <c r="A249" s="2"/>
      <c r="B249" s="29"/>
    </row>
    <row r="250" spans="1:82" ht="12.75">
      <c r="A250" s="2" t="s">
        <v>258</v>
      </c>
      <c r="B250" s="29">
        <f t="shared" si="4"/>
        <v>0.15504551865623797</v>
      </c>
      <c r="C250" s="2" t="s">
        <v>445</v>
      </c>
      <c r="D250" s="2">
        <v>0</v>
      </c>
      <c r="E250" s="2">
        <v>0</v>
      </c>
      <c r="F250" s="2">
        <v>0</v>
      </c>
      <c r="G250" s="2">
        <v>0</v>
      </c>
      <c r="H250" s="2">
        <v>1</v>
      </c>
      <c r="I250" s="2">
        <v>5980</v>
      </c>
      <c r="J250" s="2">
        <v>1</v>
      </c>
      <c r="K250" s="2">
        <v>66</v>
      </c>
      <c r="L250" s="2">
        <v>1</v>
      </c>
      <c r="M250" s="2">
        <v>32949</v>
      </c>
      <c r="N250" s="2">
        <v>0</v>
      </c>
      <c r="O250" s="2">
        <v>0</v>
      </c>
      <c r="P250" s="2">
        <v>0</v>
      </c>
      <c r="Q250" s="2">
        <v>0</v>
      </c>
      <c r="R250" s="2">
        <v>0</v>
      </c>
      <c r="S250" s="2">
        <v>0</v>
      </c>
      <c r="T250" s="2">
        <v>0</v>
      </c>
      <c r="U250" s="2">
        <v>38995</v>
      </c>
      <c r="V250" s="2">
        <v>0</v>
      </c>
      <c r="W250" s="2">
        <v>0</v>
      </c>
      <c r="X250" s="2">
        <v>0</v>
      </c>
      <c r="Y250" s="2">
        <v>0</v>
      </c>
      <c r="Z250" s="2">
        <v>0</v>
      </c>
      <c r="AA250" s="2">
        <v>0</v>
      </c>
      <c r="AB250" s="2">
        <v>0</v>
      </c>
      <c r="AC250" s="2">
        <v>0</v>
      </c>
      <c r="AD250" s="2">
        <v>0</v>
      </c>
      <c r="AE250" s="2">
        <v>0</v>
      </c>
      <c r="AF250" s="2">
        <v>0</v>
      </c>
      <c r="AG250" s="2">
        <v>0</v>
      </c>
      <c r="AH250" s="2">
        <v>0</v>
      </c>
      <c r="AI250" s="2">
        <v>0</v>
      </c>
      <c r="AJ250" s="2">
        <v>32949</v>
      </c>
      <c r="AK250" s="2">
        <v>0</v>
      </c>
      <c r="AL250" s="2">
        <v>0</v>
      </c>
      <c r="AM250" s="2">
        <v>0</v>
      </c>
      <c r="AN250" s="2">
        <v>0</v>
      </c>
      <c r="AO250" s="2">
        <v>38995</v>
      </c>
      <c r="AP250" s="2">
        <v>0</v>
      </c>
      <c r="AQ250" s="2">
        <v>0</v>
      </c>
      <c r="AR250" s="2">
        <v>0</v>
      </c>
      <c r="AS250" s="2">
        <v>0</v>
      </c>
      <c r="AT250" s="2">
        <v>0</v>
      </c>
      <c r="AU250" s="2">
        <v>0</v>
      </c>
      <c r="AV250" s="2">
        <v>0</v>
      </c>
      <c r="AW250" s="2">
        <v>0</v>
      </c>
      <c r="AX250" s="2">
        <v>0</v>
      </c>
      <c r="AY250" s="2">
        <v>0</v>
      </c>
      <c r="AZ250" s="2">
        <v>0</v>
      </c>
      <c r="BA250" s="2">
        <v>0</v>
      </c>
      <c r="BB250" s="2">
        <v>0</v>
      </c>
      <c r="BC250" s="2">
        <v>0</v>
      </c>
      <c r="BD250" s="2">
        <v>0</v>
      </c>
      <c r="BE250" s="2">
        <v>0</v>
      </c>
      <c r="BF250" s="2">
        <v>0</v>
      </c>
      <c r="BG250" s="2">
        <v>0</v>
      </c>
      <c r="BH250" s="2">
        <v>0</v>
      </c>
      <c r="BI250" s="2">
        <v>0</v>
      </c>
      <c r="BJ250" s="2">
        <v>0</v>
      </c>
      <c r="BK250" s="2">
        <v>0</v>
      </c>
      <c r="BL250" s="2">
        <v>0</v>
      </c>
      <c r="BM250" s="2">
        <v>0</v>
      </c>
      <c r="BN250" s="2">
        <v>0</v>
      </c>
      <c r="BO250" s="2">
        <v>0</v>
      </c>
      <c r="BP250" s="2">
        <v>0</v>
      </c>
      <c r="BQ250" s="2">
        <v>0</v>
      </c>
      <c r="BR250" s="2">
        <v>0</v>
      </c>
      <c r="BS250" s="2">
        <v>0</v>
      </c>
      <c r="BT250" s="2">
        <v>0</v>
      </c>
      <c r="BU250" s="2">
        <v>0</v>
      </c>
      <c r="BV250" s="2">
        <v>0</v>
      </c>
      <c r="BW250" s="2">
        <v>0</v>
      </c>
      <c r="BX250" s="2">
        <v>0</v>
      </c>
      <c r="BY250" s="2">
        <v>0</v>
      </c>
      <c r="BZ250" s="2" t="s">
        <v>803</v>
      </c>
      <c r="CA250" s="2" t="s">
        <v>803</v>
      </c>
      <c r="CB250" s="2" t="s">
        <v>803</v>
      </c>
      <c r="CC250" s="2" t="s">
        <v>803</v>
      </c>
      <c r="CD250" s="2" t="s">
        <v>803</v>
      </c>
    </row>
    <row r="251" spans="1:82" ht="12.75">
      <c r="A251" s="2" t="s">
        <v>259</v>
      </c>
      <c r="B251" s="29">
        <f t="shared" si="4"/>
        <v>0.9654144130975003</v>
      </c>
      <c r="C251" s="2" t="s">
        <v>445</v>
      </c>
      <c r="D251" s="2">
        <v>0</v>
      </c>
      <c r="E251" s="2">
        <v>0</v>
      </c>
      <c r="F251" s="2">
        <v>0</v>
      </c>
      <c r="G251" s="2">
        <v>0</v>
      </c>
      <c r="H251" s="2">
        <v>2</v>
      </c>
      <c r="I251" s="2">
        <v>5835</v>
      </c>
      <c r="J251" s="2">
        <v>4</v>
      </c>
      <c r="K251" s="2">
        <v>27187</v>
      </c>
      <c r="L251" s="2">
        <v>2</v>
      </c>
      <c r="M251" s="2">
        <v>1183</v>
      </c>
      <c r="N251" s="2">
        <v>0</v>
      </c>
      <c r="O251" s="2">
        <v>0</v>
      </c>
      <c r="P251" s="2">
        <v>0</v>
      </c>
      <c r="Q251" s="2">
        <v>0</v>
      </c>
      <c r="R251" s="2">
        <v>0</v>
      </c>
      <c r="S251" s="2">
        <v>0</v>
      </c>
      <c r="T251" s="2">
        <v>0</v>
      </c>
      <c r="U251" s="2">
        <v>34205</v>
      </c>
      <c r="V251" s="2">
        <v>0</v>
      </c>
      <c r="W251" s="2">
        <v>0</v>
      </c>
      <c r="X251" s="2">
        <v>0</v>
      </c>
      <c r="Y251" s="2">
        <v>0</v>
      </c>
      <c r="Z251" s="2">
        <v>0</v>
      </c>
      <c r="AA251" s="2">
        <v>0</v>
      </c>
      <c r="AB251" s="2">
        <v>0</v>
      </c>
      <c r="AC251" s="2">
        <v>0</v>
      </c>
      <c r="AD251" s="2">
        <v>0</v>
      </c>
      <c r="AE251" s="2">
        <v>0</v>
      </c>
      <c r="AF251" s="2">
        <v>0</v>
      </c>
      <c r="AG251" s="2">
        <v>0</v>
      </c>
      <c r="AH251" s="2">
        <v>0</v>
      </c>
      <c r="AI251" s="2">
        <v>0</v>
      </c>
      <c r="AJ251" s="2">
        <v>0</v>
      </c>
      <c r="AK251" s="2">
        <v>0</v>
      </c>
      <c r="AL251" s="2">
        <v>0</v>
      </c>
      <c r="AM251" s="2">
        <v>0</v>
      </c>
      <c r="AN251" s="2">
        <v>0</v>
      </c>
      <c r="AO251" s="2">
        <v>34205</v>
      </c>
      <c r="AP251" s="2">
        <v>0</v>
      </c>
      <c r="AQ251" s="2">
        <v>0</v>
      </c>
      <c r="AR251" s="2">
        <v>0</v>
      </c>
      <c r="AS251" s="2">
        <v>0</v>
      </c>
      <c r="AT251" s="2">
        <v>0</v>
      </c>
      <c r="AU251" s="2">
        <v>0</v>
      </c>
      <c r="AV251" s="2">
        <v>886</v>
      </c>
      <c r="AW251" s="2">
        <v>0</v>
      </c>
      <c r="AX251" s="2">
        <v>0</v>
      </c>
      <c r="AY251" s="2">
        <v>0</v>
      </c>
      <c r="AZ251" s="2">
        <v>297</v>
      </c>
      <c r="BA251" s="2">
        <v>0</v>
      </c>
      <c r="BB251" s="2">
        <v>0</v>
      </c>
      <c r="BC251" s="2">
        <v>0</v>
      </c>
      <c r="BD251" s="2">
        <v>0</v>
      </c>
      <c r="BE251" s="2">
        <v>0</v>
      </c>
      <c r="BF251" s="2">
        <v>0</v>
      </c>
      <c r="BG251" s="2">
        <v>0</v>
      </c>
      <c r="BH251" s="2">
        <v>29</v>
      </c>
      <c r="BI251" s="2">
        <v>26</v>
      </c>
      <c r="BJ251" s="2">
        <v>0</v>
      </c>
      <c r="BK251" s="2">
        <v>0</v>
      </c>
      <c r="BL251" s="2">
        <v>1</v>
      </c>
      <c r="BM251" s="2">
        <v>2</v>
      </c>
      <c r="BN251" s="2">
        <v>0</v>
      </c>
      <c r="BO251" s="2">
        <v>0</v>
      </c>
      <c r="BP251" s="2">
        <v>0</v>
      </c>
      <c r="BQ251" s="2">
        <v>0</v>
      </c>
      <c r="BR251" s="2">
        <v>0</v>
      </c>
      <c r="BS251" s="2">
        <v>16</v>
      </c>
      <c r="BT251" s="2">
        <v>0</v>
      </c>
      <c r="BU251" s="2">
        <v>10</v>
      </c>
      <c r="BV251" s="2">
        <v>0</v>
      </c>
      <c r="BW251" s="2">
        <v>0</v>
      </c>
      <c r="BX251" s="2">
        <v>0</v>
      </c>
      <c r="BY251" s="2">
        <v>0</v>
      </c>
      <c r="BZ251" s="2" t="s">
        <v>1031</v>
      </c>
      <c r="CA251" s="2" t="s">
        <v>1031</v>
      </c>
      <c r="CB251" s="2" t="s">
        <v>803</v>
      </c>
      <c r="CC251" s="2" t="s">
        <v>803</v>
      </c>
      <c r="CD251" s="2" t="s">
        <v>1031</v>
      </c>
    </row>
    <row r="252" spans="1:82" ht="12.75">
      <c r="A252" s="2" t="s">
        <v>260</v>
      </c>
      <c r="B252" s="29">
        <f t="shared" si="4"/>
        <v>0.927662050506226</v>
      </c>
      <c r="C252" s="2" t="s">
        <v>445</v>
      </c>
      <c r="D252" s="2">
        <v>0</v>
      </c>
      <c r="E252" s="2">
        <v>0</v>
      </c>
      <c r="F252" s="2">
        <v>0</v>
      </c>
      <c r="G252" s="2">
        <v>0</v>
      </c>
      <c r="H252" s="2">
        <v>1</v>
      </c>
      <c r="I252" s="2">
        <v>7136</v>
      </c>
      <c r="J252" s="2">
        <v>3</v>
      </c>
      <c r="K252" s="2">
        <v>32721</v>
      </c>
      <c r="L252" s="2">
        <v>0</v>
      </c>
      <c r="M252" s="2">
        <v>0</v>
      </c>
      <c r="N252" s="2">
        <v>2</v>
      </c>
      <c r="O252" s="2">
        <v>3108</v>
      </c>
      <c r="P252" s="2">
        <v>0</v>
      </c>
      <c r="Q252" s="2">
        <v>0</v>
      </c>
      <c r="R252" s="2">
        <v>0</v>
      </c>
      <c r="S252" s="2">
        <v>0</v>
      </c>
      <c r="T252" s="2">
        <v>0</v>
      </c>
      <c r="U252" s="2">
        <v>42965</v>
      </c>
      <c r="V252" s="2">
        <v>0</v>
      </c>
      <c r="W252" s="2">
        <v>0</v>
      </c>
      <c r="X252" s="2">
        <v>0</v>
      </c>
      <c r="Y252" s="2">
        <v>0</v>
      </c>
      <c r="Z252" s="2">
        <v>0</v>
      </c>
      <c r="AA252" s="2">
        <v>0</v>
      </c>
      <c r="AB252" s="2">
        <v>0</v>
      </c>
      <c r="AC252" s="2">
        <v>0</v>
      </c>
      <c r="AD252" s="2">
        <v>956</v>
      </c>
      <c r="AE252" s="2">
        <v>0</v>
      </c>
      <c r="AF252" s="2">
        <v>0</v>
      </c>
      <c r="AG252" s="2">
        <v>0</v>
      </c>
      <c r="AH252" s="2">
        <v>0</v>
      </c>
      <c r="AI252" s="2">
        <v>0</v>
      </c>
      <c r="AJ252" s="2">
        <v>0</v>
      </c>
      <c r="AK252" s="2">
        <v>0</v>
      </c>
      <c r="AL252" s="2">
        <v>0</v>
      </c>
      <c r="AM252" s="2">
        <v>0</v>
      </c>
      <c r="AN252" s="2">
        <v>0</v>
      </c>
      <c r="AO252" s="2">
        <v>42965</v>
      </c>
      <c r="AP252" s="2">
        <v>0</v>
      </c>
      <c r="AQ252" s="2">
        <v>0</v>
      </c>
      <c r="AR252" s="2">
        <v>0</v>
      </c>
      <c r="AS252" s="2">
        <v>0</v>
      </c>
      <c r="AT252" s="2">
        <v>0</v>
      </c>
      <c r="AU252" s="2">
        <v>0</v>
      </c>
      <c r="AV252" s="2">
        <v>0</v>
      </c>
      <c r="AW252" s="2">
        <v>0</v>
      </c>
      <c r="AX252" s="2">
        <v>0</v>
      </c>
      <c r="AY252" s="2">
        <v>0</v>
      </c>
      <c r="AZ252" s="2">
        <v>0</v>
      </c>
      <c r="BA252" s="2">
        <v>0</v>
      </c>
      <c r="BB252" s="2">
        <v>0</v>
      </c>
      <c r="BC252" s="2">
        <v>0</v>
      </c>
      <c r="BD252" s="2">
        <v>0</v>
      </c>
      <c r="BE252" s="2">
        <v>0</v>
      </c>
      <c r="BF252" s="2">
        <v>2152</v>
      </c>
      <c r="BG252" s="2">
        <v>0</v>
      </c>
      <c r="BH252" s="2">
        <v>44</v>
      </c>
      <c r="BI252" s="2">
        <v>39</v>
      </c>
      <c r="BJ252" s="2">
        <v>0</v>
      </c>
      <c r="BK252" s="2">
        <v>0</v>
      </c>
      <c r="BL252" s="2">
        <v>0</v>
      </c>
      <c r="BM252" s="2">
        <v>5</v>
      </c>
      <c r="BN252" s="2">
        <v>0</v>
      </c>
      <c r="BO252" s="2">
        <v>0</v>
      </c>
      <c r="BP252" s="2">
        <v>0</v>
      </c>
      <c r="BQ252" s="2">
        <v>0</v>
      </c>
      <c r="BR252" s="2">
        <v>0</v>
      </c>
      <c r="BS252" s="2">
        <v>38</v>
      </c>
      <c r="BT252" s="2">
        <v>0</v>
      </c>
      <c r="BU252" s="2">
        <v>1</v>
      </c>
      <c r="BV252" s="2">
        <v>0</v>
      </c>
      <c r="BW252" s="2">
        <v>0</v>
      </c>
      <c r="BX252" s="2">
        <v>0</v>
      </c>
      <c r="BY252" s="2">
        <v>0</v>
      </c>
      <c r="BZ252" s="2" t="s">
        <v>261</v>
      </c>
      <c r="CA252" s="2" t="s">
        <v>261</v>
      </c>
      <c r="CB252" s="2" t="s">
        <v>803</v>
      </c>
      <c r="CC252" s="2" t="s">
        <v>803</v>
      </c>
      <c r="CD252" s="2" t="s">
        <v>261</v>
      </c>
    </row>
    <row r="253" spans="1:82" ht="12.75">
      <c r="A253" s="2" t="s">
        <v>262</v>
      </c>
      <c r="B253" s="29">
        <f t="shared" si="4"/>
        <v>1</v>
      </c>
      <c r="C253" s="2" t="s">
        <v>445</v>
      </c>
      <c r="D253" s="2">
        <v>0</v>
      </c>
      <c r="E253" s="2">
        <v>0</v>
      </c>
      <c r="F253" s="2">
        <v>0</v>
      </c>
      <c r="G253" s="2">
        <v>0</v>
      </c>
      <c r="H253" s="2">
        <v>1</v>
      </c>
      <c r="I253" s="2">
        <v>3545</v>
      </c>
      <c r="J253" s="2">
        <v>2</v>
      </c>
      <c r="K253" s="2">
        <v>31422</v>
      </c>
      <c r="L253" s="2">
        <v>0</v>
      </c>
      <c r="M253" s="2">
        <v>0</v>
      </c>
      <c r="N253" s="2">
        <v>0</v>
      </c>
      <c r="O253" s="2">
        <v>0</v>
      </c>
      <c r="P253" s="2">
        <v>0</v>
      </c>
      <c r="Q253" s="2">
        <v>0</v>
      </c>
      <c r="R253" s="2">
        <v>0</v>
      </c>
      <c r="S253" s="2">
        <v>0</v>
      </c>
      <c r="T253" s="2">
        <v>0</v>
      </c>
      <c r="U253" s="2">
        <v>34967</v>
      </c>
      <c r="V253" s="2">
        <v>0</v>
      </c>
      <c r="W253" s="2">
        <v>0</v>
      </c>
      <c r="X253" s="2">
        <v>0</v>
      </c>
      <c r="Y253" s="2">
        <v>0</v>
      </c>
      <c r="Z253" s="2">
        <v>0</v>
      </c>
      <c r="AA253" s="2">
        <v>0</v>
      </c>
      <c r="AB253" s="2">
        <v>0</v>
      </c>
      <c r="AC253" s="2">
        <v>0</v>
      </c>
      <c r="AD253" s="2">
        <v>0</v>
      </c>
      <c r="AE253" s="2">
        <v>0</v>
      </c>
      <c r="AF253" s="2">
        <v>0</v>
      </c>
      <c r="AG253" s="2">
        <v>0</v>
      </c>
      <c r="AH253" s="2">
        <v>0</v>
      </c>
      <c r="AI253" s="2">
        <v>0</v>
      </c>
      <c r="AJ253" s="2">
        <v>0</v>
      </c>
      <c r="AK253" s="2">
        <v>0</v>
      </c>
      <c r="AL253" s="2">
        <v>0</v>
      </c>
      <c r="AM253" s="2">
        <v>0</v>
      </c>
      <c r="AN253" s="2">
        <v>0</v>
      </c>
      <c r="AO253" s="2">
        <v>34967</v>
      </c>
      <c r="AP253" s="2">
        <v>0</v>
      </c>
      <c r="AQ253" s="2">
        <v>0</v>
      </c>
      <c r="AR253" s="2">
        <v>0</v>
      </c>
      <c r="AS253" s="2">
        <v>0</v>
      </c>
      <c r="AT253" s="2">
        <v>0</v>
      </c>
      <c r="AU253" s="2">
        <v>0</v>
      </c>
      <c r="AV253" s="2">
        <v>0</v>
      </c>
      <c r="AW253" s="2">
        <v>0</v>
      </c>
      <c r="AX253" s="2">
        <v>0</v>
      </c>
      <c r="AY253" s="2">
        <v>0</v>
      </c>
      <c r="AZ253" s="2">
        <v>0</v>
      </c>
      <c r="BA253" s="2">
        <v>0</v>
      </c>
      <c r="BB253" s="2">
        <v>0</v>
      </c>
      <c r="BC253" s="2">
        <v>0</v>
      </c>
      <c r="BD253" s="2">
        <v>0</v>
      </c>
      <c r="BE253" s="2">
        <v>0</v>
      </c>
      <c r="BF253" s="2">
        <v>0</v>
      </c>
      <c r="BG253" s="2">
        <v>0</v>
      </c>
      <c r="BH253" s="2">
        <v>29</v>
      </c>
      <c r="BI253" s="2">
        <v>27</v>
      </c>
      <c r="BJ253" s="2">
        <v>0</v>
      </c>
      <c r="BK253" s="2">
        <v>0</v>
      </c>
      <c r="BL253" s="2">
        <v>0</v>
      </c>
      <c r="BM253" s="2">
        <v>2</v>
      </c>
      <c r="BN253" s="2">
        <v>0</v>
      </c>
      <c r="BO253" s="2">
        <v>0</v>
      </c>
      <c r="BP253" s="2">
        <v>0</v>
      </c>
      <c r="BQ253" s="2">
        <v>0</v>
      </c>
      <c r="BR253" s="2">
        <v>0</v>
      </c>
      <c r="BS253" s="2">
        <v>25</v>
      </c>
      <c r="BT253" s="2">
        <v>0</v>
      </c>
      <c r="BU253" s="2">
        <v>2</v>
      </c>
      <c r="BV253" s="2">
        <v>0</v>
      </c>
      <c r="BW253" s="2">
        <v>0</v>
      </c>
      <c r="BX253" s="2">
        <v>0</v>
      </c>
      <c r="BY253" s="2">
        <v>0</v>
      </c>
      <c r="BZ253" s="2" t="s">
        <v>263</v>
      </c>
      <c r="CA253" s="2" t="s">
        <v>263</v>
      </c>
      <c r="CB253" s="2" t="s">
        <v>803</v>
      </c>
      <c r="CC253" s="2" t="s">
        <v>803</v>
      </c>
      <c r="CD253" s="2" t="s">
        <v>263</v>
      </c>
    </row>
    <row r="254" spans="1:82" ht="12.75">
      <c r="A254" s="2" t="s">
        <v>264</v>
      </c>
      <c r="B254" s="29">
        <f t="shared" si="4"/>
        <v>1</v>
      </c>
      <c r="C254" s="2" t="s">
        <v>445</v>
      </c>
      <c r="D254" s="2">
        <v>0</v>
      </c>
      <c r="E254" s="2">
        <v>0</v>
      </c>
      <c r="F254" s="2">
        <v>0</v>
      </c>
      <c r="G254" s="2">
        <v>0</v>
      </c>
      <c r="H254" s="2">
        <v>2</v>
      </c>
      <c r="I254" s="2">
        <v>6831</v>
      </c>
      <c r="J254" s="2">
        <v>2</v>
      </c>
      <c r="K254" s="2">
        <v>27635</v>
      </c>
      <c r="L254" s="2">
        <v>0</v>
      </c>
      <c r="M254" s="2">
        <v>0</v>
      </c>
      <c r="N254" s="2">
        <v>0</v>
      </c>
      <c r="O254" s="2">
        <v>0</v>
      </c>
      <c r="P254" s="2">
        <v>0</v>
      </c>
      <c r="Q254" s="2">
        <v>0</v>
      </c>
      <c r="R254" s="2">
        <v>0</v>
      </c>
      <c r="S254" s="2">
        <v>0</v>
      </c>
      <c r="T254" s="2">
        <v>0</v>
      </c>
      <c r="U254" s="2">
        <v>34466</v>
      </c>
      <c r="V254" s="2">
        <v>0</v>
      </c>
      <c r="W254" s="2">
        <v>0</v>
      </c>
      <c r="X254" s="2">
        <v>0</v>
      </c>
      <c r="Y254" s="2">
        <v>0</v>
      </c>
      <c r="Z254" s="2">
        <v>0</v>
      </c>
      <c r="AA254" s="2">
        <v>0</v>
      </c>
      <c r="AB254" s="2">
        <v>0</v>
      </c>
      <c r="AC254" s="2">
        <v>0</v>
      </c>
      <c r="AD254" s="2">
        <v>0</v>
      </c>
      <c r="AE254" s="2">
        <v>0</v>
      </c>
      <c r="AF254" s="2">
        <v>0</v>
      </c>
      <c r="AG254" s="2">
        <v>0</v>
      </c>
      <c r="AH254" s="2">
        <v>0</v>
      </c>
      <c r="AI254" s="2">
        <v>0</v>
      </c>
      <c r="AJ254" s="2">
        <v>0</v>
      </c>
      <c r="AK254" s="2">
        <v>0</v>
      </c>
      <c r="AL254" s="2">
        <v>0</v>
      </c>
      <c r="AM254" s="2">
        <v>0</v>
      </c>
      <c r="AN254" s="2">
        <v>0</v>
      </c>
      <c r="AO254" s="2">
        <v>34466</v>
      </c>
      <c r="AP254" s="2">
        <v>0</v>
      </c>
      <c r="AQ254" s="2">
        <v>0</v>
      </c>
      <c r="AR254" s="2">
        <v>0</v>
      </c>
      <c r="AS254" s="2">
        <v>0</v>
      </c>
      <c r="AT254" s="2">
        <v>0</v>
      </c>
      <c r="AU254" s="2">
        <v>0</v>
      </c>
      <c r="AV254" s="2">
        <v>0</v>
      </c>
      <c r="AW254" s="2">
        <v>0</v>
      </c>
      <c r="AX254" s="2">
        <v>0</v>
      </c>
      <c r="AY254" s="2">
        <v>0</v>
      </c>
      <c r="AZ254" s="2">
        <v>0</v>
      </c>
      <c r="BA254" s="2">
        <v>0</v>
      </c>
      <c r="BB254" s="2">
        <v>0</v>
      </c>
      <c r="BC254" s="2">
        <v>0</v>
      </c>
      <c r="BD254" s="2">
        <v>0</v>
      </c>
      <c r="BE254" s="2">
        <v>0</v>
      </c>
      <c r="BF254" s="2">
        <v>0</v>
      </c>
      <c r="BG254" s="2">
        <v>0</v>
      </c>
      <c r="BH254" s="2">
        <v>31</v>
      </c>
      <c r="BI254" s="2">
        <v>29</v>
      </c>
      <c r="BJ254" s="2">
        <v>0</v>
      </c>
      <c r="BK254" s="2">
        <v>0</v>
      </c>
      <c r="BL254" s="2">
        <v>1</v>
      </c>
      <c r="BM254" s="2">
        <v>1</v>
      </c>
      <c r="BN254" s="2">
        <v>0</v>
      </c>
      <c r="BO254" s="2">
        <v>0</v>
      </c>
      <c r="BP254" s="2">
        <v>0</v>
      </c>
      <c r="BQ254" s="2">
        <v>0</v>
      </c>
      <c r="BR254" s="2">
        <v>0</v>
      </c>
      <c r="BS254" s="2">
        <v>29</v>
      </c>
      <c r="BT254" s="2">
        <v>0</v>
      </c>
      <c r="BU254" s="2">
        <v>0</v>
      </c>
      <c r="BV254" s="2">
        <v>0</v>
      </c>
      <c r="BW254" s="2">
        <v>0</v>
      </c>
      <c r="BX254" s="2">
        <v>0</v>
      </c>
      <c r="BY254" s="2">
        <v>0</v>
      </c>
      <c r="BZ254" s="2" t="s">
        <v>265</v>
      </c>
      <c r="CA254" s="2" t="s">
        <v>265</v>
      </c>
      <c r="CB254" s="2" t="s">
        <v>803</v>
      </c>
      <c r="CC254" s="2" t="s">
        <v>803</v>
      </c>
      <c r="CD254" s="2" t="s">
        <v>265</v>
      </c>
    </row>
    <row r="255" spans="1:82" ht="12.75">
      <c r="A255" s="2" t="s">
        <v>266</v>
      </c>
      <c r="B255" s="29">
        <f t="shared" si="4"/>
        <v>1</v>
      </c>
      <c r="C255" s="2" t="s">
        <v>445</v>
      </c>
      <c r="D255" s="2">
        <v>0</v>
      </c>
      <c r="E255" s="2">
        <v>0</v>
      </c>
      <c r="F255" s="2">
        <v>0</v>
      </c>
      <c r="G255" s="2">
        <v>0</v>
      </c>
      <c r="H255" s="2">
        <v>1</v>
      </c>
      <c r="I255" s="2">
        <v>4534</v>
      </c>
      <c r="J255" s="2">
        <v>1</v>
      </c>
      <c r="K255" s="2">
        <v>37225</v>
      </c>
      <c r="L255" s="2">
        <v>0</v>
      </c>
      <c r="M255" s="2">
        <v>0</v>
      </c>
      <c r="N255" s="2">
        <v>0</v>
      </c>
      <c r="O255" s="2">
        <v>0</v>
      </c>
      <c r="P255" s="2">
        <v>0</v>
      </c>
      <c r="Q255" s="2">
        <v>0</v>
      </c>
      <c r="R255" s="2">
        <v>0</v>
      </c>
      <c r="S255" s="2">
        <v>0</v>
      </c>
      <c r="T255" s="2">
        <v>0</v>
      </c>
      <c r="U255" s="2">
        <v>41759</v>
      </c>
      <c r="V255" s="2">
        <v>0</v>
      </c>
      <c r="W255" s="2">
        <v>0</v>
      </c>
      <c r="X255" s="2">
        <v>0</v>
      </c>
      <c r="Y255" s="2">
        <v>0</v>
      </c>
      <c r="Z255" s="2">
        <v>0</v>
      </c>
      <c r="AA255" s="2">
        <v>0</v>
      </c>
      <c r="AB255" s="2">
        <v>0</v>
      </c>
      <c r="AC255" s="2">
        <v>0</v>
      </c>
      <c r="AD255" s="2">
        <v>0</v>
      </c>
      <c r="AE255" s="2">
        <v>0</v>
      </c>
      <c r="AF255" s="2">
        <v>0</v>
      </c>
      <c r="AG255" s="2">
        <v>0</v>
      </c>
      <c r="AH255" s="2">
        <v>0</v>
      </c>
      <c r="AI255" s="2">
        <v>0</v>
      </c>
      <c r="AJ255" s="2">
        <v>0</v>
      </c>
      <c r="AK255" s="2">
        <v>0</v>
      </c>
      <c r="AL255" s="2">
        <v>0</v>
      </c>
      <c r="AM255" s="2">
        <v>0</v>
      </c>
      <c r="AN255" s="2">
        <v>0</v>
      </c>
      <c r="AO255" s="2">
        <v>41759</v>
      </c>
      <c r="AP255" s="2">
        <v>0</v>
      </c>
      <c r="AQ255" s="2">
        <v>0</v>
      </c>
      <c r="AR255" s="2">
        <v>0</v>
      </c>
      <c r="AS255" s="2">
        <v>0</v>
      </c>
      <c r="AT255" s="2">
        <v>0</v>
      </c>
      <c r="AU255" s="2">
        <v>0</v>
      </c>
      <c r="AV255" s="2">
        <v>0</v>
      </c>
      <c r="AW255" s="2">
        <v>0</v>
      </c>
      <c r="AX255" s="2">
        <v>0</v>
      </c>
      <c r="AY255" s="2">
        <v>0</v>
      </c>
      <c r="AZ255" s="2">
        <v>0</v>
      </c>
      <c r="BA255" s="2">
        <v>0</v>
      </c>
      <c r="BB255" s="2">
        <v>0</v>
      </c>
      <c r="BC255" s="2">
        <v>0</v>
      </c>
      <c r="BD255" s="2">
        <v>0</v>
      </c>
      <c r="BE255" s="2">
        <v>0</v>
      </c>
      <c r="BF255" s="2">
        <v>0</v>
      </c>
      <c r="BG255" s="2">
        <v>0</v>
      </c>
      <c r="BH255" s="2">
        <v>54</v>
      </c>
      <c r="BI255" s="2">
        <v>48</v>
      </c>
      <c r="BJ255" s="2">
        <v>0</v>
      </c>
      <c r="BK255" s="2">
        <v>0</v>
      </c>
      <c r="BL255" s="2">
        <v>0</v>
      </c>
      <c r="BM255" s="2">
        <v>6</v>
      </c>
      <c r="BN255" s="2">
        <v>0</v>
      </c>
      <c r="BO255" s="2">
        <v>0</v>
      </c>
      <c r="BP255" s="2">
        <v>0</v>
      </c>
      <c r="BQ255" s="2">
        <v>0</v>
      </c>
      <c r="BR255" s="2">
        <v>0</v>
      </c>
      <c r="BS255" s="2">
        <v>8</v>
      </c>
      <c r="BT255" s="2">
        <v>0</v>
      </c>
      <c r="BU255" s="2">
        <v>40</v>
      </c>
      <c r="BV255" s="2">
        <v>0</v>
      </c>
      <c r="BW255" s="2">
        <v>0</v>
      </c>
      <c r="BX255" s="2">
        <v>0</v>
      </c>
      <c r="BY255" s="2">
        <v>0</v>
      </c>
      <c r="BZ255" s="2" t="s">
        <v>267</v>
      </c>
      <c r="CA255" s="2" t="s">
        <v>267</v>
      </c>
      <c r="CB255" s="2" t="s">
        <v>803</v>
      </c>
      <c r="CC255" s="2" t="s">
        <v>803</v>
      </c>
      <c r="CD255" s="2" t="s">
        <v>267</v>
      </c>
    </row>
    <row r="256" spans="1:82" ht="12.75">
      <c r="A256" s="2" t="s">
        <v>268</v>
      </c>
      <c r="B256" s="29">
        <f t="shared" si="4"/>
        <v>1</v>
      </c>
      <c r="C256" s="2" t="s">
        <v>445</v>
      </c>
      <c r="D256" s="2">
        <v>0</v>
      </c>
      <c r="E256" s="2">
        <v>0</v>
      </c>
      <c r="F256" s="2">
        <v>0</v>
      </c>
      <c r="G256" s="2">
        <v>0</v>
      </c>
      <c r="H256" s="2">
        <v>1</v>
      </c>
      <c r="I256" s="2">
        <v>3678</v>
      </c>
      <c r="J256" s="2">
        <v>1</v>
      </c>
      <c r="K256" s="2">
        <v>30294</v>
      </c>
      <c r="L256" s="2">
        <v>0</v>
      </c>
      <c r="M256" s="2">
        <v>0</v>
      </c>
      <c r="N256" s="2">
        <v>0</v>
      </c>
      <c r="O256" s="2">
        <v>0</v>
      </c>
      <c r="P256" s="2">
        <v>0</v>
      </c>
      <c r="Q256" s="2">
        <v>0</v>
      </c>
      <c r="R256" s="2">
        <v>0</v>
      </c>
      <c r="S256" s="2">
        <v>0</v>
      </c>
      <c r="T256" s="2">
        <v>0</v>
      </c>
      <c r="U256" s="2">
        <v>33972</v>
      </c>
      <c r="V256" s="2">
        <v>0</v>
      </c>
      <c r="W256" s="2">
        <v>0</v>
      </c>
      <c r="X256" s="2">
        <v>0</v>
      </c>
      <c r="Y256" s="2">
        <v>0</v>
      </c>
      <c r="Z256" s="2">
        <v>0</v>
      </c>
      <c r="AA256" s="2">
        <v>0</v>
      </c>
      <c r="AB256" s="2">
        <v>0</v>
      </c>
      <c r="AC256" s="2">
        <v>0</v>
      </c>
      <c r="AD256" s="2">
        <v>0</v>
      </c>
      <c r="AE256" s="2">
        <v>0</v>
      </c>
      <c r="AF256" s="2">
        <v>0</v>
      </c>
      <c r="AG256" s="2">
        <v>0</v>
      </c>
      <c r="AH256" s="2">
        <v>0</v>
      </c>
      <c r="AI256" s="2">
        <v>0</v>
      </c>
      <c r="AJ256" s="2">
        <v>0</v>
      </c>
      <c r="AK256" s="2">
        <v>0</v>
      </c>
      <c r="AL256" s="2">
        <v>0</v>
      </c>
      <c r="AM256" s="2">
        <v>0</v>
      </c>
      <c r="AN256" s="2">
        <v>0</v>
      </c>
      <c r="AO256" s="2">
        <v>33972</v>
      </c>
      <c r="AP256" s="2">
        <v>0</v>
      </c>
      <c r="AQ256" s="2">
        <v>0</v>
      </c>
      <c r="AR256" s="2">
        <v>0</v>
      </c>
      <c r="AS256" s="2">
        <v>0</v>
      </c>
      <c r="AT256" s="2">
        <v>0</v>
      </c>
      <c r="AU256" s="2">
        <v>0</v>
      </c>
      <c r="AV256" s="2">
        <v>0</v>
      </c>
      <c r="AW256" s="2">
        <v>0</v>
      </c>
      <c r="AX256" s="2">
        <v>0</v>
      </c>
      <c r="AY256" s="2">
        <v>0</v>
      </c>
      <c r="AZ256" s="2">
        <v>0</v>
      </c>
      <c r="BA256" s="2">
        <v>0</v>
      </c>
      <c r="BB256" s="2">
        <v>0</v>
      </c>
      <c r="BC256" s="2">
        <v>0</v>
      </c>
      <c r="BD256" s="2">
        <v>0</v>
      </c>
      <c r="BE256" s="2">
        <v>0</v>
      </c>
      <c r="BF256" s="2">
        <v>0</v>
      </c>
      <c r="BG256" s="2">
        <v>0</v>
      </c>
      <c r="BH256" s="2">
        <v>30</v>
      </c>
      <c r="BI256" s="2">
        <v>28</v>
      </c>
      <c r="BJ256" s="2">
        <v>0</v>
      </c>
      <c r="BK256" s="2">
        <v>0</v>
      </c>
      <c r="BL256" s="2">
        <v>0</v>
      </c>
      <c r="BM256" s="2">
        <v>2</v>
      </c>
      <c r="BN256" s="2">
        <v>0</v>
      </c>
      <c r="BO256" s="2">
        <v>0</v>
      </c>
      <c r="BP256" s="2">
        <v>0</v>
      </c>
      <c r="BQ256" s="2">
        <v>0</v>
      </c>
      <c r="BR256" s="2">
        <v>0</v>
      </c>
      <c r="BS256" s="2">
        <v>28</v>
      </c>
      <c r="BT256" s="2">
        <v>0</v>
      </c>
      <c r="BU256" s="2">
        <v>0</v>
      </c>
      <c r="BV256" s="2">
        <v>0</v>
      </c>
      <c r="BW256" s="2">
        <v>0</v>
      </c>
      <c r="BX256" s="2">
        <v>0</v>
      </c>
      <c r="BY256" s="2">
        <v>0</v>
      </c>
      <c r="BZ256" s="2" t="s">
        <v>269</v>
      </c>
      <c r="CA256" s="2" t="s">
        <v>269</v>
      </c>
      <c r="CB256" s="2" t="s">
        <v>803</v>
      </c>
      <c r="CC256" s="2" t="s">
        <v>803</v>
      </c>
      <c r="CD256" s="2" t="s">
        <v>269</v>
      </c>
    </row>
    <row r="257" spans="1:82" ht="12.75">
      <c r="A257" s="2" t="s">
        <v>270</v>
      </c>
      <c r="B257" s="29">
        <f t="shared" si="4"/>
        <v>0.9689433488012374</v>
      </c>
      <c r="C257" s="2" t="s">
        <v>445</v>
      </c>
      <c r="D257" s="2">
        <v>0</v>
      </c>
      <c r="E257" s="2">
        <v>0</v>
      </c>
      <c r="F257" s="2">
        <v>0</v>
      </c>
      <c r="G257" s="2">
        <v>0</v>
      </c>
      <c r="H257" s="2">
        <v>1</v>
      </c>
      <c r="I257" s="2">
        <v>3346</v>
      </c>
      <c r="J257" s="2">
        <v>2</v>
      </c>
      <c r="K257" s="2">
        <v>36745</v>
      </c>
      <c r="L257" s="2">
        <v>0</v>
      </c>
      <c r="M257" s="2">
        <v>0</v>
      </c>
      <c r="N257" s="2">
        <v>1</v>
      </c>
      <c r="O257" s="2">
        <v>1285</v>
      </c>
      <c r="P257" s="2">
        <v>0</v>
      </c>
      <c r="Q257" s="2">
        <v>0</v>
      </c>
      <c r="R257" s="2">
        <v>0</v>
      </c>
      <c r="S257" s="2">
        <v>0</v>
      </c>
      <c r="T257" s="2">
        <v>0</v>
      </c>
      <c r="U257" s="2">
        <v>41376</v>
      </c>
      <c r="V257" s="2">
        <v>0</v>
      </c>
      <c r="W257" s="2">
        <v>0</v>
      </c>
      <c r="X257" s="2">
        <v>0</v>
      </c>
      <c r="Y257" s="2">
        <v>0</v>
      </c>
      <c r="Z257" s="2">
        <v>1285</v>
      </c>
      <c r="AA257" s="2">
        <v>0</v>
      </c>
      <c r="AB257" s="2">
        <v>0</v>
      </c>
      <c r="AC257" s="2">
        <v>0</v>
      </c>
      <c r="AD257" s="2">
        <v>0</v>
      </c>
      <c r="AE257" s="2">
        <v>0</v>
      </c>
      <c r="AF257" s="2">
        <v>0</v>
      </c>
      <c r="AG257" s="2">
        <v>0</v>
      </c>
      <c r="AH257" s="2">
        <v>0</v>
      </c>
      <c r="AI257" s="2">
        <v>0</v>
      </c>
      <c r="AJ257" s="2">
        <v>0</v>
      </c>
      <c r="AK257" s="2">
        <v>0</v>
      </c>
      <c r="AL257" s="2">
        <v>0</v>
      </c>
      <c r="AM257" s="2">
        <v>0</v>
      </c>
      <c r="AN257" s="2">
        <v>0</v>
      </c>
      <c r="AO257" s="2">
        <v>41376</v>
      </c>
      <c r="AP257" s="2">
        <v>0</v>
      </c>
      <c r="AQ257" s="2">
        <v>0</v>
      </c>
      <c r="AR257" s="2">
        <v>0</v>
      </c>
      <c r="AS257" s="2">
        <v>0</v>
      </c>
      <c r="AT257" s="2">
        <v>0</v>
      </c>
      <c r="AU257" s="2">
        <v>0</v>
      </c>
      <c r="AV257" s="2">
        <v>0</v>
      </c>
      <c r="AW257" s="2">
        <v>0</v>
      </c>
      <c r="AX257" s="2">
        <v>0</v>
      </c>
      <c r="AY257" s="2">
        <v>0</v>
      </c>
      <c r="AZ257" s="2">
        <v>0</v>
      </c>
      <c r="BA257" s="2">
        <v>0</v>
      </c>
      <c r="BB257" s="2">
        <v>0</v>
      </c>
      <c r="BC257" s="2">
        <v>0</v>
      </c>
      <c r="BD257" s="2">
        <v>0</v>
      </c>
      <c r="BE257" s="2">
        <v>0</v>
      </c>
      <c r="BF257" s="2">
        <v>0</v>
      </c>
      <c r="BG257" s="2">
        <v>0</v>
      </c>
      <c r="BH257" s="2">
        <v>47</v>
      </c>
      <c r="BI257" s="2">
        <v>43</v>
      </c>
      <c r="BJ257" s="2">
        <v>0</v>
      </c>
      <c r="BK257" s="2">
        <v>0</v>
      </c>
      <c r="BL257" s="2">
        <v>0</v>
      </c>
      <c r="BM257" s="2">
        <v>4</v>
      </c>
      <c r="BN257" s="2">
        <v>0</v>
      </c>
      <c r="BO257" s="2">
        <v>0</v>
      </c>
      <c r="BP257" s="2">
        <v>0</v>
      </c>
      <c r="BQ257" s="2">
        <v>0</v>
      </c>
      <c r="BR257" s="2">
        <v>0</v>
      </c>
      <c r="BS257" s="2">
        <v>12</v>
      </c>
      <c r="BT257" s="2">
        <v>0</v>
      </c>
      <c r="BU257" s="2">
        <v>31</v>
      </c>
      <c r="BV257" s="2">
        <v>0</v>
      </c>
      <c r="BW257" s="2">
        <v>0</v>
      </c>
      <c r="BX257" s="2">
        <v>0</v>
      </c>
      <c r="BY257" s="2">
        <v>0</v>
      </c>
      <c r="BZ257" s="2" t="s">
        <v>271</v>
      </c>
      <c r="CA257" s="2" t="s">
        <v>271</v>
      </c>
      <c r="CB257" s="2" t="s">
        <v>803</v>
      </c>
      <c r="CC257" s="2" t="s">
        <v>803</v>
      </c>
      <c r="CD257" s="2" t="s">
        <v>271</v>
      </c>
    </row>
    <row r="258" spans="1:82" ht="12.75">
      <c r="A258" s="2" t="s">
        <v>272</v>
      </c>
      <c r="B258" s="29">
        <f t="shared" si="4"/>
        <v>1</v>
      </c>
      <c r="C258" s="2" t="s">
        <v>445</v>
      </c>
      <c r="D258" s="2">
        <v>0</v>
      </c>
      <c r="E258" s="2">
        <v>0</v>
      </c>
      <c r="F258" s="2">
        <v>0</v>
      </c>
      <c r="G258" s="2">
        <v>0</v>
      </c>
      <c r="H258" s="2">
        <v>1</v>
      </c>
      <c r="I258" s="2">
        <v>3803</v>
      </c>
      <c r="J258" s="2">
        <v>1</v>
      </c>
      <c r="K258" s="2">
        <v>30592</v>
      </c>
      <c r="L258" s="2">
        <v>0</v>
      </c>
      <c r="M258" s="2">
        <v>0</v>
      </c>
      <c r="N258" s="2">
        <v>0</v>
      </c>
      <c r="O258" s="2">
        <v>0</v>
      </c>
      <c r="P258" s="2">
        <v>0</v>
      </c>
      <c r="Q258" s="2">
        <v>0</v>
      </c>
      <c r="R258" s="2">
        <v>0</v>
      </c>
      <c r="S258" s="2">
        <v>0</v>
      </c>
      <c r="T258" s="2">
        <v>0</v>
      </c>
      <c r="U258" s="2">
        <v>34395</v>
      </c>
      <c r="V258" s="2">
        <v>0</v>
      </c>
      <c r="W258" s="2">
        <v>0</v>
      </c>
      <c r="X258" s="2">
        <v>0</v>
      </c>
      <c r="Y258" s="2">
        <v>0</v>
      </c>
      <c r="Z258" s="2">
        <v>0</v>
      </c>
      <c r="AA258" s="2">
        <v>0</v>
      </c>
      <c r="AB258" s="2">
        <v>0</v>
      </c>
      <c r="AC258" s="2">
        <v>0</v>
      </c>
      <c r="AD258" s="2">
        <v>0</v>
      </c>
      <c r="AE258" s="2">
        <v>0</v>
      </c>
      <c r="AF258" s="2">
        <v>0</v>
      </c>
      <c r="AG258" s="2">
        <v>0</v>
      </c>
      <c r="AH258" s="2">
        <v>0</v>
      </c>
      <c r="AI258" s="2">
        <v>0</v>
      </c>
      <c r="AJ258" s="2">
        <v>0</v>
      </c>
      <c r="AK258" s="2">
        <v>0</v>
      </c>
      <c r="AL258" s="2">
        <v>0</v>
      </c>
      <c r="AM258" s="2">
        <v>0</v>
      </c>
      <c r="AN258" s="2">
        <v>0</v>
      </c>
      <c r="AO258" s="2">
        <v>34395</v>
      </c>
      <c r="AP258" s="2">
        <v>0</v>
      </c>
      <c r="AQ258" s="2">
        <v>0</v>
      </c>
      <c r="AR258" s="2">
        <v>0</v>
      </c>
      <c r="AS258" s="2">
        <v>0</v>
      </c>
      <c r="AT258" s="2">
        <v>0</v>
      </c>
      <c r="AU258" s="2">
        <v>0</v>
      </c>
      <c r="AV258" s="2">
        <v>0</v>
      </c>
      <c r="AW258" s="2">
        <v>0</v>
      </c>
      <c r="AX258" s="2">
        <v>0</v>
      </c>
      <c r="AY258" s="2">
        <v>0</v>
      </c>
      <c r="AZ258" s="2">
        <v>0</v>
      </c>
      <c r="BA258" s="2">
        <v>0</v>
      </c>
      <c r="BB258" s="2">
        <v>0</v>
      </c>
      <c r="BC258" s="2">
        <v>0</v>
      </c>
      <c r="BD258" s="2">
        <v>0</v>
      </c>
      <c r="BE258" s="2">
        <v>0</v>
      </c>
      <c r="BF258" s="2">
        <v>0</v>
      </c>
      <c r="BG258" s="2">
        <v>0</v>
      </c>
      <c r="BH258" s="2">
        <v>29</v>
      </c>
      <c r="BI258" s="2">
        <v>29</v>
      </c>
      <c r="BJ258" s="2">
        <v>0</v>
      </c>
      <c r="BK258" s="2">
        <v>0</v>
      </c>
      <c r="BL258" s="2">
        <v>0</v>
      </c>
      <c r="BM258" s="2">
        <v>0</v>
      </c>
      <c r="BN258" s="2">
        <v>0</v>
      </c>
      <c r="BO258" s="2">
        <v>0</v>
      </c>
      <c r="BP258" s="2">
        <v>0</v>
      </c>
      <c r="BQ258" s="2">
        <v>0</v>
      </c>
      <c r="BR258" s="2">
        <v>0</v>
      </c>
      <c r="BS258" s="2">
        <v>28</v>
      </c>
      <c r="BT258" s="2">
        <v>0</v>
      </c>
      <c r="BU258" s="2">
        <v>1</v>
      </c>
      <c r="BV258" s="2">
        <v>0</v>
      </c>
      <c r="BW258" s="2">
        <v>0</v>
      </c>
      <c r="BX258" s="2">
        <v>0</v>
      </c>
      <c r="BY258" s="2">
        <v>0</v>
      </c>
      <c r="BZ258" s="2" t="s">
        <v>273</v>
      </c>
      <c r="CA258" s="2" t="s">
        <v>273</v>
      </c>
      <c r="CB258" s="2" t="s">
        <v>803</v>
      </c>
      <c r="CC258" s="2" t="s">
        <v>803</v>
      </c>
      <c r="CD258" s="2" t="s">
        <v>273</v>
      </c>
    </row>
    <row r="259" spans="1:82" ht="12.75">
      <c r="A259" s="2" t="s">
        <v>274</v>
      </c>
      <c r="B259" s="29">
        <f t="shared" si="4"/>
        <v>0.800725860904794</v>
      </c>
      <c r="C259" s="2" t="s">
        <v>445</v>
      </c>
      <c r="D259" s="2">
        <v>0</v>
      </c>
      <c r="E259" s="2">
        <v>0</v>
      </c>
      <c r="F259" s="2">
        <v>0</v>
      </c>
      <c r="G259" s="2">
        <v>0</v>
      </c>
      <c r="H259" s="2">
        <v>2</v>
      </c>
      <c r="I259" s="2">
        <v>6962</v>
      </c>
      <c r="J259" s="2">
        <v>3</v>
      </c>
      <c r="K259" s="2">
        <v>21499</v>
      </c>
      <c r="L259" s="2">
        <v>1</v>
      </c>
      <c r="M259" s="2">
        <v>2320</v>
      </c>
      <c r="N259" s="2">
        <v>2</v>
      </c>
      <c r="O259" s="2">
        <v>4763</v>
      </c>
      <c r="P259" s="2">
        <v>0</v>
      </c>
      <c r="Q259" s="2">
        <v>0</v>
      </c>
      <c r="R259" s="2">
        <v>0</v>
      </c>
      <c r="S259" s="2">
        <v>0</v>
      </c>
      <c r="T259" s="2">
        <v>0</v>
      </c>
      <c r="U259" s="2">
        <v>35544</v>
      </c>
      <c r="V259" s="2">
        <v>0</v>
      </c>
      <c r="W259" s="2">
        <v>0</v>
      </c>
      <c r="X259" s="2">
        <v>0</v>
      </c>
      <c r="Y259" s="2">
        <v>0</v>
      </c>
      <c r="Z259" s="2">
        <v>4763</v>
      </c>
      <c r="AA259" s="2">
        <v>0</v>
      </c>
      <c r="AB259" s="2">
        <v>0</v>
      </c>
      <c r="AC259" s="2">
        <v>0</v>
      </c>
      <c r="AD259" s="2">
        <v>0</v>
      </c>
      <c r="AE259" s="2">
        <v>0</v>
      </c>
      <c r="AF259" s="2">
        <v>0</v>
      </c>
      <c r="AG259" s="2">
        <v>0</v>
      </c>
      <c r="AH259" s="2">
        <v>0</v>
      </c>
      <c r="AI259" s="2">
        <v>0</v>
      </c>
      <c r="AJ259" s="2">
        <v>2320</v>
      </c>
      <c r="AK259" s="2">
        <v>0</v>
      </c>
      <c r="AL259" s="2">
        <v>0</v>
      </c>
      <c r="AM259" s="2">
        <v>0</v>
      </c>
      <c r="AN259" s="2">
        <v>0</v>
      </c>
      <c r="AO259" s="2">
        <v>35544</v>
      </c>
      <c r="AP259" s="2">
        <v>0</v>
      </c>
      <c r="AQ259" s="2">
        <v>0</v>
      </c>
      <c r="AR259" s="2">
        <v>0</v>
      </c>
      <c r="AS259" s="2">
        <v>0</v>
      </c>
      <c r="AT259" s="2">
        <v>0</v>
      </c>
      <c r="AU259" s="2">
        <v>0</v>
      </c>
      <c r="AV259" s="2">
        <v>0</v>
      </c>
      <c r="AW259" s="2">
        <v>0</v>
      </c>
      <c r="AX259" s="2">
        <v>0</v>
      </c>
      <c r="AY259" s="2">
        <v>0</v>
      </c>
      <c r="AZ259" s="2">
        <v>0</v>
      </c>
      <c r="BA259" s="2">
        <v>0</v>
      </c>
      <c r="BB259" s="2">
        <v>0</v>
      </c>
      <c r="BC259" s="2">
        <v>0</v>
      </c>
      <c r="BD259" s="2">
        <v>0</v>
      </c>
      <c r="BE259" s="2">
        <v>0</v>
      </c>
      <c r="BF259" s="2">
        <v>0</v>
      </c>
      <c r="BG259" s="2">
        <v>0</v>
      </c>
      <c r="BH259" s="2">
        <v>24</v>
      </c>
      <c r="BI259" s="2">
        <v>23</v>
      </c>
      <c r="BJ259" s="2">
        <v>0</v>
      </c>
      <c r="BK259" s="2">
        <v>0</v>
      </c>
      <c r="BL259" s="2">
        <v>0</v>
      </c>
      <c r="BM259" s="2">
        <v>1</v>
      </c>
      <c r="BN259" s="2">
        <v>0</v>
      </c>
      <c r="BO259" s="2">
        <v>0</v>
      </c>
      <c r="BP259" s="2">
        <v>0</v>
      </c>
      <c r="BQ259" s="2">
        <v>0</v>
      </c>
      <c r="BR259" s="2">
        <v>0</v>
      </c>
      <c r="BS259" s="2">
        <v>2</v>
      </c>
      <c r="BT259" s="2">
        <v>0</v>
      </c>
      <c r="BU259" s="2">
        <v>21</v>
      </c>
      <c r="BV259" s="2">
        <v>0</v>
      </c>
      <c r="BW259" s="2">
        <v>0</v>
      </c>
      <c r="BX259" s="2">
        <v>0</v>
      </c>
      <c r="BY259" s="2">
        <v>0</v>
      </c>
      <c r="BZ259" s="2" t="s">
        <v>275</v>
      </c>
      <c r="CA259" s="2" t="s">
        <v>276</v>
      </c>
      <c r="CB259" s="2" t="s">
        <v>803</v>
      </c>
      <c r="CC259" s="2" t="s">
        <v>803</v>
      </c>
      <c r="CD259" s="2" t="s">
        <v>275</v>
      </c>
    </row>
    <row r="260" spans="1:82" ht="12.75">
      <c r="A260" s="2" t="s">
        <v>277</v>
      </c>
      <c r="B260" s="29">
        <f t="shared" si="4"/>
        <v>0.9729963690576382</v>
      </c>
      <c r="C260" s="2" t="s">
        <v>445</v>
      </c>
      <c r="D260" s="2">
        <v>0</v>
      </c>
      <c r="E260" s="2">
        <v>0</v>
      </c>
      <c r="F260" s="2">
        <v>1</v>
      </c>
      <c r="G260" s="2">
        <v>1353</v>
      </c>
      <c r="H260" s="2">
        <v>2</v>
      </c>
      <c r="I260" s="2">
        <v>5596</v>
      </c>
      <c r="J260" s="2">
        <v>4</v>
      </c>
      <c r="K260" s="2">
        <v>33515</v>
      </c>
      <c r="L260" s="2">
        <v>0</v>
      </c>
      <c r="M260" s="2">
        <v>0</v>
      </c>
      <c r="N260" s="2">
        <v>2</v>
      </c>
      <c r="O260" s="2">
        <v>1123</v>
      </c>
      <c r="P260" s="2">
        <v>0</v>
      </c>
      <c r="Q260" s="2">
        <v>0</v>
      </c>
      <c r="R260" s="2">
        <v>0</v>
      </c>
      <c r="S260" s="2">
        <v>0</v>
      </c>
      <c r="T260" s="2">
        <v>0</v>
      </c>
      <c r="U260" s="2">
        <v>41587</v>
      </c>
      <c r="V260" s="2">
        <v>0</v>
      </c>
      <c r="W260" s="2">
        <v>0</v>
      </c>
      <c r="X260" s="2">
        <v>0</v>
      </c>
      <c r="Y260" s="2">
        <v>0</v>
      </c>
      <c r="Z260" s="2">
        <v>0</v>
      </c>
      <c r="AA260" s="2">
        <v>0</v>
      </c>
      <c r="AB260" s="2">
        <v>0</v>
      </c>
      <c r="AC260" s="2">
        <v>0</v>
      </c>
      <c r="AD260" s="2">
        <v>0</v>
      </c>
      <c r="AE260" s="2">
        <v>0</v>
      </c>
      <c r="AF260" s="2">
        <v>0</v>
      </c>
      <c r="AG260" s="2">
        <v>0</v>
      </c>
      <c r="AH260" s="2">
        <v>0</v>
      </c>
      <c r="AI260" s="2">
        <v>0</v>
      </c>
      <c r="AJ260" s="2">
        <v>0</v>
      </c>
      <c r="AK260" s="2">
        <v>0</v>
      </c>
      <c r="AL260" s="2">
        <v>0</v>
      </c>
      <c r="AM260" s="2">
        <v>0</v>
      </c>
      <c r="AN260" s="2">
        <v>0</v>
      </c>
      <c r="AO260" s="2">
        <v>41587</v>
      </c>
      <c r="AP260" s="2">
        <v>0</v>
      </c>
      <c r="AQ260" s="2">
        <v>0</v>
      </c>
      <c r="AR260" s="2">
        <v>0</v>
      </c>
      <c r="AS260" s="2">
        <v>0</v>
      </c>
      <c r="AT260" s="2">
        <v>0</v>
      </c>
      <c r="AU260" s="2">
        <v>0</v>
      </c>
      <c r="AV260" s="2">
        <v>0</v>
      </c>
      <c r="AW260" s="2">
        <v>0</v>
      </c>
      <c r="AX260" s="2">
        <v>0</v>
      </c>
      <c r="AY260" s="2">
        <v>0</v>
      </c>
      <c r="AZ260" s="2">
        <v>0</v>
      </c>
      <c r="BA260" s="2">
        <v>0</v>
      </c>
      <c r="BB260" s="2">
        <v>1123</v>
      </c>
      <c r="BC260" s="2">
        <v>0</v>
      </c>
      <c r="BD260" s="2">
        <v>0</v>
      </c>
      <c r="BE260" s="2">
        <v>0</v>
      </c>
      <c r="BF260" s="2">
        <v>0</v>
      </c>
      <c r="BG260" s="2">
        <v>0</v>
      </c>
      <c r="BH260" s="2">
        <v>39</v>
      </c>
      <c r="BI260" s="2">
        <v>36</v>
      </c>
      <c r="BJ260" s="2">
        <v>0</v>
      </c>
      <c r="BK260" s="2">
        <v>0</v>
      </c>
      <c r="BL260" s="2">
        <v>1</v>
      </c>
      <c r="BM260" s="2">
        <v>2</v>
      </c>
      <c r="BN260" s="2">
        <v>0</v>
      </c>
      <c r="BO260" s="2">
        <v>0</v>
      </c>
      <c r="BP260" s="2">
        <v>0</v>
      </c>
      <c r="BQ260" s="2">
        <v>0</v>
      </c>
      <c r="BR260" s="2">
        <v>0</v>
      </c>
      <c r="BS260" s="2">
        <v>19</v>
      </c>
      <c r="BT260" s="2">
        <v>9</v>
      </c>
      <c r="BU260" s="2">
        <v>8</v>
      </c>
      <c r="BV260" s="2">
        <v>0</v>
      </c>
      <c r="BW260" s="2">
        <v>0</v>
      </c>
      <c r="BX260" s="2">
        <v>0</v>
      </c>
      <c r="BY260" s="2">
        <v>0</v>
      </c>
      <c r="BZ260" s="2" t="s">
        <v>278</v>
      </c>
      <c r="CA260" s="2" t="s">
        <v>278</v>
      </c>
      <c r="CB260" s="2" t="s">
        <v>279</v>
      </c>
      <c r="CC260" s="2" t="s">
        <v>803</v>
      </c>
      <c r="CD260" s="2" t="s">
        <v>278</v>
      </c>
    </row>
    <row r="261" spans="1:82" ht="12.75">
      <c r="A261" s="2" t="s">
        <v>280</v>
      </c>
      <c r="B261" s="29">
        <f t="shared" si="4"/>
        <v>0.9507084715104009</v>
      </c>
      <c r="C261" s="2" t="s">
        <v>445</v>
      </c>
      <c r="D261" s="2">
        <v>0</v>
      </c>
      <c r="E261" s="2">
        <v>0</v>
      </c>
      <c r="F261" s="2">
        <v>0</v>
      </c>
      <c r="G261" s="2">
        <v>0</v>
      </c>
      <c r="H261" s="2">
        <v>1</v>
      </c>
      <c r="I261" s="2">
        <v>2182</v>
      </c>
      <c r="J261" s="2">
        <v>3</v>
      </c>
      <c r="K261" s="2">
        <v>29353</v>
      </c>
      <c r="L261" s="2">
        <v>1</v>
      </c>
      <c r="M261" s="2">
        <v>185</v>
      </c>
      <c r="N261" s="2">
        <v>2</v>
      </c>
      <c r="O261" s="2">
        <v>1450</v>
      </c>
      <c r="P261" s="2">
        <v>0</v>
      </c>
      <c r="Q261" s="2">
        <v>0</v>
      </c>
      <c r="R261" s="2">
        <v>0</v>
      </c>
      <c r="S261" s="2">
        <v>0</v>
      </c>
      <c r="T261" s="2">
        <v>0</v>
      </c>
      <c r="U261" s="2">
        <v>33170</v>
      </c>
      <c r="V261" s="2">
        <v>0</v>
      </c>
      <c r="W261" s="2">
        <v>0</v>
      </c>
      <c r="X261" s="2">
        <v>0</v>
      </c>
      <c r="Y261" s="2">
        <v>0</v>
      </c>
      <c r="Z261" s="2">
        <v>0</v>
      </c>
      <c r="AA261" s="2">
        <v>0</v>
      </c>
      <c r="AB261" s="2">
        <v>0</v>
      </c>
      <c r="AC261" s="2">
        <v>0</v>
      </c>
      <c r="AD261" s="2">
        <v>0</v>
      </c>
      <c r="AE261" s="2">
        <v>0</v>
      </c>
      <c r="AF261" s="2">
        <v>0</v>
      </c>
      <c r="AG261" s="2">
        <v>0</v>
      </c>
      <c r="AH261" s="2">
        <v>0</v>
      </c>
      <c r="AI261" s="2">
        <v>0</v>
      </c>
      <c r="AJ261" s="2">
        <v>0</v>
      </c>
      <c r="AK261" s="2">
        <v>0</v>
      </c>
      <c r="AL261" s="2">
        <v>0</v>
      </c>
      <c r="AM261" s="2">
        <v>0</v>
      </c>
      <c r="AN261" s="2">
        <v>0</v>
      </c>
      <c r="AO261" s="2">
        <v>0</v>
      </c>
      <c r="AP261" s="2">
        <v>0</v>
      </c>
      <c r="AQ261" s="2">
        <v>0</v>
      </c>
      <c r="AR261" s="2">
        <v>0</v>
      </c>
      <c r="AS261" s="2">
        <v>0</v>
      </c>
      <c r="AT261" s="2">
        <v>0</v>
      </c>
      <c r="AU261" s="2">
        <v>0</v>
      </c>
      <c r="AV261" s="2">
        <v>0</v>
      </c>
      <c r="AW261" s="2">
        <v>0</v>
      </c>
      <c r="AX261" s="2">
        <v>0</v>
      </c>
      <c r="AY261" s="2">
        <v>0</v>
      </c>
      <c r="AZ261" s="2">
        <v>185</v>
      </c>
      <c r="BA261" s="2">
        <v>0</v>
      </c>
      <c r="BB261" s="2">
        <v>1450</v>
      </c>
      <c r="BC261" s="2">
        <v>0</v>
      </c>
      <c r="BD261" s="2">
        <v>0</v>
      </c>
      <c r="BE261" s="2">
        <v>0</v>
      </c>
      <c r="BF261" s="2">
        <v>0</v>
      </c>
      <c r="BG261" s="2">
        <v>0</v>
      </c>
      <c r="BH261" s="2">
        <v>37</v>
      </c>
      <c r="BI261" s="2">
        <v>35</v>
      </c>
      <c r="BJ261" s="2">
        <v>0</v>
      </c>
      <c r="BK261" s="2">
        <v>0</v>
      </c>
      <c r="BL261" s="2">
        <v>1</v>
      </c>
      <c r="BM261" s="2">
        <v>1</v>
      </c>
      <c r="BN261" s="2">
        <v>0</v>
      </c>
      <c r="BO261" s="2">
        <v>0</v>
      </c>
      <c r="BP261" s="2">
        <v>0</v>
      </c>
      <c r="BQ261" s="2">
        <v>0</v>
      </c>
      <c r="BR261" s="2">
        <v>0</v>
      </c>
      <c r="BS261" s="2">
        <v>7</v>
      </c>
      <c r="BT261" s="2">
        <v>25</v>
      </c>
      <c r="BU261" s="2">
        <v>3</v>
      </c>
      <c r="BV261" s="2">
        <v>0</v>
      </c>
      <c r="BW261" s="2">
        <v>0</v>
      </c>
      <c r="BX261" s="2">
        <v>0</v>
      </c>
      <c r="BY261" s="2">
        <v>0</v>
      </c>
      <c r="BZ261" s="2" t="s">
        <v>273</v>
      </c>
      <c r="CA261" s="2" t="s">
        <v>273</v>
      </c>
      <c r="CB261" s="2" t="s">
        <v>281</v>
      </c>
      <c r="CC261" s="2" t="s">
        <v>803</v>
      </c>
      <c r="CD261" s="2" t="s">
        <v>273</v>
      </c>
    </row>
    <row r="262" spans="1:82" ht="12.75">
      <c r="A262" s="2" t="s">
        <v>91</v>
      </c>
      <c r="B262" s="29">
        <f t="shared" si="4"/>
        <v>1</v>
      </c>
      <c r="C262" s="2" t="s">
        <v>445</v>
      </c>
      <c r="D262" s="2">
        <v>0</v>
      </c>
      <c r="E262" s="2">
        <v>0</v>
      </c>
      <c r="F262" s="2">
        <v>0</v>
      </c>
      <c r="G262" s="2">
        <v>0</v>
      </c>
      <c r="H262" s="2">
        <v>1</v>
      </c>
      <c r="I262" s="2">
        <v>3212</v>
      </c>
      <c r="J262" s="2">
        <v>1</v>
      </c>
      <c r="K262" s="2">
        <v>35377</v>
      </c>
      <c r="L262" s="2">
        <v>0</v>
      </c>
      <c r="M262" s="2">
        <v>0</v>
      </c>
      <c r="N262" s="2">
        <v>0</v>
      </c>
      <c r="O262" s="2">
        <v>0</v>
      </c>
      <c r="P262" s="2">
        <v>0</v>
      </c>
      <c r="Q262" s="2">
        <v>0</v>
      </c>
      <c r="R262" s="2">
        <v>0</v>
      </c>
      <c r="S262" s="2">
        <v>0</v>
      </c>
      <c r="T262" s="2">
        <v>0</v>
      </c>
      <c r="U262" s="2">
        <v>38589</v>
      </c>
      <c r="V262" s="2">
        <v>0</v>
      </c>
      <c r="W262" s="2">
        <v>0</v>
      </c>
      <c r="X262" s="2">
        <v>0</v>
      </c>
      <c r="Y262" s="2">
        <v>0</v>
      </c>
      <c r="Z262" s="2">
        <v>0</v>
      </c>
      <c r="AA262" s="2">
        <v>0</v>
      </c>
      <c r="AB262" s="2">
        <v>0</v>
      </c>
      <c r="AC262" s="2">
        <v>0</v>
      </c>
      <c r="AD262" s="2">
        <v>0</v>
      </c>
      <c r="AE262" s="2">
        <v>0</v>
      </c>
      <c r="AF262" s="2">
        <v>0</v>
      </c>
      <c r="AG262" s="2">
        <v>0</v>
      </c>
      <c r="AH262" s="2">
        <v>0</v>
      </c>
      <c r="AI262" s="2">
        <v>0</v>
      </c>
      <c r="AJ262" s="2">
        <v>0</v>
      </c>
      <c r="AK262" s="2">
        <v>0</v>
      </c>
      <c r="AL262" s="2">
        <v>0</v>
      </c>
      <c r="AM262" s="2">
        <v>0</v>
      </c>
      <c r="AN262" s="2">
        <v>0</v>
      </c>
      <c r="AO262" s="2">
        <v>0</v>
      </c>
      <c r="AP262" s="2">
        <v>0</v>
      </c>
      <c r="AQ262" s="2">
        <v>0</v>
      </c>
      <c r="AR262" s="2">
        <v>0</v>
      </c>
      <c r="AS262" s="2">
        <v>0</v>
      </c>
      <c r="AT262" s="2">
        <v>0</v>
      </c>
      <c r="AU262" s="2">
        <v>0</v>
      </c>
      <c r="AV262" s="2">
        <v>0</v>
      </c>
      <c r="AW262" s="2">
        <v>0</v>
      </c>
      <c r="AX262" s="2">
        <v>0</v>
      </c>
      <c r="AY262" s="2">
        <v>0</v>
      </c>
      <c r="AZ262" s="2">
        <v>0</v>
      </c>
      <c r="BA262" s="2">
        <v>0</v>
      </c>
      <c r="BB262" s="2">
        <v>0</v>
      </c>
      <c r="BC262" s="2">
        <v>0</v>
      </c>
      <c r="BD262" s="2">
        <v>0</v>
      </c>
      <c r="BE262" s="2">
        <v>0</v>
      </c>
      <c r="BF262" s="2">
        <v>0</v>
      </c>
      <c r="BG262" s="2">
        <v>0</v>
      </c>
      <c r="BH262" s="2">
        <v>31</v>
      </c>
      <c r="BI262" s="2">
        <v>29</v>
      </c>
      <c r="BJ262" s="2">
        <v>0</v>
      </c>
      <c r="BK262" s="2">
        <v>0</v>
      </c>
      <c r="BL262" s="2">
        <v>0</v>
      </c>
      <c r="BM262" s="2">
        <v>2</v>
      </c>
      <c r="BN262" s="2">
        <v>0</v>
      </c>
      <c r="BO262" s="2">
        <v>0</v>
      </c>
      <c r="BP262" s="2">
        <v>0</v>
      </c>
      <c r="BQ262" s="2">
        <v>0</v>
      </c>
      <c r="BR262" s="2">
        <v>0</v>
      </c>
      <c r="BS262" s="2">
        <v>29</v>
      </c>
      <c r="BT262" s="2">
        <v>0</v>
      </c>
      <c r="BU262" s="2">
        <v>0</v>
      </c>
      <c r="BV262" s="2">
        <v>0</v>
      </c>
      <c r="BW262" s="2">
        <v>0</v>
      </c>
      <c r="BX262" s="2">
        <v>0</v>
      </c>
      <c r="BY262" s="2">
        <v>0</v>
      </c>
      <c r="BZ262" s="2" t="s">
        <v>92</v>
      </c>
      <c r="CA262" s="2" t="s">
        <v>92</v>
      </c>
      <c r="CB262" s="2" t="s">
        <v>803</v>
      </c>
      <c r="CC262" s="2" t="s">
        <v>803</v>
      </c>
      <c r="CD262" s="2" t="s">
        <v>92</v>
      </c>
    </row>
    <row r="263" spans="1:82" ht="12.75">
      <c r="A263" s="2" t="s">
        <v>419</v>
      </c>
      <c r="B263" s="29">
        <f t="shared" si="4"/>
        <v>1</v>
      </c>
      <c r="C263" s="2" t="s">
        <v>445</v>
      </c>
      <c r="D263" s="2">
        <v>0</v>
      </c>
      <c r="E263" s="2">
        <v>0</v>
      </c>
      <c r="F263" s="2">
        <v>1</v>
      </c>
      <c r="G263" s="2">
        <v>2806</v>
      </c>
      <c r="H263" s="2">
        <v>1</v>
      </c>
      <c r="I263" s="2">
        <v>2038</v>
      </c>
      <c r="J263" s="2">
        <v>3</v>
      </c>
      <c r="K263" s="2">
        <v>27622</v>
      </c>
      <c r="L263" s="2">
        <v>0</v>
      </c>
      <c r="M263" s="2">
        <v>0</v>
      </c>
      <c r="N263" s="2">
        <v>0</v>
      </c>
      <c r="O263" s="2">
        <v>0</v>
      </c>
      <c r="P263" s="2">
        <v>0</v>
      </c>
      <c r="Q263" s="2">
        <v>0</v>
      </c>
      <c r="R263" s="2">
        <v>0</v>
      </c>
      <c r="S263" s="2">
        <v>0</v>
      </c>
      <c r="T263" s="2">
        <v>0</v>
      </c>
      <c r="U263" s="2">
        <v>32466</v>
      </c>
      <c r="V263" s="2">
        <v>0</v>
      </c>
      <c r="W263" s="2">
        <v>0</v>
      </c>
      <c r="X263" s="2">
        <v>0</v>
      </c>
      <c r="Y263" s="2">
        <v>0</v>
      </c>
      <c r="Z263" s="2">
        <v>0</v>
      </c>
      <c r="AA263" s="2">
        <v>0</v>
      </c>
      <c r="AB263" s="2">
        <v>0</v>
      </c>
      <c r="AC263" s="2">
        <v>0</v>
      </c>
      <c r="AD263" s="2">
        <v>0</v>
      </c>
      <c r="AE263" s="2">
        <v>0</v>
      </c>
      <c r="AF263" s="2">
        <v>0</v>
      </c>
      <c r="AG263" s="2">
        <v>0</v>
      </c>
      <c r="AH263" s="2">
        <v>0</v>
      </c>
      <c r="AI263" s="2">
        <v>0</v>
      </c>
      <c r="AJ263" s="2">
        <v>0</v>
      </c>
      <c r="AK263" s="2">
        <v>0</v>
      </c>
      <c r="AL263" s="2">
        <v>0</v>
      </c>
      <c r="AM263" s="2">
        <v>0</v>
      </c>
      <c r="AN263" s="2">
        <v>0</v>
      </c>
      <c r="AO263" s="2">
        <v>32466</v>
      </c>
      <c r="AP263" s="2">
        <v>0</v>
      </c>
      <c r="AQ263" s="2">
        <v>0</v>
      </c>
      <c r="AR263" s="2">
        <v>0</v>
      </c>
      <c r="AS263" s="2">
        <v>0</v>
      </c>
      <c r="AT263" s="2">
        <v>0</v>
      </c>
      <c r="AU263" s="2">
        <v>0</v>
      </c>
      <c r="AV263" s="2">
        <v>0</v>
      </c>
      <c r="AW263" s="2">
        <v>0</v>
      </c>
      <c r="AX263" s="2">
        <v>0</v>
      </c>
      <c r="AY263" s="2">
        <v>0</v>
      </c>
      <c r="AZ263" s="2">
        <v>0</v>
      </c>
      <c r="BA263" s="2">
        <v>0</v>
      </c>
      <c r="BB263" s="2">
        <v>0</v>
      </c>
      <c r="BC263" s="2">
        <v>0</v>
      </c>
      <c r="BD263" s="2">
        <v>0</v>
      </c>
      <c r="BE263" s="2">
        <v>0</v>
      </c>
      <c r="BF263" s="2">
        <v>0</v>
      </c>
      <c r="BG263" s="2">
        <v>0</v>
      </c>
      <c r="BH263" s="2">
        <v>33</v>
      </c>
      <c r="BI263" s="2">
        <v>28</v>
      </c>
      <c r="BJ263" s="2">
        <v>0</v>
      </c>
      <c r="BK263" s="2">
        <v>0</v>
      </c>
      <c r="BL263" s="2">
        <v>0</v>
      </c>
      <c r="BM263" s="2">
        <v>5</v>
      </c>
      <c r="BN263" s="2">
        <v>0</v>
      </c>
      <c r="BO263" s="2">
        <v>0</v>
      </c>
      <c r="BP263" s="2">
        <v>0</v>
      </c>
      <c r="BQ263" s="2">
        <v>0</v>
      </c>
      <c r="BR263" s="2">
        <v>0</v>
      </c>
      <c r="BS263" s="2">
        <v>13</v>
      </c>
      <c r="BT263" s="2">
        <v>0</v>
      </c>
      <c r="BU263" s="2">
        <v>15</v>
      </c>
      <c r="BV263" s="2">
        <v>0</v>
      </c>
      <c r="BW263" s="2">
        <v>0</v>
      </c>
      <c r="BX263" s="2">
        <v>0</v>
      </c>
      <c r="BY263" s="2">
        <v>0</v>
      </c>
      <c r="BZ263" s="2" t="s">
        <v>420</v>
      </c>
      <c r="CA263" s="2" t="s">
        <v>420</v>
      </c>
      <c r="CB263" s="2" t="s">
        <v>803</v>
      </c>
      <c r="CC263" s="2" t="s">
        <v>803</v>
      </c>
      <c r="CD263" s="2" t="s">
        <v>420</v>
      </c>
    </row>
    <row r="264" spans="1:82" ht="12.75">
      <c r="A264" s="2" t="s">
        <v>421</v>
      </c>
      <c r="B264" s="29">
        <f t="shared" si="4"/>
        <v>0.9419601450293713</v>
      </c>
      <c r="C264" s="2" t="s">
        <v>445</v>
      </c>
      <c r="D264" s="2">
        <v>0</v>
      </c>
      <c r="E264" s="2">
        <v>0</v>
      </c>
      <c r="F264" s="2">
        <v>0</v>
      </c>
      <c r="G264" s="2">
        <v>0</v>
      </c>
      <c r="H264" s="2">
        <v>1</v>
      </c>
      <c r="I264" s="2">
        <v>4878</v>
      </c>
      <c r="J264" s="2">
        <v>2</v>
      </c>
      <c r="K264" s="2">
        <v>28636</v>
      </c>
      <c r="L264" s="2">
        <v>0</v>
      </c>
      <c r="M264" s="2">
        <v>0</v>
      </c>
      <c r="N264" s="2">
        <v>1</v>
      </c>
      <c r="O264" s="2">
        <v>2065</v>
      </c>
      <c r="P264" s="2">
        <v>0</v>
      </c>
      <c r="Q264" s="2">
        <v>0</v>
      </c>
      <c r="R264" s="2">
        <v>0</v>
      </c>
      <c r="S264" s="2">
        <v>0</v>
      </c>
      <c r="T264" s="2">
        <v>0</v>
      </c>
      <c r="U264" s="2">
        <v>35579</v>
      </c>
      <c r="V264" s="2">
        <v>0</v>
      </c>
      <c r="W264" s="2">
        <v>0</v>
      </c>
      <c r="X264" s="2">
        <v>0</v>
      </c>
      <c r="Y264" s="2">
        <v>0</v>
      </c>
      <c r="Z264" s="2">
        <v>0</v>
      </c>
      <c r="AA264" s="2">
        <v>0</v>
      </c>
      <c r="AB264" s="2">
        <v>0</v>
      </c>
      <c r="AC264" s="2">
        <v>0</v>
      </c>
      <c r="AD264" s="2">
        <v>2065</v>
      </c>
      <c r="AE264" s="2">
        <v>0</v>
      </c>
      <c r="AF264" s="2">
        <v>0</v>
      </c>
      <c r="AG264" s="2">
        <v>0</v>
      </c>
      <c r="AH264" s="2">
        <v>0</v>
      </c>
      <c r="AI264" s="2">
        <v>0</v>
      </c>
      <c r="AJ264" s="2">
        <v>0</v>
      </c>
      <c r="AK264" s="2">
        <v>0</v>
      </c>
      <c r="AL264" s="2">
        <v>0</v>
      </c>
      <c r="AM264" s="2">
        <v>0</v>
      </c>
      <c r="AN264" s="2">
        <v>0</v>
      </c>
      <c r="AO264" s="2">
        <v>35579</v>
      </c>
      <c r="AP264" s="2">
        <v>0</v>
      </c>
      <c r="AQ264" s="2">
        <v>0</v>
      </c>
      <c r="AR264" s="2">
        <v>0</v>
      </c>
      <c r="AS264" s="2">
        <v>0</v>
      </c>
      <c r="AT264" s="2">
        <v>0</v>
      </c>
      <c r="AU264" s="2">
        <v>0</v>
      </c>
      <c r="AV264" s="2">
        <v>0</v>
      </c>
      <c r="AW264" s="2">
        <v>0</v>
      </c>
      <c r="AX264" s="2">
        <v>0</v>
      </c>
      <c r="AY264" s="2">
        <v>0</v>
      </c>
      <c r="AZ264" s="2">
        <v>0</v>
      </c>
      <c r="BA264" s="2">
        <v>0</v>
      </c>
      <c r="BB264" s="2">
        <v>0</v>
      </c>
      <c r="BC264" s="2">
        <v>0</v>
      </c>
      <c r="BD264" s="2">
        <v>0</v>
      </c>
      <c r="BE264" s="2">
        <v>0</v>
      </c>
      <c r="BF264" s="2">
        <v>0</v>
      </c>
      <c r="BG264" s="2">
        <v>0</v>
      </c>
      <c r="BH264" s="2">
        <v>27</v>
      </c>
      <c r="BI264" s="2">
        <v>23</v>
      </c>
      <c r="BJ264" s="2">
        <v>0</v>
      </c>
      <c r="BK264" s="2">
        <v>1</v>
      </c>
      <c r="BL264" s="2">
        <v>0</v>
      </c>
      <c r="BM264" s="2">
        <v>3</v>
      </c>
      <c r="BN264" s="2">
        <v>0</v>
      </c>
      <c r="BO264" s="2">
        <v>0</v>
      </c>
      <c r="BP264" s="2">
        <v>0</v>
      </c>
      <c r="BQ264" s="2">
        <v>0</v>
      </c>
      <c r="BR264" s="2">
        <v>0</v>
      </c>
      <c r="BS264" s="2">
        <v>15</v>
      </c>
      <c r="BT264" s="2">
        <v>0</v>
      </c>
      <c r="BU264" s="2">
        <v>8</v>
      </c>
      <c r="BV264" s="2">
        <v>0</v>
      </c>
      <c r="BW264" s="2">
        <v>0</v>
      </c>
      <c r="BX264" s="2">
        <v>0</v>
      </c>
      <c r="BY264" s="2">
        <v>0</v>
      </c>
      <c r="BZ264" s="2" t="s">
        <v>269</v>
      </c>
      <c r="CA264" s="2" t="s">
        <v>269</v>
      </c>
      <c r="CB264" s="2" t="s">
        <v>803</v>
      </c>
      <c r="CC264" s="2" t="s">
        <v>803</v>
      </c>
      <c r="CD264" s="2" t="s">
        <v>269</v>
      </c>
    </row>
    <row r="265" spans="1:82" ht="12.75">
      <c r="A265" s="2" t="s">
        <v>422</v>
      </c>
      <c r="B265" s="29">
        <f t="shared" si="4"/>
        <v>0.864904920425008</v>
      </c>
      <c r="C265" s="2" t="s">
        <v>445</v>
      </c>
      <c r="D265" s="2">
        <v>0</v>
      </c>
      <c r="E265" s="2">
        <v>0</v>
      </c>
      <c r="F265" s="2">
        <v>0</v>
      </c>
      <c r="G265" s="2">
        <v>0</v>
      </c>
      <c r="H265" s="2">
        <v>1</v>
      </c>
      <c r="I265" s="2">
        <v>5393</v>
      </c>
      <c r="J265" s="2">
        <v>3</v>
      </c>
      <c r="K265" s="2">
        <v>32540</v>
      </c>
      <c r="L265" s="2">
        <v>2</v>
      </c>
      <c r="M265" s="2">
        <v>5925</v>
      </c>
      <c r="N265" s="2">
        <v>0</v>
      </c>
      <c r="O265" s="2">
        <v>0</v>
      </c>
      <c r="P265" s="2">
        <v>0</v>
      </c>
      <c r="Q265" s="2">
        <v>0</v>
      </c>
      <c r="R265" s="2">
        <v>0</v>
      </c>
      <c r="S265" s="2">
        <v>0</v>
      </c>
      <c r="T265" s="2">
        <v>0</v>
      </c>
      <c r="U265" s="2">
        <v>43858</v>
      </c>
      <c r="V265" s="2">
        <v>0</v>
      </c>
      <c r="W265" s="2">
        <v>0</v>
      </c>
      <c r="X265" s="2">
        <v>5925</v>
      </c>
      <c r="Y265" s="2">
        <v>0</v>
      </c>
      <c r="Z265" s="2">
        <v>0</v>
      </c>
      <c r="AA265" s="2">
        <v>0</v>
      </c>
      <c r="AB265" s="2">
        <v>0</v>
      </c>
      <c r="AC265" s="2">
        <v>0</v>
      </c>
      <c r="AD265" s="2">
        <v>0</v>
      </c>
      <c r="AE265" s="2">
        <v>0</v>
      </c>
      <c r="AF265" s="2">
        <v>0</v>
      </c>
      <c r="AG265" s="2">
        <v>0</v>
      </c>
      <c r="AH265" s="2">
        <v>0</v>
      </c>
      <c r="AI265" s="2">
        <v>0</v>
      </c>
      <c r="AJ265" s="2">
        <v>0</v>
      </c>
      <c r="AK265" s="2">
        <v>0</v>
      </c>
      <c r="AL265" s="2">
        <v>0</v>
      </c>
      <c r="AM265" s="2">
        <v>0</v>
      </c>
      <c r="AN265" s="2">
        <v>0</v>
      </c>
      <c r="AO265" s="2">
        <v>43858</v>
      </c>
      <c r="AP265" s="2">
        <v>0</v>
      </c>
      <c r="AQ265" s="2">
        <v>0</v>
      </c>
      <c r="AR265" s="2">
        <v>0</v>
      </c>
      <c r="AS265" s="2">
        <v>0</v>
      </c>
      <c r="AT265" s="2">
        <v>0</v>
      </c>
      <c r="AU265" s="2">
        <v>0</v>
      </c>
      <c r="AV265" s="2">
        <v>0</v>
      </c>
      <c r="AW265" s="2">
        <v>0</v>
      </c>
      <c r="AX265" s="2">
        <v>0</v>
      </c>
      <c r="AY265" s="2">
        <v>0</v>
      </c>
      <c r="AZ265" s="2">
        <v>0</v>
      </c>
      <c r="BA265" s="2">
        <v>0</v>
      </c>
      <c r="BB265" s="2">
        <v>0</v>
      </c>
      <c r="BC265" s="2">
        <v>0</v>
      </c>
      <c r="BD265" s="2">
        <v>0</v>
      </c>
      <c r="BE265" s="2">
        <v>0</v>
      </c>
      <c r="BF265" s="2">
        <v>0</v>
      </c>
      <c r="BG265" s="2">
        <v>0</v>
      </c>
      <c r="BH265" s="2">
        <v>38</v>
      </c>
      <c r="BI265" s="2">
        <v>36</v>
      </c>
      <c r="BJ265" s="2">
        <v>0</v>
      </c>
      <c r="BK265" s="2">
        <v>0</v>
      </c>
      <c r="BL265" s="2">
        <v>0</v>
      </c>
      <c r="BM265" s="2">
        <v>2</v>
      </c>
      <c r="BN265" s="2">
        <v>0</v>
      </c>
      <c r="BO265" s="2">
        <v>0</v>
      </c>
      <c r="BP265" s="2">
        <v>0</v>
      </c>
      <c r="BQ265" s="2">
        <v>0</v>
      </c>
      <c r="BR265" s="2">
        <v>0</v>
      </c>
      <c r="BS265" s="2">
        <v>23</v>
      </c>
      <c r="BT265" s="2">
        <v>0</v>
      </c>
      <c r="BU265" s="2">
        <v>7</v>
      </c>
      <c r="BV265" s="2">
        <v>0</v>
      </c>
      <c r="BW265" s="2">
        <v>0</v>
      </c>
      <c r="BX265" s="2">
        <v>0</v>
      </c>
      <c r="BY265" s="2">
        <v>0</v>
      </c>
      <c r="BZ265" s="2" t="s">
        <v>423</v>
      </c>
      <c r="CA265" s="2" t="s">
        <v>423</v>
      </c>
      <c r="CB265" s="2" t="s">
        <v>803</v>
      </c>
      <c r="CC265" s="2" t="s">
        <v>803</v>
      </c>
      <c r="CD265" s="2" t="s">
        <v>423</v>
      </c>
    </row>
    <row r="266" spans="1:82" ht="12.75">
      <c r="A266" s="2" t="s">
        <v>424</v>
      </c>
      <c r="B266" s="29">
        <f t="shared" si="4"/>
        <v>1</v>
      </c>
      <c r="C266" s="2" t="s">
        <v>445</v>
      </c>
      <c r="D266" s="2">
        <v>0</v>
      </c>
      <c r="E266" s="2">
        <v>0</v>
      </c>
      <c r="F266" s="2">
        <v>0</v>
      </c>
      <c r="G266" s="2">
        <v>0</v>
      </c>
      <c r="H266" s="2">
        <v>1</v>
      </c>
      <c r="I266" s="2">
        <v>1867</v>
      </c>
      <c r="J266" s="2">
        <v>1</v>
      </c>
      <c r="K266" s="2">
        <v>30255</v>
      </c>
      <c r="L266" s="2">
        <v>0</v>
      </c>
      <c r="M266" s="2">
        <v>0</v>
      </c>
      <c r="N266" s="2">
        <v>0</v>
      </c>
      <c r="O266" s="2">
        <v>0</v>
      </c>
      <c r="P266" s="2">
        <v>0</v>
      </c>
      <c r="Q266" s="2">
        <v>0</v>
      </c>
      <c r="R266" s="2">
        <v>0</v>
      </c>
      <c r="S266" s="2">
        <v>0</v>
      </c>
      <c r="T266" s="2">
        <v>0</v>
      </c>
      <c r="U266" s="2">
        <v>32122</v>
      </c>
      <c r="V266" s="2">
        <v>0</v>
      </c>
      <c r="W266" s="2">
        <v>0</v>
      </c>
      <c r="X266" s="2">
        <v>0</v>
      </c>
      <c r="Y266" s="2">
        <v>0</v>
      </c>
      <c r="Z266" s="2">
        <v>0</v>
      </c>
      <c r="AA266" s="2">
        <v>0</v>
      </c>
      <c r="AB266" s="2">
        <v>0</v>
      </c>
      <c r="AC266" s="2">
        <v>0</v>
      </c>
      <c r="AD266" s="2">
        <v>0</v>
      </c>
      <c r="AE266" s="2">
        <v>0</v>
      </c>
      <c r="AF266" s="2">
        <v>0</v>
      </c>
      <c r="AG266" s="2">
        <v>0</v>
      </c>
      <c r="AH266" s="2">
        <v>0</v>
      </c>
      <c r="AI266" s="2">
        <v>0</v>
      </c>
      <c r="AJ266" s="2">
        <v>0</v>
      </c>
      <c r="AK266" s="2">
        <v>0</v>
      </c>
      <c r="AL266" s="2">
        <v>0</v>
      </c>
      <c r="AM266" s="2">
        <v>0</v>
      </c>
      <c r="AN266" s="2">
        <v>0</v>
      </c>
      <c r="AO266" s="2">
        <v>32122</v>
      </c>
      <c r="AP266" s="2">
        <v>0</v>
      </c>
      <c r="AQ266" s="2">
        <v>0</v>
      </c>
      <c r="AR266" s="2">
        <v>0</v>
      </c>
      <c r="AS266" s="2">
        <v>0</v>
      </c>
      <c r="AT266" s="2">
        <v>0</v>
      </c>
      <c r="AU266" s="2">
        <v>0</v>
      </c>
      <c r="AV266" s="2">
        <v>0</v>
      </c>
      <c r="AW266" s="2">
        <v>0</v>
      </c>
      <c r="AX266" s="2">
        <v>0</v>
      </c>
      <c r="AY266" s="2">
        <v>0</v>
      </c>
      <c r="AZ266" s="2">
        <v>0</v>
      </c>
      <c r="BA266" s="2">
        <v>0</v>
      </c>
      <c r="BB266" s="2">
        <v>0</v>
      </c>
      <c r="BC266" s="2">
        <v>0</v>
      </c>
      <c r="BD266" s="2">
        <v>0</v>
      </c>
      <c r="BE266" s="2">
        <v>0</v>
      </c>
      <c r="BF266" s="2">
        <v>0</v>
      </c>
      <c r="BG266" s="2">
        <v>0</v>
      </c>
      <c r="BH266" s="2">
        <v>31</v>
      </c>
      <c r="BI266" s="2">
        <v>28</v>
      </c>
      <c r="BJ266" s="2">
        <v>0</v>
      </c>
      <c r="BK266" s="2">
        <v>0</v>
      </c>
      <c r="BL266" s="2">
        <v>0</v>
      </c>
      <c r="BM266" s="2">
        <v>3</v>
      </c>
      <c r="BN266" s="2">
        <v>0</v>
      </c>
      <c r="BO266" s="2">
        <v>0</v>
      </c>
      <c r="BP266" s="2">
        <v>0</v>
      </c>
      <c r="BQ266" s="2">
        <v>0</v>
      </c>
      <c r="BR266" s="2">
        <v>0</v>
      </c>
      <c r="BS266" s="2">
        <v>27</v>
      </c>
      <c r="BT266" s="2">
        <v>0</v>
      </c>
      <c r="BU266" s="2">
        <v>1</v>
      </c>
      <c r="BV266" s="2">
        <v>0</v>
      </c>
      <c r="BW266" s="2">
        <v>0</v>
      </c>
      <c r="BX266" s="2">
        <v>0</v>
      </c>
      <c r="BY266" s="2">
        <v>0</v>
      </c>
      <c r="BZ266" s="2" t="s">
        <v>425</v>
      </c>
      <c r="CA266" s="2" t="s">
        <v>425</v>
      </c>
      <c r="CB266" s="2" t="s">
        <v>803</v>
      </c>
      <c r="CC266" s="2" t="s">
        <v>803</v>
      </c>
      <c r="CD266" s="2" t="s">
        <v>425</v>
      </c>
    </row>
    <row r="267" spans="1:82" ht="12.75">
      <c r="A267" s="2" t="s">
        <v>426</v>
      </c>
      <c r="B267" s="29">
        <f t="shared" si="4"/>
        <v>1</v>
      </c>
      <c r="C267" s="2" t="s">
        <v>445</v>
      </c>
      <c r="D267" s="2">
        <v>0</v>
      </c>
      <c r="E267" s="2">
        <v>0</v>
      </c>
      <c r="F267" s="2">
        <v>0</v>
      </c>
      <c r="G267" s="2">
        <v>0</v>
      </c>
      <c r="H267" s="2">
        <v>2</v>
      </c>
      <c r="I267" s="2">
        <v>3302</v>
      </c>
      <c r="J267" s="2">
        <v>1</v>
      </c>
      <c r="K267" s="2">
        <v>31206</v>
      </c>
      <c r="L267" s="2">
        <v>0</v>
      </c>
      <c r="M267" s="2">
        <v>0</v>
      </c>
      <c r="N267" s="2">
        <v>0</v>
      </c>
      <c r="O267" s="2">
        <v>0</v>
      </c>
      <c r="P267" s="2">
        <v>0</v>
      </c>
      <c r="Q267" s="2">
        <v>0</v>
      </c>
      <c r="R267" s="2">
        <v>0</v>
      </c>
      <c r="S267" s="2">
        <v>0</v>
      </c>
      <c r="T267" s="2">
        <v>0</v>
      </c>
      <c r="U267" s="2">
        <v>34508</v>
      </c>
      <c r="V267" s="2">
        <v>0</v>
      </c>
      <c r="W267" s="2">
        <v>0</v>
      </c>
      <c r="X267" s="2">
        <v>0</v>
      </c>
      <c r="Y267" s="2">
        <v>0</v>
      </c>
      <c r="Z267" s="2">
        <v>0</v>
      </c>
      <c r="AA267" s="2">
        <v>0</v>
      </c>
      <c r="AB267" s="2">
        <v>0</v>
      </c>
      <c r="AC267" s="2">
        <v>0</v>
      </c>
      <c r="AD267" s="2">
        <v>0</v>
      </c>
      <c r="AE267" s="2">
        <v>0</v>
      </c>
      <c r="AF267" s="2">
        <v>0</v>
      </c>
      <c r="AG267" s="2">
        <v>0</v>
      </c>
      <c r="AH267" s="2">
        <v>0</v>
      </c>
      <c r="AI267" s="2">
        <v>0</v>
      </c>
      <c r="AJ267" s="2">
        <v>0</v>
      </c>
      <c r="AK267" s="2">
        <v>0</v>
      </c>
      <c r="AL267" s="2">
        <v>0</v>
      </c>
      <c r="AM267" s="2">
        <v>0</v>
      </c>
      <c r="AN267" s="2">
        <v>0</v>
      </c>
      <c r="AO267" s="2">
        <v>34508</v>
      </c>
      <c r="AP267" s="2">
        <v>0</v>
      </c>
      <c r="AQ267" s="2">
        <v>0</v>
      </c>
      <c r="AR267" s="2">
        <v>0</v>
      </c>
      <c r="AS267" s="2">
        <v>0</v>
      </c>
      <c r="AT267" s="2">
        <v>0</v>
      </c>
      <c r="AU267" s="2">
        <v>0</v>
      </c>
      <c r="AV267" s="2">
        <v>0</v>
      </c>
      <c r="AW267" s="2">
        <v>0</v>
      </c>
      <c r="AX267" s="2">
        <v>0</v>
      </c>
      <c r="AY267" s="2">
        <v>0</v>
      </c>
      <c r="AZ267" s="2">
        <v>0</v>
      </c>
      <c r="BA267" s="2">
        <v>0</v>
      </c>
      <c r="BB267" s="2">
        <v>0</v>
      </c>
      <c r="BC267" s="2">
        <v>0</v>
      </c>
      <c r="BD267" s="2">
        <v>0</v>
      </c>
      <c r="BE267" s="2">
        <v>0</v>
      </c>
      <c r="BF267" s="2">
        <v>0</v>
      </c>
      <c r="BG267" s="2">
        <v>0</v>
      </c>
      <c r="BH267" s="2">
        <v>28</v>
      </c>
      <c r="BI267" s="2">
        <v>25</v>
      </c>
      <c r="BJ267" s="2">
        <v>0</v>
      </c>
      <c r="BK267" s="2">
        <v>0</v>
      </c>
      <c r="BL267" s="2">
        <v>1</v>
      </c>
      <c r="BM267" s="2">
        <v>2</v>
      </c>
      <c r="BN267" s="2">
        <v>0</v>
      </c>
      <c r="BO267" s="2">
        <v>0</v>
      </c>
      <c r="BP267" s="2">
        <v>0</v>
      </c>
      <c r="BQ267" s="2">
        <v>0</v>
      </c>
      <c r="BR267" s="2">
        <v>0</v>
      </c>
      <c r="BS267" s="2">
        <v>22</v>
      </c>
      <c r="BT267" s="2">
        <v>0</v>
      </c>
      <c r="BU267" s="2">
        <v>3</v>
      </c>
      <c r="BV267" s="2">
        <v>0</v>
      </c>
      <c r="BW267" s="2">
        <v>0</v>
      </c>
      <c r="BX267" s="2">
        <v>0</v>
      </c>
      <c r="BY267" s="2">
        <v>0</v>
      </c>
      <c r="BZ267" s="2" t="s">
        <v>427</v>
      </c>
      <c r="CA267" s="2" t="s">
        <v>427</v>
      </c>
      <c r="CB267" s="2" t="s">
        <v>803</v>
      </c>
      <c r="CC267" s="2" t="s">
        <v>803</v>
      </c>
      <c r="CD267" s="2" t="s">
        <v>427</v>
      </c>
    </row>
    <row r="268" spans="1:82" ht="12.75">
      <c r="A268" s="2" t="s">
        <v>428</v>
      </c>
      <c r="B268" s="29">
        <f t="shared" si="4"/>
        <v>0.9677019350001442</v>
      </c>
      <c r="C268" s="2" t="s">
        <v>445</v>
      </c>
      <c r="D268" s="2">
        <v>0</v>
      </c>
      <c r="E268" s="2">
        <v>0</v>
      </c>
      <c r="F268" s="2">
        <v>0</v>
      </c>
      <c r="G268" s="2">
        <v>0</v>
      </c>
      <c r="H268" s="2">
        <v>1</v>
      </c>
      <c r="I268" s="2">
        <v>6153</v>
      </c>
      <c r="J268" s="2">
        <v>2</v>
      </c>
      <c r="K268" s="2">
        <v>27404</v>
      </c>
      <c r="L268" s="2">
        <v>0</v>
      </c>
      <c r="M268" s="2">
        <v>0</v>
      </c>
      <c r="N268" s="2">
        <v>1</v>
      </c>
      <c r="O268" s="2">
        <v>1120</v>
      </c>
      <c r="P268" s="2">
        <v>0</v>
      </c>
      <c r="Q268" s="2">
        <v>0</v>
      </c>
      <c r="R268" s="2">
        <v>0</v>
      </c>
      <c r="S268" s="2">
        <v>0</v>
      </c>
      <c r="T268" s="2">
        <v>0</v>
      </c>
      <c r="U268" s="2">
        <v>0</v>
      </c>
      <c r="V268" s="2">
        <v>0</v>
      </c>
      <c r="W268" s="2">
        <v>0</v>
      </c>
      <c r="X268" s="2">
        <v>0</v>
      </c>
      <c r="Y268" s="2">
        <v>0</v>
      </c>
      <c r="Z268" s="2">
        <v>0</v>
      </c>
      <c r="AA268" s="2">
        <v>0</v>
      </c>
      <c r="AB268" s="2">
        <v>0</v>
      </c>
      <c r="AC268" s="2">
        <v>0</v>
      </c>
      <c r="AD268" s="2">
        <v>0</v>
      </c>
      <c r="AE268" s="2">
        <v>0</v>
      </c>
      <c r="AF268" s="2">
        <v>0</v>
      </c>
      <c r="AG268" s="2">
        <v>0</v>
      </c>
      <c r="AH268" s="2">
        <v>1120</v>
      </c>
      <c r="AI268" s="2">
        <v>0</v>
      </c>
      <c r="AJ268" s="2">
        <v>0</v>
      </c>
      <c r="AK268" s="2">
        <v>0</v>
      </c>
      <c r="AL268" s="2">
        <v>0</v>
      </c>
      <c r="AM268" s="2">
        <v>0</v>
      </c>
      <c r="AN268" s="2">
        <v>0</v>
      </c>
      <c r="AO268" s="2">
        <v>34677</v>
      </c>
      <c r="AP268" s="2">
        <v>0</v>
      </c>
      <c r="AQ268" s="2">
        <v>0</v>
      </c>
      <c r="AR268" s="2">
        <v>0</v>
      </c>
      <c r="AS268" s="2">
        <v>0</v>
      </c>
      <c r="AT268" s="2">
        <v>0</v>
      </c>
      <c r="AU268" s="2">
        <v>0</v>
      </c>
      <c r="AV268" s="2">
        <v>0</v>
      </c>
      <c r="AW268" s="2">
        <v>0</v>
      </c>
      <c r="AX268" s="2">
        <v>0</v>
      </c>
      <c r="AY268" s="2">
        <v>0</v>
      </c>
      <c r="AZ268" s="2">
        <v>0</v>
      </c>
      <c r="BA268" s="2">
        <v>0</v>
      </c>
      <c r="BB268" s="2">
        <v>0</v>
      </c>
      <c r="BC268" s="2">
        <v>0</v>
      </c>
      <c r="BD268" s="2">
        <v>0</v>
      </c>
      <c r="BE268" s="2">
        <v>0</v>
      </c>
      <c r="BF268" s="2">
        <v>0</v>
      </c>
      <c r="BG268" s="2">
        <v>0</v>
      </c>
      <c r="BH268" s="2">
        <v>42</v>
      </c>
      <c r="BI268" s="2">
        <v>41</v>
      </c>
      <c r="BJ268" s="2">
        <v>0</v>
      </c>
      <c r="BK268" s="2">
        <v>0</v>
      </c>
      <c r="BL268" s="2">
        <v>0</v>
      </c>
      <c r="BM268" s="2">
        <v>1</v>
      </c>
      <c r="BN268" s="2">
        <v>0</v>
      </c>
      <c r="BO268" s="2">
        <v>0</v>
      </c>
      <c r="BP268" s="2">
        <v>0</v>
      </c>
      <c r="BQ268" s="2">
        <v>0</v>
      </c>
      <c r="BR268" s="2">
        <v>0</v>
      </c>
      <c r="BS268" s="2">
        <v>0</v>
      </c>
      <c r="BT268" s="2">
        <v>0</v>
      </c>
      <c r="BU268" s="2">
        <v>13</v>
      </c>
      <c r="BV268" s="2">
        <v>0</v>
      </c>
      <c r="BW268" s="2">
        <v>0</v>
      </c>
      <c r="BX268" s="2">
        <v>0</v>
      </c>
      <c r="BY268" s="2">
        <v>28</v>
      </c>
      <c r="BZ268" s="2" t="s">
        <v>429</v>
      </c>
      <c r="CA268" s="2" t="s">
        <v>803</v>
      </c>
      <c r="CB268" s="2" t="s">
        <v>803</v>
      </c>
      <c r="CC268" s="2" t="s">
        <v>429</v>
      </c>
      <c r="CD268" s="2" t="s">
        <v>430</v>
      </c>
    </row>
    <row r="269" spans="1:2" ht="12.75">
      <c r="A269" s="2"/>
      <c r="B269" s="29"/>
    </row>
    <row r="270" spans="1:82" ht="12.75">
      <c r="A270" s="2" t="s">
        <v>1532</v>
      </c>
      <c r="B270" s="29">
        <f t="shared" si="4"/>
        <v>1</v>
      </c>
      <c r="C270" s="2" t="s">
        <v>445</v>
      </c>
      <c r="D270" s="2">
        <v>0</v>
      </c>
      <c r="E270" s="2">
        <v>0</v>
      </c>
      <c r="F270" s="2">
        <v>0</v>
      </c>
      <c r="G270" s="2">
        <v>0</v>
      </c>
      <c r="H270" s="2">
        <v>1</v>
      </c>
      <c r="I270" s="2">
        <v>5545</v>
      </c>
      <c r="J270" s="2">
        <v>1</v>
      </c>
      <c r="K270" s="2">
        <v>28654</v>
      </c>
      <c r="L270" s="2">
        <v>0</v>
      </c>
      <c r="M270" s="2">
        <v>0</v>
      </c>
      <c r="N270" s="2">
        <v>0</v>
      </c>
      <c r="O270" s="2">
        <v>0</v>
      </c>
      <c r="P270" s="2">
        <v>0</v>
      </c>
      <c r="Q270" s="2">
        <v>0</v>
      </c>
      <c r="R270" s="2">
        <v>0</v>
      </c>
      <c r="S270" s="2">
        <v>0</v>
      </c>
      <c r="T270" s="2">
        <v>0</v>
      </c>
      <c r="U270" s="2">
        <v>34199</v>
      </c>
      <c r="V270" s="2">
        <v>0</v>
      </c>
      <c r="W270" s="2">
        <v>0</v>
      </c>
      <c r="X270" s="2">
        <v>0</v>
      </c>
      <c r="Y270" s="2">
        <v>0</v>
      </c>
      <c r="Z270" s="2">
        <v>0</v>
      </c>
      <c r="AA270" s="2">
        <v>0</v>
      </c>
      <c r="AB270" s="2">
        <v>0</v>
      </c>
      <c r="AC270" s="2">
        <v>0</v>
      </c>
      <c r="AD270" s="2">
        <v>0</v>
      </c>
      <c r="AE270" s="2">
        <v>0</v>
      </c>
      <c r="AF270" s="2">
        <v>0</v>
      </c>
      <c r="AG270" s="2">
        <v>0</v>
      </c>
      <c r="AH270" s="2">
        <v>0</v>
      </c>
      <c r="AI270" s="2">
        <v>0</v>
      </c>
      <c r="AJ270" s="2">
        <v>0</v>
      </c>
      <c r="AK270" s="2">
        <v>0</v>
      </c>
      <c r="AL270" s="2">
        <v>0</v>
      </c>
      <c r="AM270" s="2">
        <v>0</v>
      </c>
      <c r="AN270" s="2">
        <v>0</v>
      </c>
      <c r="AO270" s="2">
        <v>34199</v>
      </c>
      <c r="AP270" s="2">
        <v>0</v>
      </c>
      <c r="AQ270" s="2">
        <v>0</v>
      </c>
      <c r="AR270" s="2">
        <v>0</v>
      </c>
      <c r="AS270" s="2">
        <v>0</v>
      </c>
      <c r="AT270" s="2">
        <v>0</v>
      </c>
      <c r="AU270" s="2">
        <v>0</v>
      </c>
      <c r="AV270" s="2">
        <v>0</v>
      </c>
      <c r="AW270" s="2">
        <v>0</v>
      </c>
      <c r="AX270" s="2">
        <v>0</v>
      </c>
      <c r="AY270" s="2">
        <v>0</v>
      </c>
      <c r="AZ270" s="2">
        <v>0</v>
      </c>
      <c r="BA270" s="2">
        <v>0</v>
      </c>
      <c r="BB270" s="2">
        <v>0</v>
      </c>
      <c r="BC270" s="2">
        <v>0</v>
      </c>
      <c r="BD270" s="2">
        <v>0</v>
      </c>
      <c r="BE270" s="2">
        <v>0</v>
      </c>
      <c r="BF270" s="2">
        <v>0</v>
      </c>
      <c r="BG270" s="2">
        <v>0</v>
      </c>
      <c r="BH270" s="2">
        <v>25</v>
      </c>
      <c r="BI270" s="2">
        <v>24</v>
      </c>
      <c r="BJ270" s="2">
        <v>0</v>
      </c>
      <c r="BK270" s="2">
        <v>0</v>
      </c>
      <c r="BL270" s="2">
        <v>0</v>
      </c>
      <c r="BM270" s="2">
        <v>1</v>
      </c>
      <c r="BN270" s="2">
        <v>0</v>
      </c>
      <c r="BO270" s="2">
        <v>0</v>
      </c>
      <c r="BP270" s="2">
        <v>0</v>
      </c>
      <c r="BQ270" s="2">
        <v>0</v>
      </c>
      <c r="BR270" s="2">
        <v>0</v>
      </c>
      <c r="BS270" s="2">
        <v>24</v>
      </c>
      <c r="BT270" s="2">
        <v>0</v>
      </c>
      <c r="BU270" s="2">
        <v>0</v>
      </c>
      <c r="BV270" s="2">
        <v>0</v>
      </c>
      <c r="BW270" s="2">
        <v>0</v>
      </c>
      <c r="BX270" s="2">
        <v>0</v>
      </c>
      <c r="BY270" s="2">
        <v>0</v>
      </c>
      <c r="BZ270" s="2" t="s">
        <v>1547</v>
      </c>
      <c r="CA270" s="2" t="s">
        <v>1547</v>
      </c>
      <c r="CB270" s="2" t="s">
        <v>803</v>
      </c>
      <c r="CC270" s="2" t="s">
        <v>803</v>
      </c>
      <c r="CD270" s="2" t="s">
        <v>1547</v>
      </c>
    </row>
    <row r="271" spans="1:82" ht="12.75">
      <c r="A271" s="2" t="s">
        <v>1533</v>
      </c>
      <c r="B271" s="29">
        <f aca="true" t="shared" si="5" ref="B271:B334">(G271+I271+K271)/(G271+I271+K271+M271+O271)</f>
        <v>0.984128866957677</v>
      </c>
      <c r="C271" s="2" t="s">
        <v>445</v>
      </c>
      <c r="D271" s="2">
        <v>0</v>
      </c>
      <c r="E271" s="2">
        <v>0</v>
      </c>
      <c r="F271" s="2">
        <v>0</v>
      </c>
      <c r="G271" s="2">
        <v>0</v>
      </c>
      <c r="H271" s="2">
        <v>1</v>
      </c>
      <c r="I271" s="2">
        <v>4682</v>
      </c>
      <c r="J271" s="2">
        <v>2</v>
      </c>
      <c r="K271" s="2">
        <v>36801</v>
      </c>
      <c r="L271" s="2">
        <v>1</v>
      </c>
      <c r="M271" s="2">
        <v>669</v>
      </c>
      <c r="N271" s="2">
        <v>0</v>
      </c>
      <c r="O271" s="2">
        <v>0</v>
      </c>
      <c r="P271" s="2">
        <v>0</v>
      </c>
      <c r="Q271" s="2">
        <v>0</v>
      </c>
      <c r="R271" s="2">
        <v>0</v>
      </c>
      <c r="S271" s="2">
        <v>0</v>
      </c>
      <c r="T271" s="2">
        <v>0</v>
      </c>
      <c r="U271" s="2">
        <v>42152</v>
      </c>
      <c r="V271" s="2">
        <v>0</v>
      </c>
      <c r="W271" s="2">
        <v>0</v>
      </c>
      <c r="X271" s="2">
        <v>0</v>
      </c>
      <c r="Y271" s="2">
        <v>0</v>
      </c>
      <c r="Z271" s="2">
        <v>0</v>
      </c>
      <c r="AA271" s="2">
        <v>0</v>
      </c>
      <c r="AB271" s="2">
        <v>0</v>
      </c>
      <c r="AC271" s="2">
        <v>0</v>
      </c>
      <c r="AD271" s="2">
        <v>0</v>
      </c>
      <c r="AE271" s="2">
        <v>0</v>
      </c>
      <c r="AF271" s="2">
        <v>0</v>
      </c>
      <c r="AG271" s="2">
        <v>0</v>
      </c>
      <c r="AH271" s="2">
        <v>0</v>
      </c>
      <c r="AI271" s="2">
        <v>0</v>
      </c>
      <c r="AJ271" s="2">
        <v>0</v>
      </c>
      <c r="AK271" s="2">
        <v>0</v>
      </c>
      <c r="AL271" s="2">
        <v>0</v>
      </c>
      <c r="AM271" s="2">
        <v>0</v>
      </c>
      <c r="AN271" s="2">
        <v>0</v>
      </c>
      <c r="AO271" s="2">
        <v>6770</v>
      </c>
      <c r="AP271" s="2">
        <v>0</v>
      </c>
      <c r="AQ271" s="2">
        <v>0</v>
      </c>
      <c r="AR271" s="2">
        <v>0</v>
      </c>
      <c r="AS271" s="2">
        <v>0</v>
      </c>
      <c r="AT271" s="2">
        <v>0</v>
      </c>
      <c r="AU271" s="2">
        <v>0</v>
      </c>
      <c r="AV271" s="2">
        <v>0</v>
      </c>
      <c r="AW271" s="2">
        <v>0</v>
      </c>
      <c r="AX271" s="2">
        <v>0</v>
      </c>
      <c r="AY271" s="2">
        <v>0</v>
      </c>
      <c r="AZ271" s="2">
        <v>669</v>
      </c>
      <c r="BA271" s="2">
        <v>0</v>
      </c>
      <c r="BB271" s="2">
        <v>0</v>
      </c>
      <c r="BC271" s="2">
        <v>0</v>
      </c>
      <c r="BD271" s="2">
        <v>0</v>
      </c>
      <c r="BE271" s="2">
        <v>0</v>
      </c>
      <c r="BF271" s="2">
        <v>0</v>
      </c>
      <c r="BG271" s="2">
        <v>0</v>
      </c>
      <c r="BH271" s="2">
        <v>39</v>
      </c>
      <c r="BI271" s="2">
        <v>38</v>
      </c>
      <c r="BJ271" s="2">
        <v>0</v>
      </c>
      <c r="BK271" s="2">
        <v>1</v>
      </c>
      <c r="BL271" s="2">
        <v>0</v>
      </c>
      <c r="BM271" s="2">
        <v>0</v>
      </c>
      <c r="BN271" s="2">
        <v>0</v>
      </c>
      <c r="BO271" s="2">
        <v>0</v>
      </c>
      <c r="BP271" s="2">
        <v>0</v>
      </c>
      <c r="BQ271" s="2">
        <v>1</v>
      </c>
      <c r="BR271" s="2">
        <v>21</v>
      </c>
      <c r="BS271" s="2">
        <v>15</v>
      </c>
      <c r="BT271" s="2">
        <v>0</v>
      </c>
      <c r="BU271" s="2">
        <v>1</v>
      </c>
      <c r="BV271" s="2">
        <v>0</v>
      </c>
      <c r="BW271" s="2">
        <v>0</v>
      </c>
      <c r="BX271" s="2">
        <v>0</v>
      </c>
      <c r="BY271" s="2">
        <v>0</v>
      </c>
      <c r="BZ271" s="2" t="s">
        <v>1548</v>
      </c>
      <c r="CA271" s="2" t="s">
        <v>1548</v>
      </c>
      <c r="CB271" s="2" t="s">
        <v>1549</v>
      </c>
      <c r="CC271" s="2" t="s">
        <v>1280</v>
      </c>
      <c r="CD271" s="2" t="s">
        <v>1548</v>
      </c>
    </row>
    <row r="272" spans="1:82" ht="12.75">
      <c r="A272" s="2" t="s">
        <v>1534</v>
      </c>
      <c r="B272" s="29">
        <f t="shared" si="5"/>
        <v>0.8410415856976292</v>
      </c>
      <c r="C272" s="2" t="s">
        <v>445</v>
      </c>
      <c r="D272" s="2">
        <v>0</v>
      </c>
      <c r="E272" s="2">
        <v>0</v>
      </c>
      <c r="F272" s="2">
        <v>0</v>
      </c>
      <c r="G272" s="2">
        <v>0</v>
      </c>
      <c r="H272" s="2">
        <v>2</v>
      </c>
      <c r="I272" s="2">
        <v>5401</v>
      </c>
      <c r="J272" s="2">
        <v>3</v>
      </c>
      <c r="K272" s="2">
        <v>24895</v>
      </c>
      <c r="L272" s="2">
        <v>0</v>
      </c>
      <c r="M272" s="2">
        <v>0</v>
      </c>
      <c r="N272" s="2">
        <v>1</v>
      </c>
      <c r="O272" s="2">
        <v>5726</v>
      </c>
      <c r="P272" s="2">
        <v>0</v>
      </c>
      <c r="Q272" s="2">
        <v>0</v>
      </c>
      <c r="R272" s="2">
        <v>0</v>
      </c>
      <c r="S272" s="2">
        <v>0</v>
      </c>
      <c r="T272" s="2">
        <v>0</v>
      </c>
      <c r="U272" s="2">
        <v>36022</v>
      </c>
      <c r="V272" s="2">
        <v>0</v>
      </c>
      <c r="W272" s="2">
        <v>0</v>
      </c>
      <c r="X272" s="2">
        <v>0</v>
      </c>
      <c r="Y272" s="2">
        <v>0</v>
      </c>
      <c r="Z272" s="2">
        <v>0</v>
      </c>
      <c r="AA272" s="2">
        <v>0</v>
      </c>
      <c r="AB272" s="2">
        <v>0</v>
      </c>
      <c r="AC272" s="2">
        <v>0</v>
      </c>
      <c r="AD272" s="2">
        <v>0</v>
      </c>
      <c r="AE272" s="2">
        <v>0</v>
      </c>
      <c r="AF272" s="2">
        <v>0</v>
      </c>
      <c r="AG272" s="2">
        <v>0</v>
      </c>
      <c r="AH272" s="2">
        <v>0</v>
      </c>
      <c r="AI272" s="2">
        <v>0</v>
      </c>
      <c r="AJ272" s="2">
        <v>0</v>
      </c>
      <c r="AK272" s="2">
        <v>0</v>
      </c>
      <c r="AL272" s="2">
        <v>0</v>
      </c>
      <c r="AM272" s="2">
        <v>0</v>
      </c>
      <c r="AN272" s="2">
        <v>0</v>
      </c>
      <c r="AO272" s="2">
        <v>0</v>
      </c>
      <c r="AP272" s="2">
        <v>0</v>
      </c>
      <c r="AQ272" s="2">
        <v>0</v>
      </c>
      <c r="AR272" s="2">
        <v>0</v>
      </c>
      <c r="AS272" s="2">
        <v>0</v>
      </c>
      <c r="AT272" s="2">
        <v>0</v>
      </c>
      <c r="AU272" s="2">
        <v>0</v>
      </c>
      <c r="AV272" s="2">
        <v>0</v>
      </c>
      <c r="AW272" s="2">
        <v>0</v>
      </c>
      <c r="AX272" s="2">
        <v>0</v>
      </c>
      <c r="AY272" s="2">
        <v>0</v>
      </c>
      <c r="AZ272" s="2">
        <v>0</v>
      </c>
      <c r="BA272" s="2">
        <v>0</v>
      </c>
      <c r="BB272" s="2">
        <v>5726</v>
      </c>
      <c r="BC272" s="2">
        <v>0</v>
      </c>
      <c r="BD272" s="2">
        <v>0</v>
      </c>
      <c r="BE272" s="2">
        <v>0</v>
      </c>
      <c r="BF272" s="2">
        <v>0</v>
      </c>
      <c r="BG272" s="2">
        <v>0</v>
      </c>
      <c r="BH272" s="2">
        <v>30</v>
      </c>
      <c r="BI272" s="2">
        <v>30</v>
      </c>
      <c r="BJ272" s="2">
        <v>0</v>
      </c>
      <c r="BK272" s="2">
        <v>0</v>
      </c>
      <c r="BL272" s="2">
        <v>0</v>
      </c>
      <c r="BM272" s="2">
        <v>0</v>
      </c>
      <c r="BN272" s="2">
        <v>0</v>
      </c>
      <c r="BO272" s="2">
        <v>0</v>
      </c>
      <c r="BP272" s="2">
        <v>0</v>
      </c>
      <c r="BQ272" s="2">
        <v>0</v>
      </c>
      <c r="BR272" s="2">
        <v>0</v>
      </c>
      <c r="BS272" s="2">
        <v>1</v>
      </c>
      <c r="BT272" s="2">
        <v>12</v>
      </c>
      <c r="BU272" s="2">
        <v>17</v>
      </c>
      <c r="BV272" s="2">
        <v>0</v>
      </c>
      <c r="BW272" s="2">
        <v>0</v>
      </c>
      <c r="BX272" s="2">
        <v>0</v>
      </c>
      <c r="BY272" s="2">
        <v>0</v>
      </c>
      <c r="BZ272" s="2" t="s">
        <v>1281</v>
      </c>
      <c r="CA272" s="2" t="s">
        <v>1281</v>
      </c>
      <c r="CB272" s="2" t="s">
        <v>1438</v>
      </c>
      <c r="CC272" s="2" t="s">
        <v>803</v>
      </c>
      <c r="CD272" s="2" t="s">
        <v>1281</v>
      </c>
    </row>
    <row r="273" spans="1:82" ht="12.75">
      <c r="A273" s="2" t="s">
        <v>1535</v>
      </c>
      <c r="B273" s="29">
        <f t="shared" si="5"/>
        <v>0.9622591799769471</v>
      </c>
      <c r="C273" s="2" t="s">
        <v>445</v>
      </c>
      <c r="D273" s="2">
        <v>0</v>
      </c>
      <c r="E273" s="2">
        <v>0</v>
      </c>
      <c r="F273" s="2">
        <v>0</v>
      </c>
      <c r="G273" s="2">
        <v>0</v>
      </c>
      <c r="H273" s="2">
        <v>3</v>
      </c>
      <c r="I273" s="2">
        <v>5149</v>
      </c>
      <c r="J273" s="2">
        <v>2</v>
      </c>
      <c r="K273" s="2">
        <v>24070</v>
      </c>
      <c r="L273" s="2">
        <v>1</v>
      </c>
      <c r="M273" s="2">
        <v>1146</v>
      </c>
      <c r="N273" s="2">
        <v>0</v>
      </c>
      <c r="O273" s="2">
        <v>0</v>
      </c>
      <c r="P273" s="2">
        <v>0</v>
      </c>
      <c r="Q273" s="2">
        <v>0</v>
      </c>
      <c r="R273" s="2">
        <v>0</v>
      </c>
      <c r="S273" s="2">
        <v>0</v>
      </c>
      <c r="T273" s="2">
        <v>0</v>
      </c>
      <c r="U273" s="2">
        <v>30365</v>
      </c>
      <c r="V273" s="2">
        <v>0</v>
      </c>
      <c r="W273" s="2">
        <v>0</v>
      </c>
      <c r="X273" s="2">
        <v>0</v>
      </c>
      <c r="Y273" s="2">
        <v>0</v>
      </c>
      <c r="Z273" s="2">
        <v>0</v>
      </c>
      <c r="AA273" s="2">
        <v>0</v>
      </c>
      <c r="AB273" s="2">
        <v>0</v>
      </c>
      <c r="AC273" s="2">
        <v>0</v>
      </c>
      <c r="AD273" s="2">
        <v>0</v>
      </c>
      <c r="AE273" s="2">
        <v>0</v>
      </c>
      <c r="AF273" s="2">
        <v>0</v>
      </c>
      <c r="AG273" s="2">
        <v>0</v>
      </c>
      <c r="AH273" s="2">
        <v>0</v>
      </c>
      <c r="AI273" s="2">
        <v>0</v>
      </c>
      <c r="AJ273" s="2">
        <v>1146</v>
      </c>
      <c r="AK273" s="2">
        <v>0</v>
      </c>
      <c r="AL273" s="2">
        <v>0</v>
      </c>
      <c r="AM273" s="2">
        <v>0</v>
      </c>
      <c r="AN273" s="2">
        <v>0</v>
      </c>
      <c r="AO273" s="2">
        <v>24449</v>
      </c>
      <c r="AP273" s="2">
        <v>0</v>
      </c>
      <c r="AQ273" s="2">
        <v>0</v>
      </c>
      <c r="AR273" s="2">
        <v>0</v>
      </c>
      <c r="AS273" s="2">
        <v>0</v>
      </c>
      <c r="AT273" s="2">
        <v>0</v>
      </c>
      <c r="AU273" s="2">
        <v>0</v>
      </c>
      <c r="AV273" s="2">
        <v>0</v>
      </c>
      <c r="AW273" s="2">
        <v>0</v>
      </c>
      <c r="AX273" s="2">
        <v>0</v>
      </c>
      <c r="AY273" s="2">
        <v>0</v>
      </c>
      <c r="AZ273" s="2">
        <v>0</v>
      </c>
      <c r="BA273" s="2">
        <v>0</v>
      </c>
      <c r="BB273" s="2">
        <v>0</v>
      </c>
      <c r="BC273" s="2">
        <v>0</v>
      </c>
      <c r="BD273" s="2">
        <v>0</v>
      </c>
      <c r="BE273" s="2">
        <v>0</v>
      </c>
      <c r="BF273" s="2">
        <v>0</v>
      </c>
      <c r="BG273" s="2">
        <v>0</v>
      </c>
      <c r="BH273" s="2">
        <v>25</v>
      </c>
      <c r="BI273" s="2">
        <v>20</v>
      </c>
      <c r="BJ273" s="2">
        <v>0</v>
      </c>
      <c r="BK273" s="2">
        <v>0</v>
      </c>
      <c r="BL273" s="2">
        <v>3</v>
      </c>
      <c r="BM273" s="2">
        <v>2</v>
      </c>
      <c r="BN273" s="2">
        <v>0</v>
      </c>
      <c r="BO273" s="2">
        <v>0</v>
      </c>
      <c r="BP273" s="2">
        <v>0</v>
      </c>
      <c r="BQ273" s="2">
        <v>0</v>
      </c>
      <c r="BR273" s="2">
        <v>0</v>
      </c>
      <c r="BS273" s="2">
        <v>20</v>
      </c>
      <c r="BT273" s="2">
        <v>0</v>
      </c>
      <c r="BU273" s="2">
        <v>0</v>
      </c>
      <c r="BV273" s="2">
        <v>0</v>
      </c>
      <c r="BW273" s="2">
        <v>0</v>
      </c>
      <c r="BX273" s="2">
        <v>0</v>
      </c>
      <c r="BY273" s="2">
        <v>0</v>
      </c>
      <c r="BZ273" s="2" t="s">
        <v>1439</v>
      </c>
      <c r="CA273" s="2" t="s">
        <v>1439</v>
      </c>
      <c r="CB273" s="2" t="s">
        <v>803</v>
      </c>
      <c r="CC273" s="2" t="s">
        <v>803</v>
      </c>
      <c r="CD273" s="2" t="s">
        <v>1439</v>
      </c>
    </row>
    <row r="274" spans="1:82" ht="12.75">
      <c r="A274" s="2" t="s">
        <v>1536</v>
      </c>
      <c r="B274" s="29">
        <f t="shared" si="5"/>
        <v>1</v>
      </c>
      <c r="C274" s="2" t="s">
        <v>445</v>
      </c>
      <c r="D274" s="2">
        <v>0</v>
      </c>
      <c r="E274" s="2">
        <v>0</v>
      </c>
      <c r="F274" s="2">
        <v>0</v>
      </c>
      <c r="G274" s="2">
        <v>0</v>
      </c>
      <c r="H274" s="2">
        <v>1</v>
      </c>
      <c r="I274" s="2">
        <v>7669</v>
      </c>
      <c r="J274" s="2">
        <v>1</v>
      </c>
      <c r="K274" s="2">
        <v>28729</v>
      </c>
      <c r="L274" s="2">
        <v>0</v>
      </c>
      <c r="M274" s="2">
        <v>0</v>
      </c>
      <c r="N274" s="2">
        <v>0</v>
      </c>
      <c r="O274" s="2">
        <v>0</v>
      </c>
      <c r="P274" s="2">
        <v>0</v>
      </c>
      <c r="Q274" s="2">
        <v>0</v>
      </c>
      <c r="R274" s="2">
        <v>0</v>
      </c>
      <c r="S274" s="2">
        <v>0</v>
      </c>
      <c r="T274" s="2">
        <v>0</v>
      </c>
      <c r="U274" s="2">
        <v>0</v>
      </c>
      <c r="V274" s="2">
        <v>0</v>
      </c>
      <c r="W274" s="2">
        <v>0</v>
      </c>
      <c r="X274" s="2">
        <v>0</v>
      </c>
      <c r="Y274" s="2">
        <v>0</v>
      </c>
      <c r="Z274" s="2">
        <v>0</v>
      </c>
      <c r="AA274" s="2">
        <v>0</v>
      </c>
      <c r="AB274" s="2">
        <v>0</v>
      </c>
      <c r="AC274" s="2">
        <v>0</v>
      </c>
      <c r="AD274" s="2">
        <v>0</v>
      </c>
      <c r="AE274" s="2">
        <v>0</v>
      </c>
      <c r="AF274" s="2">
        <v>0</v>
      </c>
      <c r="AG274" s="2">
        <v>0</v>
      </c>
      <c r="AH274" s="2">
        <v>0</v>
      </c>
      <c r="AI274" s="2">
        <v>0</v>
      </c>
      <c r="AJ274" s="2">
        <v>0</v>
      </c>
      <c r="AK274" s="2">
        <v>0</v>
      </c>
      <c r="AL274" s="2">
        <v>0</v>
      </c>
      <c r="AM274" s="2">
        <v>0</v>
      </c>
      <c r="AN274" s="2">
        <v>0</v>
      </c>
      <c r="AO274" s="2">
        <v>0</v>
      </c>
      <c r="AP274" s="2">
        <v>0</v>
      </c>
      <c r="AQ274" s="2">
        <v>0</v>
      </c>
      <c r="AR274" s="2">
        <v>0</v>
      </c>
      <c r="AS274" s="2">
        <v>0</v>
      </c>
      <c r="AT274" s="2">
        <v>0</v>
      </c>
      <c r="AU274" s="2">
        <v>0</v>
      </c>
      <c r="AV274" s="2">
        <v>0</v>
      </c>
      <c r="AW274" s="2">
        <v>0</v>
      </c>
      <c r="AX274" s="2">
        <v>0</v>
      </c>
      <c r="AY274" s="2">
        <v>0</v>
      </c>
      <c r="AZ274" s="2">
        <v>0</v>
      </c>
      <c r="BA274" s="2">
        <v>0</v>
      </c>
      <c r="BB274" s="2">
        <v>0</v>
      </c>
      <c r="BC274" s="2">
        <v>0</v>
      </c>
      <c r="BD274" s="2">
        <v>0</v>
      </c>
      <c r="BE274" s="2">
        <v>0</v>
      </c>
      <c r="BF274" s="2">
        <v>0</v>
      </c>
      <c r="BG274" s="2">
        <v>0</v>
      </c>
      <c r="BH274" s="2">
        <v>36</v>
      </c>
      <c r="BI274" s="2">
        <v>25</v>
      </c>
      <c r="BJ274" s="2">
        <v>0</v>
      </c>
      <c r="BK274" s="2">
        <v>0</v>
      </c>
      <c r="BL274" s="2">
        <v>1</v>
      </c>
      <c r="BM274" s="2">
        <v>10</v>
      </c>
      <c r="BN274" s="2">
        <v>0</v>
      </c>
      <c r="BO274" s="2">
        <v>1</v>
      </c>
      <c r="BP274" s="2">
        <v>0</v>
      </c>
      <c r="BQ274" s="2">
        <v>6</v>
      </c>
      <c r="BR274" s="2">
        <v>0</v>
      </c>
      <c r="BS274" s="2">
        <v>1</v>
      </c>
      <c r="BT274" s="2">
        <v>9</v>
      </c>
      <c r="BU274" s="2">
        <v>6</v>
      </c>
      <c r="BV274" s="2">
        <v>0</v>
      </c>
      <c r="BW274" s="2">
        <v>0</v>
      </c>
      <c r="BX274" s="2">
        <v>0</v>
      </c>
      <c r="BY274" s="2">
        <v>2</v>
      </c>
      <c r="BZ274" s="2" t="s">
        <v>1457</v>
      </c>
      <c r="CA274" s="2" t="s">
        <v>1458</v>
      </c>
      <c r="CB274" s="2" t="s">
        <v>1459</v>
      </c>
      <c r="CC274" s="2" t="s">
        <v>1460</v>
      </c>
      <c r="CD274" s="2" t="s">
        <v>1457</v>
      </c>
    </row>
    <row r="275" spans="1:82" ht="12.75">
      <c r="A275" s="2" t="s">
        <v>1537</v>
      </c>
      <c r="B275" s="29">
        <f t="shared" si="5"/>
        <v>0.8392300431885136</v>
      </c>
      <c r="C275" s="2" t="s">
        <v>445</v>
      </c>
      <c r="D275" s="2">
        <v>0</v>
      </c>
      <c r="E275" s="2">
        <v>0</v>
      </c>
      <c r="F275" s="2">
        <v>0</v>
      </c>
      <c r="G275" s="2">
        <v>0</v>
      </c>
      <c r="H275" s="2">
        <v>2</v>
      </c>
      <c r="I275" s="2">
        <v>4089</v>
      </c>
      <c r="J275" s="2">
        <v>1</v>
      </c>
      <c r="K275" s="2">
        <v>25253</v>
      </c>
      <c r="L275" s="2">
        <v>1</v>
      </c>
      <c r="M275" s="2">
        <v>5621</v>
      </c>
      <c r="N275" s="2">
        <v>0</v>
      </c>
      <c r="O275" s="2">
        <v>0</v>
      </c>
      <c r="P275" s="2">
        <v>0</v>
      </c>
      <c r="Q275" s="2">
        <v>0</v>
      </c>
      <c r="R275" s="2">
        <v>0</v>
      </c>
      <c r="S275" s="2">
        <v>0</v>
      </c>
      <c r="T275" s="2">
        <v>0</v>
      </c>
      <c r="U275" s="2">
        <v>34963</v>
      </c>
      <c r="V275" s="2">
        <v>0</v>
      </c>
      <c r="W275" s="2">
        <v>0</v>
      </c>
      <c r="X275" s="2">
        <v>5621</v>
      </c>
      <c r="Y275" s="2">
        <v>0</v>
      </c>
      <c r="Z275" s="2">
        <v>0</v>
      </c>
      <c r="AA275" s="2">
        <v>0</v>
      </c>
      <c r="AB275" s="2">
        <v>0</v>
      </c>
      <c r="AC275" s="2">
        <v>0</v>
      </c>
      <c r="AD275" s="2">
        <v>0</v>
      </c>
      <c r="AE275" s="2">
        <v>0</v>
      </c>
      <c r="AF275" s="2">
        <v>0</v>
      </c>
      <c r="AG275" s="2">
        <v>0</v>
      </c>
      <c r="AH275" s="2">
        <v>0</v>
      </c>
      <c r="AI275" s="2">
        <v>0</v>
      </c>
      <c r="AJ275" s="2">
        <v>0</v>
      </c>
      <c r="AK275" s="2">
        <v>0</v>
      </c>
      <c r="AL275" s="2">
        <v>0</v>
      </c>
      <c r="AM275" s="2">
        <v>0</v>
      </c>
      <c r="AN275" s="2">
        <v>0</v>
      </c>
      <c r="AO275" s="2">
        <v>34963</v>
      </c>
      <c r="AP275" s="2">
        <v>0</v>
      </c>
      <c r="AQ275" s="2">
        <v>0</v>
      </c>
      <c r="AR275" s="2">
        <v>0</v>
      </c>
      <c r="AS275" s="2">
        <v>0</v>
      </c>
      <c r="AT275" s="2">
        <v>0</v>
      </c>
      <c r="AU275" s="2">
        <v>0</v>
      </c>
      <c r="AV275" s="2">
        <v>0</v>
      </c>
      <c r="AW275" s="2">
        <v>0</v>
      </c>
      <c r="AX275" s="2">
        <v>0</v>
      </c>
      <c r="AY275" s="2">
        <v>0</v>
      </c>
      <c r="AZ275" s="2">
        <v>0</v>
      </c>
      <c r="BA275" s="2">
        <v>0</v>
      </c>
      <c r="BB275" s="2">
        <v>0</v>
      </c>
      <c r="BC275" s="2">
        <v>0</v>
      </c>
      <c r="BD275" s="2">
        <v>0</v>
      </c>
      <c r="BE275" s="2">
        <v>0</v>
      </c>
      <c r="BF275" s="2">
        <v>0</v>
      </c>
      <c r="BG275" s="2">
        <v>0</v>
      </c>
      <c r="BH275" s="2">
        <v>23</v>
      </c>
      <c r="BI275" s="2">
        <v>19</v>
      </c>
      <c r="BJ275" s="2">
        <v>0</v>
      </c>
      <c r="BK275" s="2">
        <v>1</v>
      </c>
      <c r="BL275" s="2">
        <v>0</v>
      </c>
      <c r="BM275" s="2">
        <v>3</v>
      </c>
      <c r="BN275" s="2">
        <v>0</v>
      </c>
      <c r="BO275" s="2">
        <v>0</v>
      </c>
      <c r="BP275" s="2">
        <v>0</v>
      </c>
      <c r="BQ275" s="2">
        <v>0</v>
      </c>
      <c r="BR275" s="2">
        <v>0</v>
      </c>
      <c r="BS275" s="2">
        <v>18</v>
      </c>
      <c r="BT275" s="2">
        <v>0</v>
      </c>
      <c r="BU275" s="2">
        <v>0</v>
      </c>
      <c r="BV275" s="2">
        <v>0</v>
      </c>
      <c r="BW275" s="2">
        <v>0</v>
      </c>
      <c r="BX275" s="2">
        <v>0</v>
      </c>
      <c r="BY275" s="2">
        <v>0</v>
      </c>
      <c r="BZ275" s="2" t="s">
        <v>1461</v>
      </c>
      <c r="CA275" s="2" t="s">
        <v>1461</v>
      </c>
      <c r="CB275" s="2" t="s">
        <v>803</v>
      </c>
      <c r="CC275" s="2" t="s">
        <v>803</v>
      </c>
      <c r="CD275" s="2" t="s">
        <v>1461</v>
      </c>
    </row>
    <row r="276" spans="1:82" ht="12.75">
      <c r="A276" s="2" t="s">
        <v>1538</v>
      </c>
      <c r="B276" s="29">
        <f t="shared" si="5"/>
        <v>1</v>
      </c>
      <c r="C276" s="2" t="s">
        <v>445</v>
      </c>
      <c r="D276" s="2">
        <v>0</v>
      </c>
      <c r="E276" s="2">
        <v>0</v>
      </c>
      <c r="F276" s="2">
        <v>0</v>
      </c>
      <c r="G276" s="2">
        <v>0</v>
      </c>
      <c r="H276" s="2">
        <v>2</v>
      </c>
      <c r="I276" s="2">
        <v>6001</v>
      </c>
      <c r="J276" s="2">
        <v>2</v>
      </c>
      <c r="K276" s="2">
        <v>36952</v>
      </c>
      <c r="L276" s="2">
        <v>0</v>
      </c>
      <c r="M276" s="2">
        <v>0</v>
      </c>
      <c r="N276" s="2">
        <v>0</v>
      </c>
      <c r="O276" s="2">
        <v>0</v>
      </c>
      <c r="P276" s="2">
        <v>0</v>
      </c>
      <c r="Q276" s="2">
        <v>0</v>
      </c>
      <c r="R276" s="2">
        <v>0</v>
      </c>
      <c r="S276" s="2">
        <v>0</v>
      </c>
      <c r="T276" s="2">
        <v>0</v>
      </c>
      <c r="U276" s="2">
        <v>42953</v>
      </c>
      <c r="V276" s="2">
        <v>0</v>
      </c>
      <c r="W276" s="2">
        <v>0</v>
      </c>
      <c r="X276" s="2">
        <v>0</v>
      </c>
      <c r="Y276" s="2">
        <v>0</v>
      </c>
      <c r="Z276" s="2">
        <v>0</v>
      </c>
      <c r="AA276" s="2">
        <v>0</v>
      </c>
      <c r="AB276" s="2">
        <v>0</v>
      </c>
      <c r="AC276" s="2">
        <v>0</v>
      </c>
      <c r="AD276" s="2">
        <v>0</v>
      </c>
      <c r="AE276" s="2">
        <v>0</v>
      </c>
      <c r="AF276" s="2">
        <v>0</v>
      </c>
      <c r="AG276" s="2">
        <v>0</v>
      </c>
      <c r="AH276" s="2">
        <v>0</v>
      </c>
      <c r="AI276" s="2">
        <v>0</v>
      </c>
      <c r="AJ276" s="2">
        <v>0</v>
      </c>
      <c r="AK276" s="2">
        <v>0</v>
      </c>
      <c r="AL276" s="2">
        <v>0</v>
      </c>
      <c r="AM276" s="2">
        <v>0</v>
      </c>
      <c r="AN276" s="2">
        <v>0</v>
      </c>
      <c r="AO276" s="2">
        <v>42953</v>
      </c>
      <c r="AP276" s="2">
        <v>0</v>
      </c>
      <c r="AQ276" s="2">
        <v>0</v>
      </c>
      <c r="AR276" s="2">
        <v>0</v>
      </c>
      <c r="AS276" s="2">
        <v>0</v>
      </c>
      <c r="AT276" s="2">
        <v>0</v>
      </c>
      <c r="AU276" s="2">
        <v>0</v>
      </c>
      <c r="AV276" s="2">
        <v>0</v>
      </c>
      <c r="AW276" s="2">
        <v>0</v>
      </c>
      <c r="AX276" s="2">
        <v>0</v>
      </c>
      <c r="AY276" s="2">
        <v>0</v>
      </c>
      <c r="AZ276" s="2">
        <v>0</v>
      </c>
      <c r="BA276" s="2">
        <v>0</v>
      </c>
      <c r="BB276" s="2">
        <v>0</v>
      </c>
      <c r="BC276" s="2">
        <v>0</v>
      </c>
      <c r="BD276" s="2">
        <v>0</v>
      </c>
      <c r="BE276" s="2">
        <v>0</v>
      </c>
      <c r="BF276" s="2">
        <v>0</v>
      </c>
      <c r="BG276" s="2">
        <v>0</v>
      </c>
      <c r="BH276" s="2">
        <v>36</v>
      </c>
      <c r="BI276" s="2">
        <v>35</v>
      </c>
      <c r="BJ276" s="2">
        <v>0</v>
      </c>
      <c r="BK276" s="2">
        <v>0</v>
      </c>
      <c r="BL276" s="2">
        <v>0</v>
      </c>
      <c r="BM276" s="2">
        <v>1</v>
      </c>
      <c r="BN276" s="2">
        <v>0</v>
      </c>
      <c r="BO276" s="2">
        <v>0</v>
      </c>
      <c r="BP276" s="2">
        <v>0</v>
      </c>
      <c r="BQ276" s="2">
        <v>0</v>
      </c>
      <c r="BR276" s="2">
        <v>0</v>
      </c>
      <c r="BS276" s="2">
        <v>33</v>
      </c>
      <c r="BT276" s="2">
        <v>0</v>
      </c>
      <c r="BU276" s="2">
        <v>2</v>
      </c>
      <c r="BV276" s="2">
        <v>0</v>
      </c>
      <c r="BW276" s="2">
        <v>0</v>
      </c>
      <c r="BX276" s="2">
        <v>0</v>
      </c>
      <c r="BY276" s="2">
        <v>0</v>
      </c>
      <c r="BZ276" s="2" t="s">
        <v>273</v>
      </c>
      <c r="CA276" s="2" t="s">
        <v>273</v>
      </c>
      <c r="CB276" s="2" t="s">
        <v>803</v>
      </c>
      <c r="CC276" s="2" t="s">
        <v>803</v>
      </c>
      <c r="CD276" s="2" t="s">
        <v>273</v>
      </c>
    </row>
    <row r="277" spans="1:82" ht="12.75">
      <c r="A277" s="2" t="s">
        <v>1539</v>
      </c>
      <c r="B277" s="29">
        <f t="shared" si="5"/>
        <v>0.9670320086054016</v>
      </c>
      <c r="C277" s="2" t="s">
        <v>445</v>
      </c>
      <c r="D277" s="2">
        <v>0</v>
      </c>
      <c r="E277" s="2">
        <v>0</v>
      </c>
      <c r="F277" s="2">
        <v>0</v>
      </c>
      <c r="G277" s="2">
        <v>0</v>
      </c>
      <c r="H277" s="2">
        <v>2</v>
      </c>
      <c r="I277" s="2">
        <v>4799</v>
      </c>
      <c r="J277" s="2">
        <v>2</v>
      </c>
      <c r="K277" s="2">
        <v>28464</v>
      </c>
      <c r="L277" s="2">
        <v>0</v>
      </c>
      <c r="M277" s="2">
        <v>0</v>
      </c>
      <c r="N277" s="2">
        <v>1</v>
      </c>
      <c r="O277" s="2">
        <v>1134</v>
      </c>
      <c r="P277" s="2">
        <v>0</v>
      </c>
      <c r="Q277" s="2">
        <v>0</v>
      </c>
      <c r="R277" s="2">
        <v>0</v>
      </c>
      <c r="S277" s="2">
        <v>0</v>
      </c>
      <c r="T277" s="2">
        <v>0</v>
      </c>
      <c r="U277" s="2">
        <v>34397</v>
      </c>
      <c r="V277" s="2">
        <v>0</v>
      </c>
      <c r="W277" s="2">
        <v>0</v>
      </c>
      <c r="X277" s="2">
        <v>0</v>
      </c>
      <c r="Y277" s="2">
        <v>0</v>
      </c>
      <c r="Z277" s="2">
        <v>0</v>
      </c>
      <c r="AA277" s="2">
        <v>0</v>
      </c>
      <c r="AB277" s="2">
        <v>0</v>
      </c>
      <c r="AC277" s="2">
        <v>0</v>
      </c>
      <c r="AD277" s="2">
        <v>1134</v>
      </c>
      <c r="AE277" s="2">
        <v>0</v>
      </c>
      <c r="AF277" s="2">
        <v>0</v>
      </c>
      <c r="AG277" s="2">
        <v>0</v>
      </c>
      <c r="AH277" s="2">
        <v>0</v>
      </c>
      <c r="AI277" s="2">
        <v>0</v>
      </c>
      <c r="AJ277" s="2">
        <v>0</v>
      </c>
      <c r="AK277" s="2">
        <v>0</v>
      </c>
      <c r="AL277" s="2">
        <v>0</v>
      </c>
      <c r="AM277" s="2">
        <v>0</v>
      </c>
      <c r="AN277" s="2">
        <v>0</v>
      </c>
      <c r="AO277" s="2">
        <v>0</v>
      </c>
      <c r="AP277" s="2">
        <v>0</v>
      </c>
      <c r="AQ277" s="2">
        <v>0</v>
      </c>
      <c r="AR277" s="2">
        <v>0</v>
      </c>
      <c r="AS277" s="2">
        <v>0</v>
      </c>
      <c r="AT277" s="2">
        <v>0</v>
      </c>
      <c r="AU277" s="2">
        <v>0</v>
      </c>
      <c r="AV277" s="2">
        <v>0</v>
      </c>
      <c r="AW277" s="2">
        <v>0</v>
      </c>
      <c r="AX277" s="2">
        <v>0</v>
      </c>
      <c r="AY277" s="2">
        <v>0</v>
      </c>
      <c r="AZ277" s="2">
        <v>0</v>
      </c>
      <c r="BA277" s="2">
        <v>0</v>
      </c>
      <c r="BB277" s="2">
        <v>0</v>
      </c>
      <c r="BC277" s="2">
        <v>0</v>
      </c>
      <c r="BD277" s="2">
        <v>0</v>
      </c>
      <c r="BE277" s="2">
        <v>0</v>
      </c>
      <c r="BF277" s="2">
        <v>0</v>
      </c>
      <c r="BG277" s="2">
        <v>0</v>
      </c>
      <c r="BH277" s="2">
        <v>35</v>
      </c>
      <c r="BI277" s="2">
        <v>31</v>
      </c>
      <c r="BJ277" s="2">
        <v>0</v>
      </c>
      <c r="BK277" s="2">
        <v>0</v>
      </c>
      <c r="BL277" s="2">
        <v>0</v>
      </c>
      <c r="BM277" s="2">
        <v>4</v>
      </c>
      <c r="BN277" s="2">
        <v>0</v>
      </c>
      <c r="BO277" s="2">
        <v>0</v>
      </c>
      <c r="BP277" s="2">
        <v>0</v>
      </c>
      <c r="BQ277" s="2">
        <v>0</v>
      </c>
      <c r="BR277" s="2">
        <v>0</v>
      </c>
      <c r="BS277" s="2">
        <v>17</v>
      </c>
      <c r="BT277" s="2">
        <v>13</v>
      </c>
      <c r="BU277" s="2">
        <v>1</v>
      </c>
      <c r="BV277" s="2">
        <v>0</v>
      </c>
      <c r="BW277" s="2">
        <v>0</v>
      </c>
      <c r="BX277" s="2">
        <v>0</v>
      </c>
      <c r="BY277" s="2">
        <v>0</v>
      </c>
      <c r="BZ277" s="2" t="s">
        <v>1462</v>
      </c>
      <c r="CA277" s="2" t="s">
        <v>1463</v>
      </c>
      <c r="CB277" s="2" t="s">
        <v>1464</v>
      </c>
      <c r="CC277" s="2" t="s">
        <v>803</v>
      </c>
      <c r="CD277" s="2" t="s">
        <v>1462</v>
      </c>
    </row>
    <row r="278" spans="1:82" ht="12.75">
      <c r="A278" s="2" t="s">
        <v>1540</v>
      </c>
      <c r="B278" s="29">
        <f t="shared" si="5"/>
        <v>0.811215978427295</v>
      </c>
      <c r="C278" s="2" t="s">
        <v>445</v>
      </c>
      <c r="D278" s="2">
        <v>0</v>
      </c>
      <c r="E278" s="2">
        <v>0</v>
      </c>
      <c r="F278" s="2">
        <v>0</v>
      </c>
      <c r="G278" s="2">
        <v>0</v>
      </c>
      <c r="H278" s="2">
        <v>2</v>
      </c>
      <c r="I278" s="2">
        <v>9986</v>
      </c>
      <c r="J278" s="2">
        <v>3</v>
      </c>
      <c r="K278" s="2">
        <v>25512</v>
      </c>
      <c r="L278" s="2">
        <v>2</v>
      </c>
      <c r="M278" s="2">
        <v>8261</v>
      </c>
      <c r="N278" s="2">
        <v>0</v>
      </c>
      <c r="O278" s="2">
        <v>0</v>
      </c>
      <c r="P278" s="2">
        <v>0</v>
      </c>
      <c r="Q278" s="2">
        <v>0</v>
      </c>
      <c r="R278" s="2">
        <v>0</v>
      </c>
      <c r="S278" s="2">
        <v>0</v>
      </c>
      <c r="T278" s="2">
        <v>0</v>
      </c>
      <c r="U278" s="2">
        <v>43759</v>
      </c>
      <c r="V278" s="2">
        <v>0</v>
      </c>
      <c r="W278" s="2">
        <v>0</v>
      </c>
      <c r="X278" s="2">
        <v>0</v>
      </c>
      <c r="Y278" s="2">
        <v>0</v>
      </c>
      <c r="Z278" s="2">
        <v>0</v>
      </c>
      <c r="AA278" s="2">
        <v>0</v>
      </c>
      <c r="AB278" s="2">
        <v>0</v>
      </c>
      <c r="AC278" s="2">
        <v>0</v>
      </c>
      <c r="AD278" s="2">
        <v>0</v>
      </c>
      <c r="AE278" s="2">
        <v>0</v>
      </c>
      <c r="AF278" s="2">
        <v>0</v>
      </c>
      <c r="AG278" s="2">
        <v>0</v>
      </c>
      <c r="AH278" s="2">
        <v>0</v>
      </c>
      <c r="AI278" s="2">
        <v>0</v>
      </c>
      <c r="AJ278" s="2">
        <v>4100</v>
      </c>
      <c r="AK278" s="2">
        <v>0</v>
      </c>
      <c r="AL278" s="2">
        <v>0</v>
      </c>
      <c r="AM278" s="2">
        <v>0</v>
      </c>
      <c r="AN278" s="2">
        <v>1091</v>
      </c>
      <c r="AO278" s="2">
        <v>42668</v>
      </c>
      <c r="AP278" s="2">
        <v>0</v>
      </c>
      <c r="AQ278" s="2">
        <v>0</v>
      </c>
      <c r="AR278" s="2">
        <v>0</v>
      </c>
      <c r="AS278" s="2">
        <v>0</v>
      </c>
      <c r="AT278" s="2">
        <v>0</v>
      </c>
      <c r="AU278" s="2">
        <v>0</v>
      </c>
      <c r="AV278" s="2">
        <v>0</v>
      </c>
      <c r="AW278" s="2">
        <v>0</v>
      </c>
      <c r="AX278" s="2">
        <v>0</v>
      </c>
      <c r="AY278" s="2">
        <v>0</v>
      </c>
      <c r="AZ278" s="2">
        <v>0</v>
      </c>
      <c r="BA278" s="2">
        <v>0</v>
      </c>
      <c r="BB278" s="2">
        <v>0</v>
      </c>
      <c r="BC278" s="2">
        <v>0</v>
      </c>
      <c r="BD278" s="2">
        <v>0</v>
      </c>
      <c r="BE278" s="2">
        <v>0</v>
      </c>
      <c r="BF278" s="2">
        <v>0</v>
      </c>
      <c r="BG278" s="2">
        <v>0</v>
      </c>
      <c r="BH278" s="2">
        <v>26</v>
      </c>
      <c r="BI278" s="2">
        <v>20</v>
      </c>
      <c r="BJ278" s="2">
        <v>0</v>
      </c>
      <c r="BK278" s="2">
        <v>0</v>
      </c>
      <c r="BL278" s="2">
        <v>1</v>
      </c>
      <c r="BM278" s="2">
        <v>5</v>
      </c>
      <c r="BN278" s="2">
        <v>0</v>
      </c>
      <c r="BO278" s="2">
        <v>0</v>
      </c>
      <c r="BP278" s="2">
        <v>0</v>
      </c>
      <c r="BQ278" s="2">
        <v>0</v>
      </c>
      <c r="BR278" s="2">
        <v>0</v>
      </c>
      <c r="BS278" s="2">
        <v>19</v>
      </c>
      <c r="BT278" s="2">
        <v>0</v>
      </c>
      <c r="BU278" s="2">
        <v>1</v>
      </c>
      <c r="BV278" s="2">
        <v>0</v>
      </c>
      <c r="BW278" s="2">
        <v>0</v>
      </c>
      <c r="BX278" s="2">
        <v>0</v>
      </c>
      <c r="BY278" s="2">
        <v>0</v>
      </c>
      <c r="BZ278" s="2" t="s">
        <v>1465</v>
      </c>
      <c r="CA278" s="2" t="s">
        <v>1466</v>
      </c>
      <c r="CB278" s="2" t="s">
        <v>803</v>
      </c>
      <c r="CC278" s="2" t="s">
        <v>803</v>
      </c>
      <c r="CD278" s="2" t="s">
        <v>1465</v>
      </c>
    </row>
    <row r="279" spans="1:82" ht="12.75">
      <c r="A279" s="2" t="s">
        <v>1541</v>
      </c>
      <c r="B279" s="29">
        <f t="shared" si="5"/>
        <v>1</v>
      </c>
      <c r="C279" s="2" t="s">
        <v>445</v>
      </c>
      <c r="D279" s="2">
        <v>0</v>
      </c>
      <c r="E279" s="2">
        <v>0</v>
      </c>
      <c r="F279" s="2">
        <v>0</v>
      </c>
      <c r="G279" s="2">
        <v>0</v>
      </c>
      <c r="H279" s="2">
        <v>1</v>
      </c>
      <c r="I279" s="2">
        <v>4242</v>
      </c>
      <c r="J279" s="2">
        <v>1</v>
      </c>
      <c r="K279" s="2">
        <v>32194</v>
      </c>
      <c r="L279" s="2">
        <v>0</v>
      </c>
      <c r="M279" s="2">
        <v>0</v>
      </c>
      <c r="N279" s="2">
        <v>0</v>
      </c>
      <c r="O279" s="2">
        <v>0</v>
      </c>
      <c r="P279" s="2">
        <v>0</v>
      </c>
      <c r="Q279" s="2">
        <v>0</v>
      </c>
      <c r="R279" s="2">
        <v>0</v>
      </c>
      <c r="S279" s="2">
        <v>0</v>
      </c>
      <c r="T279" s="2">
        <v>0</v>
      </c>
      <c r="U279" s="2">
        <v>0</v>
      </c>
      <c r="V279" s="2">
        <v>0</v>
      </c>
      <c r="W279" s="2">
        <v>0</v>
      </c>
      <c r="X279" s="2">
        <v>0</v>
      </c>
      <c r="Y279" s="2">
        <v>0</v>
      </c>
      <c r="Z279" s="2">
        <v>0</v>
      </c>
      <c r="AA279" s="2">
        <v>0</v>
      </c>
      <c r="AB279" s="2">
        <v>0</v>
      </c>
      <c r="AC279" s="2">
        <v>0</v>
      </c>
      <c r="AD279" s="2">
        <v>0</v>
      </c>
      <c r="AE279" s="2">
        <v>0</v>
      </c>
      <c r="AF279" s="2">
        <v>0</v>
      </c>
      <c r="AG279" s="2">
        <v>0</v>
      </c>
      <c r="AH279" s="2">
        <v>0</v>
      </c>
      <c r="AI279" s="2">
        <v>0</v>
      </c>
      <c r="AJ279" s="2">
        <v>0</v>
      </c>
      <c r="AK279" s="2">
        <v>0</v>
      </c>
      <c r="AL279" s="2">
        <v>0</v>
      </c>
      <c r="AM279" s="2">
        <v>0</v>
      </c>
      <c r="AN279" s="2">
        <v>0</v>
      </c>
      <c r="AO279" s="2">
        <v>20712</v>
      </c>
      <c r="AP279" s="2">
        <v>0</v>
      </c>
      <c r="AQ279" s="2">
        <v>0</v>
      </c>
      <c r="AR279" s="2">
        <v>0</v>
      </c>
      <c r="AS279" s="2">
        <v>0</v>
      </c>
      <c r="AT279" s="2">
        <v>0</v>
      </c>
      <c r="AU279" s="2">
        <v>0</v>
      </c>
      <c r="AV279" s="2">
        <v>0</v>
      </c>
      <c r="AW279" s="2">
        <v>0</v>
      </c>
      <c r="AX279" s="2">
        <v>0</v>
      </c>
      <c r="AY279" s="2">
        <v>0</v>
      </c>
      <c r="AZ279" s="2">
        <v>0</v>
      </c>
      <c r="BA279" s="2">
        <v>0</v>
      </c>
      <c r="BB279" s="2">
        <v>0</v>
      </c>
      <c r="BC279" s="2">
        <v>0</v>
      </c>
      <c r="BD279" s="2">
        <v>0</v>
      </c>
      <c r="BE279" s="2">
        <v>0</v>
      </c>
      <c r="BF279" s="2">
        <v>0</v>
      </c>
      <c r="BG279" s="2">
        <v>0</v>
      </c>
      <c r="BH279" s="2">
        <v>44</v>
      </c>
      <c r="BI279" s="2">
        <v>40</v>
      </c>
      <c r="BJ279" s="2">
        <v>0</v>
      </c>
      <c r="BK279" s="2">
        <v>0</v>
      </c>
      <c r="BL279" s="2">
        <v>0</v>
      </c>
      <c r="BM279" s="2">
        <v>4</v>
      </c>
      <c r="BN279" s="2">
        <v>0</v>
      </c>
      <c r="BO279" s="2">
        <v>2</v>
      </c>
      <c r="BP279" s="2">
        <v>0</v>
      </c>
      <c r="BQ279" s="2">
        <v>16</v>
      </c>
      <c r="BR279" s="2">
        <v>0</v>
      </c>
      <c r="BS279" s="2">
        <v>0</v>
      </c>
      <c r="BT279" s="2">
        <v>19</v>
      </c>
      <c r="BU279" s="2">
        <v>3</v>
      </c>
      <c r="BV279" s="2">
        <v>0</v>
      </c>
      <c r="BW279" s="2">
        <v>0</v>
      </c>
      <c r="BX279" s="2">
        <v>0</v>
      </c>
      <c r="BY279" s="2">
        <v>0</v>
      </c>
      <c r="BZ279" s="2" t="s">
        <v>1467</v>
      </c>
      <c r="CA279" s="2" t="s">
        <v>1468</v>
      </c>
      <c r="CB279" s="2" t="s">
        <v>1469</v>
      </c>
      <c r="CC279" s="2" t="s">
        <v>1470</v>
      </c>
      <c r="CD279" s="2" t="s">
        <v>1467</v>
      </c>
    </row>
    <row r="280" spans="1:82" ht="12.75">
      <c r="A280" s="2" t="s">
        <v>1542</v>
      </c>
      <c r="B280" s="29">
        <f t="shared" si="5"/>
        <v>0.7457655172413793</v>
      </c>
      <c r="C280" s="2" t="s">
        <v>445</v>
      </c>
      <c r="D280" s="2">
        <v>0</v>
      </c>
      <c r="E280" s="2">
        <v>0</v>
      </c>
      <c r="F280" s="2">
        <v>0</v>
      </c>
      <c r="G280" s="2">
        <v>0</v>
      </c>
      <c r="H280" s="2">
        <v>4</v>
      </c>
      <c r="I280" s="2">
        <v>7139</v>
      </c>
      <c r="J280" s="2">
        <v>2</v>
      </c>
      <c r="K280" s="2">
        <v>19895</v>
      </c>
      <c r="L280" s="2">
        <v>4</v>
      </c>
      <c r="M280" s="2">
        <v>8473</v>
      </c>
      <c r="N280" s="2">
        <v>1</v>
      </c>
      <c r="O280" s="2">
        <v>743</v>
      </c>
      <c r="P280" s="2">
        <v>0</v>
      </c>
      <c r="Q280" s="2">
        <v>0</v>
      </c>
      <c r="R280" s="2">
        <v>0</v>
      </c>
      <c r="S280" s="2">
        <v>0</v>
      </c>
      <c r="T280" s="2">
        <v>0</v>
      </c>
      <c r="U280" s="2">
        <v>36250</v>
      </c>
      <c r="V280" s="2">
        <v>0</v>
      </c>
      <c r="W280" s="2">
        <v>0</v>
      </c>
      <c r="X280" s="2">
        <v>7352</v>
      </c>
      <c r="Y280" s="2">
        <v>0</v>
      </c>
      <c r="Z280" s="2">
        <v>0</v>
      </c>
      <c r="AA280" s="2">
        <v>0</v>
      </c>
      <c r="AB280" s="2">
        <v>0</v>
      </c>
      <c r="AC280" s="2">
        <v>0</v>
      </c>
      <c r="AD280" s="2">
        <v>743</v>
      </c>
      <c r="AE280" s="2">
        <v>0</v>
      </c>
      <c r="AF280" s="2">
        <v>0</v>
      </c>
      <c r="AG280" s="2">
        <v>0</v>
      </c>
      <c r="AH280" s="2">
        <v>0</v>
      </c>
      <c r="AI280" s="2">
        <v>0</v>
      </c>
      <c r="AJ280" s="2">
        <v>1844</v>
      </c>
      <c r="AK280" s="2">
        <v>0</v>
      </c>
      <c r="AL280" s="2">
        <v>0</v>
      </c>
      <c r="AM280" s="2">
        <v>0</v>
      </c>
      <c r="AN280" s="2">
        <v>0</v>
      </c>
      <c r="AO280" s="2">
        <v>36250</v>
      </c>
      <c r="AP280" s="2">
        <v>0</v>
      </c>
      <c r="AQ280" s="2">
        <v>0</v>
      </c>
      <c r="AR280" s="2">
        <v>0</v>
      </c>
      <c r="AS280" s="2">
        <v>0</v>
      </c>
      <c r="AT280" s="2">
        <v>0</v>
      </c>
      <c r="AU280" s="2">
        <v>0</v>
      </c>
      <c r="AV280" s="2">
        <v>0</v>
      </c>
      <c r="AW280" s="2">
        <v>0</v>
      </c>
      <c r="AX280" s="2">
        <v>0</v>
      </c>
      <c r="AY280" s="2">
        <v>0</v>
      </c>
      <c r="AZ280" s="2">
        <v>0</v>
      </c>
      <c r="BA280" s="2">
        <v>0</v>
      </c>
      <c r="BB280" s="2">
        <v>0</v>
      </c>
      <c r="BC280" s="2">
        <v>0</v>
      </c>
      <c r="BD280" s="2">
        <v>0</v>
      </c>
      <c r="BE280" s="2">
        <v>0</v>
      </c>
      <c r="BF280" s="2">
        <v>0</v>
      </c>
      <c r="BG280" s="2">
        <v>0</v>
      </c>
      <c r="BH280" s="2">
        <v>25</v>
      </c>
      <c r="BI280" s="2">
        <v>22</v>
      </c>
      <c r="BJ280" s="2">
        <v>0</v>
      </c>
      <c r="BK280" s="2">
        <v>0</v>
      </c>
      <c r="BL280" s="2">
        <v>0</v>
      </c>
      <c r="BM280" s="2">
        <v>3</v>
      </c>
      <c r="BN280" s="2">
        <v>0</v>
      </c>
      <c r="BO280" s="2">
        <v>0</v>
      </c>
      <c r="BP280" s="2">
        <v>0</v>
      </c>
      <c r="BQ280" s="2">
        <v>0</v>
      </c>
      <c r="BR280" s="2">
        <v>0</v>
      </c>
      <c r="BS280" s="2">
        <v>22</v>
      </c>
      <c r="BT280" s="2">
        <v>0</v>
      </c>
      <c r="BU280" s="2">
        <v>0</v>
      </c>
      <c r="BV280" s="2">
        <v>0</v>
      </c>
      <c r="BW280" s="2">
        <v>0</v>
      </c>
      <c r="BX280" s="2">
        <v>0</v>
      </c>
      <c r="BY280" s="2">
        <v>0</v>
      </c>
      <c r="BZ280" s="2" t="s">
        <v>1471</v>
      </c>
      <c r="CA280" s="2" t="s">
        <v>1471</v>
      </c>
      <c r="CB280" s="2" t="s">
        <v>803</v>
      </c>
      <c r="CC280" s="2" t="s">
        <v>803</v>
      </c>
      <c r="CD280" s="2" t="s">
        <v>1471</v>
      </c>
    </row>
    <row r="281" spans="1:82" ht="12.75">
      <c r="A281" s="2" t="s">
        <v>1543</v>
      </c>
      <c r="B281" s="29">
        <f t="shared" si="5"/>
        <v>0.9666536437386528</v>
      </c>
      <c r="C281" s="2" t="s">
        <v>445</v>
      </c>
      <c r="D281" s="2">
        <v>0</v>
      </c>
      <c r="E281" s="2">
        <v>0</v>
      </c>
      <c r="F281" s="2">
        <v>0</v>
      </c>
      <c r="G281" s="2">
        <v>0</v>
      </c>
      <c r="H281" s="2">
        <v>1</v>
      </c>
      <c r="I281" s="2">
        <v>4480</v>
      </c>
      <c r="J281" s="2">
        <v>2</v>
      </c>
      <c r="K281" s="2">
        <v>37582</v>
      </c>
      <c r="L281" s="2">
        <v>0</v>
      </c>
      <c r="M281" s="2">
        <v>0</v>
      </c>
      <c r="N281" s="2">
        <v>1</v>
      </c>
      <c r="O281" s="2">
        <v>1451</v>
      </c>
      <c r="P281" s="2">
        <v>0</v>
      </c>
      <c r="Q281" s="2">
        <v>0</v>
      </c>
      <c r="R281" s="2">
        <v>0</v>
      </c>
      <c r="S281" s="2">
        <v>0</v>
      </c>
      <c r="T281" s="2">
        <v>0</v>
      </c>
      <c r="U281" s="2">
        <v>43513</v>
      </c>
      <c r="V281" s="2">
        <v>0</v>
      </c>
      <c r="W281" s="2">
        <v>0</v>
      </c>
      <c r="X281" s="2">
        <v>0</v>
      </c>
      <c r="Y281" s="2">
        <v>0</v>
      </c>
      <c r="Z281" s="2">
        <v>0</v>
      </c>
      <c r="AA281" s="2">
        <v>0</v>
      </c>
      <c r="AB281" s="2">
        <v>0</v>
      </c>
      <c r="AC281" s="2">
        <v>0</v>
      </c>
      <c r="AD281" s="2">
        <v>1451</v>
      </c>
      <c r="AE281" s="2">
        <v>0</v>
      </c>
      <c r="AF281" s="2">
        <v>0</v>
      </c>
      <c r="AG281" s="2">
        <v>0</v>
      </c>
      <c r="AH281" s="2">
        <v>0</v>
      </c>
      <c r="AI281" s="2">
        <v>0</v>
      </c>
      <c r="AJ281" s="2">
        <v>0</v>
      </c>
      <c r="AK281" s="2">
        <v>0</v>
      </c>
      <c r="AL281" s="2">
        <v>0</v>
      </c>
      <c r="AM281" s="2">
        <v>0</v>
      </c>
      <c r="AN281" s="2">
        <v>0</v>
      </c>
      <c r="AO281" s="2">
        <v>0</v>
      </c>
      <c r="AP281" s="2">
        <v>0</v>
      </c>
      <c r="AQ281" s="2">
        <v>0</v>
      </c>
      <c r="AR281" s="2">
        <v>0</v>
      </c>
      <c r="AS281" s="2">
        <v>0</v>
      </c>
      <c r="AT281" s="2">
        <v>0</v>
      </c>
      <c r="AU281" s="2">
        <v>0</v>
      </c>
      <c r="AV281" s="2">
        <v>0</v>
      </c>
      <c r="AW281" s="2">
        <v>0</v>
      </c>
      <c r="AX281" s="2">
        <v>0</v>
      </c>
      <c r="AY281" s="2">
        <v>0</v>
      </c>
      <c r="AZ281" s="2">
        <v>0</v>
      </c>
      <c r="BA281" s="2">
        <v>0</v>
      </c>
      <c r="BB281" s="2">
        <v>0</v>
      </c>
      <c r="BC281" s="2">
        <v>0</v>
      </c>
      <c r="BD281" s="2">
        <v>0</v>
      </c>
      <c r="BE281" s="2">
        <v>0</v>
      </c>
      <c r="BF281" s="2">
        <v>0</v>
      </c>
      <c r="BG281" s="2">
        <v>0</v>
      </c>
      <c r="BH281" s="2">
        <v>50</v>
      </c>
      <c r="BI281" s="2">
        <v>47</v>
      </c>
      <c r="BJ281" s="2">
        <v>0</v>
      </c>
      <c r="BK281" s="2">
        <v>0</v>
      </c>
      <c r="BL281" s="2">
        <v>0</v>
      </c>
      <c r="BM281" s="2">
        <v>3</v>
      </c>
      <c r="BN281" s="2">
        <v>0</v>
      </c>
      <c r="BO281" s="2">
        <v>0</v>
      </c>
      <c r="BP281" s="2">
        <v>0</v>
      </c>
      <c r="BQ281" s="2">
        <v>0</v>
      </c>
      <c r="BR281" s="2">
        <v>33</v>
      </c>
      <c r="BS281" s="2">
        <v>4</v>
      </c>
      <c r="BT281" s="2">
        <v>8</v>
      </c>
      <c r="BU281" s="2">
        <v>2</v>
      </c>
      <c r="BV281" s="2">
        <v>0</v>
      </c>
      <c r="BW281" s="2">
        <v>0</v>
      </c>
      <c r="BX281" s="2">
        <v>0</v>
      </c>
      <c r="BY281" s="2">
        <v>0</v>
      </c>
      <c r="BZ281" s="2" t="s">
        <v>865</v>
      </c>
      <c r="CA281" s="2" t="s">
        <v>865</v>
      </c>
      <c r="CB281" s="2" t="s">
        <v>1472</v>
      </c>
      <c r="CC281" s="2" t="s">
        <v>803</v>
      </c>
      <c r="CD281" s="2" t="s">
        <v>865</v>
      </c>
    </row>
    <row r="282" spans="1:82" ht="12.75">
      <c r="A282" s="2" t="s">
        <v>1544</v>
      </c>
      <c r="B282" s="29">
        <f t="shared" si="5"/>
        <v>0.9398208920393221</v>
      </c>
      <c r="C282" s="2" t="s">
        <v>445</v>
      </c>
      <c r="D282" s="2">
        <v>0</v>
      </c>
      <c r="E282" s="2">
        <v>0</v>
      </c>
      <c r="F282" s="2">
        <v>0</v>
      </c>
      <c r="G282" s="2">
        <v>0</v>
      </c>
      <c r="H282" s="2">
        <v>1</v>
      </c>
      <c r="I282" s="2">
        <v>3050</v>
      </c>
      <c r="J282" s="2">
        <v>2</v>
      </c>
      <c r="K282" s="2">
        <v>29168</v>
      </c>
      <c r="L282" s="2">
        <v>0</v>
      </c>
      <c r="M282" s="2">
        <v>0</v>
      </c>
      <c r="N282" s="2">
        <v>1</v>
      </c>
      <c r="O282" s="2">
        <v>2063</v>
      </c>
      <c r="P282" s="2">
        <v>0</v>
      </c>
      <c r="Q282" s="2">
        <v>0</v>
      </c>
      <c r="R282" s="2">
        <v>0</v>
      </c>
      <c r="S282" s="2">
        <v>0</v>
      </c>
      <c r="T282" s="2">
        <v>0</v>
      </c>
      <c r="U282" s="2">
        <v>34281</v>
      </c>
      <c r="V282" s="2">
        <v>0</v>
      </c>
      <c r="W282" s="2">
        <v>0</v>
      </c>
      <c r="X282" s="2">
        <v>0</v>
      </c>
      <c r="Y282" s="2">
        <v>0</v>
      </c>
      <c r="Z282" s="2">
        <v>0</v>
      </c>
      <c r="AA282" s="2">
        <v>0</v>
      </c>
      <c r="AB282" s="2">
        <v>0</v>
      </c>
      <c r="AC282" s="2">
        <v>0</v>
      </c>
      <c r="AD282" s="2">
        <v>0</v>
      </c>
      <c r="AE282" s="2">
        <v>0</v>
      </c>
      <c r="AF282" s="2">
        <v>0</v>
      </c>
      <c r="AG282" s="2">
        <v>0</v>
      </c>
      <c r="AH282" s="2">
        <v>0</v>
      </c>
      <c r="AI282" s="2">
        <v>0</v>
      </c>
      <c r="AJ282" s="2">
        <v>0</v>
      </c>
      <c r="AK282" s="2">
        <v>0</v>
      </c>
      <c r="AL282" s="2">
        <v>0</v>
      </c>
      <c r="AM282" s="2">
        <v>0</v>
      </c>
      <c r="AN282" s="2">
        <v>0</v>
      </c>
      <c r="AO282" s="2">
        <v>25966</v>
      </c>
      <c r="AP282" s="2">
        <v>0</v>
      </c>
      <c r="AQ282" s="2">
        <v>0</v>
      </c>
      <c r="AR282" s="2">
        <v>0</v>
      </c>
      <c r="AS282" s="2">
        <v>0</v>
      </c>
      <c r="AT282" s="2">
        <v>0</v>
      </c>
      <c r="AU282" s="2">
        <v>0</v>
      </c>
      <c r="AV282" s="2">
        <v>0</v>
      </c>
      <c r="AW282" s="2">
        <v>0</v>
      </c>
      <c r="AX282" s="2">
        <v>0</v>
      </c>
      <c r="AY282" s="2">
        <v>0</v>
      </c>
      <c r="AZ282" s="2">
        <v>0</v>
      </c>
      <c r="BA282" s="2">
        <v>0</v>
      </c>
      <c r="BB282" s="2">
        <v>0</v>
      </c>
      <c r="BC282" s="2">
        <v>0</v>
      </c>
      <c r="BD282" s="2">
        <v>0</v>
      </c>
      <c r="BE282" s="2">
        <v>0</v>
      </c>
      <c r="BF282" s="2">
        <v>2063</v>
      </c>
      <c r="BG282" s="2">
        <v>0</v>
      </c>
      <c r="BH282" s="2">
        <v>31</v>
      </c>
      <c r="BI282" s="2">
        <v>28</v>
      </c>
      <c r="BJ282" s="2">
        <v>0</v>
      </c>
      <c r="BK282" s="2">
        <v>0</v>
      </c>
      <c r="BL282" s="2">
        <v>2</v>
      </c>
      <c r="BM282" s="2">
        <v>1</v>
      </c>
      <c r="BN282" s="2">
        <v>0</v>
      </c>
      <c r="BO282" s="2">
        <v>0</v>
      </c>
      <c r="BP282" s="2">
        <v>0</v>
      </c>
      <c r="BQ282" s="2">
        <v>0</v>
      </c>
      <c r="BR282" s="2">
        <v>0</v>
      </c>
      <c r="BS282" s="2">
        <v>27</v>
      </c>
      <c r="BT282" s="2">
        <v>0</v>
      </c>
      <c r="BU282" s="2">
        <v>1</v>
      </c>
      <c r="BV282" s="2">
        <v>0</v>
      </c>
      <c r="BW282" s="2">
        <v>0</v>
      </c>
      <c r="BX282" s="2">
        <v>0</v>
      </c>
      <c r="BY282" s="2">
        <v>0</v>
      </c>
      <c r="BZ282" s="2" t="s">
        <v>1473</v>
      </c>
      <c r="CA282" s="2" t="s">
        <v>1473</v>
      </c>
      <c r="CB282" s="2" t="s">
        <v>803</v>
      </c>
      <c r="CC282" s="2" t="s">
        <v>803</v>
      </c>
      <c r="CD282" s="2" t="s">
        <v>1473</v>
      </c>
    </row>
    <row r="283" spans="1:82" ht="12.75">
      <c r="A283" s="2" t="s">
        <v>1545</v>
      </c>
      <c r="B283" s="29">
        <f t="shared" si="5"/>
        <v>0.9658896962012972</v>
      </c>
      <c r="C283" s="2" t="s">
        <v>445</v>
      </c>
      <c r="D283" s="2">
        <v>0</v>
      </c>
      <c r="E283" s="2">
        <v>0</v>
      </c>
      <c r="F283" s="2">
        <v>0</v>
      </c>
      <c r="G283" s="2">
        <v>0</v>
      </c>
      <c r="H283" s="2">
        <v>2</v>
      </c>
      <c r="I283" s="2">
        <v>9922</v>
      </c>
      <c r="J283" s="2">
        <v>3</v>
      </c>
      <c r="K283" s="2">
        <v>29693</v>
      </c>
      <c r="L283" s="2">
        <v>0</v>
      </c>
      <c r="M283" s="2">
        <v>0</v>
      </c>
      <c r="N283" s="2">
        <v>1</v>
      </c>
      <c r="O283" s="2">
        <v>1399</v>
      </c>
      <c r="P283" s="2">
        <v>0</v>
      </c>
      <c r="Q283" s="2">
        <v>0</v>
      </c>
      <c r="R283" s="2">
        <v>0</v>
      </c>
      <c r="S283" s="2">
        <v>0</v>
      </c>
      <c r="T283" s="2">
        <v>0</v>
      </c>
      <c r="U283" s="2">
        <v>0</v>
      </c>
      <c r="V283" s="2">
        <v>0</v>
      </c>
      <c r="W283" s="2">
        <v>0</v>
      </c>
      <c r="X283" s="2">
        <v>0</v>
      </c>
      <c r="Y283" s="2">
        <v>0</v>
      </c>
      <c r="Z283" s="2">
        <v>0</v>
      </c>
      <c r="AA283" s="2">
        <v>0</v>
      </c>
      <c r="AB283" s="2">
        <v>0</v>
      </c>
      <c r="AC283" s="2">
        <v>0</v>
      </c>
      <c r="AD283" s="2">
        <v>0</v>
      </c>
      <c r="AE283" s="2">
        <v>0</v>
      </c>
      <c r="AF283" s="2">
        <v>0</v>
      </c>
      <c r="AG283" s="2">
        <v>0</v>
      </c>
      <c r="AH283" s="2">
        <v>0</v>
      </c>
      <c r="AI283" s="2">
        <v>0</v>
      </c>
      <c r="AJ283" s="2">
        <v>0</v>
      </c>
      <c r="AK283" s="2">
        <v>0</v>
      </c>
      <c r="AL283" s="2">
        <v>0</v>
      </c>
      <c r="AM283" s="2">
        <v>0</v>
      </c>
      <c r="AN283" s="2">
        <v>0</v>
      </c>
      <c r="AO283" s="2">
        <v>41014</v>
      </c>
      <c r="AP283" s="2">
        <v>0</v>
      </c>
      <c r="AQ283" s="2">
        <v>0</v>
      </c>
      <c r="AR283" s="2">
        <v>0</v>
      </c>
      <c r="AS283" s="2">
        <v>0</v>
      </c>
      <c r="AT283" s="2">
        <v>0</v>
      </c>
      <c r="AU283" s="2">
        <v>0</v>
      </c>
      <c r="AV283" s="2">
        <v>0</v>
      </c>
      <c r="AW283" s="2">
        <v>0</v>
      </c>
      <c r="AX283" s="2">
        <v>0</v>
      </c>
      <c r="AY283" s="2">
        <v>0</v>
      </c>
      <c r="AZ283" s="2">
        <v>0</v>
      </c>
      <c r="BA283" s="2">
        <v>0</v>
      </c>
      <c r="BB283" s="2">
        <v>1399</v>
      </c>
      <c r="BC283" s="2">
        <v>0</v>
      </c>
      <c r="BD283" s="2">
        <v>0</v>
      </c>
      <c r="BE283" s="2">
        <v>0</v>
      </c>
      <c r="BF283" s="2">
        <v>0</v>
      </c>
      <c r="BG283" s="2">
        <v>0</v>
      </c>
      <c r="BH283" s="2">
        <v>59</v>
      </c>
      <c r="BI283" s="2">
        <v>55</v>
      </c>
      <c r="BJ283" s="2">
        <v>0</v>
      </c>
      <c r="BK283" s="2">
        <v>0</v>
      </c>
      <c r="BL283" s="2">
        <v>2</v>
      </c>
      <c r="BM283" s="2">
        <v>2</v>
      </c>
      <c r="BN283" s="2">
        <v>0</v>
      </c>
      <c r="BO283" s="2">
        <v>0</v>
      </c>
      <c r="BP283" s="2">
        <v>0</v>
      </c>
      <c r="BQ283" s="2">
        <v>0</v>
      </c>
      <c r="BR283" s="2">
        <v>0</v>
      </c>
      <c r="BS283" s="2">
        <v>0</v>
      </c>
      <c r="BT283" s="2">
        <v>0</v>
      </c>
      <c r="BU283" s="2">
        <v>0</v>
      </c>
      <c r="BV283" s="2">
        <v>0</v>
      </c>
      <c r="BW283" s="2">
        <v>0</v>
      </c>
      <c r="BX283" s="2">
        <v>0</v>
      </c>
      <c r="BY283" s="2">
        <v>55</v>
      </c>
      <c r="BZ283" s="2" t="s">
        <v>1474</v>
      </c>
      <c r="CA283" s="2" t="s">
        <v>803</v>
      </c>
      <c r="CB283" s="2" t="s">
        <v>803</v>
      </c>
      <c r="CC283" s="2" t="s">
        <v>1474</v>
      </c>
      <c r="CD283" s="2" t="s">
        <v>803</v>
      </c>
    </row>
    <row r="284" spans="1:82" ht="12.75">
      <c r="A284" s="2" t="s">
        <v>1546</v>
      </c>
      <c r="B284" s="29">
        <f t="shared" si="5"/>
        <v>0.9710654879609166</v>
      </c>
      <c r="C284" s="2" t="s">
        <v>445</v>
      </c>
      <c r="D284" s="2">
        <v>0</v>
      </c>
      <c r="E284" s="2">
        <v>0</v>
      </c>
      <c r="F284" s="2">
        <v>0</v>
      </c>
      <c r="G284" s="2">
        <v>0</v>
      </c>
      <c r="H284" s="2">
        <v>2</v>
      </c>
      <c r="I284" s="2">
        <v>4057</v>
      </c>
      <c r="J284" s="2">
        <v>3</v>
      </c>
      <c r="K284" s="2">
        <v>29336</v>
      </c>
      <c r="L284" s="2">
        <v>1</v>
      </c>
      <c r="M284" s="2">
        <v>995</v>
      </c>
      <c r="N284" s="2">
        <v>0</v>
      </c>
      <c r="O284" s="2">
        <v>0</v>
      </c>
      <c r="P284" s="2">
        <v>0</v>
      </c>
      <c r="Q284" s="2">
        <v>0</v>
      </c>
      <c r="R284" s="2">
        <v>0</v>
      </c>
      <c r="S284" s="2">
        <v>0</v>
      </c>
      <c r="T284" s="2">
        <v>0</v>
      </c>
      <c r="U284" s="2">
        <v>0</v>
      </c>
      <c r="V284" s="2">
        <v>0</v>
      </c>
      <c r="W284" s="2">
        <v>0</v>
      </c>
      <c r="X284" s="2">
        <v>0</v>
      </c>
      <c r="Y284" s="2">
        <v>0</v>
      </c>
      <c r="Z284" s="2">
        <v>0</v>
      </c>
      <c r="AA284" s="2">
        <v>0</v>
      </c>
      <c r="AB284" s="2">
        <v>0</v>
      </c>
      <c r="AC284" s="2">
        <v>0</v>
      </c>
      <c r="AD284" s="2">
        <v>0</v>
      </c>
      <c r="AE284" s="2">
        <v>0</v>
      </c>
      <c r="AF284" s="2">
        <v>0</v>
      </c>
      <c r="AG284" s="2">
        <v>0</v>
      </c>
      <c r="AH284" s="2">
        <v>0</v>
      </c>
      <c r="AI284" s="2">
        <v>0</v>
      </c>
      <c r="AJ284" s="2">
        <v>0</v>
      </c>
      <c r="AK284" s="2">
        <v>0</v>
      </c>
      <c r="AL284" s="2">
        <v>0</v>
      </c>
      <c r="AM284" s="2">
        <v>0</v>
      </c>
      <c r="AN284" s="2">
        <v>0</v>
      </c>
      <c r="AO284" s="2">
        <v>34388</v>
      </c>
      <c r="AP284" s="2">
        <v>0</v>
      </c>
      <c r="AQ284" s="2">
        <v>0</v>
      </c>
      <c r="AR284" s="2">
        <v>0</v>
      </c>
      <c r="AS284" s="2">
        <v>0</v>
      </c>
      <c r="AT284" s="2">
        <v>0</v>
      </c>
      <c r="AU284" s="2">
        <v>0</v>
      </c>
      <c r="AV284" s="2">
        <v>0</v>
      </c>
      <c r="AW284" s="2">
        <v>0</v>
      </c>
      <c r="AX284" s="2">
        <v>0</v>
      </c>
      <c r="AY284" s="2">
        <v>0</v>
      </c>
      <c r="AZ284" s="2">
        <v>995</v>
      </c>
      <c r="BA284" s="2">
        <v>0</v>
      </c>
      <c r="BB284" s="2">
        <v>0</v>
      </c>
      <c r="BC284" s="2">
        <v>0</v>
      </c>
      <c r="BD284" s="2">
        <v>0</v>
      </c>
      <c r="BE284" s="2">
        <v>0</v>
      </c>
      <c r="BF284" s="2">
        <v>0</v>
      </c>
      <c r="BG284" s="2">
        <v>0</v>
      </c>
      <c r="BH284" s="2">
        <v>46</v>
      </c>
      <c r="BI284" s="2">
        <v>42</v>
      </c>
      <c r="BJ284" s="2">
        <v>0</v>
      </c>
      <c r="BK284" s="2">
        <v>0</v>
      </c>
      <c r="BL284" s="2">
        <v>1</v>
      </c>
      <c r="BM284" s="2">
        <v>3</v>
      </c>
      <c r="BN284" s="2">
        <v>0</v>
      </c>
      <c r="BO284" s="2">
        <v>0</v>
      </c>
      <c r="BP284" s="2">
        <v>0</v>
      </c>
      <c r="BQ284" s="2">
        <v>0</v>
      </c>
      <c r="BR284" s="2">
        <v>0</v>
      </c>
      <c r="BS284" s="2">
        <v>0</v>
      </c>
      <c r="BT284" s="2">
        <v>0</v>
      </c>
      <c r="BU284" s="2">
        <v>4</v>
      </c>
      <c r="BV284" s="2">
        <v>0</v>
      </c>
      <c r="BW284" s="2">
        <v>0</v>
      </c>
      <c r="BX284" s="2">
        <v>0</v>
      </c>
      <c r="BY284" s="2">
        <v>38</v>
      </c>
      <c r="BZ284" s="2" t="s">
        <v>1475</v>
      </c>
      <c r="CA284" s="2" t="s">
        <v>803</v>
      </c>
      <c r="CB284" s="2" t="s">
        <v>803</v>
      </c>
      <c r="CC284" s="2" t="s">
        <v>1475</v>
      </c>
      <c r="CD284" s="2" t="s">
        <v>1476</v>
      </c>
    </row>
    <row r="285" spans="1:2" ht="12.75">
      <c r="A285" s="2"/>
      <c r="B285" s="29"/>
    </row>
    <row r="286" spans="1:82" ht="12.75">
      <c r="A286" s="2" t="s">
        <v>1523</v>
      </c>
      <c r="B286" s="29">
        <f t="shared" si="5"/>
        <v>0.9444237595254052</v>
      </c>
      <c r="C286" s="2" t="s">
        <v>445</v>
      </c>
      <c r="D286" s="2">
        <v>0</v>
      </c>
      <c r="E286" s="2">
        <v>0</v>
      </c>
      <c r="F286" s="2">
        <v>0</v>
      </c>
      <c r="G286" s="2">
        <v>0</v>
      </c>
      <c r="H286" s="2">
        <v>4</v>
      </c>
      <c r="I286" s="2">
        <v>12601</v>
      </c>
      <c r="J286" s="2">
        <v>3</v>
      </c>
      <c r="K286" s="2">
        <v>25447</v>
      </c>
      <c r="L286" s="2">
        <v>0</v>
      </c>
      <c r="M286" s="2">
        <v>0</v>
      </c>
      <c r="N286" s="2">
        <v>2</v>
      </c>
      <c r="O286" s="2">
        <v>2239</v>
      </c>
      <c r="P286" s="2">
        <v>0</v>
      </c>
      <c r="Q286" s="2">
        <v>0</v>
      </c>
      <c r="R286" s="2">
        <v>0</v>
      </c>
      <c r="S286" s="2">
        <v>0</v>
      </c>
      <c r="T286" s="2">
        <v>0</v>
      </c>
      <c r="U286" s="2">
        <v>40287</v>
      </c>
      <c r="V286" s="2">
        <v>0</v>
      </c>
      <c r="W286" s="2">
        <v>0</v>
      </c>
      <c r="X286" s="2">
        <v>0</v>
      </c>
      <c r="Y286" s="2">
        <v>0</v>
      </c>
      <c r="Z286" s="2">
        <v>0</v>
      </c>
      <c r="AA286" s="2">
        <v>0</v>
      </c>
      <c r="AB286" s="2">
        <v>0</v>
      </c>
      <c r="AC286" s="2">
        <v>0</v>
      </c>
      <c r="AD286" s="2">
        <v>0</v>
      </c>
      <c r="AE286" s="2">
        <v>0</v>
      </c>
      <c r="AF286" s="2">
        <v>0</v>
      </c>
      <c r="AG286" s="2">
        <v>0</v>
      </c>
      <c r="AH286" s="2">
        <v>0</v>
      </c>
      <c r="AI286" s="2">
        <v>0</v>
      </c>
      <c r="AJ286" s="2">
        <v>0</v>
      </c>
      <c r="AK286" s="2">
        <v>0</v>
      </c>
      <c r="AL286" s="2">
        <v>0</v>
      </c>
      <c r="AM286" s="2">
        <v>0</v>
      </c>
      <c r="AN286" s="2">
        <v>0</v>
      </c>
      <c r="AO286" s="2">
        <v>40287</v>
      </c>
      <c r="AP286" s="2">
        <v>0</v>
      </c>
      <c r="AQ286" s="2">
        <v>0</v>
      </c>
      <c r="AR286" s="2">
        <v>0</v>
      </c>
      <c r="AS286" s="2">
        <v>0</v>
      </c>
      <c r="AT286" s="2">
        <v>0</v>
      </c>
      <c r="AU286" s="2">
        <v>0</v>
      </c>
      <c r="AV286" s="2">
        <v>0</v>
      </c>
      <c r="AW286" s="2">
        <v>0</v>
      </c>
      <c r="AX286" s="2">
        <v>0</v>
      </c>
      <c r="AY286" s="2">
        <v>0</v>
      </c>
      <c r="AZ286" s="2">
        <v>0</v>
      </c>
      <c r="BA286" s="2">
        <v>0</v>
      </c>
      <c r="BB286" s="2">
        <v>2239</v>
      </c>
      <c r="BC286" s="2">
        <v>0</v>
      </c>
      <c r="BD286" s="2">
        <v>0</v>
      </c>
      <c r="BE286" s="2">
        <v>0</v>
      </c>
      <c r="BF286" s="2">
        <v>0</v>
      </c>
      <c r="BG286" s="2">
        <v>0</v>
      </c>
      <c r="BH286" s="2">
        <v>24</v>
      </c>
      <c r="BI286" s="2">
        <v>16</v>
      </c>
      <c r="BJ286" s="2">
        <v>0</v>
      </c>
      <c r="BK286" s="2">
        <v>0</v>
      </c>
      <c r="BL286" s="2">
        <v>0</v>
      </c>
      <c r="BM286" s="2">
        <v>7</v>
      </c>
      <c r="BN286" s="2">
        <v>0</v>
      </c>
      <c r="BO286" s="2">
        <v>0</v>
      </c>
      <c r="BP286" s="2">
        <v>0</v>
      </c>
      <c r="BQ286" s="2">
        <v>0</v>
      </c>
      <c r="BR286" s="2">
        <v>0</v>
      </c>
      <c r="BS286" s="2">
        <v>15</v>
      </c>
      <c r="BT286" s="2">
        <v>0</v>
      </c>
      <c r="BU286" s="2">
        <v>1</v>
      </c>
      <c r="BV286" s="2">
        <v>0</v>
      </c>
      <c r="BW286" s="2">
        <v>0</v>
      </c>
      <c r="BX286" s="2">
        <v>0</v>
      </c>
      <c r="BY286" s="2">
        <v>0</v>
      </c>
      <c r="BZ286" s="2" t="s">
        <v>1524</v>
      </c>
      <c r="CA286" s="2" t="s">
        <v>1524</v>
      </c>
      <c r="CB286" s="2" t="s">
        <v>803</v>
      </c>
      <c r="CC286" s="2" t="s">
        <v>803</v>
      </c>
      <c r="CD286" s="2" t="s">
        <v>1524</v>
      </c>
    </row>
    <row r="287" spans="1:82" ht="12.75">
      <c r="A287" s="2" t="s">
        <v>1525</v>
      </c>
      <c r="B287" s="29">
        <f t="shared" si="5"/>
        <v>1</v>
      </c>
      <c r="C287" s="2" t="s">
        <v>445</v>
      </c>
      <c r="D287" s="2">
        <v>0</v>
      </c>
      <c r="E287" s="2">
        <v>0</v>
      </c>
      <c r="F287" s="2">
        <v>0</v>
      </c>
      <c r="G287" s="2">
        <v>0</v>
      </c>
      <c r="H287" s="2">
        <v>2</v>
      </c>
      <c r="I287" s="2">
        <v>8043</v>
      </c>
      <c r="J287" s="2">
        <v>2</v>
      </c>
      <c r="K287" s="2">
        <v>26456</v>
      </c>
      <c r="L287" s="2">
        <v>0</v>
      </c>
      <c r="M287" s="2">
        <v>0</v>
      </c>
      <c r="N287" s="2">
        <v>0</v>
      </c>
      <c r="O287" s="2">
        <v>0</v>
      </c>
      <c r="P287" s="2">
        <v>0</v>
      </c>
      <c r="Q287" s="2">
        <v>0</v>
      </c>
      <c r="R287" s="2">
        <v>0</v>
      </c>
      <c r="S287" s="2">
        <v>0</v>
      </c>
      <c r="T287" s="2">
        <v>0</v>
      </c>
      <c r="U287" s="2">
        <v>34499</v>
      </c>
      <c r="V287" s="2">
        <v>0</v>
      </c>
      <c r="W287" s="2">
        <v>0</v>
      </c>
      <c r="X287" s="2">
        <v>0</v>
      </c>
      <c r="Y287" s="2">
        <v>0</v>
      </c>
      <c r="Z287" s="2">
        <v>0</v>
      </c>
      <c r="AA287" s="2">
        <v>0</v>
      </c>
      <c r="AB287" s="2">
        <v>0</v>
      </c>
      <c r="AC287" s="2">
        <v>0</v>
      </c>
      <c r="AD287" s="2">
        <v>0</v>
      </c>
      <c r="AE287" s="2">
        <v>0</v>
      </c>
      <c r="AF287" s="2">
        <v>0</v>
      </c>
      <c r="AG287" s="2">
        <v>28316</v>
      </c>
      <c r="AH287" s="2">
        <v>0</v>
      </c>
      <c r="AI287" s="2">
        <v>0</v>
      </c>
      <c r="AJ287" s="2">
        <v>0</v>
      </c>
      <c r="AK287" s="2">
        <v>0</v>
      </c>
      <c r="AL287" s="2">
        <v>0</v>
      </c>
      <c r="AM287" s="2">
        <v>0</v>
      </c>
      <c r="AN287" s="2">
        <v>0</v>
      </c>
      <c r="AO287" s="2">
        <v>34499</v>
      </c>
      <c r="AP287" s="2">
        <v>0</v>
      </c>
      <c r="AQ287" s="2">
        <v>0</v>
      </c>
      <c r="AR287" s="2">
        <v>0</v>
      </c>
      <c r="AS287" s="2">
        <v>0</v>
      </c>
      <c r="AT287" s="2">
        <v>0</v>
      </c>
      <c r="AU287" s="2">
        <v>0</v>
      </c>
      <c r="AV287" s="2">
        <v>0</v>
      </c>
      <c r="AW287" s="2">
        <v>0</v>
      </c>
      <c r="AX287" s="2">
        <v>0</v>
      </c>
      <c r="AY287" s="2">
        <v>0</v>
      </c>
      <c r="AZ287" s="2">
        <v>0</v>
      </c>
      <c r="BA287" s="2">
        <v>0</v>
      </c>
      <c r="BB287" s="2">
        <v>0</v>
      </c>
      <c r="BC287" s="2">
        <v>0</v>
      </c>
      <c r="BD287" s="2">
        <v>0</v>
      </c>
      <c r="BE287" s="2">
        <v>0</v>
      </c>
      <c r="BF287" s="2">
        <v>0</v>
      </c>
      <c r="BG287" s="2">
        <v>0</v>
      </c>
      <c r="BH287" s="2">
        <v>48</v>
      </c>
      <c r="BI287" s="2">
        <v>46</v>
      </c>
      <c r="BJ287" s="2">
        <v>0</v>
      </c>
      <c r="BK287" s="2">
        <v>0</v>
      </c>
      <c r="BL287" s="2">
        <v>0</v>
      </c>
      <c r="BM287" s="2">
        <v>2</v>
      </c>
      <c r="BN287" s="2">
        <v>0</v>
      </c>
      <c r="BO287" s="2">
        <v>0</v>
      </c>
      <c r="BP287" s="2">
        <v>0</v>
      </c>
      <c r="BQ287" s="2">
        <v>0</v>
      </c>
      <c r="BR287" s="2">
        <v>0</v>
      </c>
      <c r="BS287" s="2">
        <v>44</v>
      </c>
      <c r="BT287" s="2">
        <v>0</v>
      </c>
      <c r="BU287" s="2">
        <v>2</v>
      </c>
      <c r="BV287" s="2">
        <v>0</v>
      </c>
      <c r="BW287" s="2">
        <v>0</v>
      </c>
      <c r="BX287" s="2">
        <v>0</v>
      </c>
      <c r="BY287" s="2">
        <v>0</v>
      </c>
      <c r="BZ287" s="2" t="s">
        <v>1526</v>
      </c>
      <c r="CA287" s="2" t="s">
        <v>1526</v>
      </c>
      <c r="CB287" s="2" t="s">
        <v>803</v>
      </c>
      <c r="CC287" s="2" t="s">
        <v>803</v>
      </c>
      <c r="CD287" s="2" t="s">
        <v>1526</v>
      </c>
    </row>
    <row r="288" spans="1:82" ht="12.75">
      <c r="A288" s="2" t="s">
        <v>1527</v>
      </c>
      <c r="B288" s="29">
        <f t="shared" si="5"/>
        <v>1</v>
      </c>
      <c r="C288" s="2" t="s">
        <v>445</v>
      </c>
      <c r="D288" s="2">
        <v>0</v>
      </c>
      <c r="E288" s="2">
        <v>0</v>
      </c>
      <c r="F288" s="2">
        <v>0</v>
      </c>
      <c r="G288" s="2">
        <v>0</v>
      </c>
      <c r="H288" s="2">
        <v>2</v>
      </c>
      <c r="I288" s="2">
        <v>5146</v>
      </c>
      <c r="J288" s="2">
        <v>2</v>
      </c>
      <c r="K288" s="2">
        <v>29437</v>
      </c>
      <c r="L288" s="2">
        <v>0</v>
      </c>
      <c r="M288" s="2">
        <v>0</v>
      </c>
      <c r="N288" s="2">
        <v>0</v>
      </c>
      <c r="O288" s="2">
        <v>0</v>
      </c>
      <c r="P288" s="2">
        <v>0</v>
      </c>
      <c r="Q288" s="2">
        <v>0</v>
      </c>
      <c r="R288" s="2">
        <v>0</v>
      </c>
      <c r="S288" s="2">
        <v>0</v>
      </c>
      <c r="T288" s="2">
        <v>0</v>
      </c>
      <c r="U288" s="2">
        <v>0</v>
      </c>
      <c r="V288" s="2">
        <v>0</v>
      </c>
      <c r="W288" s="2">
        <v>0</v>
      </c>
      <c r="X288" s="2">
        <v>0</v>
      </c>
      <c r="Y288" s="2">
        <v>0</v>
      </c>
      <c r="Z288" s="2">
        <v>0</v>
      </c>
      <c r="AA288" s="2">
        <v>0</v>
      </c>
      <c r="AB288" s="2">
        <v>0</v>
      </c>
      <c r="AC288" s="2">
        <v>0</v>
      </c>
      <c r="AD288" s="2">
        <v>0</v>
      </c>
      <c r="AE288" s="2">
        <v>0</v>
      </c>
      <c r="AF288" s="2">
        <v>0</v>
      </c>
      <c r="AG288" s="2">
        <v>0</v>
      </c>
      <c r="AH288" s="2">
        <v>0</v>
      </c>
      <c r="AI288" s="2">
        <v>0</v>
      </c>
      <c r="AJ288" s="2">
        <v>0</v>
      </c>
      <c r="AK288" s="2">
        <v>0</v>
      </c>
      <c r="AL288" s="2">
        <v>0</v>
      </c>
      <c r="AM288" s="2">
        <v>0</v>
      </c>
      <c r="AN288" s="2">
        <v>0</v>
      </c>
      <c r="AO288" s="2">
        <v>34583</v>
      </c>
      <c r="AP288" s="2">
        <v>0</v>
      </c>
      <c r="AQ288" s="2">
        <v>0</v>
      </c>
      <c r="AR288" s="2">
        <v>0</v>
      </c>
      <c r="AS288" s="2">
        <v>0</v>
      </c>
      <c r="AT288" s="2">
        <v>0</v>
      </c>
      <c r="AU288" s="2">
        <v>0</v>
      </c>
      <c r="AV288" s="2">
        <v>0</v>
      </c>
      <c r="AW288" s="2">
        <v>0</v>
      </c>
      <c r="AX288" s="2">
        <v>0</v>
      </c>
      <c r="AY288" s="2">
        <v>0</v>
      </c>
      <c r="AZ288" s="2">
        <v>0</v>
      </c>
      <c r="BA288" s="2">
        <v>0</v>
      </c>
      <c r="BB288" s="2">
        <v>0</v>
      </c>
      <c r="BC288" s="2">
        <v>0</v>
      </c>
      <c r="BD288" s="2">
        <v>0</v>
      </c>
      <c r="BE288" s="2">
        <v>0</v>
      </c>
      <c r="BF288" s="2">
        <v>0</v>
      </c>
      <c r="BG288" s="2">
        <v>0</v>
      </c>
      <c r="BH288" s="2">
        <v>45</v>
      </c>
      <c r="BI288" s="2">
        <v>42</v>
      </c>
      <c r="BJ288" s="2">
        <v>0</v>
      </c>
      <c r="BK288" s="2">
        <v>0</v>
      </c>
      <c r="BL288" s="2">
        <v>0</v>
      </c>
      <c r="BM288" s="2">
        <v>3</v>
      </c>
      <c r="BN288" s="2">
        <v>0</v>
      </c>
      <c r="BO288" s="2">
        <v>0</v>
      </c>
      <c r="BP288" s="2">
        <v>0</v>
      </c>
      <c r="BQ288" s="2">
        <v>0</v>
      </c>
      <c r="BR288" s="2">
        <v>0</v>
      </c>
      <c r="BS288" s="2">
        <v>0</v>
      </c>
      <c r="BT288" s="2">
        <v>0</v>
      </c>
      <c r="BU288" s="2">
        <v>0</v>
      </c>
      <c r="BV288" s="2">
        <v>0</v>
      </c>
      <c r="BW288" s="2">
        <v>12</v>
      </c>
      <c r="BX288" s="2">
        <v>0</v>
      </c>
      <c r="BY288" s="2">
        <v>30</v>
      </c>
      <c r="BZ288" s="2" t="s">
        <v>1358</v>
      </c>
      <c r="CA288" s="2" t="s">
        <v>1359</v>
      </c>
      <c r="CB288" s="2" t="s">
        <v>803</v>
      </c>
      <c r="CC288" s="2" t="s">
        <v>1358</v>
      </c>
      <c r="CD288" s="2" t="s">
        <v>803</v>
      </c>
    </row>
    <row r="289" spans="1:82" ht="12.75">
      <c r="A289" s="2" t="s">
        <v>1360</v>
      </c>
      <c r="B289" s="29">
        <f t="shared" si="5"/>
        <v>0.9727385736174149</v>
      </c>
      <c r="C289" s="2" t="s">
        <v>445</v>
      </c>
      <c r="D289" s="2">
        <v>0</v>
      </c>
      <c r="E289" s="2">
        <v>0</v>
      </c>
      <c r="F289" s="2">
        <v>0</v>
      </c>
      <c r="G289" s="2">
        <v>0</v>
      </c>
      <c r="H289" s="2">
        <v>1</v>
      </c>
      <c r="I289" s="2">
        <v>3709</v>
      </c>
      <c r="J289" s="2">
        <v>1</v>
      </c>
      <c r="K289" s="2">
        <v>29939</v>
      </c>
      <c r="L289" s="2">
        <v>0</v>
      </c>
      <c r="M289" s="2">
        <v>0</v>
      </c>
      <c r="N289" s="2">
        <v>1</v>
      </c>
      <c r="O289" s="2">
        <v>943</v>
      </c>
      <c r="P289" s="2">
        <v>0</v>
      </c>
      <c r="Q289" s="2">
        <v>0</v>
      </c>
      <c r="R289" s="2">
        <v>0</v>
      </c>
      <c r="S289" s="2">
        <v>0</v>
      </c>
      <c r="T289" s="2">
        <v>0</v>
      </c>
      <c r="U289" s="2">
        <v>34591</v>
      </c>
      <c r="V289" s="2">
        <v>0</v>
      </c>
      <c r="W289" s="2">
        <v>0</v>
      </c>
      <c r="X289" s="2">
        <v>0</v>
      </c>
      <c r="Y289" s="2">
        <v>0</v>
      </c>
      <c r="Z289" s="2">
        <v>0</v>
      </c>
      <c r="AA289" s="2">
        <v>0</v>
      </c>
      <c r="AB289" s="2">
        <v>0</v>
      </c>
      <c r="AC289" s="2">
        <v>0</v>
      </c>
      <c r="AD289" s="2">
        <v>0</v>
      </c>
      <c r="AE289" s="2">
        <v>0</v>
      </c>
      <c r="AF289" s="2">
        <v>0</v>
      </c>
      <c r="AG289" s="2">
        <v>0</v>
      </c>
      <c r="AH289" s="2">
        <v>0</v>
      </c>
      <c r="AI289" s="2">
        <v>0</v>
      </c>
      <c r="AJ289" s="2">
        <v>0</v>
      </c>
      <c r="AK289" s="2">
        <v>0</v>
      </c>
      <c r="AL289" s="2">
        <v>0</v>
      </c>
      <c r="AM289" s="2">
        <v>0</v>
      </c>
      <c r="AN289" s="2">
        <v>0</v>
      </c>
      <c r="AO289" s="2">
        <v>34591</v>
      </c>
      <c r="AP289" s="2">
        <v>0</v>
      </c>
      <c r="AQ289" s="2">
        <v>0</v>
      </c>
      <c r="AR289" s="2">
        <v>0</v>
      </c>
      <c r="AS289" s="2">
        <v>0</v>
      </c>
      <c r="AT289" s="2">
        <v>0</v>
      </c>
      <c r="AU289" s="2">
        <v>0</v>
      </c>
      <c r="AV289" s="2">
        <v>0</v>
      </c>
      <c r="AW289" s="2">
        <v>34591</v>
      </c>
      <c r="AX289" s="2">
        <v>0</v>
      </c>
      <c r="AY289" s="2">
        <v>0</v>
      </c>
      <c r="AZ289" s="2">
        <v>0</v>
      </c>
      <c r="BA289" s="2">
        <v>0</v>
      </c>
      <c r="BB289" s="2">
        <v>943</v>
      </c>
      <c r="BC289" s="2">
        <v>0</v>
      </c>
      <c r="BD289" s="2">
        <v>0</v>
      </c>
      <c r="BE289" s="2">
        <v>0</v>
      </c>
      <c r="BF289" s="2">
        <v>0</v>
      </c>
      <c r="BG289" s="2">
        <v>0</v>
      </c>
      <c r="BH289" s="2">
        <v>44</v>
      </c>
      <c r="BI289" s="2">
        <v>41</v>
      </c>
      <c r="BJ289" s="2">
        <v>0</v>
      </c>
      <c r="BK289" s="2">
        <v>0</v>
      </c>
      <c r="BL289" s="2">
        <v>0</v>
      </c>
      <c r="BM289" s="2">
        <v>3</v>
      </c>
      <c r="BN289" s="2">
        <v>0</v>
      </c>
      <c r="BO289" s="2">
        <v>0</v>
      </c>
      <c r="BP289" s="2">
        <v>0</v>
      </c>
      <c r="BQ289" s="2">
        <v>0</v>
      </c>
      <c r="BR289" s="2">
        <v>0</v>
      </c>
      <c r="BS289" s="2">
        <v>0</v>
      </c>
      <c r="BT289" s="2">
        <v>0</v>
      </c>
      <c r="BU289" s="2">
        <v>35</v>
      </c>
      <c r="BV289" s="2">
        <v>0</v>
      </c>
      <c r="BW289" s="2">
        <v>0</v>
      </c>
      <c r="BX289" s="2">
        <v>0</v>
      </c>
      <c r="BY289" s="2">
        <v>6</v>
      </c>
      <c r="BZ289" s="2" t="s">
        <v>1361</v>
      </c>
      <c r="CA289" s="2" t="s">
        <v>803</v>
      </c>
      <c r="CB289" s="2" t="s">
        <v>803</v>
      </c>
      <c r="CC289" s="2" t="s">
        <v>1362</v>
      </c>
      <c r="CD289" s="2" t="s">
        <v>1361</v>
      </c>
    </row>
    <row r="290" spans="1:82" ht="12.75">
      <c r="A290" s="2" t="s">
        <v>1363</v>
      </c>
      <c r="B290" s="29">
        <f t="shared" si="5"/>
        <v>0.9095687811831789</v>
      </c>
      <c r="C290" s="2" t="s">
        <v>445</v>
      </c>
      <c r="D290" s="2">
        <v>0</v>
      </c>
      <c r="E290" s="2">
        <v>0</v>
      </c>
      <c r="F290" s="2">
        <v>0</v>
      </c>
      <c r="G290" s="2">
        <v>0</v>
      </c>
      <c r="H290" s="2">
        <v>3</v>
      </c>
      <c r="I290" s="2">
        <v>10760</v>
      </c>
      <c r="J290" s="2">
        <v>1</v>
      </c>
      <c r="K290" s="2">
        <v>19867</v>
      </c>
      <c r="L290" s="2">
        <v>0</v>
      </c>
      <c r="M290" s="2">
        <v>0</v>
      </c>
      <c r="N290" s="2">
        <v>2</v>
      </c>
      <c r="O290" s="2">
        <v>3045</v>
      </c>
      <c r="P290" s="2">
        <v>0</v>
      </c>
      <c r="Q290" s="2">
        <v>0</v>
      </c>
      <c r="R290" s="2">
        <v>0</v>
      </c>
      <c r="S290" s="2">
        <v>0</v>
      </c>
      <c r="T290" s="2">
        <v>0</v>
      </c>
      <c r="U290" s="2">
        <v>0</v>
      </c>
      <c r="V290" s="2">
        <v>0</v>
      </c>
      <c r="W290" s="2">
        <v>0</v>
      </c>
      <c r="X290" s="2">
        <v>0</v>
      </c>
      <c r="Y290" s="2">
        <v>0</v>
      </c>
      <c r="Z290" s="2">
        <v>0</v>
      </c>
      <c r="AA290" s="2">
        <v>0</v>
      </c>
      <c r="AB290" s="2">
        <v>0</v>
      </c>
      <c r="AC290" s="2">
        <v>0</v>
      </c>
      <c r="AD290" s="2">
        <v>0</v>
      </c>
      <c r="AE290" s="2">
        <v>0</v>
      </c>
      <c r="AF290" s="2">
        <v>0</v>
      </c>
      <c r="AG290" s="2">
        <v>0</v>
      </c>
      <c r="AH290" s="2">
        <v>0</v>
      </c>
      <c r="AI290" s="2">
        <v>0</v>
      </c>
      <c r="AJ290" s="2">
        <v>0</v>
      </c>
      <c r="AK290" s="2">
        <v>0</v>
      </c>
      <c r="AL290" s="2">
        <v>0</v>
      </c>
      <c r="AM290" s="2">
        <v>0</v>
      </c>
      <c r="AN290" s="2">
        <v>0</v>
      </c>
      <c r="AO290" s="2">
        <v>33672</v>
      </c>
      <c r="AP290" s="2">
        <v>0</v>
      </c>
      <c r="AQ290" s="2">
        <v>0</v>
      </c>
      <c r="AR290" s="2">
        <v>0</v>
      </c>
      <c r="AS290" s="2">
        <v>0</v>
      </c>
      <c r="AT290" s="2">
        <v>0</v>
      </c>
      <c r="AU290" s="2">
        <v>0</v>
      </c>
      <c r="AV290" s="2">
        <v>0</v>
      </c>
      <c r="AW290" s="2">
        <v>33672</v>
      </c>
      <c r="AX290" s="2">
        <v>0</v>
      </c>
      <c r="AY290" s="2">
        <v>0</v>
      </c>
      <c r="AZ290" s="2">
        <v>0</v>
      </c>
      <c r="BA290" s="2">
        <v>0</v>
      </c>
      <c r="BB290" s="2">
        <v>0</v>
      </c>
      <c r="BC290" s="2">
        <v>0</v>
      </c>
      <c r="BD290" s="2">
        <v>0</v>
      </c>
      <c r="BE290" s="2">
        <v>0</v>
      </c>
      <c r="BF290" s="2">
        <v>3045</v>
      </c>
      <c r="BG290" s="2">
        <v>0</v>
      </c>
      <c r="BH290" s="2">
        <v>27</v>
      </c>
      <c r="BI290" s="2">
        <v>25</v>
      </c>
      <c r="BJ290" s="2">
        <v>0</v>
      </c>
      <c r="BK290" s="2">
        <v>0</v>
      </c>
      <c r="BL290" s="2">
        <v>0</v>
      </c>
      <c r="BM290" s="2">
        <v>2</v>
      </c>
      <c r="BN290" s="2">
        <v>0</v>
      </c>
      <c r="BO290" s="2">
        <v>0</v>
      </c>
      <c r="BP290" s="2">
        <v>0</v>
      </c>
      <c r="BQ290" s="2">
        <v>0</v>
      </c>
      <c r="BR290" s="2">
        <v>0</v>
      </c>
      <c r="BS290" s="2">
        <v>0</v>
      </c>
      <c r="BT290" s="2">
        <v>0</v>
      </c>
      <c r="BU290" s="2">
        <v>1</v>
      </c>
      <c r="BV290" s="2">
        <v>0</v>
      </c>
      <c r="BW290" s="2">
        <v>0</v>
      </c>
      <c r="BX290" s="2">
        <v>0</v>
      </c>
      <c r="BY290" s="2">
        <v>24</v>
      </c>
      <c r="BZ290" s="2" t="s">
        <v>1364</v>
      </c>
      <c r="CA290" s="2" t="s">
        <v>803</v>
      </c>
      <c r="CB290" s="2" t="s">
        <v>803</v>
      </c>
      <c r="CC290" s="2" t="s">
        <v>1364</v>
      </c>
      <c r="CD290" s="2" t="s">
        <v>1365</v>
      </c>
    </row>
    <row r="291" spans="1:2" ht="12.75">
      <c r="A291" s="2"/>
      <c r="B291" s="29"/>
    </row>
    <row r="292" spans="1:82" ht="12.75">
      <c r="A292" s="2" t="s">
        <v>1565</v>
      </c>
      <c r="B292" s="29">
        <f t="shared" si="5"/>
        <v>0.9398265895953757</v>
      </c>
      <c r="C292" s="2" t="s">
        <v>445</v>
      </c>
      <c r="D292" s="2">
        <v>0</v>
      </c>
      <c r="E292" s="2">
        <v>0</v>
      </c>
      <c r="F292" s="2">
        <v>0</v>
      </c>
      <c r="G292" s="2">
        <v>0</v>
      </c>
      <c r="H292" s="2">
        <v>1</v>
      </c>
      <c r="I292" s="2">
        <v>17787</v>
      </c>
      <c r="J292" s="2">
        <v>2</v>
      </c>
      <c r="K292" s="2">
        <v>14731</v>
      </c>
      <c r="L292" s="2">
        <v>0</v>
      </c>
      <c r="M292" s="2">
        <v>0</v>
      </c>
      <c r="N292" s="2">
        <v>1</v>
      </c>
      <c r="O292" s="2">
        <v>2082</v>
      </c>
      <c r="P292" s="2">
        <v>0</v>
      </c>
      <c r="Q292" s="2">
        <v>0</v>
      </c>
      <c r="R292" s="2">
        <v>0</v>
      </c>
      <c r="S292" s="2">
        <v>0</v>
      </c>
      <c r="T292" s="2">
        <v>0</v>
      </c>
      <c r="U292" s="2">
        <v>33798</v>
      </c>
      <c r="V292" s="2">
        <v>0</v>
      </c>
      <c r="W292" s="2">
        <v>802</v>
      </c>
      <c r="X292" s="2">
        <v>0</v>
      </c>
      <c r="Y292" s="2">
        <v>0</v>
      </c>
      <c r="Z292" s="2">
        <v>526</v>
      </c>
      <c r="AA292" s="2">
        <v>0</v>
      </c>
      <c r="AB292" s="2">
        <v>0</v>
      </c>
      <c r="AC292" s="2">
        <v>0</v>
      </c>
      <c r="AD292" s="2">
        <v>0</v>
      </c>
      <c r="AE292" s="2">
        <v>0</v>
      </c>
      <c r="AF292" s="2">
        <v>0</v>
      </c>
      <c r="AG292" s="2">
        <v>0</v>
      </c>
      <c r="AH292" s="2">
        <v>0</v>
      </c>
      <c r="AI292" s="2">
        <v>0</v>
      </c>
      <c r="AJ292" s="2">
        <v>0</v>
      </c>
      <c r="AK292" s="2">
        <v>0</v>
      </c>
      <c r="AL292" s="2">
        <v>0</v>
      </c>
      <c r="AM292" s="2">
        <v>0</v>
      </c>
      <c r="AN292" s="2">
        <v>0</v>
      </c>
      <c r="AO292" s="2">
        <v>33811</v>
      </c>
      <c r="AP292" s="2">
        <v>0</v>
      </c>
      <c r="AQ292" s="2">
        <v>789</v>
      </c>
      <c r="AR292" s="2">
        <v>0</v>
      </c>
      <c r="AS292" s="2">
        <v>0</v>
      </c>
      <c r="AT292" s="2">
        <v>0</v>
      </c>
      <c r="AU292" s="2">
        <v>0</v>
      </c>
      <c r="AV292" s="2">
        <v>0</v>
      </c>
      <c r="AW292" s="2">
        <v>0</v>
      </c>
      <c r="AX292" s="2">
        <v>0</v>
      </c>
      <c r="AY292" s="2">
        <v>0</v>
      </c>
      <c r="AZ292" s="2">
        <v>0</v>
      </c>
      <c r="BA292" s="2">
        <v>0</v>
      </c>
      <c r="BB292" s="2">
        <v>0</v>
      </c>
      <c r="BC292" s="2">
        <v>0</v>
      </c>
      <c r="BD292" s="2">
        <v>0</v>
      </c>
      <c r="BE292" s="2">
        <v>0</v>
      </c>
      <c r="BF292" s="2">
        <v>1556</v>
      </c>
      <c r="BG292" s="2">
        <v>0</v>
      </c>
      <c r="BH292" s="2">
        <v>11</v>
      </c>
      <c r="BI292" s="2">
        <v>10</v>
      </c>
      <c r="BJ292" s="2">
        <v>0</v>
      </c>
      <c r="BK292" s="2">
        <v>0</v>
      </c>
      <c r="BL292" s="2">
        <v>1</v>
      </c>
      <c r="BM292" s="2">
        <v>0</v>
      </c>
      <c r="BN292" s="2">
        <v>0</v>
      </c>
      <c r="BO292" s="2">
        <v>0</v>
      </c>
      <c r="BP292" s="2">
        <v>0</v>
      </c>
      <c r="BQ292" s="2">
        <v>0</v>
      </c>
      <c r="BR292" s="2">
        <v>0</v>
      </c>
      <c r="BS292" s="2">
        <v>7</v>
      </c>
      <c r="BT292" s="2">
        <v>0</v>
      </c>
      <c r="BU292" s="2">
        <v>3</v>
      </c>
      <c r="BV292" s="2">
        <v>0</v>
      </c>
      <c r="BW292" s="2">
        <v>0</v>
      </c>
      <c r="BX292" s="2">
        <v>0</v>
      </c>
      <c r="BY292" s="2">
        <v>0</v>
      </c>
      <c r="BZ292" s="2" t="s">
        <v>1566</v>
      </c>
      <c r="CA292" s="2" t="s">
        <v>1566</v>
      </c>
      <c r="CB292" s="2" t="s">
        <v>803</v>
      </c>
      <c r="CC292" s="2" t="s">
        <v>803</v>
      </c>
      <c r="CD292" s="2" t="s">
        <v>1566</v>
      </c>
    </row>
    <row r="293" spans="1:82" ht="12.75">
      <c r="A293" s="2" t="s">
        <v>1567</v>
      </c>
      <c r="B293" s="29">
        <f t="shared" si="5"/>
        <v>0.7874996319957606</v>
      </c>
      <c r="C293" s="2" t="s">
        <v>445</v>
      </c>
      <c r="D293" s="2">
        <v>0</v>
      </c>
      <c r="E293" s="2">
        <v>0</v>
      </c>
      <c r="F293" s="2">
        <v>0</v>
      </c>
      <c r="G293" s="2">
        <v>0</v>
      </c>
      <c r="H293" s="2">
        <v>2</v>
      </c>
      <c r="I293" s="2">
        <v>5329</v>
      </c>
      <c r="J293" s="2">
        <v>3</v>
      </c>
      <c r="K293" s="2">
        <v>21420</v>
      </c>
      <c r="L293" s="2">
        <v>1</v>
      </c>
      <c r="M293" s="2">
        <v>89</v>
      </c>
      <c r="N293" s="2">
        <v>2</v>
      </c>
      <c r="O293" s="2">
        <v>7129</v>
      </c>
      <c r="P293" s="2">
        <v>0</v>
      </c>
      <c r="Q293" s="2">
        <v>0</v>
      </c>
      <c r="R293" s="2">
        <v>0</v>
      </c>
      <c r="S293" s="2">
        <v>0</v>
      </c>
      <c r="T293" s="2">
        <v>0</v>
      </c>
      <c r="U293" s="2">
        <v>33967</v>
      </c>
      <c r="V293" s="2">
        <v>0</v>
      </c>
      <c r="W293" s="2">
        <v>0</v>
      </c>
      <c r="X293" s="2">
        <v>0</v>
      </c>
      <c r="Y293" s="2">
        <v>0</v>
      </c>
      <c r="Z293" s="2">
        <v>5571</v>
      </c>
      <c r="AA293" s="2">
        <v>0</v>
      </c>
      <c r="AB293" s="2">
        <v>0</v>
      </c>
      <c r="AC293" s="2">
        <v>0</v>
      </c>
      <c r="AD293" s="2">
        <v>0</v>
      </c>
      <c r="AE293" s="2">
        <v>0</v>
      </c>
      <c r="AF293" s="2">
        <v>0</v>
      </c>
      <c r="AG293" s="2">
        <v>0</v>
      </c>
      <c r="AH293" s="2">
        <v>0</v>
      </c>
      <c r="AI293" s="2">
        <v>0</v>
      </c>
      <c r="AJ293" s="2">
        <v>89</v>
      </c>
      <c r="AK293" s="2">
        <v>0</v>
      </c>
      <c r="AL293" s="2">
        <v>0</v>
      </c>
      <c r="AM293" s="2">
        <v>0</v>
      </c>
      <c r="AN293" s="2">
        <v>0</v>
      </c>
      <c r="AO293" s="2">
        <v>18389</v>
      </c>
      <c r="AP293" s="2">
        <v>1558</v>
      </c>
      <c r="AQ293" s="2">
        <v>0</v>
      </c>
      <c r="AR293" s="2">
        <v>0</v>
      </c>
      <c r="AS293" s="2">
        <v>0</v>
      </c>
      <c r="AT293" s="2">
        <v>0</v>
      </c>
      <c r="AU293" s="2">
        <v>0</v>
      </c>
      <c r="AV293" s="2">
        <v>0</v>
      </c>
      <c r="AW293" s="2">
        <v>0</v>
      </c>
      <c r="AX293" s="2">
        <v>0</v>
      </c>
      <c r="AY293" s="2">
        <v>0</v>
      </c>
      <c r="AZ293" s="2">
        <v>0</v>
      </c>
      <c r="BA293" s="2">
        <v>0</v>
      </c>
      <c r="BB293" s="2">
        <v>0</v>
      </c>
      <c r="BC293" s="2">
        <v>0</v>
      </c>
      <c r="BD293" s="2">
        <v>0</v>
      </c>
      <c r="BE293" s="2">
        <v>0</v>
      </c>
      <c r="BF293" s="2">
        <v>0</v>
      </c>
      <c r="BG293" s="2">
        <v>0</v>
      </c>
      <c r="BH293" s="2">
        <v>27</v>
      </c>
      <c r="BI293" s="2">
        <v>21</v>
      </c>
      <c r="BJ293" s="2">
        <v>1</v>
      </c>
      <c r="BK293" s="2">
        <v>0</v>
      </c>
      <c r="BL293" s="2">
        <v>0</v>
      </c>
      <c r="BM293" s="2">
        <v>5</v>
      </c>
      <c r="BN293" s="2">
        <v>0</v>
      </c>
      <c r="BO293" s="2">
        <v>0</v>
      </c>
      <c r="BP293" s="2">
        <v>0</v>
      </c>
      <c r="BQ293" s="2">
        <v>0</v>
      </c>
      <c r="BR293" s="2">
        <v>0</v>
      </c>
      <c r="BS293" s="2">
        <v>0</v>
      </c>
      <c r="BT293" s="2">
        <v>13</v>
      </c>
      <c r="BU293" s="2">
        <v>8</v>
      </c>
      <c r="BV293" s="2">
        <v>0</v>
      </c>
      <c r="BW293" s="2">
        <v>0</v>
      </c>
      <c r="BX293" s="2">
        <v>0</v>
      </c>
      <c r="BY293" s="2">
        <v>0</v>
      </c>
      <c r="BZ293" s="2" t="s">
        <v>1568</v>
      </c>
      <c r="CA293" s="2" t="s">
        <v>803</v>
      </c>
      <c r="CB293" s="2" t="s">
        <v>1569</v>
      </c>
      <c r="CC293" s="2" t="s">
        <v>803</v>
      </c>
      <c r="CD293" s="2" t="s">
        <v>1568</v>
      </c>
    </row>
    <row r="294" spans="1:2" ht="12.75">
      <c r="A294" s="2"/>
      <c r="B294" s="29"/>
    </row>
    <row r="295" spans="1:82" ht="12.75">
      <c r="A295" s="2" t="s">
        <v>1571</v>
      </c>
      <c r="B295" s="29">
        <f t="shared" si="5"/>
        <v>0.8554520419523056</v>
      </c>
      <c r="C295" s="2" t="s">
        <v>445</v>
      </c>
      <c r="D295" s="2">
        <v>0</v>
      </c>
      <c r="E295" s="2">
        <v>0</v>
      </c>
      <c r="F295" s="2">
        <v>0</v>
      </c>
      <c r="G295" s="2">
        <v>0</v>
      </c>
      <c r="H295" s="2">
        <v>1</v>
      </c>
      <c r="I295" s="2">
        <v>4512</v>
      </c>
      <c r="J295" s="2">
        <v>5</v>
      </c>
      <c r="K295" s="2">
        <v>24688</v>
      </c>
      <c r="L295" s="2">
        <v>3</v>
      </c>
      <c r="M295" s="2">
        <v>3071</v>
      </c>
      <c r="N295" s="2">
        <v>1</v>
      </c>
      <c r="O295" s="2">
        <v>1863</v>
      </c>
      <c r="P295" s="2">
        <v>0</v>
      </c>
      <c r="Q295" s="2">
        <v>0</v>
      </c>
      <c r="R295" s="2">
        <v>0</v>
      </c>
      <c r="S295" s="2">
        <v>0</v>
      </c>
      <c r="T295" s="2">
        <v>0</v>
      </c>
      <c r="U295" s="2">
        <v>34134</v>
      </c>
      <c r="V295" s="2">
        <v>0</v>
      </c>
      <c r="W295" s="2">
        <v>0</v>
      </c>
      <c r="X295" s="2">
        <v>1800</v>
      </c>
      <c r="Y295" s="2">
        <v>0</v>
      </c>
      <c r="Z295" s="2">
        <v>0</v>
      </c>
      <c r="AA295" s="2">
        <v>0</v>
      </c>
      <c r="AB295" s="2">
        <v>0</v>
      </c>
      <c r="AC295" s="2">
        <v>0</v>
      </c>
      <c r="AD295" s="2">
        <v>1863</v>
      </c>
      <c r="AE295" s="2">
        <v>0</v>
      </c>
      <c r="AF295" s="2">
        <v>0</v>
      </c>
      <c r="AG295" s="2">
        <v>0</v>
      </c>
      <c r="AH295" s="2">
        <v>0</v>
      </c>
      <c r="AI295" s="2">
        <v>0</v>
      </c>
      <c r="AJ295" s="2">
        <v>1271</v>
      </c>
      <c r="AK295" s="2">
        <v>0</v>
      </c>
      <c r="AL295" s="2">
        <v>0</v>
      </c>
      <c r="AM295" s="2">
        <v>0</v>
      </c>
      <c r="AN295" s="2">
        <v>0</v>
      </c>
      <c r="AO295" s="2">
        <v>34134</v>
      </c>
      <c r="AP295" s="2">
        <v>0</v>
      </c>
      <c r="AQ295" s="2">
        <v>0</v>
      </c>
      <c r="AR295" s="2">
        <v>0</v>
      </c>
      <c r="AS295" s="2">
        <v>0</v>
      </c>
      <c r="AT295" s="2">
        <v>0</v>
      </c>
      <c r="AU295" s="2">
        <v>0</v>
      </c>
      <c r="AV295" s="2">
        <v>0</v>
      </c>
      <c r="AW295" s="2">
        <v>0</v>
      </c>
      <c r="AX295" s="2">
        <v>0</v>
      </c>
      <c r="AY295" s="2">
        <v>0</v>
      </c>
      <c r="AZ295" s="2">
        <v>0</v>
      </c>
      <c r="BA295" s="2">
        <v>0</v>
      </c>
      <c r="BB295" s="2">
        <v>0</v>
      </c>
      <c r="BC295" s="2">
        <v>0</v>
      </c>
      <c r="BD295" s="2">
        <v>0</v>
      </c>
      <c r="BE295" s="2">
        <v>0</v>
      </c>
      <c r="BF295" s="2">
        <v>0</v>
      </c>
      <c r="BG295" s="2">
        <v>0</v>
      </c>
      <c r="BH295" s="2">
        <v>30</v>
      </c>
      <c r="BI295" s="2">
        <v>20</v>
      </c>
      <c r="BJ295" s="2">
        <v>0</v>
      </c>
      <c r="BK295" s="2">
        <v>0</v>
      </c>
      <c r="BL295" s="2">
        <v>0</v>
      </c>
      <c r="BM295" s="2">
        <v>10</v>
      </c>
      <c r="BN295" s="2">
        <v>0</v>
      </c>
      <c r="BO295" s="2">
        <v>0</v>
      </c>
      <c r="BP295" s="2">
        <v>0</v>
      </c>
      <c r="BQ295" s="2">
        <v>0</v>
      </c>
      <c r="BR295" s="2">
        <v>0</v>
      </c>
      <c r="BS295" s="2">
        <v>16</v>
      </c>
      <c r="BT295" s="2">
        <v>0</v>
      </c>
      <c r="BU295" s="2">
        <v>4</v>
      </c>
      <c r="BV295" s="2">
        <v>0</v>
      </c>
      <c r="BW295" s="2">
        <v>0</v>
      </c>
      <c r="BX295" s="2">
        <v>0</v>
      </c>
      <c r="BY295" s="2">
        <v>0</v>
      </c>
      <c r="BZ295" s="2" t="s">
        <v>1572</v>
      </c>
      <c r="CA295" s="2" t="s">
        <v>1087</v>
      </c>
      <c r="CB295" s="2" t="s">
        <v>803</v>
      </c>
      <c r="CC295" s="2" t="s">
        <v>803</v>
      </c>
      <c r="CD295" s="2" t="s">
        <v>1572</v>
      </c>
    </row>
    <row r="296" spans="1:82" ht="12.75">
      <c r="A296" s="2" t="s">
        <v>1573</v>
      </c>
      <c r="B296" s="29">
        <f t="shared" si="5"/>
        <v>0.9953560835305749</v>
      </c>
      <c r="C296" s="2" t="s">
        <v>445</v>
      </c>
      <c r="D296" s="2">
        <v>0</v>
      </c>
      <c r="E296" s="2">
        <v>0</v>
      </c>
      <c r="F296" s="2">
        <v>0</v>
      </c>
      <c r="G296" s="2">
        <v>0</v>
      </c>
      <c r="H296" s="2">
        <v>3</v>
      </c>
      <c r="I296" s="2">
        <v>10604</v>
      </c>
      <c r="J296" s="2">
        <v>3</v>
      </c>
      <c r="K296" s="2">
        <v>22618</v>
      </c>
      <c r="L296" s="2">
        <v>1</v>
      </c>
      <c r="M296" s="2">
        <v>155</v>
      </c>
      <c r="N296" s="2">
        <v>0</v>
      </c>
      <c r="O296" s="2">
        <v>0</v>
      </c>
      <c r="P296" s="2">
        <v>0</v>
      </c>
      <c r="Q296" s="2">
        <v>0</v>
      </c>
      <c r="R296" s="2">
        <v>0</v>
      </c>
      <c r="S296" s="2">
        <v>0</v>
      </c>
      <c r="T296" s="2">
        <v>0</v>
      </c>
      <c r="U296" s="2">
        <v>33377</v>
      </c>
      <c r="V296" s="2">
        <v>0</v>
      </c>
      <c r="W296" s="2">
        <v>0</v>
      </c>
      <c r="X296" s="2">
        <v>0</v>
      </c>
      <c r="Y296" s="2">
        <v>0</v>
      </c>
      <c r="Z296" s="2">
        <v>0</v>
      </c>
      <c r="AA296" s="2">
        <v>0</v>
      </c>
      <c r="AB296" s="2">
        <v>0</v>
      </c>
      <c r="AC296" s="2">
        <v>0</v>
      </c>
      <c r="AD296" s="2">
        <v>0</v>
      </c>
      <c r="AE296" s="2">
        <v>0</v>
      </c>
      <c r="AF296" s="2">
        <v>0</v>
      </c>
      <c r="AG296" s="2">
        <v>0</v>
      </c>
      <c r="AH296" s="2">
        <v>0</v>
      </c>
      <c r="AI296" s="2">
        <v>0</v>
      </c>
      <c r="AJ296" s="2">
        <v>155</v>
      </c>
      <c r="AK296" s="2">
        <v>0</v>
      </c>
      <c r="AL296" s="2">
        <v>0</v>
      </c>
      <c r="AM296" s="2">
        <v>0</v>
      </c>
      <c r="AN296" s="2">
        <v>0</v>
      </c>
      <c r="AO296" s="2">
        <v>33377</v>
      </c>
      <c r="AP296" s="2">
        <v>0</v>
      </c>
      <c r="AQ296" s="2">
        <v>0</v>
      </c>
      <c r="AR296" s="2">
        <v>0</v>
      </c>
      <c r="AS296" s="2">
        <v>0</v>
      </c>
      <c r="AT296" s="2">
        <v>0</v>
      </c>
      <c r="AU296" s="2">
        <v>0</v>
      </c>
      <c r="AV296" s="2">
        <v>0</v>
      </c>
      <c r="AW296" s="2">
        <v>0</v>
      </c>
      <c r="AX296" s="2">
        <v>0</v>
      </c>
      <c r="AY296" s="2">
        <v>0</v>
      </c>
      <c r="AZ296" s="2">
        <v>0</v>
      </c>
      <c r="BA296" s="2">
        <v>0</v>
      </c>
      <c r="BB296" s="2">
        <v>0</v>
      </c>
      <c r="BC296" s="2">
        <v>0</v>
      </c>
      <c r="BD296" s="2">
        <v>0</v>
      </c>
      <c r="BE296" s="2">
        <v>0</v>
      </c>
      <c r="BF296" s="2">
        <v>0</v>
      </c>
      <c r="BG296" s="2">
        <v>0</v>
      </c>
      <c r="BH296" s="2">
        <v>26</v>
      </c>
      <c r="BI296" s="2">
        <v>14</v>
      </c>
      <c r="BJ296" s="2">
        <v>2</v>
      </c>
      <c r="BK296" s="2">
        <v>0</v>
      </c>
      <c r="BL296" s="2">
        <v>2</v>
      </c>
      <c r="BM296" s="2">
        <v>8</v>
      </c>
      <c r="BN296" s="2">
        <v>0</v>
      </c>
      <c r="BO296" s="2">
        <v>0</v>
      </c>
      <c r="BP296" s="2">
        <v>0</v>
      </c>
      <c r="BQ296" s="2">
        <v>0</v>
      </c>
      <c r="BR296" s="2">
        <v>0</v>
      </c>
      <c r="BS296" s="2">
        <v>11</v>
      </c>
      <c r="BT296" s="2">
        <v>0</v>
      </c>
      <c r="BU296" s="2">
        <v>3</v>
      </c>
      <c r="BV296" s="2">
        <v>0</v>
      </c>
      <c r="BW296" s="2">
        <v>0</v>
      </c>
      <c r="BX296" s="2">
        <v>0</v>
      </c>
      <c r="BY296" s="2">
        <v>0</v>
      </c>
      <c r="BZ296" s="2" t="s">
        <v>1574</v>
      </c>
      <c r="CA296" s="2" t="s">
        <v>1575</v>
      </c>
      <c r="CB296" s="2" t="s">
        <v>803</v>
      </c>
      <c r="CC296" s="2" t="s">
        <v>803</v>
      </c>
      <c r="CD296" s="2" t="s">
        <v>1574</v>
      </c>
    </row>
    <row r="297" spans="1:82" ht="12.75">
      <c r="A297" s="2" t="s">
        <v>1576</v>
      </c>
      <c r="B297" s="29">
        <f t="shared" si="5"/>
        <v>0.9586884085748828</v>
      </c>
      <c r="C297" s="2" t="s">
        <v>445</v>
      </c>
      <c r="D297" s="2">
        <v>0</v>
      </c>
      <c r="E297" s="2">
        <v>0</v>
      </c>
      <c r="F297" s="2">
        <v>1</v>
      </c>
      <c r="G297" s="2">
        <v>595</v>
      </c>
      <c r="H297" s="2">
        <v>3</v>
      </c>
      <c r="I297" s="2">
        <v>3326</v>
      </c>
      <c r="J297" s="2">
        <v>2</v>
      </c>
      <c r="K297" s="2">
        <v>28591</v>
      </c>
      <c r="L297" s="2">
        <v>1</v>
      </c>
      <c r="M297" s="2">
        <v>276</v>
      </c>
      <c r="N297" s="2">
        <v>1</v>
      </c>
      <c r="O297" s="2">
        <v>1125</v>
      </c>
      <c r="P297" s="2">
        <v>0</v>
      </c>
      <c r="Q297" s="2">
        <v>0</v>
      </c>
      <c r="R297" s="2">
        <v>0</v>
      </c>
      <c r="S297" s="2">
        <v>0</v>
      </c>
      <c r="T297" s="2">
        <v>0</v>
      </c>
      <c r="U297" s="2">
        <v>33913</v>
      </c>
      <c r="V297" s="2">
        <v>0</v>
      </c>
      <c r="W297" s="2">
        <v>0</v>
      </c>
      <c r="X297" s="2">
        <v>276</v>
      </c>
      <c r="Y297" s="2">
        <v>0</v>
      </c>
      <c r="Z297" s="2">
        <v>1125</v>
      </c>
      <c r="AA297" s="2">
        <v>0</v>
      </c>
      <c r="AB297" s="2">
        <v>0</v>
      </c>
      <c r="AC297" s="2">
        <v>0</v>
      </c>
      <c r="AD297" s="2">
        <v>0</v>
      </c>
      <c r="AE297" s="2">
        <v>0</v>
      </c>
      <c r="AF297" s="2">
        <v>0</v>
      </c>
      <c r="AG297" s="2">
        <v>0</v>
      </c>
      <c r="AH297" s="2">
        <v>0</v>
      </c>
      <c r="AI297" s="2">
        <v>0</v>
      </c>
      <c r="AJ297" s="2">
        <v>0</v>
      </c>
      <c r="AK297" s="2">
        <v>0</v>
      </c>
      <c r="AL297" s="2">
        <v>0</v>
      </c>
      <c r="AM297" s="2">
        <v>0</v>
      </c>
      <c r="AN297" s="2">
        <v>0</v>
      </c>
      <c r="AO297" s="2">
        <v>33913</v>
      </c>
      <c r="AP297" s="2">
        <v>0</v>
      </c>
      <c r="AQ297" s="2">
        <v>0</v>
      </c>
      <c r="AR297" s="2">
        <v>0</v>
      </c>
      <c r="AS297" s="2">
        <v>0</v>
      </c>
      <c r="AT297" s="2">
        <v>0</v>
      </c>
      <c r="AU297" s="2">
        <v>0</v>
      </c>
      <c r="AV297" s="2">
        <v>0</v>
      </c>
      <c r="AW297" s="2">
        <v>0</v>
      </c>
      <c r="AX297" s="2">
        <v>0</v>
      </c>
      <c r="AY297" s="2">
        <v>0</v>
      </c>
      <c r="AZ297" s="2">
        <v>0</v>
      </c>
      <c r="BA297" s="2">
        <v>0</v>
      </c>
      <c r="BB297" s="2">
        <v>0</v>
      </c>
      <c r="BC297" s="2">
        <v>0</v>
      </c>
      <c r="BD297" s="2">
        <v>0</v>
      </c>
      <c r="BE297" s="2">
        <v>0</v>
      </c>
      <c r="BF297" s="2">
        <v>0</v>
      </c>
      <c r="BG297" s="2">
        <v>0</v>
      </c>
      <c r="BH297" s="2">
        <v>31</v>
      </c>
      <c r="BI297" s="2">
        <v>29</v>
      </c>
      <c r="BJ297" s="2">
        <v>0</v>
      </c>
      <c r="BK297" s="2">
        <v>0</v>
      </c>
      <c r="BL297" s="2">
        <v>0</v>
      </c>
      <c r="BM297" s="2">
        <v>2</v>
      </c>
      <c r="BN297" s="2">
        <v>0</v>
      </c>
      <c r="BO297" s="2">
        <v>0</v>
      </c>
      <c r="BP297" s="2">
        <v>0</v>
      </c>
      <c r="BQ297" s="2">
        <v>0</v>
      </c>
      <c r="BR297" s="2">
        <v>0</v>
      </c>
      <c r="BS297" s="2">
        <v>28</v>
      </c>
      <c r="BT297" s="2">
        <v>0</v>
      </c>
      <c r="BU297" s="2">
        <v>1</v>
      </c>
      <c r="BV297" s="2">
        <v>0</v>
      </c>
      <c r="BW297" s="2">
        <v>0</v>
      </c>
      <c r="BX297" s="2">
        <v>0</v>
      </c>
      <c r="BY297" s="2">
        <v>0</v>
      </c>
      <c r="BZ297" s="2" t="s">
        <v>1577</v>
      </c>
      <c r="CA297" s="2" t="s">
        <v>1577</v>
      </c>
      <c r="CB297" s="2" t="s">
        <v>803</v>
      </c>
      <c r="CC297" s="2" t="s">
        <v>803</v>
      </c>
      <c r="CD297" s="2" t="s">
        <v>1577</v>
      </c>
    </row>
    <row r="298" spans="1:82" ht="12.75">
      <c r="A298" s="2" t="s">
        <v>1578</v>
      </c>
      <c r="B298" s="29">
        <f t="shared" si="5"/>
        <v>0.903599664590321</v>
      </c>
      <c r="C298" s="2" t="s">
        <v>445</v>
      </c>
      <c r="D298" s="2">
        <v>0</v>
      </c>
      <c r="E298" s="2">
        <v>0</v>
      </c>
      <c r="F298" s="2">
        <v>0</v>
      </c>
      <c r="G298" s="2">
        <v>0</v>
      </c>
      <c r="H298" s="2">
        <v>5</v>
      </c>
      <c r="I298" s="2">
        <v>12021</v>
      </c>
      <c r="J298" s="2">
        <v>1</v>
      </c>
      <c r="K298" s="2">
        <v>18152</v>
      </c>
      <c r="L298" s="2">
        <v>3</v>
      </c>
      <c r="M298" s="2">
        <v>3219</v>
      </c>
      <c r="N298" s="2">
        <v>0</v>
      </c>
      <c r="O298" s="2">
        <v>0</v>
      </c>
      <c r="P298" s="2">
        <v>0</v>
      </c>
      <c r="Q298" s="2">
        <v>0</v>
      </c>
      <c r="R298" s="2">
        <v>0</v>
      </c>
      <c r="S298" s="2">
        <v>0</v>
      </c>
      <c r="T298" s="2">
        <v>0</v>
      </c>
      <c r="U298" s="2">
        <v>0</v>
      </c>
      <c r="V298" s="2">
        <v>0</v>
      </c>
      <c r="W298" s="2">
        <v>0</v>
      </c>
      <c r="X298" s="2">
        <v>258</v>
      </c>
      <c r="Y298" s="2">
        <v>0</v>
      </c>
      <c r="Z298" s="2">
        <v>0</v>
      </c>
      <c r="AA298" s="2">
        <v>0</v>
      </c>
      <c r="AB298" s="2">
        <v>0</v>
      </c>
      <c r="AC298" s="2">
        <v>0</v>
      </c>
      <c r="AD298" s="2">
        <v>0</v>
      </c>
      <c r="AE298" s="2">
        <v>0</v>
      </c>
      <c r="AF298" s="2">
        <v>0</v>
      </c>
      <c r="AG298" s="2">
        <v>0</v>
      </c>
      <c r="AH298" s="2">
        <v>0</v>
      </c>
      <c r="AI298" s="2">
        <v>0</v>
      </c>
      <c r="AJ298" s="2">
        <v>2961</v>
      </c>
      <c r="AK298" s="2">
        <v>0</v>
      </c>
      <c r="AL298" s="2">
        <v>0</v>
      </c>
      <c r="AM298" s="2">
        <v>0</v>
      </c>
      <c r="AN298" s="2">
        <v>0</v>
      </c>
      <c r="AO298" s="2">
        <v>33392</v>
      </c>
      <c r="AP298" s="2">
        <v>0</v>
      </c>
      <c r="AQ298" s="2">
        <v>0</v>
      </c>
      <c r="AR298" s="2">
        <v>0</v>
      </c>
      <c r="AS298" s="2">
        <v>0</v>
      </c>
      <c r="AT298" s="2">
        <v>0</v>
      </c>
      <c r="AU298" s="2">
        <v>0</v>
      </c>
      <c r="AV298" s="2">
        <v>0</v>
      </c>
      <c r="AW298" s="2">
        <v>0</v>
      </c>
      <c r="AX298" s="2">
        <v>0</v>
      </c>
      <c r="AY298" s="2">
        <v>0</v>
      </c>
      <c r="AZ298" s="2">
        <v>0</v>
      </c>
      <c r="BA298" s="2">
        <v>0</v>
      </c>
      <c r="BB298" s="2">
        <v>0</v>
      </c>
      <c r="BC298" s="2">
        <v>0</v>
      </c>
      <c r="BD298" s="2">
        <v>0</v>
      </c>
      <c r="BE298" s="2">
        <v>0</v>
      </c>
      <c r="BF298" s="2">
        <v>0</v>
      </c>
      <c r="BG298" s="2">
        <v>0</v>
      </c>
      <c r="BH298" s="2">
        <v>27</v>
      </c>
      <c r="BI298" s="2">
        <v>22</v>
      </c>
      <c r="BJ298" s="2">
        <v>0</v>
      </c>
      <c r="BK298" s="2">
        <v>0</v>
      </c>
      <c r="BL298" s="2">
        <v>0</v>
      </c>
      <c r="BM298" s="2">
        <v>5</v>
      </c>
      <c r="BN298" s="2">
        <v>0</v>
      </c>
      <c r="BO298" s="2">
        <v>0</v>
      </c>
      <c r="BP298" s="2">
        <v>0</v>
      </c>
      <c r="BQ298" s="2">
        <v>0</v>
      </c>
      <c r="BR298" s="2">
        <v>0</v>
      </c>
      <c r="BS298" s="2">
        <v>0</v>
      </c>
      <c r="BT298" s="2">
        <v>0</v>
      </c>
      <c r="BU298" s="2">
        <v>0</v>
      </c>
      <c r="BV298" s="2">
        <v>0</v>
      </c>
      <c r="BW298" s="2">
        <v>2</v>
      </c>
      <c r="BX298" s="2">
        <v>0</v>
      </c>
      <c r="BY298" s="2">
        <v>20</v>
      </c>
      <c r="BZ298" s="2" t="s">
        <v>1579</v>
      </c>
      <c r="CA298" s="2" t="s">
        <v>1580</v>
      </c>
      <c r="CB298" s="2" t="s">
        <v>803</v>
      </c>
      <c r="CC298" s="2" t="s">
        <v>1579</v>
      </c>
      <c r="CD298" s="2" t="s">
        <v>803</v>
      </c>
    </row>
    <row r="299" spans="1:82" ht="12.75">
      <c r="A299" s="2" t="s">
        <v>1581</v>
      </c>
      <c r="B299" s="29">
        <f t="shared" si="5"/>
        <v>1</v>
      </c>
      <c r="C299" s="2" t="s">
        <v>445</v>
      </c>
      <c r="D299" s="2">
        <v>0</v>
      </c>
      <c r="E299" s="2">
        <v>0</v>
      </c>
      <c r="F299" s="2">
        <v>0</v>
      </c>
      <c r="G299" s="2">
        <v>0</v>
      </c>
      <c r="H299" s="2">
        <v>1</v>
      </c>
      <c r="I299" s="2">
        <v>4093</v>
      </c>
      <c r="J299" s="2">
        <v>1</v>
      </c>
      <c r="K299" s="2">
        <v>30096</v>
      </c>
      <c r="L299" s="2">
        <v>0</v>
      </c>
      <c r="M299" s="2">
        <v>0</v>
      </c>
      <c r="N299" s="2">
        <v>0</v>
      </c>
      <c r="O299" s="2">
        <v>0</v>
      </c>
      <c r="P299" s="2">
        <v>0</v>
      </c>
      <c r="Q299" s="2">
        <v>0</v>
      </c>
      <c r="R299" s="2">
        <v>0</v>
      </c>
      <c r="S299" s="2">
        <v>0</v>
      </c>
      <c r="T299" s="2">
        <v>0</v>
      </c>
      <c r="U299" s="2">
        <v>0</v>
      </c>
      <c r="V299" s="2">
        <v>0</v>
      </c>
      <c r="W299" s="2">
        <v>0</v>
      </c>
      <c r="X299" s="2">
        <v>0</v>
      </c>
      <c r="Y299" s="2">
        <v>0</v>
      </c>
      <c r="Z299" s="2">
        <v>0</v>
      </c>
      <c r="AA299" s="2">
        <v>0</v>
      </c>
      <c r="AB299" s="2">
        <v>0</v>
      </c>
      <c r="AC299" s="2">
        <v>0</v>
      </c>
      <c r="AD299" s="2">
        <v>0</v>
      </c>
      <c r="AE299" s="2">
        <v>0</v>
      </c>
      <c r="AF299" s="2">
        <v>0</v>
      </c>
      <c r="AG299" s="2">
        <v>0</v>
      </c>
      <c r="AH299" s="2">
        <v>0</v>
      </c>
      <c r="AI299" s="2">
        <v>0</v>
      </c>
      <c r="AJ299" s="2">
        <v>0</v>
      </c>
      <c r="AK299" s="2">
        <v>0</v>
      </c>
      <c r="AL299" s="2">
        <v>0</v>
      </c>
      <c r="AM299" s="2">
        <v>0</v>
      </c>
      <c r="AN299" s="2">
        <v>0</v>
      </c>
      <c r="AO299" s="2">
        <v>4125</v>
      </c>
      <c r="AP299" s="2">
        <v>0</v>
      </c>
      <c r="AQ299" s="2">
        <v>0</v>
      </c>
      <c r="AR299" s="2">
        <v>0</v>
      </c>
      <c r="AS299" s="2">
        <v>0</v>
      </c>
      <c r="AT299" s="2">
        <v>0</v>
      </c>
      <c r="AU299" s="2">
        <v>0</v>
      </c>
      <c r="AV299" s="2">
        <v>0</v>
      </c>
      <c r="AW299" s="2">
        <v>0</v>
      </c>
      <c r="AX299" s="2">
        <v>0</v>
      </c>
      <c r="AY299" s="2">
        <v>0</v>
      </c>
      <c r="AZ299" s="2">
        <v>0</v>
      </c>
      <c r="BA299" s="2">
        <v>0</v>
      </c>
      <c r="BB299" s="2">
        <v>0</v>
      </c>
      <c r="BC299" s="2">
        <v>0</v>
      </c>
      <c r="BD299" s="2">
        <v>0</v>
      </c>
      <c r="BE299" s="2">
        <v>0</v>
      </c>
      <c r="BF299" s="2">
        <v>0</v>
      </c>
      <c r="BG299" s="2">
        <v>0</v>
      </c>
      <c r="BH299" s="2">
        <v>47</v>
      </c>
      <c r="BI299" s="2">
        <v>38</v>
      </c>
      <c r="BJ299" s="2">
        <v>0</v>
      </c>
      <c r="BK299" s="2">
        <v>0</v>
      </c>
      <c r="BL299" s="2">
        <v>2</v>
      </c>
      <c r="BM299" s="2">
        <v>7</v>
      </c>
      <c r="BN299" s="2">
        <v>0</v>
      </c>
      <c r="BO299" s="2">
        <v>0</v>
      </c>
      <c r="BP299" s="2">
        <v>0</v>
      </c>
      <c r="BQ299" s="2">
        <v>0</v>
      </c>
      <c r="BR299" s="2">
        <v>0</v>
      </c>
      <c r="BS299" s="2">
        <v>5</v>
      </c>
      <c r="BT299" s="2">
        <v>0</v>
      </c>
      <c r="BU299" s="2">
        <v>3</v>
      </c>
      <c r="BV299" s="2">
        <v>0</v>
      </c>
      <c r="BW299" s="2">
        <v>0</v>
      </c>
      <c r="BX299" s="2">
        <v>22</v>
      </c>
      <c r="BY299" s="2">
        <v>8</v>
      </c>
      <c r="BZ299" s="2" t="s">
        <v>1582</v>
      </c>
      <c r="CA299" s="2" t="s">
        <v>1583</v>
      </c>
      <c r="CB299" s="2" t="s">
        <v>1582</v>
      </c>
      <c r="CC299" s="2" t="s">
        <v>1582</v>
      </c>
      <c r="CD299" s="2" t="s">
        <v>1584</v>
      </c>
    </row>
    <row r="300" spans="1:82" ht="12.75">
      <c r="A300" s="2" t="s">
        <v>1585</v>
      </c>
      <c r="B300" s="29">
        <f t="shared" si="5"/>
        <v>0.9276724087929934</v>
      </c>
      <c r="C300" s="2" t="s">
        <v>445</v>
      </c>
      <c r="D300" s="2">
        <v>0</v>
      </c>
      <c r="E300" s="2">
        <v>0</v>
      </c>
      <c r="F300" s="2">
        <v>0</v>
      </c>
      <c r="G300" s="2">
        <v>0</v>
      </c>
      <c r="H300" s="2">
        <v>3</v>
      </c>
      <c r="I300" s="2">
        <v>6016</v>
      </c>
      <c r="J300" s="2">
        <v>2</v>
      </c>
      <c r="K300" s="2">
        <v>25972</v>
      </c>
      <c r="L300" s="2">
        <v>3</v>
      </c>
      <c r="M300" s="2">
        <v>2494</v>
      </c>
      <c r="N300" s="2">
        <v>0</v>
      </c>
      <c r="O300" s="2">
        <v>0</v>
      </c>
      <c r="P300" s="2">
        <v>0</v>
      </c>
      <c r="Q300" s="2">
        <v>0</v>
      </c>
      <c r="R300" s="2">
        <v>0</v>
      </c>
      <c r="S300" s="2">
        <v>0</v>
      </c>
      <c r="T300" s="2">
        <v>0</v>
      </c>
      <c r="U300" s="2">
        <v>34482</v>
      </c>
      <c r="V300" s="2">
        <v>0</v>
      </c>
      <c r="W300" s="2">
        <v>0</v>
      </c>
      <c r="X300" s="2">
        <v>1671</v>
      </c>
      <c r="Y300" s="2">
        <v>0</v>
      </c>
      <c r="Z300" s="2">
        <v>0</v>
      </c>
      <c r="AA300" s="2">
        <v>0</v>
      </c>
      <c r="AB300" s="2">
        <v>0</v>
      </c>
      <c r="AC300" s="2">
        <v>0</v>
      </c>
      <c r="AD300" s="2">
        <v>0</v>
      </c>
      <c r="AE300" s="2">
        <v>0</v>
      </c>
      <c r="AF300" s="2">
        <v>0</v>
      </c>
      <c r="AG300" s="2">
        <v>0</v>
      </c>
      <c r="AH300" s="2">
        <v>0</v>
      </c>
      <c r="AI300" s="2">
        <v>0</v>
      </c>
      <c r="AJ300" s="2">
        <v>823</v>
      </c>
      <c r="AK300" s="2">
        <v>0</v>
      </c>
      <c r="AL300" s="2">
        <v>0</v>
      </c>
      <c r="AM300" s="2">
        <v>0</v>
      </c>
      <c r="AN300" s="2">
        <v>0</v>
      </c>
      <c r="AO300" s="2">
        <v>34482</v>
      </c>
      <c r="AP300" s="2">
        <v>0</v>
      </c>
      <c r="AQ300" s="2">
        <v>0</v>
      </c>
      <c r="AR300" s="2">
        <v>0</v>
      </c>
      <c r="AS300" s="2">
        <v>0</v>
      </c>
      <c r="AT300" s="2">
        <v>0</v>
      </c>
      <c r="AU300" s="2">
        <v>0</v>
      </c>
      <c r="AV300" s="2">
        <v>0</v>
      </c>
      <c r="AW300" s="2">
        <v>0</v>
      </c>
      <c r="AX300" s="2">
        <v>0</v>
      </c>
      <c r="AY300" s="2">
        <v>0</v>
      </c>
      <c r="AZ300" s="2">
        <v>0</v>
      </c>
      <c r="BA300" s="2">
        <v>0</v>
      </c>
      <c r="BB300" s="2">
        <v>0</v>
      </c>
      <c r="BC300" s="2">
        <v>0</v>
      </c>
      <c r="BD300" s="2">
        <v>0</v>
      </c>
      <c r="BE300" s="2">
        <v>0</v>
      </c>
      <c r="BF300" s="2">
        <v>0</v>
      </c>
      <c r="BG300" s="2">
        <v>0</v>
      </c>
      <c r="BH300" s="2">
        <v>27</v>
      </c>
      <c r="BI300" s="2">
        <v>21</v>
      </c>
      <c r="BJ300" s="2">
        <v>0</v>
      </c>
      <c r="BK300" s="2">
        <v>0</v>
      </c>
      <c r="BL300" s="2">
        <v>0</v>
      </c>
      <c r="BM300" s="2">
        <v>6</v>
      </c>
      <c r="BN300" s="2">
        <v>0</v>
      </c>
      <c r="BO300" s="2">
        <v>0</v>
      </c>
      <c r="BP300" s="2">
        <v>0</v>
      </c>
      <c r="BQ300" s="2">
        <v>0</v>
      </c>
      <c r="BR300" s="2">
        <v>0</v>
      </c>
      <c r="BS300" s="2">
        <v>21</v>
      </c>
      <c r="BT300" s="2">
        <v>0</v>
      </c>
      <c r="BU300" s="2">
        <v>0</v>
      </c>
      <c r="BV300" s="2">
        <v>0</v>
      </c>
      <c r="BW300" s="2">
        <v>0</v>
      </c>
      <c r="BX300" s="2">
        <v>0</v>
      </c>
      <c r="BY300" s="2">
        <v>0</v>
      </c>
      <c r="BZ300" s="2" t="s">
        <v>1586</v>
      </c>
      <c r="CA300" s="2" t="s">
        <v>1586</v>
      </c>
      <c r="CB300" s="2" t="s">
        <v>803</v>
      </c>
      <c r="CC300" s="2" t="s">
        <v>803</v>
      </c>
      <c r="CD300" s="2" t="s">
        <v>1586</v>
      </c>
    </row>
    <row r="301" spans="1:82" ht="12.75">
      <c r="A301" s="2" t="s">
        <v>1587</v>
      </c>
      <c r="B301" s="29">
        <f t="shared" si="5"/>
        <v>0.8887447674075821</v>
      </c>
      <c r="C301" s="2" t="s">
        <v>445</v>
      </c>
      <c r="D301" s="2">
        <v>0</v>
      </c>
      <c r="E301" s="2">
        <v>0</v>
      </c>
      <c r="F301" s="2">
        <v>1</v>
      </c>
      <c r="G301" s="2">
        <v>397</v>
      </c>
      <c r="H301" s="2">
        <v>2</v>
      </c>
      <c r="I301" s="2">
        <v>6196</v>
      </c>
      <c r="J301" s="2">
        <v>5</v>
      </c>
      <c r="K301" s="2">
        <v>23555</v>
      </c>
      <c r="L301" s="2">
        <v>3</v>
      </c>
      <c r="M301" s="2">
        <v>3774</v>
      </c>
      <c r="N301" s="2">
        <v>0</v>
      </c>
      <c r="O301" s="2">
        <v>0</v>
      </c>
      <c r="P301" s="2">
        <v>0</v>
      </c>
      <c r="Q301" s="2">
        <v>0</v>
      </c>
      <c r="R301" s="2">
        <v>0</v>
      </c>
      <c r="S301" s="2">
        <v>0</v>
      </c>
      <c r="T301" s="2">
        <v>0</v>
      </c>
      <c r="U301" s="2">
        <v>33922</v>
      </c>
      <c r="V301" s="2">
        <v>0</v>
      </c>
      <c r="W301" s="2">
        <v>0</v>
      </c>
      <c r="X301" s="2">
        <v>3774</v>
      </c>
      <c r="Y301" s="2">
        <v>0</v>
      </c>
      <c r="Z301" s="2">
        <v>0</v>
      </c>
      <c r="AA301" s="2">
        <v>0</v>
      </c>
      <c r="AB301" s="2">
        <v>0</v>
      </c>
      <c r="AC301" s="2">
        <v>0</v>
      </c>
      <c r="AD301" s="2">
        <v>0</v>
      </c>
      <c r="AE301" s="2">
        <v>0</v>
      </c>
      <c r="AF301" s="2">
        <v>0</v>
      </c>
      <c r="AG301" s="2">
        <v>0</v>
      </c>
      <c r="AH301" s="2">
        <v>0</v>
      </c>
      <c r="AI301" s="2">
        <v>0</v>
      </c>
      <c r="AJ301" s="2">
        <v>0</v>
      </c>
      <c r="AK301" s="2">
        <v>0</v>
      </c>
      <c r="AL301" s="2">
        <v>0</v>
      </c>
      <c r="AM301" s="2">
        <v>0</v>
      </c>
      <c r="AN301" s="2">
        <v>0</v>
      </c>
      <c r="AO301" s="2">
        <v>33922</v>
      </c>
      <c r="AP301" s="2">
        <v>0</v>
      </c>
      <c r="AQ301" s="2">
        <v>0</v>
      </c>
      <c r="AR301" s="2">
        <v>0</v>
      </c>
      <c r="AS301" s="2">
        <v>0</v>
      </c>
      <c r="AT301" s="2">
        <v>0</v>
      </c>
      <c r="AU301" s="2">
        <v>0</v>
      </c>
      <c r="AV301" s="2">
        <v>0</v>
      </c>
      <c r="AW301" s="2">
        <v>0</v>
      </c>
      <c r="AX301" s="2">
        <v>0</v>
      </c>
      <c r="AY301" s="2">
        <v>0</v>
      </c>
      <c r="AZ301" s="2">
        <v>0</v>
      </c>
      <c r="BA301" s="2">
        <v>0</v>
      </c>
      <c r="BB301" s="2">
        <v>0</v>
      </c>
      <c r="BC301" s="2">
        <v>0</v>
      </c>
      <c r="BD301" s="2">
        <v>0</v>
      </c>
      <c r="BE301" s="2">
        <v>0</v>
      </c>
      <c r="BF301" s="2">
        <v>0</v>
      </c>
      <c r="BG301" s="2">
        <v>0</v>
      </c>
      <c r="BH301" s="2">
        <v>27</v>
      </c>
      <c r="BI301" s="2">
        <v>22</v>
      </c>
      <c r="BJ301" s="2">
        <v>0</v>
      </c>
      <c r="BK301" s="2">
        <v>0</v>
      </c>
      <c r="BL301" s="2">
        <v>1</v>
      </c>
      <c r="BM301" s="2">
        <v>4</v>
      </c>
      <c r="BN301" s="2">
        <v>0</v>
      </c>
      <c r="BO301" s="2">
        <v>0</v>
      </c>
      <c r="BP301" s="2">
        <v>0</v>
      </c>
      <c r="BQ301" s="2">
        <v>0</v>
      </c>
      <c r="BR301" s="2">
        <v>0</v>
      </c>
      <c r="BS301" s="2">
        <v>20</v>
      </c>
      <c r="BT301" s="2">
        <v>0</v>
      </c>
      <c r="BU301" s="2">
        <v>2</v>
      </c>
      <c r="BV301" s="2">
        <v>0</v>
      </c>
      <c r="BW301" s="2">
        <v>0</v>
      </c>
      <c r="BX301" s="2">
        <v>0</v>
      </c>
      <c r="BY301" s="2">
        <v>0</v>
      </c>
      <c r="BZ301" s="2" t="s">
        <v>1572</v>
      </c>
      <c r="CA301" s="2" t="s">
        <v>1572</v>
      </c>
      <c r="CB301" s="2" t="s">
        <v>803</v>
      </c>
      <c r="CC301" s="2" t="s">
        <v>803</v>
      </c>
      <c r="CD301" s="2" t="s">
        <v>1572</v>
      </c>
    </row>
    <row r="302" spans="1:82" ht="12.75">
      <c r="A302" s="2" t="s">
        <v>1588</v>
      </c>
      <c r="B302" s="29">
        <f t="shared" si="5"/>
        <v>0.7722250199958527</v>
      </c>
      <c r="C302" s="2" t="s">
        <v>445</v>
      </c>
      <c r="D302" s="2">
        <v>0</v>
      </c>
      <c r="E302" s="2">
        <v>0</v>
      </c>
      <c r="F302" s="2">
        <v>2</v>
      </c>
      <c r="G302" s="2">
        <v>1990</v>
      </c>
      <c r="H302" s="2">
        <v>1</v>
      </c>
      <c r="I302" s="2">
        <v>2790</v>
      </c>
      <c r="J302" s="2">
        <v>4</v>
      </c>
      <c r="K302" s="2">
        <v>21288</v>
      </c>
      <c r="L302" s="2">
        <v>2</v>
      </c>
      <c r="M302" s="2">
        <v>7689</v>
      </c>
      <c r="N302" s="2">
        <v>0</v>
      </c>
      <c r="O302" s="2">
        <v>0</v>
      </c>
      <c r="P302" s="2">
        <v>0</v>
      </c>
      <c r="Q302" s="2">
        <v>0</v>
      </c>
      <c r="R302" s="2">
        <v>0</v>
      </c>
      <c r="S302" s="2">
        <v>0</v>
      </c>
      <c r="T302" s="2">
        <v>0</v>
      </c>
      <c r="U302" s="2">
        <v>33757</v>
      </c>
      <c r="V302" s="2">
        <v>0</v>
      </c>
      <c r="W302" s="2">
        <v>0</v>
      </c>
      <c r="X302" s="2">
        <v>238</v>
      </c>
      <c r="Y302" s="2">
        <v>0</v>
      </c>
      <c r="Z302" s="2">
        <v>0</v>
      </c>
      <c r="AA302" s="2">
        <v>0</v>
      </c>
      <c r="AB302" s="2">
        <v>0</v>
      </c>
      <c r="AC302" s="2">
        <v>0</v>
      </c>
      <c r="AD302" s="2">
        <v>0</v>
      </c>
      <c r="AE302" s="2">
        <v>0</v>
      </c>
      <c r="AF302" s="2">
        <v>0</v>
      </c>
      <c r="AG302" s="2">
        <v>0</v>
      </c>
      <c r="AH302" s="2">
        <v>0</v>
      </c>
      <c r="AI302" s="2">
        <v>0</v>
      </c>
      <c r="AJ302" s="2">
        <v>7451</v>
      </c>
      <c r="AK302" s="2">
        <v>0</v>
      </c>
      <c r="AL302" s="2">
        <v>0</v>
      </c>
      <c r="AM302" s="2">
        <v>0</v>
      </c>
      <c r="AN302" s="2">
        <v>0</v>
      </c>
      <c r="AO302" s="2">
        <v>3440</v>
      </c>
      <c r="AP302" s="2">
        <v>0</v>
      </c>
      <c r="AQ302" s="2">
        <v>0</v>
      </c>
      <c r="AR302" s="2">
        <v>0</v>
      </c>
      <c r="AS302" s="2">
        <v>0</v>
      </c>
      <c r="AT302" s="2">
        <v>0</v>
      </c>
      <c r="AU302" s="2">
        <v>0</v>
      </c>
      <c r="AV302" s="2">
        <v>0</v>
      </c>
      <c r="AW302" s="2">
        <v>0</v>
      </c>
      <c r="AX302" s="2">
        <v>0</v>
      </c>
      <c r="AY302" s="2">
        <v>0</v>
      </c>
      <c r="AZ302" s="2">
        <v>0</v>
      </c>
      <c r="BA302" s="2">
        <v>0</v>
      </c>
      <c r="BB302" s="2">
        <v>0</v>
      </c>
      <c r="BC302" s="2">
        <v>0</v>
      </c>
      <c r="BD302" s="2">
        <v>0</v>
      </c>
      <c r="BE302" s="2">
        <v>0</v>
      </c>
      <c r="BF302" s="2">
        <v>0</v>
      </c>
      <c r="BG302" s="2">
        <v>0</v>
      </c>
      <c r="BH302" s="2">
        <v>20</v>
      </c>
      <c r="BI302" s="2">
        <v>17</v>
      </c>
      <c r="BJ302" s="2">
        <v>0</v>
      </c>
      <c r="BK302" s="2">
        <v>0</v>
      </c>
      <c r="BL302" s="2">
        <v>0</v>
      </c>
      <c r="BM302" s="2">
        <v>3</v>
      </c>
      <c r="BN302" s="2">
        <v>0</v>
      </c>
      <c r="BO302" s="2">
        <v>0</v>
      </c>
      <c r="BP302" s="2">
        <v>0</v>
      </c>
      <c r="BQ302" s="2">
        <v>0</v>
      </c>
      <c r="BR302" s="2">
        <v>0</v>
      </c>
      <c r="BS302" s="2">
        <v>15</v>
      </c>
      <c r="BT302" s="2">
        <v>0</v>
      </c>
      <c r="BU302" s="2">
        <v>2</v>
      </c>
      <c r="BV302" s="2">
        <v>0</v>
      </c>
      <c r="BW302" s="2">
        <v>0</v>
      </c>
      <c r="BX302" s="2">
        <v>0</v>
      </c>
      <c r="BY302" s="2">
        <v>0</v>
      </c>
      <c r="BZ302" s="2" t="s">
        <v>1589</v>
      </c>
      <c r="CA302" s="2" t="s">
        <v>1589</v>
      </c>
      <c r="CB302" s="2" t="s">
        <v>803</v>
      </c>
      <c r="CC302" s="2" t="s">
        <v>803</v>
      </c>
      <c r="CD302" s="2" t="s">
        <v>1589</v>
      </c>
    </row>
    <row r="303" spans="1:82" ht="12.75">
      <c r="A303" s="2" t="s">
        <v>1590</v>
      </c>
      <c r="B303" s="29">
        <f t="shared" si="5"/>
        <v>0.9164258399743118</v>
      </c>
      <c r="C303" s="2" t="s">
        <v>445</v>
      </c>
      <c r="D303" s="2">
        <v>0</v>
      </c>
      <c r="E303" s="2">
        <v>0</v>
      </c>
      <c r="F303" s="2">
        <v>1</v>
      </c>
      <c r="G303" s="2">
        <v>814</v>
      </c>
      <c r="H303" s="2">
        <v>1</v>
      </c>
      <c r="I303" s="2">
        <v>8295</v>
      </c>
      <c r="J303" s="2">
        <v>5</v>
      </c>
      <c r="K303" s="2">
        <v>22285</v>
      </c>
      <c r="L303" s="2">
        <v>3</v>
      </c>
      <c r="M303" s="2">
        <v>2863</v>
      </c>
      <c r="N303" s="2">
        <v>0</v>
      </c>
      <c r="O303" s="2">
        <v>0</v>
      </c>
      <c r="P303" s="2">
        <v>0</v>
      </c>
      <c r="Q303" s="2">
        <v>0</v>
      </c>
      <c r="R303" s="2">
        <v>0</v>
      </c>
      <c r="S303" s="2">
        <v>0</v>
      </c>
      <c r="T303" s="2">
        <v>0</v>
      </c>
      <c r="U303" s="2">
        <v>34257</v>
      </c>
      <c r="V303" s="2">
        <v>0</v>
      </c>
      <c r="W303" s="2">
        <v>0</v>
      </c>
      <c r="X303" s="2">
        <v>1157</v>
      </c>
      <c r="Y303" s="2">
        <v>0</v>
      </c>
      <c r="Z303" s="2">
        <v>0</v>
      </c>
      <c r="AA303" s="2">
        <v>0</v>
      </c>
      <c r="AB303" s="2">
        <v>1706</v>
      </c>
      <c r="AC303" s="2">
        <v>0</v>
      </c>
      <c r="AD303" s="2">
        <v>0</v>
      </c>
      <c r="AE303" s="2">
        <v>0</v>
      </c>
      <c r="AF303" s="2">
        <v>0</v>
      </c>
      <c r="AG303" s="2">
        <v>0</v>
      </c>
      <c r="AH303" s="2">
        <v>0</v>
      </c>
      <c r="AI303" s="2">
        <v>0</v>
      </c>
      <c r="AJ303" s="2">
        <v>0</v>
      </c>
      <c r="AK303" s="2">
        <v>0</v>
      </c>
      <c r="AL303" s="2">
        <v>0</v>
      </c>
      <c r="AM303" s="2">
        <v>0</v>
      </c>
      <c r="AN303" s="2">
        <v>0</v>
      </c>
      <c r="AO303" s="2">
        <v>34257</v>
      </c>
      <c r="AP303" s="2">
        <v>0</v>
      </c>
      <c r="AQ303" s="2">
        <v>0</v>
      </c>
      <c r="AR303" s="2">
        <v>0</v>
      </c>
      <c r="AS303" s="2">
        <v>0</v>
      </c>
      <c r="AT303" s="2">
        <v>0</v>
      </c>
      <c r="AU303" s="2">
        <v>0</v>
      </c>
      <c r="AV303" s="2">
        <v>0</v>
      </c>
      <c r="AW303" s="2">
        <v>0</v>
      </c>
      <c r="AX303" s="2">
        <v>0</v>
      </c>
      <c r="AY303" s="2">
        <v>0</v>
      </c>
      <c r="AZ303" s="2">
        <v>0</v>
      </c>
      <c r="BA303" s="2">
        <v>0</v>
      </c>
      <c r="BB303" s="2">
        <v>0</v>
      </c>
      <c r="BC303" s="2">
        <v>0</v>
      </c>
      <c r="BD303" s="2">
        <v>0</v>
      </c>
      <c r="BE303" s="2">
        <v>0</v>
      </c>
      <c r="BF303" s="2">
        <v>0</v>
      </c>
      <c r="BG303" s="2">
        <v>0</v>
      </c>
      <c r="BH303" s="2">
        <v>36</v>
      </c>
      <c r="BI303" s="2">
        <v>31</v>
      </c>
      <c r="BJ303" s="2">
        <v>0</v>
      </c>
      <c r="BK303" s="2">
        <v>0</v>
      </c>
      <c r="BL303" s="2">
        <v>0</v>
      </c>
      <c r="BM303" s="2">
        <v>5</v>
      </c>
      <c r="BN303" s="2">
        <v>0</v>
      </c>
      <c r="BO303" s="2">
        <v>0</v>
      </c>
      <c r="BP303" s="2">
        <v>0</v>
      </c>
      <c r="BQ303" s="2">
        <v>0</v>
      </c>
      <c r="BR303" s="2">
        <v>0</v>
      </c>
      <c r="BS303" s="2">
        <v>30</v>
      </c>
      <c r="BT303" s="2">
        <v>0</v>
      </c>
      <c r="BU303" s="2">
        <v>1</v>
      </c>
      <c r="BV303" s="2">
        <v>0</v>
      </c>
      <c r="BW303" s="2">
        <v>0</v>
      </c>
      <c r="BX303" s="2">
        <v>0</v>
      </c>
      <c r="BY303" s="2">
        <v>0</v>
      </c>
      <c r="BZ303" s="2" t="s">
        <v>1591</v>
      </c>
      <c r="CA303" s="2" t="s">
        <v>1591</v>
      </c>
      <c r="CB303" s="2" t="s">
        <v>803</v>
      </c>
      <c r="CC303" s="2" t="s">
        <v>803</v>
      </c>
      <c r="CD303" s="2" t="s">
        <v>1591</v>
      </c>
    </row>
    <row r="304" spans="1:82" ht="12.75">
      <c r="A304" s="2" t="s">
        <v>1592</v>
      </c>
      <c r="B304" s="29">
        <f t="shared" si="5"/>
        <v>0.9898369864203608</v>
      </c>
      <c r="C304" s="2" t="s">
        <v>445</v>
      </c>
      <c r="D304" s="2">
        <v>0</v>
      </c>
      <c r="E304" s="2">
        <v>0</v>
      </c>
      <c r="F304" s="2">
        <v>0</v>
      </c>
      <c r="G304" s="2">
        <v>0</v>
      </c>
      <c r="H304" s="2">
        <v>1</v>
      </c>
      <c r="I304" s="2">
        <v>5690</v>
      </c>
      <c r="J304" s="2">
        <v>2</v>
      </c>
      <c r="K304" s="2">
        <v>28496</v>
      </c>
      <c r="L304" s="2">
        <v>1</v>
      </c>
      <c r="M304" s="2">
        <v>351</v>
      </c>
      <c r="N304" s="2">
        <v>0</v>
      </c>
      <c r="O304" s="2">
        <v>0</v>
      </c>
      <c r="P304" s="2">
        <v>0</v>
      </c>
      <c r="Q304" s="2">
        <v>0</v>
      </c>
      <c r="R304" s="2">
        <v>0</v>
      </c>
      <c r="S304" s="2">
        <v>0</v>
      </c>
      <c r="T304" s="2">
        <v>0</v>
      </c>
      <c r="U304" s="2">
        <v>34537</v>
      </c>
      <c r="V304" s="2">
        <v>0</v>
      </c>
      <c r="W304" s="2">
        <v>0</v>
      </c>
      <c r="X304" s="2">
        <v>351</v>
      </c>
      <c r="Y304" s="2">
        <v>0</v>
      </c>
      <c r="Z304" s="2">
        <v>0</v>
      </c>
      <c r="AA304" s="2">
        <v>0</v>
      </c>
      <c r="AB304" s="2">
        <v>0</v>
      </c>
      <c r="AC304" s="2">
        <v>0</v>
      </c>
      <c r="AD304" s="2">
        <v>0</v>
      </c>
      <c r="AE304" s="2">
        <v>0</v>
      </c>
      <c r="AF304" s="2">
        <v>0</v>
      </c>
      <c r="AG304" s="2">
        <v>34537</v>
      </c>
      <c r="AH304" s="2">
        <v>0</v>
      </c>
      <c r="AI304" s="2">
        <v>0</v>
      </c>
      <c r="AJ304" s="2">
        <v>0</v>
      </c>
      <c r="AK304" s="2">
        <v>0</v>
      </c>
      <c r="AL304" s="2">
        <v>0</v>
      </c>
      <c r="AM304" s="2">
        <v>0</v>
      </c>
      <c r="AN304" s="2">
        <v>0</v>
      </c>
      <c r="AO304" s="2">
        <v>34537</v>
      </c>
      <c r="AP304" s="2">
        <v>0</v>
      </c>
      <c r="AQ304" s="2">
        <v>0</v>
      </c>
      <c r="AR304" s="2">
        <v>0</v>
      </c>
      <c r="AS304" s="2">
        <v>0</v>
      </c>
      <c r="AT304" s="2">
        <v>0</v>
      </c>
      <c r="AU304" s="2">
        <v>0</v>
      </c>
      <c r="AV304" s="2">
        <v>0</v>
      </c>
      <c r="AW304" s="2">
        <v>0</v>
      </c>
      <c r="AX304" s="2">
        <v>0</v>
      </c>
      <c r="AY304" s="2">
        <v>0</v>
      </c>
      <c r="AZ304" s="2">
        <v>0</v>
      </c>
      <c r="BA304" s="2">
        <v>0</v>
      </c>
      <c r="BB304" s="2">
        <v>0</v>
      </c>
      <c r="BC304" s="2">
        <v>0</v>
      </c>
      <c r="BD304" s="2">
        <v>0</v>
      </c>
      <c r="BE304" s="2">
        <v>0</v>
      </c>
      <c r="BF304" s="2">
        <v>0</v>
      </c>
      <c r="BG304" s="2">
        <v>0</v>
      </c>
      <c r="BH304" s="2">
        <v>47</v>
      </c>
      <c r="BI304" s="2">
        <v>38</v>
      </c>
      <c r="BJ304" s="2">
        <v>0</v>
      </c>
      <c r="BK304" s="2">
        <v>0</v>
      </c>
      <c r="BL304" s="2">
        <v>0</v>
      </c>
      <c r="BM304" s="2">
        <v>9</v>
      </c>
      <c r="BN304" s="2">
        <v>0</v>
      </c>
      <c r="BO304" s="2">
        <v>0</v>
      </c>
      <c r="BP304" s="2">
        <v>0</v>
      </c>
      <c r="BQ304" s="2">
        <v>0</v>
      </c>
      <c r="BR304" s="2">
        <v>0</v>
      </c>
      <c r="BS304" s="2">
        <v>37</v>
      </c>
      <c r="BT304" s="2">
        <v>0</v>
      </c>
      <c r="BU304" s="2">
        <v>1</v>
      </c>
      <c r="BV304" s="2">
        <v>0</v>
      </c>
      <c r="BW304" s="2">
        <v>0</v>
      </c>
      <c r="BX304" s="2">
        <v>0</v>
      </c>
      <c r="BY304" s="2">
        <v>0</v>
      </c>
      <c r="BZ304" s="2" t="s">
        <v>1593</v>
      </c>
      <c r="CA304" s="2" t="s">
        <v>1593</v>
      </c>
      <c r="CB304" s="2" t="s">
        <v>803</v>
      </c>
      <c r="CC304" s="2" t="s">
        <v>803</v>
      </c>
      <c r="CD304" s="2" t="s">
        <v>1593</v>
      </c>
    </row>
    <row r="305" spans="1:82" ht="12.75">
      <c r="A305" s="2" t="s">
        <v>1594</v>
      </c>
      <c r="B305" s="29">
        <f t="shared" si="5"/>
        <v>0.6645482776052575</v>
      </c>
      <c r="C305" s="2" t="s">
        <v>445</v>
      </c>
      <c r="D305" s="2">
        <v>0</v>
      </c>
      <c r="E305" s="2">
        <v>0</v>
      </c>
      <c r="F305" s="2">
        <v>0</v>
      </c>
      <c r="G305" s="2">
        <v>0</v>
      </c>
      <c r="H305" s="2">
        <v>1</v>
      </c>
      <c r="I305" s="2">
        <v>4641</v>
      </c>
      <c r="J305" s="2">
        <v>4</v>
      </c>
      <c r="K305" s="2">
        <v>13763</v>
      </c>
      <c r="L305" s="2">
        <v>1</v>
      </c>
      <c r="M305" s="2">
        <v>1278</v>
      </c>
      <c r="N305" s="2">
        <v>3</v>
      </c>
      <c r="O305" s="2">
        <v>8012</v>
      </c>
      <c r="P305" s="2">
        <v>0</v>
      </c>
      <c r="Q305" s="2">
        <v>0</v>
      </c>
      <c r="R305" s="2">
        <v>0</v>
      </c>
      <c r="S305" s="2">
        <v>0</v>
      </c>
      <c r="T305" s="2">
        <v>0</v>
      </c>
      <c r="U305" s="2">
        <v>27694</v>
      </c>
      <c r="V305" s="2">
        <v>0</v>
      </c>
      <c r="W305" s="2">
        <v>0</v>
      </c>
      <c r="X305" s="2">
        <v>1278</v>
      </c>
      <c r="Y305" s="2">
        <v>0</v>
      </c>
      <c r="Z305" s="2">
        <v>0</v>
      </c>
      <c r="AA305" s="2">
        <v>0</v>
      </c>
      <c r="AB305" s="2">
        <v>0</v>
      </c>
      <c r="AC305" s="2">
        <v>0</v>
      </c>
      <c r="AD305" s="2">
        <v>2435</v>
      </c>
      <c r="AE305" s="2">
        <v>0</v>
      </c>
      <c r="AF305" s="2">
        <v>0</v>
      </c>
      <c r="AG305" s="2">
        <v>0</v>
      </c>
      <c r="AH305" s="2">
        <v>0</v>
      </c>
      <c r="AI305" s="2">
        <v>0</v>
      </c>
      <c r="AJ305" s="2">
        <v>0</v>
      </c>
      <c r="AK305" s="2">
        <v>0</v>
      </c>
      <c r="AL305" s="2">
        <v>0</v>
      </c>
      <c r="AM305" s="2">
        <v>0</v>
      </c>
      <c r="AN305" s="2">
        <v>0</v>
      </c>
      <c r="AO305" s="2">
        <v>27694</v>
      </c>
      <c r="AP305" s="2">
        <v>0</v>
      </c>
      <c r="AQ305" s="2">
        <v>0</v>
      </c>
      <c r="AR305" s="2">
        <v>0</v>
      </c>
      <c r="AS305" s="2">
        <v>0</v>
      </c>
      <c r="AT305" s="2">
        <v>0</v>
      </c>
      <c r="AU305" s="2">
        <v>0</v>
      </c>
      <c r="AV305" s="2">
        <v>0</v>
      </c>
      <c r="AW305" s="2">
        <v>0</v>
      </c>
      <c r="AX305" s="2">
        <v>0</v>
      </c>
      <c r="AY305" s="2">
        <v>0</v>
      </c>
      <c r="AZ305" s="2">
        <v>0</v>
      </c>
      <c r="BA305" s="2">
        <v>0</v>
      </c>
      <c r="BB305" s="2">
        <v>0</v>
      </c>
      <c r="BC305" s="2">
        <v>0</v>
      </c>
      <c r="BD305" s="2">
        <v>0</v>
      </c>
      <c r="BE305" s="2">
        <v>0</v>
      </c>
      <c r="BF305" s="2">
        <v>5577</v>
      </c>
      <c r="BG305" s="2">
        <v>0</v>
      </c>
      <c r="BH305" s="2">
        <v>19</v>
      </c>
      <c r="BI305" s="2">
        <v>15</v>
      </c>
      <c r="BJ305" s="2">
        <v>0</v>
      </c>
      <c r="BK305" s="2">
        <v>0</v>
      </c>
      <c r="BL305" s="2">
        <v>0</v>
      </c>
      <c r="BM305" s="2">
        <v>4</v>
      </c>
      <c r="BN305" s="2">
        <v>0</v>
      </c>
      <c r="BO305" s="2">
        <v>0</v>
      </c>
      <c r="BP305" s="2">
        <v>0</v>
      </c>
      <c r="BQ305" s="2">
        <v>0</v>
      </c>
      <c r="BR305" s="2">
        <v>0</v>
      </c>
      <c r="BS305" s="2">
        <v>14</v>
      </c>
      <c r="BT305" s="2">
        <v>0</v>
      </c>
      <c r="BU305" s="2">
        <v>1</v>
      </c>
      <c r="BV305" s="2">
        <v>0</v>
      </c>
      <c r="BW305" s="2">
        <v>0</v>
      </c>
      <c r="BX305" s="2">
        <v>0</v>
      </c>
      <c r="BY305" s="2">
        <v>0</v>
      </c>
      <c r="BZ305" s="2" t="s">
        <v>1595</v>
      </c>
      <c r="CA305" s="2" t="s">
        <v>1595</v>
      </c>
      <c r="CB305" s="2" t="s">
        <v>803</v>
      </c>
      <c r="CC305" s="2" t="s">
        <v>803</v>
      </c>
      <c r="CD305" s="2" t="s">
        <v>1595</v>
      </c>
    </row>
    <row r="306" spans="1:82" ht="12.75">
      <c r="A306" s="2" t="s">
        <v>1812</v>
      </c>
      <c r="B306" s="29">
        <f t="shared" si="5"/>
        <v>0.8263311086937347</v>
      </c>
      <c r="C306" s="2" t="s">
        <v>445</v>
      </c>
      <c r="D306" s="2">
        <v>0</v>
      </c>
      <c r="E306" s="2">
        <v>0</v>
      </c>
      <c r="F306" s="2">
        <v>2</v>
      </c>
      <c r="G306" s="2">
        <v>2107</v>
      </c>
      <c r="H306" s="2">
        <v>2</v>
      </c>
      <c r="I306" s="2">
        <v>4974</v>
      </c>
      <c r="J306" s="2">
        <v>3</v>
      </c>
      <c r="K306" s="2">
        <v>21025</v>
      </c>
      <c r="L306" s="2">
        <v>1</v>
      </c>
      <c r="M306" s="2">
        <v>937</v>
      </c>
      <c r="N306" s="2">
        <v>1</v>
      </c>
      <c r="O306" s="2">
        <v>4970</v>
      </c>
      <c r="P306" s="2">
        <v>0</v>
      </c>
      <c r="Q306" s="2">
        <v>0</v>
      </c>
      <c r="R306" s="2">
        <v>0</v>
      </c>
      <c r="S306" s="2">
        <v>0</v>
      </c>
      <c r="T306" s="2">
        <v>0</v>
      </c>
      <c r="U306" s="2">
        <v>34013</v>
      </c>
      <c r="V306" s="2">
        <v>0</v>
      </c>
      <c r="W306" s="2">
        <v>0</v>
      </c>
      <c r="X306" s="2">
        <v>937</v>
      </c>
      <c r="Y306" s="2">
        <v>0</v>
      </c>
      <c r="Z306" s="2">
        <v>0</v>
      </c>
      <c r="AA306" s="2">
        <v>0</v>
      </c>
      <c r="AB306" s="2">
        <v>0</v>
      </c>
      <c r="AC306" s="2">
        <v>0</v>
      </c>
      <c r="AD306" s="2">
        <v>0</v>
      </c>
      <c r="AE306" s="2">
        <v>0</v>
      </c>
      <c r="AF306" s="2">
        <v>0</v>
      </c>
      <c r="AG306" s="2">
        <v>0</v>
      </c>
      <c r="AH306" s="2">
        <v>0</v>
      </c>
      <c r="AI306" s="2">
        <v>0</v>
      </c>
      <c r="AJ306" s="2">
        <v>0</v>
      </c>
      <c r="AK306" s="2">
        <v>0</v>
      </c>
      <c r="AL306" s="2">
        <v>0</v>
      </c>
      <c r="AM306" s="2">
        <v>0</v>
      </c>
      <c r="AN306" s="2">
        <v>0</v>
      </c>
      <c r="AO306" s="2">
        <v>34013</v>
      </c>
      <c r="AP306" s="2">
        <v>0</v>
      </c>
      <c r="AQ306" s="2">
        <v>0</v>
      </c>
      <c r="AR306" s="2">
        <v>0</v>
      </c>
      <c r="AS306" s="2">
        <v>0</v>
      </c>
      <c r="AT306" s="2">
        <v>0</v>
      </c>
      <c r="AU306" s="2">
        <v>0</v>
      </c>
      <c r="AV306" s="2">
        <v>0</v>
      </c>
      <c r="AW306" s="2">
        <v>0</v>
      </c>
      <c r="AX306" s="2">
        <v>0</v>
      </c>
      <c r="AY306" s="2">
        <v>0</v>
      </c>
      <c r="AZ306" s="2">
        <v>0</v>
      </c>
      <c r="BA306" s="2">
        <v>0</v>
      </c>
      <c r="BB306" s="2">
        <v>0</v>
      </c>
      <c r="BC306" s="2">
        <v>0</v>
      </c>
      <c r="BD306" s="2">
        <v>0</v>
      </c>
      <c r="BE306" s="2">
        <v>0</v>
      </c>
      <c r="BF306" s="2">
        <v>4970</v>
      </c>
      <c r="BG306" s="2">
        <v>0</v>
      </c>
      <c r="BH306" s="2">
        <v>25</v>
      </c>
      <c r="BI306" s="2">
        <v>21</v>
      </c>
      <c r="BJ306" s="2">
        <v>0</v>
      </c>
      <c r="BK306" s="2">
        <v>0</v>
      </c>
      <c r="BL306" s="2">
        <v>1</v>
      </c>
      <c r="BM306" s="2">
        <v>3</v>
      </c>
      <c r="BN306" s="2">
        <v>0</v>
      </c>
      <c r="BO306" s="2">
        <v>0</v>
      </c>
      <c r="BP306" s="2">
        <v>0</v>
      </c>
      <c r="BQ306" s="2">
        <v>0</v>
      </c>
      <c r="BR306" s="2">
        <v>0</v>
      </c>
      <c r="BS306" s="2">
        <v>18</v>
      </c>
      <c r="BT306" s="2">
        <v>0</v>
      </c>
      <c r="BU306" s="2">
        <v>3</v>
      </c>
      <c r="BV306" s="2">
        <v>0</v>
      </c>
      <c r="BW306" s="2">
        <v>0</v>
      </c>
      <c r="BX306" s="2">
        <v>0</v>
      </c>
      <c r="BY306" s="2">
        <v>0</v>
      </c>
      <c r="BZ306" s="2" t="s">
        <v>1813</v>
      </c>
      <c r="CA306" s="2" t="s">
        <v>1814</v>
      </c>
      <c r="CB306" s="2" t="s">
        <v>803</v>
      </c>
      <c r="CC306" s="2" t="s">
        <v>803</v>
      </c>
      <c r="CD306" s="2" t="s">
        <v>1813</v>
      </c>
    </row>
    <row r="307" spans="1:82" ht="12.75">
      <c r="A307" s="2" t="s">
        <v>1815</v>
      </c>
      <c r="B307" s="29">
        <f t="shared" si="5"/>
        <v>0.903021130449968</v>
      </c>
      <c r="C307" s="2" t="s">
        <v>445</v>
      </c>
      <c r="D307" s="2">
        <v>0</v>
      </c>
      <c r="E307" s="2">
        <v>0</v>
      </c>
      <c r="F307" s="2">
        <v>3</v>
      </c>
      <c r="G307" s="2">
        <v>2289</v>
      </c>
      <c r="H307" s="2">
        <v>1</v>
      </c>
      <c r="I307" s="2">
        <v>2692</v>
      </c>
      <c r="J307" s="2">
        <v>3</v>
      </c>
      <c r="K307" s="2">
        <v>26045</v>
      </c>
      <c r="L307" s="2">
        <v>0</v>
      </c>
      <c r="M307" s="2">
        <v>0</v>
      </c>
      <c r="N307" s="2">
        <v>2</v>
      </c>
      <c r="O307" s="2">
        <v>3332</v>
      </c>
      <c r="P307" s="2">
        <v>0</v>
      </c>
      <c r="Q307" s="2">
        <v>0</v>
      </c>
      <c r="R307" s="2">
        <v>0</v>
      </c>
      <c r="S307" s="2">
        <v>0</v>
      </c>
      <c r="T307" s="2">
        <v>0</v>
      </c>
      <c r="U307" s="2">
        <v>34358</v>
      </c>
      <c r="V307" s="2">
        <v>0</v>
      </c>
      <c r="W307" s="2">
        <v>0</v>
      </c>
      <c r="X307" s="2">
        <v>0</v>
      </c>
      <c r="Y307" s="2">
        <v>0</v>
      </c>
      <c r="Z307" s="2">
        <v>0</v>
      </c>
      <c r="AA307" s="2">
        <v>0</v>
      </c>
      <c r="AB307" s="2">
        <v>0</v>
      </c>
      <c r="AC307" s="2">
        <v>0</v>
      </c>
      <c r="AD307" s="2">
        <v>3332</v>
      </c>
      <c r="AE307" s="2">
        <v>0</v>
      </c>
      <c r="AF307" s="2">
        <v>0</v>
      </c>
      <c r="AG307" s="2">
        <v>0</v>
      </c>
      <c r="AH307" s="2">
        <v>0</v>
      </c>
      <c r="AI307" s="2">
        <v>0</v>
      </c>
      <c r="AJ307" s="2">
        <v>0</v>
      </c>
      <c r="AK307" s="2">
        <v>0</v>
      </c>
      <c r="AL307" s="2">
        <v>0</v>
      </c>
      <c r="AM307" s="2">
        <v>0</v>
      </c>
      <c r="AN307" s="2">
        <v>0</v>
      </c>
      <c r="AO307" s="2">
        <v>34358</v>
      </c>
      <c r="AP307" s="2">
        <v>0</v>
      </c>
      <c r="AQ307" s="2">
        <v>0</v>
      </c>
      <c r="AR307" s="2">
        <v>0</v>
      </c>
      <c r="AS307" s="2">
        <v>0</v>
      </c>
      <c r="AT307" s="2">
        <v>0</v>
      </c>
      <c r="AU307" s="2">
        <v>0</v>
      </c>
      <c r="AV307" s="2">
        <v>0</v>
      </c>
      <c r="AW307" s="2">
        <v>0</v>
      </c>
      <c r="AX307" s="2">
        <v>0</v>
      </c>
      <c r="AY307" s="2">
        <v>0</v>
      </c>
      <c r="AZ307" s="2">
        <v>0</v>
      </c>
      <c r="BA307" s="2">
        <v>0</v>
      </c>
      <c r="BB307" s="2">
        <v>0</v>
      </c>
      <c r="BC307" s="2">
        <v>0</v>
      </c>
      <c r="BD307" s="2">
        <v>0</v>
      </c>
      <c r="BE307" s="2">
        <v>0</v>
      </c>
      <c r="BF307" s="2">
        <v>0</v>
      </c>
      <c r="BG307" s="2">
        <v>0</v>
      </c>
      <c r="BH307" s="2">
        <v>30</v>
      </c>
      <c r="BI307" s="2">
        <v>26</v>
      </c>
      <c r="BJ307" s="2">
        <v>0</v>
      </c>
      <c r="BK307" s="2">
        <v>0</v>
      </c>
      <c r="BL307" s="2">
        <v>1</v>
      </c>
      <c r="BM307" s="2">
        <v>3</v>
      </c>
      <c r="BN307" s="2">
        <v>0</v>
      </c>
      <c r="BO307" s="2">
        <v>0</v>
      </c>
      <c r="BP307" s="2">
        <v>0</v>
      </c>
      <c r="BQ307" s="2">
        <v>0</v>
      </c>
      <c r="BR307" s="2">
        <v>0</v>
      </c>
      <c r="BS307" s="2">
        <v>26</v>
      </c>
      <c r="BT307" s="2">
        <v>0</v>
      </c>
      <c r="BU307" s="2">
        <v>0</v>
      </c>
      <c r="BV307" s="2">
        <v>0</v>
      </c>
      <c r="BW307" s="2">
        <v>0</v>
      </c>
      <c r="BX307" s="2">
        <v>0</v>
      </c>
      <c r="BY307" s="2">
        <v>0</v>
      </c>
      <c r="BZ307" s="2" t="s">
        <v>1816</v>
      </c>
      <c r="CA307" s="2" t="s">
        <v>1816</v>
      </c>
      <c r="CB307" s="2" t="s">
        <v>803</v>
      </c>
      <c r="CC307" s="2" t="s">
        <v>803</v>
      </c>
      <c r="CD307" s="2" t="s">
        <v>1816</v>
      </c>
    </row>
    <row r="308" spans="1:82" ht="12.75">
      <c r="A308" s="2" t="s">
        <v>1817</v>
      </c>
      <c r="B308" s="29">
        <f t="shared" si="5"/>
        <v>1</v>
      </c>
      <c r="C308" s="2" t="s">
        <v>445</v>
      </c>
      <c r="D308" s="2">
        <v>0</v>
      </c>
      <c r="E308" s="2">
        <v>0</v>
      </c>
      <c r="F308" s="2">
        <v>1</v>
      </c>
      <c r="G308" s="2">
        <v>459</v>
      </c>
      <c r="H308" s="2">
        <v>2</v>
      </c>
      <c r="I308" s="2">
        <v>4184</v>
      </c>
      <c r="J308" s="2">
        <v>1</v>
      </c>
      <c r="K308" s="2">
        <v>29693</v>
      </c>
      <c r="L308" s="2">
        <v>0</v>
      </c>
      <c r="M308" s="2">
        <v>0</v>
      </c>
      <c r="N308" s="2">
        <v>0</v>
      </c>
      <c r="O308" s="2">
        <v>0</v>
      </c>
      <c r="P308" s="2">
        <v>0</v>
      </c>
      <c r="Q308" s="2">
        <v>0</v>
      </c>
      <c r="R308" s="2">
        <v>0</v>
      </c>
      <c r="S308" s="2">
        <v>0</v>
      </c>
      <c r="T308" s="2">
        <v>0</v>
      </c>
      <c r="U308" s="2">
        <v>34336</v>
      </c>
      <c r="V308" s="2">
        <v>0</v>
      </c>
      <c r="W308" s="2">
        <v>0</v>
      </c>
      <c r="X308" s="2">
        <v>0</v>
      </c>
      <c r="Y308" s="2">
        <v>0</v>
      </c>
      <c r="Z308" s="2">
        <v>0</v>
      </c>
      <c r="AA308" s="2">
        <v>0</v>
      </c>
      <c r="AB308" s="2">
        <v>0</v>
      </c>
      <c r="AC308" s="2">
        <v>0</v>
      </c>
      <c r="AD308" s="2">
        <v>0</v>
      </c>
      <c r="AE308" s="2">
        <v>0</v>
      </c>
      <c r="AF308" s="2">
        <v>0</v>
      </c>
      <c r="AG308" s="2">
        <v>0</v>
      </c>
      <c r="AH308" s="2">
        <v>0</v>
      </c>
      <c r="AI308" s="2">
        <v>0</v>
      </c>
      <c r="AJ308" s="2">
        <v>0</v>
      </c>
      <c r="AK308" s="2">
        <v>0</v>
      </c>
      <c r="AL308" s="2">
        <v>0</v>
      </c>
      <c r="AM308" s="2">
        <v>0</v>
      </c>
      <c r="AN308" s="2">
        <v>0</v>
      </c>
      <c r="AO308" s="2">
        <v>34336</v>
      </c>
      <c r="AP308" s="2">
        <v>0</v>
      </c>
      <c r="AQ308" s="2">
        <v>0</v>
      </c>
      <c r="AR308" s="2">
        <v>0</v>
      </c>
      <c r="AS308" s="2">
        <v>0</v>
      </c>
      <c r="AT308" s="2">
        <v>0</v>
      </c>
      <c r="AU308" s="2">
        <v>0</v>
      </c>
      <c r="AV308" s="2">
        <v>0</v>
      </c>
      <c r="AW308" s="2">
        <v>0</v>
      </c>
      <c r="AX308" s="2">
        <v>0</v>
      </c>
      <c r="AY308" s="2">
        <v>0</v>
      </c>
      <c r="AZ308" s="2">
        <v>0</v>
      </c>
      <c r="BA308" s="2">
        <v>0</v>
      </c>
      <c r="BB308" s="2">
        <v>0</v>
      </c>
      <c r="BC308" s="2">
        <v>0</v>
      </c>
      <c r="BD308" s="2">
        <v>0</v>
      </c>
      <c r="BE308" s="2">
        <v>0</v>
      </c>
      <c r="BF308" s="2">
        <v>0</v>
      </c>
      <c r="BG308" s="2">
        <v>0</v>
      </c>
      <c r="BH308" s="2">
        <v>26</v>
      </c>
      <c r="BI308" s="2">
        <v>24</v>
      </c>
      <c r="BJ308" s="2">
        <v>0</v>
      </c>
      <c r="BK308" s="2">
        <v>0</v>
      </c>
      <c r="BL308" s="2">
        <v>1</v>
      </c>
      <c r="BM308" s="2">
        <v>1</v>
      </c>
      <c r="BN308" s="2">
        <v>0</v>
      </c>
      <c r="BO308" s="2">
        <v>0</v>
      </c>
      <c r="BP308" s="2">
        <v>0</v>
      </c>
      <c r="BQ308" s="2">
        <v>0</v>
      </c>
      <c r="BR308" s="2">
        <v>0</v>
      </c>
      <c r="BS308" s="2">
        <v>24</v>
      </c>
      <c r="BT308" s="2">
        <v>0</v>
      </c>
      <c r="BU308" s="2">
        <v>0</v>
      </c>
      <c r="BV308" s="2">
        <v>0</v>
      </c>
      <c r="BW308" s="2">
        <v>0</v>
      </c>
      <c r="BX308" s="2">
        <v>0</v>
      </c>
      <c r="BY308" s="2">
        <v>0</v>
      </c>
      <c r="BZ308" s="2" t="s">
        <v>1818</v>
      </c>
      <c r="CA308" s="2" t="s">
        <v>1818</v>
      </c>
      <c r="CB308" s="2" t="s">
        <v>803</v>
      </c>
      <c r="CC308" s="2" t="s">
        <v>803</v>
      </c>
      <c r="CD308" s="2" t="s">
        <v>1818</v>
      </c>
    </row>
    <row r="309" spans="1:82" ht="12.75">
      <c r="A309" s="2" t="s">
        <v>1819</v>
      </c>
      <c r="B309" s="29">
        <f t="shared" si="5"/>
        <v>1</v>
      </c>
      <c r="C309" s="2" t="s">
        <v>445</v>
      </c>
      <c r="D309" s="2">
        <v>0</v>
      </c>
      <c r="E309" s="2">
        <v>0</v>
      </c>
      <c r="F309" s="2">
        <v>2</v>
      </c>
      <c r="G309" s="2">
        <v>2812</v>
      </c>
      <c r="H309" s="2">
        <v>2</v>
      </c>
      <c r="I309" s="2">
        <v>6459</v>
      </c>
      <c r="J309" s="2">
        <v>5</v>
      </c>
      <c r="K309" s="2">
        <v>25212</v>
      </c>
      <c r="L309" s="2">
        <v>0</v>
      </c>
      <c r="M309" s="2">
        <v>0</v>
      </c>
      <c r="N309" s="2">
        <v>0</v>
      </c>
      <c r="O309" s="2">
        <v>0</v>
      </c>
      <c r="P309" s="2">
        <v>0</v>
      </c>
      <c r="Q309" s="2">
        <v>0</v>
      </c>
      <c r="R309" s="2">
        <v>0</v>
      </c>
      <c r="S309" s="2">
        <v>0</v>
      </c>
      <c r="T309" s="2">
        <v>0</v>
      </c>
      <c r="U309" s="2">
        <v>34483</v>
      </c>
      <c r="V309" s="2">
        <v>0</v>
      </c>
      <c r="W309" s="2">
        <v>0</v>
      </c>
      <c r="X309" s="2">
        <v>0</v>
      </c>
      <c r="Y309" s="2">
        <v>0</v>
      </c>
      <c r="Z309" s="2">
        <v>0</v>
      </c>
      <c r="AA309" s="2">
        <v>0</v>
      </c>
      <c r="AB309" s="2">
        <v>0</v>
      </c>
      <c r="AC309" s="2">
        <v>0</v>
      </c>
      <c r="AD309" s="2">
        <v>0</v>
      </c>
      <c r="AE309" s="2">
        <v>0</v>
      </c>
      <c r="AF309" s="2">
        <v>0</v>
      </c>
      <c r="AG309" s="2">
        <v>0</v>
      </c>
      <c r="AH309" s="2">
        <v>0</v>
      </c>
      <c r="AI309" s="2">
        <v>0</v>
      </c>
      <c r="AJ309" s="2">
        <v>0</v>
      </c>
      <c r="AK309" s="2">
        <v>0</v>
      </c>
      <c r="AL309" s="2">
        <v>0</v>
      </c>
      <c r="AM309" s="2">
        <v>0</v>
      </c>
      <c r="AN309" s="2">
        <v>0</v>
      </c>
      <c r="AO309" s="2">
        <v>34483</v>
      </c>
      <c r="AP309" s="2">
        <v>0</v>
      </c>
      <c r="AQ309" s="2">
        <v>0</v>
      </c>
      <c r="AR309" s="2">
        <v>0</v>
      </c>
      <c r="AS309" s="2">
        <v>0</v>
      </c>
      <c r="AT309" s="2">
        <v>0</v>
      </c>
      <c r="AU309" s="2">
        <v>0</v>
      </c>
      <c r="AV309" s="2">
        <v>0</v>
      </c>
      <c r="AW309" s="2">
        <v>0</v>
      </c>
      <c r="AX309" s="2">
        <v>0</v>
      </c>
      <c r="AY309" s="2">
        <v>0</v>
      </c>
      <c r="AZ309" s="2">
        <v>0</v>
      </c>
      <c r="BA309" s="2">
        <v>0</v>
      </c>
      <c r="BB309" s="2">
        <v>0</v>
      </c>
      <c r="BC309" s="2">
        <v>0</v>
      </c>
      <c r="BD309" s="2">
        <v>0</v>
      </c>
      <c r="BE309" s="2">
        <v>0</v>
      </c>
      <c r="BF309" s="2">
        <v>0</v>
      </c>
      <c r="BG309" s="2">
        <v>0</v>
      </c>
      <c r="BH309" s="2">
        <v>32</v>
      </c>
      <c r="BI309" s="2">
        <v>21</v>
      </c>
      <c r="BJ309" s="2">
        <v>0</v>
      </c>
      <c r="BK309" s="2">
        <v>0</v>
      </c>
      <c r="BL309" s="2">
        <v>4</v>
      </c>
      <c r="BM309" s="2">
        <v>7</v>
      </c>
      <c r="BN309" s="2">
        <v>0</v>
      </c>
      <c r="BO309" s="2">
        <v>0</v>
      </c>
      <c r="BP309" s="2">
        <v>0</v>
      </c>
      <c r="BQ309" s="2">
        <v>0</v>
      </c>
      <c r="BR309" s="2">
        <v>0</v>
      </c>
      <c r="BS309" s="2">
        <v>21</v>
      </c>
      <c r="BT309" s="2">
        <v>0</v>
      </c>
      <c r="BU309" s="2">
        <v>0</v>
      </c>
      <c r="BV309" s="2">
        <v>0</v>
      </c>
      <c r="BW309" s="2">
        <v>0</v>
      </c>
      <c r="BX309" s="2">
        <v>0</v>
      </c>
      <c r="BY309" s="2">
        <v>0</v>
      </c>
      <c r="BZ309" s="2" t="s">
        <v>1820</v>
      </c>
      <c r="CA309" s="2" t="s">
        <v>1820</v>
      </c>
      <c r="CB309" s="2" t="s">
        <v>803</v>
      </c>
      <c r="CC309" s="2" t="s">
        <v>803</v>
      </c>
      <c r="CD309" s="2" t="s">
        <v>1820</v>
      </c>
    </row>
    <row r="310" spans="1:82" ht="12.75">
      <c r="A310" s="2" t="s">
        <v>1821</v>
      </c>
      <c r="B310" s="29">
        <f t="shared" si="5"/>
        <v>0.6674100592757791</v>
      </c>
      <c r="C310" s="2" t="s">
        <v>445</v>
      </c>
      <c r="D310" s="2">
        <v>0</v>
      </c>
      <c r="E310" s="2">
        <v>0</v>
      </c>
      <c r="F310" s="2">
        <v>0</v>
      </c>
      <c r="G310" s="2">
        <v>0</v>
      </c>
      <c r="H310" s="2">
        <v>2</v>
      </c>
      <c r="I310" s="2">
        <v>3635</v>
      </c>
      <c r="J310" s="2">
        <v>3</v>
      </c>
      <c r="K310" s="2">
        <v>19109</v>
      </c>
      <c r="L310" s="2">
        <v>2</v>
      </c>
      <c r="M310" s="2">
        <v>9765</v>
      </c>
      <c r="N310" s="2">
        <v>1</v>
      </c>
      <c r="O310" s="2">
        <v>1569</v>
      </c>
      <c r="P310" s="2">
        <v>2667</v>
      </c>
      <c r="Q310" s="2">
        <v>0</v>
      </c>
      <c r="R310" s="2">
        <v>0</v>
      </c>
      <c r="S310" s="2">
        <v>0</v>
      </c>
      <c r="T310" s="2">
        <v>0</v>
      </c>
      <c r="U310" s="2">
        <v>34078</v>
      </c>
      <c r="V310" s="2">
        <v>0</v>
      </c>
      <c r="W310" s="2">
        <v>0</v>
      </c>
      <c r="X310" s="2">
        <v>0</v>
      </c>
      <c r="Y310" s="2">
        <v>0</v>
      </c>
      <c r="Z310" s="2">
        <v>0</v>
      </c>
      <c r="AA310" s="2">
        <v>0</v>
      </c>
      <c r="AB310" s="2">
        <v>0</v>
      </c>
      <c r="AC310" s="2">
        <v>0</v>
      </c>
      <c r="AD310" s="2">
        <v>1569</v>
      </c>
      <c r="AE310" s="2">
        <v>0</v>
      </c>
      <c r="AF310" s="2">
        <v>0</v>
      </c>
      <c r="AG310" s="2">
        <v>0</v>
      </c>
      <c r="AH310" s="2">
        <v>0</v>
      </c>
      <c r="AI310" s="2">
        <v>0</v>
      </c>
      <c r="AJ310" s="2">
        <v>7098</v>
      </c>
      <c r="AK310" s="2">
        <v>0</v>
      </c>
      <c r="AL310" s="2">
        <v>0</v>
      </c>
      <c r="AM310" s="2">
        <v>0</v>
      </c>
      <c r="AN310" s="2">
        <v>0</v>
      </c>
      <c r="AO310" s="2">
        <v>34078</v>
      </c>
      <c r="AP310" s="2">
        <v>0</v>
      </c>
      <c r="AQ310" s="2">
        <v>0</v>
      </c>
      <c r="AR310" s="2">
        <v>0</v>
      </c>
      <c r="AS310" s="2">
        <v>0</v>
      </c>
      <c r="AT310" s="2">
        <v>0</v>
      </c>
      <c r="AU310" s="2">
        <v>0</v>
      </c>
      <c r="AV310" s="2">
        <v>0</v>
      </c>
      <c r="AW310" s="2">
        <v>0</v>
      </c>
      <c r="AX310" s="2">
        <v>0</v>
      </c>
      <c r="AY310" s="2">
        <v>0</v>
      </c>
      <c r="AZ310" s="2">
        <v>0</v>
      </c>
      <c r="BA310" s="2">
        <v>0</v>
      </c>
      <c r="BB310" s="2">
        <v>0</v>
      </c>
      <c r="BC310" s="2">
        <v>0</v>
      </c>
      <c r="BD310" s="2">
        <v>0</v>
      </c>
      <c r="BE310" s="2">
        <v>0</v>
      </c>
      <c r="BF310" s="2">
        <v>0</v>
      </c>
      <c r="BG310" s="2">
        <v>0</v>
      </c>
      <c r="BH310" s="2">
        <v>21</v>
      </c>
      <c r="BI310" s="2">
        <v>16</v>
      </c>
      <c r="BJ310" s="2">
        <v>0</v>
      </c>
      <c r="BK310" s="2">
        <v>0</v>
      </c>
      <c r="BL310" s="2">
        <v>0</v>
      </c>
      <c r="BM310" s="2">
        <v>5</v>
      </c>
      <c r="BN310" s="2">
        <v>0</v>
      </c>
      <c r="BO310" s="2">
        <v>0</v>
      </c>
      <c r="BP310" s="2">
        <v>0</v>
      </c>
      <c r="BQ310" s="2">
        <v>0</v>
      </c>
      <c r="BR310" s="2">
        <v>0</v>
      </c>
      <c r="BS310" s="2">
        <v>16</v>
      </c>
      <c r="BT310" s="2">
        <v>0</v>
      </c>
      <c r="BU310" s="2">
        <v>0</v>
      </c>
      <c r="BV310" s="2">
        <v>0</v>
      </c>
      <c r="BW310" s="2">
        <v>0</v>
      </c>
      <c r="BX310" s="2">
        <v>0</v>
      </c>
      <c r="BY310" s="2">
        <v>0</v>
      </c>
      <c r="BZ310" s="2" t="s">
        <v>1822</v>
      </c>
      <c r="CA310" s="2" t="s">
        <v>1822</v>
      </c>
      <c r="CB310" s="2" t="s">
        <v>803</v>
      </c>
      <c r="CC310" s="2" t="s">
        <v>803</v>
      </c>
      <c r="CD310" s="2" t="s">
        <v>1822</v>
      </c>
    </row>
    <row r="311" spans="1:82" ht="12.75">
      <c r="A311" s="2" t="s">
        <v>1823</v>
      </c>
      <c r="B311" s="29">
        <f t="shared" si="5"/>
        <v>0.8999620736937305</v>
      </c>
      <c r="C311" s="2" t="s">
        <v>445</v>
      </c>
      <c r="D311" s="2">
        <v>0</v>
      </c>
      <c r="E311" s="2">
        <v>0</v>
      </c>
      <c r="F311" s="2">
        <v>2</v>
      </c>
      <c r="G311" s="2">
        <v>1628</v>
      </c>
      <c r="H311" s="2">
        <v>1</v>
      </c>
      <c r="I311" s="2">
        <v>2503</v>
      </c>
      <c r="J311" s="2">
        <v>3</v>
      </c>
      <c r="K311" s="2">
        <v>26717</v>
      </c>
      <c r="L311" s="2">
        <v>1</v>
      </c>
      <c r="M311" s="2">
        <v>3429</v>
      </c>
      <c r="N311" s="2">
        <v>0</v>
      </c>
      <c r="O311" s="2">
        <v>0</v>
      </c>
      <c r="P311" s="2">
        <v>0</v>
      </c>
      <c r="Q311" s="2">
        <v>0</v>
      </c>
      <c r="R311" s="2">
        <v>0</v>
      </c>
      <c r="S311" s="2">
        <v>0</v>
      </c>
      <c r="T311" s="2">
        <v>0</v>
      </c>
      <c r="U311" s="2">
        <v>34277</v>
      </c>
      <c r="V311" s="2">
        <v>0</v>
      </c>
      <c r="W311" s="2">
        <v>0</v>
      </c>
      <c r="X311" s="2">
        <v>0</v>
      </c>
      <c r="Y311" s="2">
        <v>0</v>
      </c>
      <c r="Z311" s="2">
        <v>0</v>
      </c>
      <c r="AA311" s="2">
        <v>0</v>
      </c>
      <c r="AB311" s="2">
        <v>0</v>
      </c>
      <c r="AC311" s="2">
        <v>0</v>
      </c>
      <c r="AD311" s="2">
        <v>0</v>
      </c>
      <c r="AE311" s="2">
        <v>0</v>
      </c>
      <c r="AF311" s="2">
        <v>0</v>
      </c>
      <c r="AG311" s="2">
        <v>0</v>
      </c>
      <c r="AH311" s="2">
        <v>0</v>
      </c>
      <c r="AI311" s="2">
        <v>0</v>
      </c>
      <c r="AJ311" s="2">
        <v>3429</v>
      </c>
      <c r="AK311" s="2">
        <v>0</v>
      </c>
      <c r="AL311" s="2">
        <v>0</v>
      </c>
      <c r="AM311" s="2">
        <v>0</v>
      </c>
      <c r="AN311" s="2">
        <v>0</v>
      </c>
      <c r="AO311" s="2">
        <v>34277</v>
      </c>
      <c r="AP311" s="2">
        <v>0</v>
      </c>
      <c r="AQ311" s="2">
        <v>0</v>
      </c>
      <c r="AR311" s="2">
        <v>0</v>
      </c>
      <c r="AS311" s="2">
        <v>0</v>
      </c>
      <c r="AT311" s="2">
        <v>0</v>
      </c>
      <c r="AU311" s="2">
        <v>0</v>
      </c>
      <c r="AV311" s="2">
        <v>0</v>
      </c>
      <c r="AW311" s="2">
        <v>0</v>
      </c>
      <c r="AX311" s="2">
        <v>0</v>
      </c>
      <c r="AY311" s="2">
        <v>0</v>
      </c>
      <c r="AZ311" s="2">
        <v>0</v>
      </c>
      <c r="BA311" s="2">
        <v>0</v>
      </c>
      <c r="BB311" s="2">
        <v>0</v>
      </c>
      <c r="BC311" s="2">
        <v>0</v>
      </c>
      <c r="BD311" s="2">
        <v>0</v>
      </c>
      <c r="BE311" s="2">
        <v>0</v>
      </c>
      <c r="BF311" s="2">
        <v>0</v>
      </c>
      <c r="BG311" s="2">
        <v>0</v>
      </c>
      <c r="BH311" s="2">
        <v>28</v>
      </c>
      <c r="BI311" s="2">
        <v>23</v>
      </c>
      <c r="BJ311" s="2">
        <v>0</v>
      </c>
      <c r="BK311" s="2">
        <v>0</v>
      </c>
      <c r="BL311" s="2">
        <v>1</v>
      </c>
      <c r="BM311" s="2">
        <v>4</v>
      </c>
      <c r="BN311" s="2">
        <v>0</v>
      </c>
      <c r="BO311" s="2">
        <v>0</v>
      </c>
      <c r="BP311" s="2">
        <v>0</v>
      </c>
      <c r="BQ311" s="2">
        <v>0</v>
      </c>
      <c r="BR311" s="2">
        <v>0</v>
      </c>
      <c r="BS311" s="2">
        <v>22</v>
      </c>
      <c r="BT311" s="2">
        <v>1</v>
      </c>
      <c r="BU311" s="2">
        <v>0</v>
      </c>
      <c r="BV311" s="2">
        <v>0</v>
      </c>
      <c r="BW311" s="2">
        <v>0</v>
      </c>
      <c r="BX311" s="2">
        <v>0</v>
      </c>
      <c r="BY311" s="2">
        <v>0</v>
      </c>
      <c r="BZ311" s="2" t="s">
        <v>1824</v>
      </c>
      <c r="CA311" s="2" t="s">
        <v>1824</v>
      </c>
      <c r="CB311" s="2" t="s">
        <v>1825</v>
      </c>
      <c r="CC311" s="2" t="s">
        <v>803</v>
      </c>
      <c r="CD311" s="2" t="s">
        <v>1824</v>
      </c>
    </row>
    <row r="312" spans="1:82" ht="12.75">
      <c r="A312" s="2" t="s">
        <v>1826</v>
      </c>
      <c r="B312" s="29">
        <f t="shared" si="5"/>
        <v>1</v>
      </c>
      <c r="C312" s="2" t="s">
        <v>445</v>
      </c>
      <c r="D312" s="2">
        <v>0</v>
      </c>
      <c r="E312" s="2">
        <v>0</v>
      </c>
      <c r="F312" s="2">
        <v>1</v>
      </c>
      <c r="G312" s="2">
        <v>690</v>
      </c>
      <c r="H312" s="2">
        <v>1</v>
      </c>
      <c r="I312" s="2">
        <v>2598</v>
      </c>
      <c r="J312" s="2">
        <v>1</v>
      </c>
      <c r="K312" s="2">
        <v>31126</v>
      </c>
      <c r="L312" s="2">
        <v>0</v>
      </c>
      <c r="M312" s="2">
        <v>0</v>
      </c>
      <c r="N312" s="2">
        <v>0</v>
      </c>
      <c r="O312" s="2">
        <v>0</v>
      </c>
      <c r="P312" s="2">
        <v>0</v>
      </c>
      <c r="Q312" s="2">
        <v>0</v>
      </c>
      <c r="R312" s="2">
        <v>0</v>
      </c>
      <c r="S312" s="2">
        <v>0</v>
      </c>
      <c r="T312" s="2">
        <v>0</v>
      </c>
      <c r="U312" s="2">
        <v>34414</v>
      </c>
      <c r="V312" s="2">
        <v>0</v>
      </c>
      <c r="W312" s="2">
        <v>0</v>
      </c>
      <c r="X312" s="2">
        <v>0</v>
      </c>
      <c r="Y312" s="2">
        <v>0</v>
      </c>
      <c r="Z312" s="2">
        <v>0</v>
      </c>
      <c r="AA312" s="2">
        <v>0</v>
      </c>
      <c r="AB312" s="2">
        <v>0</v>
      </c>
      <c r="AC312" s="2">
        <v>0</v>
      </c>
      <c r="AD312" s="2">
        <v>0</v>
      </c>
      <c r="AE312" s="2">
        <v>0</v>
      </c>
      <c r="AF312" s="2">
        <v>0</v>
      </c>
      <c r="AG312" s="2">
        <v>0</v>
      </c>
      <c r="AH312" s="2">
        <v>0</v>
      </c>
      <c r="AI312" s="2">
        <v>0</v>
      </c>
      <c r="AJ312" s="2">
        <v>0</v>
      </c>
      <c r="AK312" s="2">
        <v>0</v>
      </c>
      <c r="AL312" s="2">
        <v>0</v>
      </c>
      <c r="AM312" s="2">
        <v>0</v>
      </c>
      <c r="AN312" s="2">
        <v>0</v>
      </c>
      <c r="AO312" s="2">
        <v>34414</v>
      </c>
      <c r="AP312" s="2">
        <v>0</v>
      </c>
      <c r="AQ312" s="2">
        <v>0</v>
      </c>
      <c r="AR312" s="2">
        <v>0</v>
      </c>
      <c r="AS312" s="2">
        <v>0</v>
      </c>
      <c r="AT312" s="2">
        <v>0</v>
      </c>
      <c r="AU312" s="2">
        <v>0</v>
      </c>
      <c r="AV312" s="2">
        <v>0</v>
      </c>
      <c r="AW312" s="2">
        <v>0</v>
      </c>
      <c r="AX312" s="2">
        <v>0</v>
      </c>
      <c r="AY312" s="2">
        <v>0</v>
      </c>
      <c r="AZ312" s="2">
        <v>0</v>
      </c>
      <c r="BA312" s="2">
        <v>0</v>
      </c>
      <c r="BB312" s="2">
        <v>0</v>
      </c>
      <c r="BC312" s="2">
        <v>0</v>
      </c>
      <c r="BD312" s="2">
        <v>0</v>
      </c>
      <c r="BE312" s="2">
        <v>0</v>
      </c>
      <c r="BF312" s="2">
        <v>0</v>
      </c>
      <c r="BG312" s="2">
        <v>0</v>
      </c>
      <c r="BH312" s="2">
        <v>33</v>
      </c>
      <c r="BI312" s="2">
        <v>25</v>
      </c>
      <c r="BJ312" s="2">
        <v>0</v>
      </c>
      <c r="BK312" s="2">
        <v>0</v>
      </c>
      <c r="BL312" s="2">
        <v>0</v>
      </c>
      <c r="BM312" s="2">
        <v>8</v>
      </c>
      <c r="BN312" s="2">
        <v>0</v>
      </c>
      <c r="BO312" s="2">
        <v>0</v>
      </c>
      <c r="BP312" s="2">
        <v>0</v>
      </c>
      <c r="BQ312" s="2">
        <v>0</v>
      </c>
      <c r="BR312" s="2">
        <v>0</v>
      </c>
      <c r="BS312" s="2">
        <v>25</v>
      </c>
      <c r="BT312" s="2">
        <v>0</v>
      </c>
      <c r="BU312" s="2">
        <v>0</v>
      </c>
      <c r="BV312" s="2">
        <v>0</v>
      </c>
      <c r="BW312" s="2">
        <v>0</v>
      </c>
      <c r="BX312" s="2">
        <v>0</v>
      </c>
      <c r="BY312" s="2">
        <v>0</v>
      </c>
      <c r="BZ312" s="2" t="s">
        <v>1827</v>
      </c>
      <c r="CA312" s="2" t="s">
        <v>1827</v>
      </c>
      <c r="CB312" s="2" t="s">
        <v>803</v>
      </c>
      <c r="CC312" s="2" t="s">
        <v>803</v>
      </c>
      <c r="CD312" s="2" t="s">
        <v>1827</v>
      </c>
    </row>
    <row r="313" spans="1:2" ht="12.75">
      <c r="A313" s="2"/>
      <c r="B313" s="29"/>
    </row>
    <row r="314" spans="1:82" ht="12.75">
      <c r="A314" s="2" t="s">
        <v>1755</v>
      </c>
      <c r="B314" s="29">
        <f t="shared" si="5"/>
        <v>0.969005320850173</v>
      </c>
      <c r="C314" s="2" t="s">
        <v>445</v>
      </c>
      <c r="D314" s="2">
        <v>0</v>
      </c>
      <c r="E314" s="2">
        <v>0</v>
      </c>
      <c r="F314" s="2">
        <v>1</v>
      </c>
      <c r="G314" s="2">
        <v>532</v>
      </c>
      <c r="H314" s="2">
        <v>1</v>
      </c>
      <c r="I314" s="2">
        <v>3447</v>
      </c>
      <c r="J314" s="2">
        <v>2</v>
      </c>
      <c r="K314" s="2">
        <v>29348</v>
      </c>
      <c r="L314" s="2">
        <v>0</v>
      </c>
      <c r="M314" s="2">
        <v>0</v>
      </c>
      <c r="N314" s="2">
        <v>1</v>
      </c>
      <c r="O314" s="2">
        <v>1066</v>
      </c>
      <c r="P314" s="2">
        <v>0</v>
      </c>
      <c r="Q314" s="2">
        <v>0</v>
      </c>
      <c r="R314" s="2">
        <v>0</v>
      </c>
      <c r="S314" s="2">
        <v>0</v>
      </c>
      <c r="T314" s="2">
        <v>0</v>
      </c>
      <c r="U314" s="2">
        <v>34393</v>
      </c>
      <c r="V314" s="2">
        <v>0</v>
      </c>
      <c r="W314" s="2">
        <v>0</v>
      </c>
      <c r="X314" s="2">
        <v>0</v>
      </c>
      <c r="Y314" s="2">
        <v>0</v>
      </c>
      <c r="Z314" s="2">
        <v>1066</v>
      </c>
      <c r="AA314" s="2">
        <v>0</v>
      </c>
      <c r="AB314" s="2">
        <v>0</v>
      </c>
      <c r="AC314" s="2">
        <v>0</v>
      </c>
      <c r="AD314" s="2">
        <v>0</v>
      </c>
      <c r="AE314" s="2">
        <v>0</v>
      </c>
      <c r="AF314" s="2">
        <v>0</v>
      </c>
      <c r="AG314" s="2">
        <v>0</v>
      </c>
      <c r="AH314" s="2">
        <v>0</v>
      </c>
      <c r="AI314" s="2">
        <v>0</v>
      </c>
      <c r="AJ314" s="2">
        <v>0</v>
      </c>
      <c r="AK314" s="2">
        <v>0</v>
      </c>
      <c r="AL314" s="2">
        <v>0</v>
      </c>
      <c r="AM314" s="2">
        <v>0</v>
      </c>
      <c r="AN314" s="2">
        <v>0</v>
      </c>
      <c r="AO314" s="2">
        <v>34393</v>
      </c>
      <c r="AP314" s="2">
        <v>0</v>
      </c>
      <c r="AQ314" s="2">
        <v>0</v>
      </c>
      <c r="AR314" s="2">
        <v>0</v>
      </c>
      <c r="AS314" s="2">
        <v>0</v>
      </c>
      <c r="AT314" s="2">
        <v>0</v>
      </c>
      <c r="AU314" s="2">
        <v>0</v>
      </c>
      <c r="AV314" s="2">
        <v>0</v>
      </c>
      <c r="AW314" s="2">
        <v>0</v>
      </c>
      <c r="AX314" s="2">
        <v>0</v>
      </c>
      <c r="AY314" s="2">
        <v>0</v>
      </c>
      <c r="AZ314" s="2">
        <v>0</v>
      </c>
      <c r="BA314" s="2">
        <v>0</v>
      </c>
      <c r="BB314" s="2">
        <v>0</v>
      </c>
      <c r="BC314" s="2">
        <v>0</v>
      </c>
      <c r="BD314" s="2">
        <v>0</v>
      </c>
      <c r="BE314" s="2">
        <v>0</v>
      </c>
      <c r="BF314" s="2">
        <v>0</v>
      </c>
      <c r="BG314" s="2">
        <v>0</v>
      </c>
      <c r="BH314" s="2">
        <v>32</v>
      </c>
      <c r="BI314" s="2">
        <v>29</v>
      </c>
      <c r="BJ314" s="2">
        <v>0</v>
      </c>
      <c r="BK314" s="2">
        <v>0</v>
      </c>
      <c r="BL314" s="2">
        <v>0</v>
      </c>
      <c r="BM314" s="2">
        <v>3</v>
      </c>
      <c r="BN314" s="2">
        <v>0</v>
      </c>
      <c r="BO314" s="2">
        <v>0</v>
      </c>
      <c r="BP314" s="2">
        <v>0</v>
      </c>
      <c r="BQ314" s="2">
        <v>0</v>
      </c>
      <c r="BR314" s="2">
        <v>0</v>
      </c>
      <c r="BS314" s="2">
        <v>21</v>
      </c>
      <c r="BT314" s="2">
        <v>0</v>
      </c>
      <c r="BU314" s="2">
        <v>8</v>
      </c>
      <c r="BV314" s="2">
        <v>0</v>
      </c>
      <c r="BW314" s="2">
        <v>0</v>
      </c>
      <c r="BX314" s="2">
        <v>0</v>
      </c>
      <c r="BY314" s="2">
        <v>0</v>
      </c>
      <c r="BZ314" s="2" t="s">
        <v>1756</v>
      </c>
      <c r="CA314" s="2" t="s">
        <v>1756</v>
      </c>
      <c r="CB314" s="2" t="s">
        <v>803</v>
      </c>
      <c r="CC314" s="2" t="s">
        <v>803</v>
      </c>
      <c r="CD314" s="2" t="s">
        <v>1756</v>
      </c>
    </row>
    <row r="315" spans="1:82" ht="12.75">
      <c r="A315" s="2" t="s">
        <v>1757</v>
      </c>
      <c r="B315" s="29">
        <f t="shared" si="5"/>
        <v>0.37245837254019554</v>
      </c>
      <c r="C315" s="2" t="s">
        <v>445</v>
      </c>
      <c r="D315" s="2">
        <v>0</v>
      </c>
      <c r="E315" s="2">
        <v>0</v>
      </c>
      <c r="F315" s="2">
        <v>0</v>
      </c>
      <c r="G315" s="2">
        <v>0</v>
      </c>
      <c r="H315" s="2">
        <v>1</v>
      </c>
      <c r="I315" s="2">
        <v>2842</v>
      </c>
      <c r="J315" s="2">
        <v>2</v>
      </c>
      <c r="K315" s="2">
        <v>6262</v>
      </c>
      <c r="L315" s="2">
        <v>0</v>
      </c>
      <c r="M315" s="2">
        <v>0</v>
      </c>
      <c r="N315" s="2">
        <v>1</v>
      </c>
      <c r="O315" s="2">
        <v>15339</v>
      </c>
      <c r="P315" s="2">
        <v>0</v>
      </c>
      <c r="Q315" s="2">
        <v>0</v>
      </c>
      <c r="R315" s="2">
        <v>0</v>
      </c>
      <c r="S315" s="2">
        <v>0</v>
      </c>
      <c r="T315" s="2">
        <v>0</v>
      </c>
      <c r="U315" s="2">
        <v>24443</v>
      </c>
      <c r="V315" s="2">
        <v>0</v>
      </c>
      <c r="W315" s="2">
        <v>0</v>
      </c>
      <c r="X315" s="2">
        <v>0</v>
      </c>
      <c r="Y315" s="2">
        <v>0</v>
      </c>
      <c r="Z315" s="2">
        <v>0</v>
      </c>
      <c r="AA315" s="2">
        <v>0</v>
      </c>
      <c r="AB315" s="2">
        <v>0</v>
      </c>
      <c r="AC315" s="2">
        <v>0</v>
      </c>
      <c r="AD315" s="2">
        <v>0</v>
      </c>
      <c r="AE315" s="2">
        <v>0</v>
      </c>
      <c r="AF315" s="2">
        <v>0</v>
      </c>
      <c r="AG315" s="2">
        <v>0</v>
      </c>
      <c r="AH315" s="2">
        <v>0</v>
      </c>
      <c r="AI315" s="2">
        <v>0</v>
      </c>
      <c r="AJ315" s="2">
        <v>0</v>
      </c>
      <c r="AK315" s="2">
        <v>0</v>
      </c>
      <c r="AL315" s="2">
        <v>0</v>
      </c>
      <c r="AM315" s="2">
        <v>0</v>
      </c>
      <c r="AN315" s="2">
        <v>0</v>
      </c>
      <c r="AO315" s="2">
        <v>24443</v>
      </c>
      <c r="AP315" s="2">
        <v>0</v>
      </c>
      <c r="AQ315" s="2">
        <v>0</v>
      </c>
      <c r="AR315" s="2">
        <v>0</v>
      </c>
      <c r="AS315" s="2">
        <v>0</v>
      </c>
      <c r="AT315" s="2">
        <v>0</v>
      </c>
      <c r="AU315" s="2">
        <v>0</v>
      </c>
      <c r="AV315" s="2">
        <v>0</v>
      </c>
      <c r="AW315" s="2">
        <v>0</v>
      </c>
      <c r="AX315" s="2">
        <v>0</v>
      </c>
      <c r="AY315" s="2">
        <v>0</v>
      </c>
      <c r="AZ315" s="2">
        <v>0</v>
      </c>
      <c r="BA315" s="2">
        <v>0</v>
      </c>
      <c r="BB315" s="2">
        <v>15339</v>
      </c>
      <c r="BC315" s="2">
        <v>0</v>
      </c>
      <c r="BD315" s="2">
        <v>0</v>
      </c>
      <c r="BE315" s="2">
        <v>0</v>
      </c>
      <c r="BF315" s="2">
        <v>0</v>
      </c>
      <c r="BG315" s="2">
        <v>0</v>
      </c>
      <c r="BH315" s="2">
        <v>6</v>
      </c>
      <c r="BI315" s="2">
        <v>6</v>
      </c>
      <c r="BJ315" s="2">
        <v>0</v>
      </c>
      <c r="BK315" s="2">
        <v>0</v>
      </c>
      <c r="BL315" s="2">
        <v>0</v>
      </c>
      <c r="BM315" s="2">
        <v>0</v>
      </c>
      <c r="BN315" s="2">
        <v>0</v>
      </c>
      <c r="BO315" s="2">
        <v>0</v>
      </c>
      <c r="BP315" s="2">
        <v>0</v>
      </c>
      <c r="BQ315" s="2">
        <v>0</v>
      </c>
      <c r="BR315" s="2">
        <v>0</v>
      </c>
      <c r="BS315" s="2">
        <v>6</v>
      </c>
      <c r="BT315" s="2">
        <v>0</v>
      </c>
      <c r="BU315" s="2">
        <v>0</v>
      </c>
      <c r="BV315" s="2">
        <v>0</v>
      </c>
      <c r="BW315" s="2">
        <v>0</v>
      </c>
      <c r="BX315" s="2">
        <v>0</v>
      </c>
      <c r="BY315" s="2">
        <v>0</v>
      </c>
      <c r="BZ315" s="2" t="s">
        <v>1953</v>
      </c>
      <c r="CA315" s="2" t="s">
        <v>1953</v>
      </c>
      <c r="CB315" s="2" t="s">
        <v>803</v>
      </c>
      <c r="CC315" s="2" t="s">
        <v>803</v>
      </c>
      <c r="CD315" s="2" t="s">
        <v>1953</v>
      </c>
    </row>
    <row r="316" spans="1:82" ht="12.75">
      <c r="A316" s="2" t="s">
        <v>1758</v>
      </c>
      <c r="B316" s="29">
        <f t="shared" si="5"/>
        <v>1</v>
      </c>
      <c r="C316" s="2" t="s">
        <v>445</v>
      </c>
      <c r="D316" s="2">
        <v>0</v>
      </c>
      <c r="E316" s="2">
        <v>0</v>
      </c>
      <c r="F316" s="2">
        <v>0</v>
      </c>
      <c r="G316" s="2">
        <v>0</v>
      </c>
      <c r="H316" s="2">
        <v>1</v>
      </c>
      <c r="I316" s="2">
        <v>3344</v>
      </c>
      <c r="J316" s="2">
        <v>1</v>
      </c>
      <c r="K316" s="2">
        <v>15830</v>
      </c>
      <c r="L316" s="2">
        <v>0</v>
      </c>
      <c r="M316" s="2">
        <v>0</v>
      </c>
      <c r="N316" s="2">
        <v>0</v>
      </c>
      <c r="O316" s="2">
        <v>0</v>
      </c>
      <c r="P316" s="2">
        <v>0</v>
      </c>
      <c r="Q316" s="2">
        <v>0</v>
      </c>
      <c r="R316" s="2">
        <v>0</v>
      </c>
      <c r="S316" s="2">
        <v>0</v>
      </c>
      <c r="T316" s="2">
        <v>0</v>
      </c>
      <c r="U316" s="2">
        <v>19174</v>
      </c>
      <c r="V316" s="2">
        <v>0</v>
      </c>
      <c r="W316" s="2">
        <v>0</v>
      </c>
      <c r="X316" s="2">
        <v>0</v>
      </c>
      <c r="Y316" s="2">
        <v>0</v>
      </c>
      <c r="Z316" s="2">
        <v>0</v>
      </c>
      <c r="AA316" s="2">
        <v>0</v>
      </c>
      <c r="AB316" s="2">
        <v>0</v>
      </c>
      <c r="AC316" s="2">
        <v>0</v>
      </c>
      <c r="AD316" s="2">
        <v>0</v>
      </c>
      <c r="AE316" s="2">
        <v>0</v>
      </c>
      <c r="AF316" s="2">
        <v>0</v>
      </c>
      <c r="AG316" s="2">
        <v>0</v>
      </c>
      <c r="AH316" s="2">
        <v>0</v>
      </c>
      <c r="AI316" s="2">
        <v>0</v>
      </c>
      <c r="AJ316" s="2">
        <v>0</v>
      </c>
      <c r="AK316" s="2">
        <v>0</v>
      </c>
      <c r="AL316" s="2">
        <v>0</v>
      </c>
      <c r="AM316" s="2">
        <v>0</v>
      </c>
      <c r="AN316" s="2">
        <v>0</v>
      </c>
      <c r="AO316" s="2">
        <v>19174</v>
      </c>
      <c r="AP316" s="2">
        <v>0</v>
      </c>
      <c r="AQ316" s="2">
        <v>0</v>
      </c>
      <c r="AR316" s="2">
        <v>0</v>
      </c>
      <c r="AS316" s="2">
        <v>0</v>
      </c>
      <c r="AT316" s="2">
        <v>0</v>
      </c>
      <c r="AU316" s="2">
        <v>0</v>
      </c>
      <c r="AV316" s="2">
        <v>0</v>
      </c>
      <c r="AW316" s="2">
        <v>0</v>
      </c>
      <c r="AX316" s="2">
        <v>0</v>
      </c>
      <c r="AY316" s="2">
        <v>0</v>
      </c>
      <c r="AZ316" s="2">
        <v>0</v>
      </c>
      <c r="BA316" s="2">
        <v>0</v>
      </c>
      <c r="BB316" s="2">
        <v>0</v>
      </c>
      <c r="BC316" s="2">
        <v>0</v>
      </c>
      <c r="BD316" s="2">
        <v>0</v>
      </c>
      <c r="BE316" s="2">
        <v>0</v>
      </c>
      <c r="BF316" s="2">
        <v>0</v>
      </c>
      <c r="BG316" s="2">
        <v>0</v>
      </c>
      <c r="BH316" s="2">
        <v>13</v>
      </c>
      <c r="BI316" s="2">
        <v>13</v>
      </c>
      <c r="BJ316" s="2">
        <v>0</v>
      </c>
      <c r="BK316" s="2">
        <v>0</v>
      </c>
      <c r="BL316" s="2">
        <v>0</v>
      </c>
      <c r="BM316" s="2">
        <v>0</v>
      </c>
      <c r="BN316" s="2">
        <v>0</v>
      </c>
      <c r="BO316" s="2">
        <v>0</v>
      </c>
      <c r="BP316" s="2">
        <v>0</v>
      </c>
      <c r="BQ316" s="2">
        <v>0</v>
      </c>
      <c r="BR316" s="2">
        <v>0</v>
      </c>
      <c r="BS316" s="2">
        <v>10</v>
      </c>
      <c r="BT316" s="2">
        <v>0</v>
      </c>
      <c r="BU316" s="2">
        <v>3</v>
      </c>
      <c r="BV316" s="2">
        <v>0</v>
      </c>
      <c r="BW316" s="2">
        <v>0</v>
      </c>
      <c r="BX316" s="2">
        <v>0</v>
      </c>
      <c r="BY316" s="2">
        <v>0</v>
      </c>
      <c r="BZ316" s="2" t="s">
        <v>1759</v>
      </c>
      <c r="CA316" s="2" t="s">
        <v>1759</v>
      </c>
      <c r="CB316" s="2" t="s">
        <v>803</v>
      </c>
      <c r="CC316" s="2" t="s">
        <v>803</v>
      </c>
      <c r="CD316" s="2" t="s">
        <v>1759</v>
      </c>
    </row>
    <row r="317" spans="1:82" ht="12.75">
      <c r="A317" s="2" t="s">
        <v>1760</v>
      </c>
      <c r="B317" s="29">
        <f t="shared" si="5"/>
        <v>1</v>
      </c>
      <c r="C317" s="2" t="s">
        <v>445</v>
      </c>
      <c r="D317" s="2">
        <v>0</v>
      </c>
      <c r="E317" s="2">
        <v>0</v>
      </c>
      <c r="F317" s="2">
        <v>0</v>
      </c>
      <c r="G317" s="2">
        <v>0</v>
      </c>
      <c r="H317" s="2">
        <v>1</v>
      </c>
      <c r="I317" s="2">
        <v>1893</v>
      </c>
      <c r="J317" s="2">
        <v>1</v>
      </c>
      <c r="K317" s="2">
        <v>8988</v>
      </c>
      <c r="L317" s="2">
        <v>0</v>
      </c>
      <c r="M317" s="2">
        <v>0</v>
      </c>
      <c r="N317" s="2">
        <v>0</v>
      </c>
      <c r="O317" s="2">
        <v>0</v>
      </c>
      <c r="P317" s="2">
        <v>0</v>
      </c>
      <c r="Q317" s="2">
        <v>0</v>
      </c>
      <c r="R317" s="2">
        <v>0</v>
      </c>
      <c r="S317" s="2">
        <v>0</v>
      </c>
      <c r="T317" s="2">
        <v>0</v>
      </c>
      <c r="U317" s="2">
        <v>10881</v>
      </c>
      <c r="V317" s="2">
        <v>0</v>
      </c>
      <c r="W317" s="2">
        <v>0</v>
      </c>
      <c r="X317" s="2">
        <v>0</v>
      </c>
      <c r="Y317" s="2">
        <v>0</v>
      </c>
      <c r="Z317" s="2">
        <v>0</v>
      </c>
      <c r="AA317" s="2">
        <v>0</v>
      </c>
      <c r="AB317" s="2">
        <v>0</v>
      </c>
      <c r="AC317" s="2">
        <v>0</v>
      </c>
      <c r="AD317" s="2">
        <v>0</v>
      </c>
      <c r="AE317" s="2">
        <v>0</v>
      </c>
      <c r="AF317" s="2">
        <v>0</v>
      </c>
      <c r="AG317" s="2">
        <v>0</v>
      </c>
      <c r="AH317" s="2">
        <v>0</v>
      </c>
      <c r="AI317" s="2">
        <v>0</v>
      </c>
      <c r="AJ317" s="2">
        <v>0</v>
      </c>
      <c r="AK317" s="2">
        <v>0</v>
      </c>
      <c r="AL317" s="2">
        <v>0</v>
      </c>
      <c r="AM317" s="2">
        <v>0</v>
      </c>
      <c r="AN317" s="2">
        <v>0</v>
      </c>
      <c r="AO317" s="2">
        <v>10881</v>
      </c>
      <c r="AP317" s="2">
        <v>0</v>
      </c>
      <c r="AQ317" s="2">
        <v>0</v>
      </c>
      <c r="AR317" s="2">
        <v>0</v>
      </c>
      <c r="AS317" s="2">
        <v>0</v>
      </c>
      <c r="AT317" s="2">
        <v>0</v>
      </c>
      <c r="AU317" s="2">
        <v>0</v>
      </c>
      <c r="AV317" s="2">
        <v>0</v>
      </c>
      <c r="AW317" s="2">
        <v>0</v>
      </c>
      <c r="AX317" s="2">
        <v>0</v>
      </c>
      <c r="AY317" s="2">
        <v>0</v>
      </c>
      <c r="AZ317" s="2">
        <v>0</v>
      </c>
      <c r="BA317" s="2">
        <v>0</v>
      </c>
      <c r="BB317" s="2">
        <v>0</v>
      </c>
      <c r="BC317" s="2">
        <v>0</v>
      </c>
      <c r="BD317" s="2">
        <v>0</v>
      </c>
      <c r="BE317" s="2">
        <v>0</v>
      </c>
      <c r="BF317" s="2">
        <v>0</v>
      </c>
      <c r="BG317" s="2">
        <v>0</v>
      </c>
      <c r="BH317" s="2">
        <v>13</v>
      </c>
      <c r="BI317" s="2">
        <v>11</v>
      </c>
      <c r="BJ317" s="2">
        <v>0</v>
      </c>
      <c r="BK317" s="2">
        <v>0</v>
      </c>
      <c r="BL317" s="2">
        <v>0</v>
      </c>
      <c r="BM317" s="2">
        <v>2</v>
      </c>
      <c r="BN317" s="2">
        <v>0</v>
      </c>
      <c r="BO317" s="2">
        <v>0</v>
      </c>
      <c r="BP317" s="2">
        <v>0</v>
      </c>
      <c r="BQ317" s="2">
        <v>0</v>
      </c>
      <c r="BR317" s="2">
        <v>0</v>
      </c>
      <c r="BS317" s="2">
        <v>10</v>
      </c>
      <c r="BT317" s="2">
        <v>0</v>
      </c>
      <c r="BU317" s="2">
        <v>1</v>
      </c>
      <c r="BV317" s="2">
        <v>0</v>
      </c>
      <c r="BW317" s="2">
        <v>0</v>
      </c>
      <c r="BX317" s="2">
        <v>0</v>
      </c>
      <c r="BY317" s="2">
        <v>0</v>
      </c>
      <c r="BZ317" s="2" t="s">
        <v>1761</v>
      </c>
      <c r="CA317" s="2" t="s">
        <v>1762</v>
      </c>
      <c r="CB317" s="2" t="s">
        <v>803</v>
      </c>
      <c r="CC317" s="2" t="s">
        <v>803</v>
      </c>
      <c r="CD317" s="2" t="s">
        <v>1761</v>
      </c>
    </row>
    <row r="318" spans="1:82" ht="12.75">
      <c r="A318" s="2" t="s">
        <v>1763</v>
      </c>
      <c r="B318" s="29">
        <f t="shared" si="5"/>
        <v>1</v>
      </c>
      <c r="C318" s="2" t="s">
        <v>445</v>
      </c>
      <c r="D318" s="2">
        <v>0</v>
      </c>
      <c r="E318" s="2">
        <v>0</v>
      </c>
      <c r="F318" s="2">
        <v>1</v>
      </c>
      <c r="G318" s="2">
        <v>803</v>
      </c>
      <c r="H318" s="2">
        <v>1</v>
      </c>
      <c r="I318" s="2">
        <v>2920</v>
      </c>
      <c r="J318" s="2">
        <v>1</v>
      </c>
      <c r="K318" s="2">
        <v>30534</v>
      </c>
      <c r="L318" s="2">
        <v>0</v>
      </c>
      <c r="M318" s="2">
        <v>0</v>
      </c>
      <c r="N318" s="2">
        <v>0</v>
      </c>
      <c r="O318" s="2">
        <v>0</v>
      </c>
      <c r="P318" s="2">
        <v>0</v>
      </c>
      <c r="Q318" s="2">
        <v>0</v>
      </c>
      <c r="R318" s="2">
        <v>0</v>
      </c>
      <c r="S318" s="2">
        <v>0</v>
      </c>
      <c r="T318" s="2">
        <v>0</v>
      </c>
      <c r="U318" s="2">
        <v>34257</v>
      </c>
      <c r="V318" s="2">
        <v>0</v>
      </c>
      <c r="W318" s="2">
        <v>0</v>
      </c>
      <c r="X318" s="2">
        <v>0</v>
      </c>
      <c r="Y318" s="2">
        <v>0</v>
      </c>
      <c r="Z318" s="2">
        <v>0</v>
      </c>
      <c r="AA318" s="2">
        <v>0</v>
      </c>
      <c r="AB318" s="2">
        <v>0</v>
      </c>
      <c r="AC318" s="2">
        <v>0</v>
      </c>
      <c r="AD318" s="2">
        <v>0</v>
      </c>
      <c r="AE318" s="2">
        <v>0</v>
      </c>
      <c r="AF318" s="2">
        <v>0</v>
      </c>
      <c r="AG318" s="2">
        <v>0</v>
      </c>
      <c r="AH318" s="2">
        <v>0</v>
      </c>
      <c r="AI318" s="2">
        <v>0</v>
      </c>
      <c r="AJ318" s="2">
        <v>0</v>
      </c>
      <c r="AK318" s="2">
        <v>0</v>
      </c>
      <c r="AL318" s="2">
        <v>0</v>
      </c>
      <c r="AM318" s="2">
        <v>0</v>
      </c>
      <c r="AN318" s="2">
        <v>0</v>
      </c>
      <c r="AO318" s="2">
        <v>34257</v>
      </c>
      <c r="AP318" s="2">
        <v>0</v>
      </c>
      <c r="AQ318" s="2">
        <v>0</v>
      </c>
      <c r="AR318" s="2">
        <v>0</v>
      </c>
      <c r="AS318" s="2">
        <v>0</v>
      </c>
      <c r="AT318" s="2">
        <v>0</v>
      </c>
      <c r="AU318" s="2">
        <v>0</v>
      </c>
      <c r="AV318" s="2">
        <v>0</v>
      </c>
      <c r="AW318" s="2">
        <v>0</v>
      </c>
      <c r="AX318" s="2">
        <v>0</v>
      </c>
      <c r="AY318" s="2">
        <v>0</v>
      </c>
      <c r="AZ318" s="2">
        <v>0</v>
      </c>
      <c r="BA318" s="2">
        <v>0</v>
      </c>
      <c r="BB318" s="2">
        <v>0</v>
      </c>
      <c r="BC318" s="2">
        <v>0</v>
      </c>
      <c r="BD318" s="2">
        <v>0</v>
      </c>
      <c r="BE318" s="2">
        <v>0</v>
      </c>
      <c r="BF318" s="2">
        <v>0</v>
      </c>
      <c r="BG318" s="2">
        <v>0</v>
      </c>
      <c r="BH318" s="2">
        <v>34</v>
      </c>
      <c r="BI318" s="2">
        <v>28</v>
      </c>
      <c r="BJ318" s="2">
        <v>0</v>
      </c>
      <c r="BK318" s="2">
        <v>0</v>
      </c>
      <c r="BL318" s="2">
        <v>0</v>
      </c>
      <c r="BM318" s="2">
        <v>6</v>
      </c>
      <c r="BN318" s="2">
        <v>0</v>
      </c>
      <c r="BO318" s="2">
        <v>0</v>
      </c>
      <c r="BP318" s="2">
        <v>0</v>
      </c>
      <c r="BQ318" s="2">
        <v>0</v>
      </c>
      <c r="BR318" s="2">
        <v>0</v>
      </c>
      <c r="BS318" s="2">
        <v>26</v>
      </c>
      <c r="BT318" s="2">
        <v>0</v>
      </c>
      <c r="BU318" s="2">
        <v>1</v>
      </c>
      <c r="BV318" s="2">
        <v>0</v>
      </c>
      <c r="BW318" s="2">
        <v>0</v>
      </c>
      <c r="BX318" s="2">
        <v>0</v>
      </c>
      <c r="BY318" s="2">
        <v>0</v>
      </c>
      <c r="BZ318" s="2" t="s">
        <v>1764</v>
      </c>
      <c r="CA318" s="2" t="s">
        <v>1764</v>
      </c>
      <c r="CB318" s="2" t="s">
        <v>803</v>
      </c>
      <c r="CC318" s="2" t="s">
        <v>803</v>
      </c>
      <c r="CD318" s="2" t="s">
        <v>1764</v>
      </c>
    </row>
    <row r="319" spans="1:82" ht="12.75">
      <c r="A319" s="2" t="s">
        <v>1765</v>
      </c>
      <c r="B319" s="29">
        <f t="shared" si="5"/>
        <v>1</v>
      </c>
      <c r="C319" s="2" t="s">
        <v>445</v>
      </c>
      <c r="D319" s="2">
        <v>0</v>
      </c>
      <c r="E319" s="2">
        <v>0</v>
      </c>
      <c r="F319" s="2">
        <v>0</v>
      </c>
      <c r="G319" s="2">
        <v>0</v>
      </c>
      <c r="H319" s="2">
        <v>1</v>
      </c>
      <c r="I319" s="2">
        <v>3194</v>
      </c>
      <c r="J319" s="2">
        <v>1</v>
      </c>
      <c r="K319" s="2">
        <v>31014</v>
      </c>
      <c r="L319" s="2">
        <v>0</v>
      </c>
      <c r="M319" s="2">
        <v>0</v>
      </c>
      <c r="N319" s="2">
        <v>0</v>
      </c>
      <c r="O319" s="2">
        <v>0</v>
      </c>
      <c r="P319" s="2">
        <v>0</v>
      </c>
      <c r="Q319" s="2">
        <v>0</v>
      </c>
      <c r="R319" s="2">
        <v>0</v>
      </c>
      <c r="S319" s="2">
        <v>0</v>
      </c>
      <c r="T319" s="2">
        <v>0</v>
      </c>
      <c r="U319" s="2">
        <v>34208</v>
      </c>
      <c r="V319" s="2">
        <v>0</v>
      </c>
      <c r="W319" s="2">
        <v>0</v>
      </c>
      <c r="X319" s="2">
        <v>0</v>
      </c>
      <c r="Y319" s="2">
        <v>0</v>
      </c>
      <c r="Z319" s="2">
        <v>0</v>
      </c>
      <c r="AA319" s="2">
        <v>0</v>
      </c>
      <c r="AB319" s="2">
        <v>0</v>
      </c>
      <c r="AC319" s="2">
        <v>0</v>
      </c>
      <c r="AD319" s="2">
        <v>0</v>
      </c>
      <c r="AE319" s="2">
        <v>0</v>
      </c>
      <c r="AF319" s="2">
        <v>0</v>
      </c>
      <c r="AG319" s="2">
        <v>0</v>
      </c>
      <c r="AH319" s="2">
        <v>0</v>
      </c>
      <c r="AI319" s="2">
        <v>0</v>
      </c>
      <c r="AJ319" s="2">
        <v>0</v>
      </c>
      <c r="AK319" s="2">
        <v>0</v>
      </c>
      <c r="AL319" s="2">
        <v>0</v>
      </c>
      <c r="AM319" s="2">
        <v>0</v>
      </c>
      <c r="AN319" s="2">
        <v>0</v>
      </c>
      <c r="AO319" s="2">
        <v>34208</v>
      </c>
      <c r="AP319" s="2">
        <v>0</v>
      </c>
      <c r="AQ319" s="2">
        <v>0</v>
      </c>
      <c r="AR319" s="2">
        <v>0</v>
      </c>
      <c r="AS319" s="2">
        <v>0</v>
      </c>
      <c r="AT319" s="2">
        <v>0</v>
      </c>
      <c r="AU319" s="2">
        <v>0</v>
      </c>
      <c r="AV319" s="2">
        <v>0</v>
      </c>
      <c r="AW319" s="2">
        <v>0</v>
      </c>
      <c r="AX319" s="2">
        <v>0</v>
      </c>
      <c r="AY319" s="2">
        <v>0</v>
      </c>
      <c r="AZ319" s="2">
        <v>0</v>
      </c>
      <c r="BA319" s="2">
        <v>0</v>
      </c>
      <c r="BB319" s="2">
        <v>0</v>
      </c>
      <c r="BC319" s="2">
        <v>0</v>
      </c>
      <c r="BD319" s="2">
        <v>0</v>
      </c>
      <c r="BE319" s="2">
        <v>0</v>
      </c>
      <c r="BF319" s="2">
        <v>0</v>
      </c>
      <c r="BG319" s="2">
        <v>0</v>
      </c>
      <c r="BH319" s="2">
        <v>33</v>
      </c>
      <c r="BI319" s="2">
        <v>25</v>
      </c>
      <c r="BJ319" s="2">
        <v>0</v>
      </c>
      <c r="BK319" s="2">
        <v>0</v>
      </c>
      <c r="BL319" s="2">
        <v>0</v>
      </c>
      <c r="BM319" s="2">
        <v>8</v>
      </c>
      <c r="BN319" s="2">
        <v>0</v>
      </c>
      <c r="BO319" s="2">
        <v>0</v>
      </c>
      <c r="BP319" s="2">
        <v>0</v>
      </c>
      <c r="BQ319" s="2">
        <v>0</v>
      </c>
      <c r="BR319" s="2">
        <v>0</v>
      </c>
      <c r="BS319" s="2">
        <v>24</v>
      </c>
      <c r="BT319" s="2">
        <v>0</v>
      </c>
      <c r="BU319" s="2">
        <v>1</v>
      </c>
      <c r="BV319" s="2">
        <v>0</v>
      </c>
      <c r="BW319" s="2">
        <v>0</v>
      </c>
      <c r="BX319" s="2">
        <v>0</v>
      </c>
      <c r="BY319" s="2">
        <v>0</v>
      </c>
      <c r="BZ319" s="2" t="s">
        <v>1766</v>
      </c>
      <c r="CA319" s="2" t="s">
        <v>1766</v>
      </c>
      <c r="CB319" s="2" t="s">
        <v>803</v>
      </c>
      <c r="CC319" s="2" t="s">
        <v>803</v>
      </c>
      <c r="CD319" s="2" t="s">
        <v>1766</v>
      </c>
    </row>
    <row r="320" spans="1:82" ht="12.75">
      <c r="A320" s="2" t="s">
        <v>1767</v>
      </c>
      <c r="B320" s="29">
        <f t="shared" si="5"/>
        <v>0.9382368314071665</v>
      </c>
      <c r="C320" s="2" t="s">
        <v>445</v>
      </c>
      <c r="D320" s="2">
        <v>0</v>
      </c>
      <c r="E320" s="2">
        <v>0</v>
      </c>
      <c r="F320" s="2">
        <v>0</v>
      </c>
      <c r="G320" s="2">
        <v>0</v>
      </c>
      <c r="H320" s="2">
        <v>1</v>
      </c>
      <c r="I320" s="2">
        <v>2960</v>
      </c>
      <c r="J320" s="2">
        <v>2</v>
      </c>
      <c r="K320" s="2">
        <v>29351</v>
      </c>
      <c r="L320" s="2">
        <v>2</v>
      </c>
      <c r="M320" s="2">
        <v>2127</v>
      </c>
      <c r="N320" s="2">
        <v>0</v>
      </c>
      <c r="O320" s="2">
        <v>0</v>
      </c>
      <c r="P320" s="2">
        <v>0</v>
      </c>
      <c r="Q320" s="2">
        <v>0</v>
      </c>
      <c r="R320" s="2">
        <v>0</v>
      </c>
      <c r="S320" s="2">
        <v>0</v>
      </c>
      <c r="T320" s="2">
        <v>0</v>
      </c>
      <c r="U320" s="2">
        <v>34438</v>
      </c>
      <c r="V320" s="2">
        <v>0</v>
      </c>
      <c r="W320" s="2">
        <v>0</v>
      </c>
      <c r="X320" s="2">
        <v>1682</v>
      </c>
      <c r="Y320" s="2">
        <v>0</v>
      </c>
      <c r="Z320" s="2">
        <v>0</v>
      </c>
      <c r="AA320" s="2">
        <v>0</v>
      </c>
      <c r="AB320" s="2">
        <v>0</v>
      </c>
      <c r="AC320" s="2">
        <v>0</v>
      </c>
      <c r="AD320" s="2">
        <v>0</v>
      </c>
      <c r="AE320" s="2">
        <v>0</v>
      </c>
      <c r="AF320" s="2">
        <v>0</v>
      </c>
      <c r="AG320" s="2">
        <v>0</v>
      </c>
      <c r="AH320" s="2">
        <v>0</v>
      </c>
      <c r="AI320" s="2">
        <v>0</v>
      </c>
      <c r="AJ320" s="2">
        <v>0</v>
      </c>
      <c r="AK320" s="2">
        <v>0</v>
      </c>
      <c r="AL320" s="2">
        <v>0</v>
      </c>
      <c r="AM320" s="2">
        <v>0</v>
      </c>
      <c r="AN320" s="2">
        <v>0</v>
      </c>
      <c r="AO320" s="2">
        <v>34438</v>
      </c>
      <c r="AP320" s="2">
        <v>0</v>
      </c>
      <c r="AQ320" s="2">
        <v>0</v>
      </c>
      <c r="AR320" s="2">
        <v>0</v>
      </c>
      <c r="AS320" s="2">
        <v>0</v>
      </c>
      <c r="AT320" s="2">
        <v>0</v>
      </c>
      <c r="AU320" s="2">
        <v>0</v>
      </c>
      <c r="AV320" s="2">
        <v>445</v>
      </c>
      <c r="AW320" s="2">
        <v>0</v>
      </c>
      <c r="AX320" s="2">
        <v>0</v>
      </c>
      <c r="AY320" s="2">
        <v>0</v>
      </c>
      <c r="AZ320" s="2">
        <v>0</v>
      </c>
      <c r="BA320" s="2">
        <v>0</v>
      </c>
      <c r="BB320" s="2">
        <v>0</v>
      </c>
      <c r="BC320" s="2">
        <v>0</v>
      </c>
      <c r="BD320" s="2">
        <v>0</v>
      </c>
      <c r="BE320" s="2">
        <v>0</v>
      </c>
      <c r="BF320" s="2">
        <v>0</v>
      </c>
      <c r="BG320" s="2">
        <v>0</v>
      </c>
      <c r="BH320" s="2">
        <v>32</v>
      </c>
      <c r="BI320" s="2">
        <v>22</v>
      </c>
      <c r="BJ320" s="2">
        <v>0</v>
      </c>
      <c r="BK320" s="2">
        <v>0</v>
      </c>
      <c r="BL320" s="2">
        <v>1</v>
      </c>
      <c r="BM320" s="2">
        <v>9</v>
      </c>
      <c r="BN320" s="2">
        <v>0</v>
      </c>
      <c r="BO320" s="2">
        <v>0</v>
      </c>
      <c r="BP320" s="2">
        <v>0</v>
      </c>
      <c r="BQ320" s="2">
        <v>0</v>
      </c>
      <c r="BR320" s="2">
        <v>0</v>
      </c>
      <c r="BS320" s="2">
        <v>22</v>
      </c>
      <c r="BT320" s="2">
        <v>0</v>
      </c>
      <c r="BU320" s="2">
        <v>0</v>
      </c>
      <c r="BV320" s="2">
        <v>0</v>
      </c>
      <c r="BW320" s="2">
        <v>0</v>
      </c>
      <c r="BX320" s="2">
        <v>0</v>
      </c>
      <c r="BY320" s="2">
        <v>0</v>
      </c>
      <c r="BZ320" s="2" t="s">
        <v>1768</v>
      </c>
      <c r="CA320" s="2" t="s">
        <v>1768</v>
      </c>
      <c r="CB320" s="2" t="s">
        <v>803</v>
      </c>
      <c r="CC320" s="2" t="s">
        <v>803</v>
      </c>
      <c r="CD320" s="2" t="s">
        <v>1768</v>
      </c>
    </row>
    <row r="321" spans="1:82" ht="12.75">
      <c r="A321" s="2" t="s">
        <v>1769</v>
      </c>
      <c r="B321" s="29">
        <f t="shared" si="5"/>
        <v>1</v>
      </c>
      <c r="C321" s="2" t="s">
        <v>445</v>
      </c>
      <c r="D321" s="2">
        <v>0</v>
      </c>
      <c r="E321" s="2">
        <v>0</v>
      </c>
      <c r="F321" s="2">
        <v>2</v>
      </c>
      <c r="G321" s="2">
        <v>1127</v>
      </c>
      <c r="H321" s="2">
        <v>1</v>
      </c>
      <c r="I321" s="2">
        <v>3046</v>
      </c>
      <c r="J321" s="2">
        <v>2</v>
      </c>
      <c r="K321" s="2">
        <v>30069</v>
      </c>
      <c r="L321" s="2">
        <v>0</v>
      </c>
      <c r="M321" s="2">
        <v>0</v>
      </c>
      <c r="N321" s="2">
        <v>0</v>
      </c>
      <c r="O321" s="2">
        <v>0</v>
      </c>
      <c r="P321" s="2">
        <v>0</v>
      </c>
      <c r="Q321" s="2">
        <v>0</v>
      </c>
      <c r="R321" s="2">
        <v>0</v>
      </c>
      <c r="S321" s="2">
        <v>0</v>
      </c>
      <c r="T321" s="2">
        <v>0</v>
      </c>
      <c r="U321" s="2">
        <v>34242</v>
      </c>
      <c r="V321" s="2">
        <v>0</v>
      </c>
      <c r="W321" s="2">
        <v>0</v>
      </c>
      <c r="X321" s="2">
        <v>0</v>
      </c>
      <c r="Y321" s="2">
        <v>0</v>
      </c>
      <c r="Z321" s="2">
        <v>0</v>
      </c>
      <c r="AA321" s="2">
        <v>0</v>
      </c>
      <c r="AB321" s="2">
        <v>0</v>
      </c>
      <c r="AC321" s="2">
        <v>0</v>
      </c>
      <c r="AD321" s="2">
        <v>0</v>
      </c>
      <c r="AE321" s="2">
        <v>0</v>
      </c>
      <c r="AF321" s="2">
        <v>0</v>
      </c>
      <c r="AG321" s="2">
        <v>0</v>
      </c>
      <c r="AH321" s="2">
        <v>0</v>
      </c>
      <c r="AI321" s="2">
        <v>0</v>
      </c>
      <c r="AJ321" s="2">
        <v>0</v>
      </c>
      <c r="AK321" s="2">
        <v>0</v>
      </c>
      <c r="AL321" s="2">
        <v>0</v>
      </c>
      <c r="AM321" s="2">
        <v>0</v>
      </c>
      <c r="AN321" s="2">
        <v>0</v>
      </c>
      <c r="AO321" s="2">
        <v>34242</v>
      </c>
      <c r="AP321" s="2">
        <v>0</v>
      </c>
      <c r="AQ321" s="2">
        <v>0</v>
      </c>
      <c r="AR321" s="2">
        <v>0</v>
      </c>
      <c r="AS321" s="2">
        <v>0</v>
      </c>
      <c r="AT321" s="2">
        <v>0</v>
      </c>
      <c r="AU321" s="2">
        <v>0</v>
      </c>
      <c r="AV321" s="2">
        <v>0</v>
      </c>
      <c r="AW321" s="2">
        <v>0</v>
      </c>
      <c r="AX321" s="2">
        <v>0</v>
      </c>
      <c r="AY321" s="2">
        <v>0</v>
      </c>
      <c r="AZ321" s="2">
        <v>0</v>
      </c>
      <c r="BA321" s="2">
        <v>0</v>
      </c>
      <c r="BB321" s="2">
        <v>0</v>
      </c>
      <c r="BC321" s="2">
        <v>0</v>
      </c>
      <c r="BD321" s="2">
        <v>0</v>
      </c>
      <c r="BE321" s="2">
        <v>0</v>
      </c>
      <c r="BF321" s="2">
        <v>0</v>
      </c>
      <c r="BG321" s="2">
        <v>0</v>
      </c>
      <c r="BH321" s="2">
        <v>35</v>
      </c>
      <c r="BI321" s="2">
        <v>30</v>
      </c>
      <c r="BJ321" s="2">
        <v>0</v>
      </c>
      <c r="BK321" s="2">
        <v>0</v>
      </c>
      <c r="BL321" s="2">
        <v>0</v>
      </c>
      <c r="BM321" s="2">
        <v>5</v>
      </c>
      <c r="BN321" s="2">
        <v>0</v>
      </c>
      <c r="BO321" s="2">
        <v>0</v>
      </c>
      <c r="BP321" s="2">
        <v>0</v>
      </c>
      <c r="BQ321" s="2">
        <v>0</v>
      </c>
      <c r="BR321" s="2">
        <v>0</v>
      </c>
      <c r="BS321" s="2">
        <v>28</v>
      </c>
      <c r="BT321" s="2">
        <v>0</v>
      </c>
      <c r="BU321" s="2">
        <v>2</v>
      </c>
      <c r="BV321" s="2">
        <v>0</v>
      </c>
      <c r="BW321" s="2">
        <v>0</v>
      </c>
      <c r="BX321" s="2">
        <v>0</v>
      </c>
      <c r="BY321" s="2">
        <v>0</v>
      </c>
      <c r="BZ321" s="2" t="s">
        <v>1770</v>
      </c>
      <c r="CA321" s="2" t="s">
        <v>1770</v>
      </c>
      <c r="CB321" s="2" t="s">
        <v>803</v>
      </c>
      <c r="CC321" s="2" t="s">
        <v>803</v>
      </c>
      <c r="CD321" s="2" t="s">
        <v>1770</v>
      </c>
    </row>
    <row r="322" spans="1:82" ht="12.75">
      <c r="A322" s="2" t="s">
        <v>1771</v>
      </c>
      <c r="B322" s="29">
        <f t="shared" si="5"/>
        <v>1</v>
      </c>
      <c r="C322" s="2" t="s">
        <v>445</v>
      </c>
      <c r="D322" s="2">
        <v>0</v>
      </c>
      <c r="E322" s="2">
        <v>0</v>
      </c>
      <c r="F322" s="2">
        <v>2</v>
      </c>
      <c r="G322" s="2">
        <v>1245</v>
      </c>
      <c r="H322" s="2">
        <v>2</v>
      </c>
      <c r="I322" s="2">
        <v>5600</v>
      </c>
      <c r="J322" s="2">
        <v>4</v>
      </c>
      <c r="K322" s="2">
        <v>25449</v>
      </c>
      <c r="L322" s="2">
        <v>0</v>
      </c>
      <c r="M322" s="2">
        <v>0</v>
      </c>
      <c r="N322" s="2">
        <v>0</v>
      </c>
      <c r="O322" s="2">
        <v>0</v>
      </c>
      <c r="P322" s="2">
        <v>0</v>
      </c>
      <c r="Q322" s="2">
        <v>0</v>
      </c>
      <c r="R322" s="2">
        <v>0</v>
      </c>
      <c r="S322" s="2">
        <v>0</v>
      </c>
      <c r="T322" s="2">
        <v>0</v>
      </c>
      <c r="U322" s="2">
        <v>32294</v>
      </c>
      <c r="V322" s="2">
        <v>0</v>
      </c>
      <c r="W322" s="2">
        <v>0</v>
      </c>
      <c r="X322" s="2">
        <v>0</v>
      </c>
      <c r="Y322" s="2">
        <v>0</v>
      </c>
      <c r="Z322" s="2">
        <v>0</v>
      </c>
      <c r="AA322" s="2">
        <v>0</v>
      </c>
      <c r="AB322" s="2">
        <v>0</v>
      </c>
      <c r="AC322" s="2">
        <v>0</v>
      </c>
      <c r="AD322" s="2">
        <v>0</v>
      </c>
      <c r="AE322" s="2">
        <v>0</v>
      </c>
      <c r="AF322" s="2">
        <v>0</v>
      </c>
      <c r="AG322" s="2">
        <v>0</v>
      </c>
      <c r="AH322" s="2">
        <v>0</v>
      </c>
      <c r="AI322" s="2">
        <v>0</v>
      </c>
      <c r="AJ322" s="2">
        <v>0</v>
      </c>
      <c r="AK322" s="2">
        <v>0</v>
      </c>
      <c r="AL322" s="2">
        <v>0</v>
      </c>
      <c r="AM322" s="2">
        <v>0</v>
      </c>
      <c r="AN322" s="2">
        <v>0</v>
      </c>
      <c r="AO322" s="2">
        <v>10608</v>
      </c>
      <c r="AP322" s="2">
        <v>0</v>
      </c>
      <c r="AQ322" s="2">
        <v>0</v>
      </c>
      <c r="AR322" s="2">
        <v>0</v>
      </c>
      <c r="AS322" s="2">
        <v>0</v>
      </c>
      <c r="AT322" s="2">
        <v>0</v>
      </c>
      <c r="AU322" s="2">
        <v>0</v>
      </c>
      <c r="AV322" s="2">
        <v>0</v>
      </c>
      <c r="AW322" s="2">
        <v>0</v>
      </c>
      <c r="AX322" s="2">
        <v>0</v>
      </c>
      <c r="AY322" s="2">
        <v>0</v>
      </c>
      <c r="AZ322" s="2">
        <v>0</v>
      </c>
      <c r="BA322" s="2">
        <v>0</v>
      </c>
      <c r="BB322" s="2">
        <v>0</v>
      </c>
      <c r="BC322" s="2">
        <v>0</v>
      </c>
      <c r="BD322" s="2">
        <v>0</v>
      </c>
      <c r="BE322" s="2">
        <v>0</v>
      </c>
      <c r="BF322" s="2">
        <v>0</v>
      </c>
      <c r="BG322" s="2">
        <v>0</v>
      </c>
      <c r="BH322" s="2">
        <v>39</v>
      </c>
      <c r="BI322" s="2">
        <v>34</v>
      </c>
      <c r="BJ322" s="2">
        <v>0</v>
      </c>
      <c r="BK322" s="2">
        <v>0</v>
      </c>
      <c r="BL322" s="2">
        <v>0</v>
      </c>
      <c r="BM322" s="2">
        <v>5</v>
      </c>
      <c r="BN322" s="2">
        <v>0</v>
      </c>
      <c r="BO322" s="2">
        <v>0</v>
      </c>
      <c r="BP322" s="2">
        <v>0</v>
      </c>
      <c r="BQ322" s="2">
        <v>0</v>
      </c>
      <c r="BR322" s="2">
        <v>15</v>
      </c>
      <c r="BS322" s="2">
        <v>4</v>
      </c>
      <c r="BT322" s="2">
        <v>12</v>
      </c>
      <c r="BU322" s="2">
        <v>3</v>
      </c>
      <c r="BV322" s="2">
        <v>0</v>
      </c>
      <c r="BW322" s="2">
        <v>0</v>
      </c>
      <c r="BX322" s="2">
        <v>0</v>
      </c>
      <c r="BY322" s="2">
        <v>0</v>
      </c>
      <c r="BZ322" s="2" t="s">
        <v>1772</v>
      </c>
      <c r="CA322" s="2" t="s">
        <v>1773</v>
      </c>
      <c r="CB322" s="2" t="s">
        <v>1774</v>
      </c>
      <c r="CC322" s="2" t="s">
        <v>803</v>
      </c>
      <c r="CD322" s="2" t="s">
        <v>1772</v>
      </c>
    </row>
    <row r="323" spans="1:82" ht="12.75">
      <c r="A323" s="2" t="s">
        <v>1775</v>
      </c>
      <c r="B323" s="29">
        <f t="shared" si="5"/>
        <v>0.9507457407298238</v>
      </c>
      <c r="C323" s="2" t="s">
        <v>445</v>
      </c>
      <c r="D323" s="2">
        <v>0</v>
      </c>
      <c r="E323" s="2">
        <v>0</v>
      </c>
      <c r="F323" s="2">
        <v>0</v>
      </c>
      <c r="G323" s="2">
        <v>0</v>
      </c>
      <c r="H323" s="2">
        <v>1</v>
      </c>
      <c r="I323" s="2">
        <v>3049</v>
      </c>
      <c r="J323" s="2">
        <v>2</v>
      </c>
      <c r="K323" s="2">
        <v>29206</v>
      </c>
      <c r="L323" s="2">
        <v>0</v>
      </c>
      <c r="M323" s="2">
        <v>0</v>
      </c>
      <c r="N323" s="2">
        <v>1</v>
      </c>
      <c r="O323" s="2">
        <v>1671</v>
      </c>
      <c r="P323" s="2">
        <v>0</v>
      </c>
      <c r="Q323" s="2">
        <v>0</v>
      </c>
      <c r="R323" s="2">
        <v>0</v>
      </c>
      <c r="S323" s="2">
        <v>0</v>
      </c>
      <c r="T323" s="2">
        <v>0</v>
      </c>
      <c r="U323" s="2">
        <v>33926</v>
      </c>
      <c r="V323" s="2">
        <v>0</v>
      </c>
      <c r="W323" s="2">
        <v>0</v>
      </c>
      <c r="X323" s="2">
        <v>0</v>
      </c>
      <c r="Y323" s="2">
        <v>0</v>
      </c>
      <c r="Z323" s="2">
        <v>0</v>
      </c>
      <c r="AA323" s="2">
        <v>0</v>
      </c>
      <c r="AB323" s="2">
        <v>0</v>
      </c>
      <c r="AC323" s="2">
        <v>0</v>
      </c>
      <c r="AD323" s="2">
        <v>0</v>
      </c>
      <c r="AE323" s="2">
        <v>0</v>
      </c>
      <c r="AF323" s="2">
        <v>0</v>
      </c>
      <c r="AG323" s="2">
        <v>0</v>
      </c>
      <c r="AH323" s="2">
        <v>0</v>
      </c>
      <c r="AI323" s="2">
        <v>0</v>
      </c>
      <c r="AJ323" s="2">
        <v>0</v>
      </c>
      <c r="AK323" s="2">
        <v>0</v>
      </c>
      <c r="AL323" s="2">
        <v>0</v>
      </c>
      <c r="AM323" s="2">
        <v>0</v>
      </c>
      <c r="AN323" s="2">
        <v>0</v>
      </c>
      <c r="AO323" s="2">
        <v>8836</v>
      </c>
      <c r="AP323" s="2">
        <v>0</v>
      </c>
      <c r="AQ323" s="2">
        <v>0</v>
      </c>
      <c r="AR323" s="2">
        <v>0</v>
      </c>
      <c r="AS323" s="2">
        <v>0</v>
      </c>
      <c r="AT323" s="2">
        <v>0</v>
      </c>
      <c r="AU323" s="2">
        <v>0</v>
      </c>
      <c r="AV323" s="2">
        <v>0</v>
      </c>
      <c r="AW323" s="2">
        <v>0</v>
      </c>
      <c r="AX323" s="2">
        <v>0</v>
      </c>
      <c r="AY323" s="2">
        <v>0</v>
      </c>
      <c r="AZ323" s="2">
        <v>0</v>
      </c>
      <c r="BA323" s="2">
        <v>0</v>
      </c>
      <c r="BB323" s="2">
        <v>0</v>
      </c>
      <c r="BC323" s="2">
        <v>0</v>
      </c>
      <c r="BD323" s="2">
        <v>0</v>
      </c>
      <c r="BE323" s="2">
        <v>0</v>
      </c>
      <c r="BF323" s="2">
        <v>1671</v>
      </c>
      <c r="BG323" s="2">
        <v>0</v>
      </c>
      <c r="BH323" s="2">
        <v>44</v>
      </c>
      <c r="BI323" s="2">
        <v>37</v>
      </c>
      <c r="BJ323" s="2">
        <v>0</v>
      </c>
      <c r="BK323" s="2">
        <v>0</v>
      </c>
      <c r="BL323" s="2">
        <v>1</v>
      </c>
      <c r="BM323" s="2">
        <v>6</v>
      </c>
      <c r="BN323" s="2">
        <v>0</v>
      </c>
      <c r="BO323" s="2">
        <v>0</v>
      </c>
      <c r="BP323" s="2">
        <v>0</v>
      </c>
      <c r="BQ323" s="2">
        <v>0</v>
      </c>
      <c r="BR323" s="2">
        <v>5</v>
      </c>
      <c r="BS323" s="2">
        <v>32</v>
      </c>
      <c r="BT323" s="2">
        <v>0</v>
      </c>
      <c r="BU323" s="2">
        <v>0</v>
      </c>
      <c r="BV323" s="2">
        <v>0</v>
      </c>
      <c r="BW323" s="2">
        <v>0</v>
      </c>
      <c r="BX323" s="2">
        <v>0</v>
      </c>
      <c r="BY323" s="2">
        <v>0</v>
      </c>
      <c r="BZ323" s="2" t="s">
        <v>1764</v>
      </c>
      <c r="CA323" s="2" t="s">
        <v>1764</v>
      </c>
      <c r="CB323" s="2" t="s">
        <v>1776</v>
      </c>
      <c r="CC323" s="2" t="s">
        <v>803</v>
      </c>
      <c r="CD323" s="2" t="s">
        <v>1764</v>
      </c>
    </row>
    <row r="324" spans="1:82" ht="12.75">
      <c r="A324" s="2" t="s">
        <v>1777</v>
      </c>
      <c r="B324" s="29">
        <f t="shared" si="5"/>
        <v>0.9620382537596729</v>
      </c>
      <c r="C324" s="2" t="s">
        <v>445</v>
      </c>
      <c r="D324" s="2">
        <v>0</v>
      </c>
      <c r="E324" s="2">
        <v>0</v>
      </c>
      <c r="F324" s="2">
        <v>1</v>
      </c>
      <c r="G324" s="2">
        <v>116</v>
      </c>
      <c r="H324" s="2">
        <v>2</v>
      </c>
      <c r="I324" s="2">
        <v>4763</v>
      </c>
      <c r="J324" s="2">
        <v>3</v>
      </c>
      <c r="K324" s="2">
        <v>28066</v>
      </c>
      <c r="L324" s="2">
        <v>0</v>
      </c>
      <c r="M324" s="2">
        <v>0</v>
      </c>
      <c r="N324" s="2">
        <v>1</v>
      </c>
      <c r="O324" s="2">
        <v>1300</v>
      </c>
      <c r="P324" s="2">
        <v>0</v>
      </c>
      <c r="Q324" s="2">
        <v>0</v>
      </c>
      <c r="R324" s="2">
        <v>0</v>
      </c>
      <c r="S324" s="2">
        <v>0</v>
      </c>
      <c r="T324" s="2">
        <v>0</v>
      </c>
      <c r="U324" s="2">
        <v>34245</v>
      </c>
      <c r="V324" s="2">
        <v>0</v>
      </c>
      <c r="W324" s="2">
        <v>0</v>
      </c>
      <c r="X324" s="2">
        <v>0</v>
      </c>
      <c r="Y324" s="2">
        <v>0</v>
      </c>
      <c r="Z324" s="2">
        <v>0</v>
      </c>
      <c r="AA324" s="2">
        <v>0</v>
      </c>
      <c r="AB324" s="2">
        <v>0</v>
      </c>
      <c r="AC324" s="2">
        <v>0</v>
      </c>
      <c r="AD324" s="2">
        <v>0</v>
      </c>
      <c r="AE324" s="2">
        <v>0</v>
      </c>
      <c r="AF324" s="2">
        <v>0</v>
      </c>
      <c r="AG324" s="2">
        <v>0</v>
      </c>
      <c r="AH324" s="2">
        <v>0</v>
      </c>
      <c r="AI324" s="2">
        <v>0</v>
      </c>
      <c r="AJ324" s="2">
        <v>0</v>
      </c>
      <c r="AK324" s="2">
        <v>0</v>
      </c>
      <c r="AL324" s="2">
        <v>0</v>
      </c>
      <c r="AM324" s="2">
        <v>0</v>
      </c>
      <c r="AN324" s="2">
        <v>0</v>
      </c>
      <c r="AO324" s="2">
        <v>34245</v>
      </c>
      <c r="AP324" s="2">
        <v>0</v>
      </c>
      <c r="AQ324" s="2">
        <v>0</v>
      </c>
      <c r="AR324" s="2">
        <v>0</v>
      </c>
      <c r="AS324" s="2">
        <v>0</v>
      </c>
      <c r="AT324" s="2">
        <v>0</v>
      </c>
      <c r="AU324" s="2">
        <v>0</v>
      </c>
      <c r="AV324" s="2">
        <v>0</v>
      </c>
      <c r="AW324" s="2">
        <v>0</v>
      </c>
      <c r="AX324" s="2">
        <v>1300</v>
      </c>
      <c r="AY324" s="2">
        <v>0</v>
      </c>
      <c r="AZ324" s="2">
        <v>0</v>
      </c>
      <c r="BA324" s="2">
        <v>0</v>
      </c>
      <c r="BB324" s="2">
        <v>0</v>
      </c>
      <c r="BC324" s="2">
        <v>0</v>
      </c>
      <c r="BD324" s="2">
        <v>0</v>
      </c>
      <c r="BE324" s="2">
        <v>0</v>
      </c>
      <c r="BF324" s="2">
        <v>0</v>
      </c>
      <c r="BG324" s="2">
        <v>0</v>
      </c>
      <c r="BH324" s="2">
        <v>33</v>
      </c>
      <c r="BI324" s="2">
        <v>26</v>
      </c>
      <c r="BJ324" s="2">
        <v>0</v>
      </c>
      <c r="BK324" s="2">
        <v>0</v>
      </c>
      <c r="BL324" s="2">
        <v>0</v>
      </c>
      <c r="BM324" s="2">
        <v>7</v>
      </c>
      <c r="BN324" s="2">
        <v>0</v>
      </c>
      <c r="BO324" s="2">
        <v>0</v>
      </c>
      <c r="BP324" s="2">
        <v>0</v>
      </c>
      <c r="BQ324" s="2">
        <v>0</v>
      </c>
      <c r="BR324" s="2">
        <v>0</v>
      </c>
      <c r="BS324" s="2">
        <v>26</v>
      </c>
      <c r="BT324" s="2">
        <v>0</v>
      </c>
      <c r="BU324" s="2">
        <v>0</v>
      </c>
      <c r="BV324" s="2">
        <v>0</v>
      </c>
      <c r="BW324" s="2">
        <v>0</v>
      </c>
      <c r="BX324" s="2">
        <v>0</v>
      </c>
      <c r="BY324" s="2">
        <v>0</v>
      </c>
      <c r="BZ324" s="2" t="s">
        <v>1824</v>
      </c>
      <c r="CA324" s="2" t="s">
        <v>1824</v>
      </c>
      <c r="CB324" s="2" t="s">
        <v>803</v>
      </c>
      <c r="CC324" s="2" t="s">
        <v>803</v>
      </c>
      <c r="CD324" s="2" t="s">
        <v>1824</v>
      </c>
    </row>
    <row r="325" spans="1:82" ht="12.75">
      <c r="A325" s="2" t="s">
        <v>1778</v>
      </c>
      <c r="B325" s="29">
        <f t="shared" si="5"/>
        <v>1</v>
      </c>
      <c r="C325" s="2" t="s">
        <v>445</v>
      </c>
      <c r="D325" s="2">
        <v>1</v>
      </c>
      <c r="E325" s="2">
        <v>6041</v>
      </c>
      <c r="F325" s="2">
        <v>1</v>
      </c>
      <c r="G325" s="2">
        <v>613</v>
      </c>
      <c r="H325" s="2">
        <v>1</v>
      </c>
      <c r="I325" s="2">
        <v>3159</v>
      </c>
      <c r="J325" s="2">
        <v>2</v>
      </c>
      <c r="K325" s="2">
        <v>28229</v>
      </c>
      <c r="L325" s="2">
        <v>0</v>
      </c>
      <c r="M325" s="2">
        <v>0</v>
      </c>
      <c r="N325" s="2">
        <v>0</v>
      </c>
      <c r="O325" s="2">
        <v>0</v>
      </c>
      <c r="P325" s="2">
        <v>0</v>
      </c>
      <c r="Q325" s="2">
        <v>0</v>
      </c>
      <c r="R325" s="2">
        <v>0</v>
      </c>
      <c r="S325" s="2">
        <v>0</v>
      </c>
      <c r="T325" s="2">
        <v>0</v>
      </c>
      <c r="U325" s="2">
        <v>38042</v>
      </c>
      <c r="V325" s="2">
        <v>0</v>
      </c>
      <c r="W325" s="2">
        <v>0</v>
      </c>
      <c r="X325" s="2">
        <v>0</v>
      </c>
      <c r="Y325" s="2">
        <v>0</v>
      </c>
      <c r="Z325" s="2">
        <v>0</v>
      </c>
      <c r="AA325" s="2">
        <v>0</v>
      </c>
      <c r="AB325" s="2">
        <v>0</v>
      </c>
      <c r="AC325" s="2">
        <v>0</v>
      </c>
      <c r="AD325" s="2">
        <v>0</v>
      </c>
      <c r="AE325" s="2">
        <v>0</v>
      </c>
      <c r="AF325" s="2">
        <v>0</v>
      </c>
      <c r="AG325" s="2">
        <v>0</v>
      </c>
      <c r="AH325" s="2">
        <v>0</v>
      </c>
      <c r="AI325" s="2">
        <v>0</v>
      </c>
      <c r="AJ325" s="2">
        <v>0</v>
      </c>
      <c r="AK325" s="2">
        <v>0</v>
      </c>
      <c r="AL325" s="2">
        <v>0</v>
      </c>
      <c r="AM325" s="2">
        <v>0</v>
      </c>
      <c r="AN325" s="2">
        <v>0</v>
      </c>
      <c r="AO325" s="2">
        <v>38042</v>
      </c>
      <c r="AP325" s="2">
        <v>0</v>
      </c>
      <c r="AQ325" s="2">
        <v>0</v>
      </c>
      <c r="AR325" s="2">
        <v>0</v>
      </c>
      <c r="AS325" s="2">
        <v>0</v>
      </c>
      <c r="AT325" s="2">
        <v>0</v>
      </c>
      <c r="AU325" s="2">
        <v>0</v>
      </c>
      <c r="AV325" s="2">
        <v>0</v>
      </c>
      <c r="AW325" s="2">
        <v>0</v>
      </c>
      <c r="AX325" s="2">
        <v>0</v>
      </c>
      <c r="AY325" s="2">
        <v>0</v>
      </c>
      <c r="AZ325" s="2">
        <v>0</v>
      </c>
      <c r="BA325" s="2">
        <v>0</v>
      </c>
      <c r="BB325" s="2">
        <v>0</v>
      </c>
      <c r="BC325" s="2">
        <v>0</v>
      </c>
      <c r="BD325" s="2">
        <v>0</v>
      </c>
      <c r="BE325" s="2">
        <v>0</v>
      </c>
      <c r="BF325" s="2">
        <v>0</v>
      </c>
      <c r="BG325" s="2">
        <v>0</v>
      </c>
      <c r="BH325" s="2">
        <v>33</v>
      </c>
      <c r="BI325" s="2">
        <v>28</v>
      </c>
      <c r="BJ325" s="2">
        <v>0</v>
      </c>
      <c r="BK325" s="2">
        <v>0</v>
      </c>
      <c r="BL325" s="2">
        <v>0</v>
      </c>
      <c r="BM325" s="2">
        <v>5</v>
      </c>
      <c r="BN325" s="2">
        <v>0</v>
      </c>
      <c r="BO325" s="2">
        <v>0</v>
      </c>
      <c r="BP325" s="2">
        <v>0</v>
      </c>
      <c r="BQ325" s="2">
        <v>0</v>
      </c>
      <c r="BR325" s="2">
        <v>0</v>
      </c>
      <c r="BS325" s="2">
        <v>26</v>
      </c>
      <c r="BT325" s="2">
        <v>0</v>
      </c>
      <c r="BU325" s="2">
        <v>2</v>
      </c>
      <c r="BV325" s="2">
        <v>0</v>
      </c>
      <c r="BW325" s="2">
        <v>0</v>
      </c>
      <c r="BX325" s="2">
        <v>0</v>
      </c>
      <c r="BY325" s="2">
        <v>0</v>
      </c>
      <c r="BZ325" s="2" t="s">
        <v>1779</v>
      </c>
      <c r="CA325" s="2" t="s">
        <v>1779</v>
      </c>
      <c r="CB325" s="2" t="s">
        <v>803</v>
      </c>
      <c r="CC325" s="2" t="s">
        <v>803</v>
      </c>
      <c r="CD325" s="2" t="s">
        <v>1779</v>
      </c>
    </row>
    <row r="326" spans="1:82" ht="12.75">
      <c r="A326" s="2" t="s">
        <v>1780</v>
      </c>
      <c r="B326" s="29">
        <f t="shared" si="5"/>
        <v>0.8884406137294456</v>
      </c>
      <c r="C326" s="2" t="s">
        <v>445</v>
      </c>
      <c r="D326" s="2">
        <v>0</v>
      </c>
      <c r="E326" s="2">
        <v>0</v>
      </c>
      <c r="F326" s="2">
        <v>0</v>
      </c>
      <c r="G326" s="2">
        <v>0</v>
      </c>
      <c r="H326" s="2">
        <v>2</v>
      </c>
      <c r="I326" s="2">
        <v>4878</v>
      </c>
      <c r="J326" s="2">
        <v>4</v>
      </c>
      <c r="K326" s="2">
        <v>24190</v>
      </c>
      <c r="L326" s="2">
        <v>1</v>
      </c>
      <c r="M326" s="2">
        <v>863</v>
      </c>
      <c r="N326" s="2">
        <v>2</v>
      </c>
      <c r="O326" s="2">
        <v>2787</v>
      </c>
      <c r="P326" s="2">
        <v>0</v>
      </c>
      <c r="Q326" s="2">
        <v>0</v>
      </c>
      <c r="R326" s="2">
        <v>0</v>
      </c>
      <c r="S326" s="2">
        <v>0</v>
      </c>
      <c r="T326" s="2">
        <v>0</v>
      </c>
      <c r="U326" s="2">
        <v>32718</v>
      </c>
      <c r="V326" s="2">
        <v>0</v>
      </c>
      <c r="W326" s="2">
        <v>0</v>
      </c>
      <c r="X326" s="2">
        <v>0</v>
      </c>
      <c r="Y326" s="2">
        <v>0</v>
      </c>
      <c r="Z326" s="2">
        <v>1839</v>
      </c>
      <c r="AA326" s="2">
        <v>0</v>
      </c>
      <c r="AB326" s="2">
        <v>0</v>
      </c>
      <c r="AC326" s="2">
        <v>0</v>
      </c>
      <c r="AD326" s="2">
        <v>0</v>
      </c>
      <c r="AE326" s="2">
        <v>0</v>
      </c>
      <c r="AF326" s="2">
        <v>0</v>
      </c>
      <c r="AG326" s="2">
        <v>0</v>
      </c>
      <c r="AH326" s="2">
        <v>0</v>
      </c>
      <c r="AI326" s="2">
        <v>0</v>
      </c>
      <c r="AJ326" s="2">
        <v>0</v>
      </c>
      <c r="AK326" s="2">
        <v>0</v>
      </c>
      <c r="AL326" s="2">
        <v>0</v>
      </c>
      <c r="AM326" s="2">
        <v>0</v>
      </c>
      <c r="AN326" s="2">
        <v>0</v>
      </c>
      <c r="AO326" s="2">
        <v>0</v>
      </c>
      <c r="AP326" s="2">
        <v>948</v>
      </c>
      <c r="AQ326" s="2">
        <v>0</v>
      </c>
      <c r="AR326" s="2">
        <v>0</v>
      </c>
      <c r="AS326" s="2">
        <v>0</v>
      </c>
      <c r="AT326" s="2">
        <v>0</v>
      </c>
      <c r="AU326" s="2">
        <v>0</v>
      </c>
      <c r="AV326" s="2">
        <v>0</v>
      </c>
      <c r="AW326" s="2">
        <v>0</v>
      </c>
      <c r="AX326" s="2">
        <v>0</v>
      </c>
      <c r="AY326" s="2">
        <v>0</v>
      </c>
      <c r="AZ326" s="2">
        <v>0</v>
      </c>
      <c r="BA326" s="2">
        <v>0</v>
      </c>
      <c r="BB326" s="2">
        <v>0</v>
      </c>
      <c r="BC326" s="2">
        <v>0</v>
      </c>
      <c r="BD326" s="2">
        <v>863</v>
      </c>
      <c r="BE326" s="2">
        <v>0</v>
      </c>
      <c r="BF326" s="2">
        <v>0</v>
      </c>
      <c r="BG326" s="2">
        <v>0</v>
      </c>
      <c r="BH326" s="2">
        <v>35</v>
      </c>
      <c r="BI326" s="2">
        <v>28</v>
      </c>
      <c r="BJ326" s="2">
        <v>0</v>
      </c>
      <c r="BK326" s="2">
        <v>0</v>
      </c>
      <c r="BL326" s="2">
        <v>0</v>
      </c>
      <c r="BM326" s="2">
        <v>7</v>
      </c>
      <c r="BN326" s="2">
        <v>0</v>
      </c>
      <c r="BO326" s="2">
        <v>0</v>
      </c>
      <c r="BP326" s="2">
        <v>0</v>
      </c>
      <c r="BQ326" s="2">
        <v>0</v>
      </c>
      <c r="BR326" s="2">
        <v>12</v>
      </c>
      <c r="BS326" s="2">
        <v>5</v>
      </c>
      <c r="BT326" s="2">
        <v>6</v>
      </c>
      <c r="BU326" s="2">
        <v>4</v>
      </c>
      <c r="BV326" s="2">
        <v>0</v>
      </c>
      <c r="BW326" s="2">
        <v>0</v>
      </c>
      <c r="BX326" s="2">
        <v>0</v>
      </c>
      <c r="BY326" s="2">
        <v>0</v>
      </c>
      <c r="BZ326" s="2" t="s">
        <v>1824</v>
      </c>
      <c r="CA326" s="2" t="s">
        <v>1824</v>
      </c>
      <c r="CB326" s="2" t="s">
        <v>1781</v>
      </c>
      <c r="CC326" s="2" t="s">
        <v>803</v>
      </c>
      <c r="CD326" s="2" t="s">
        <v>1824</v>
      </c>
    </row>
    <row r="327" spans="1:82" ht="12.75">
      <c r="A327" s="2" t="s">
        <v>1782</v>
      </c>
      <c r="B327" s="29">
        <f t="shared" si="5"/>
        <v>1</v>
      </c>
      <c r="C327" s="2" t="s">
        <v>445</v>
      </c>
      <c r="D327" s="2">
        <v>0</v>
      </c>
      <c r="E327" s="2">
        <v>0</v>
      </c>
      <c r="F327" s="2">
        <v>1</v>
      </c>
      <c r="G327" s="2">
        <v>416</v>
      </c>
      <c r="H327" s="2">
        <v>1</v>
      </c>
      <c r="I327" s="2">
        <v>3082</v>
      </c>
      <c r="J327" s="2">
        <v>1</v>
      </c>
      <c r="K327" s="2">
        <v>31026</v>
      </c>
      <c r="L327" s="2">
        <v>0</v>
      </c>
      <c r="M327" s="2">
        <v>0</v>
      </c>
      <c r="N327" s="2">
        <v>0</v>
      </c>
      <c r="O327" s="2">
        <v>0</v>
      </c>
      <c r="P327" s="2">
        <v>0</v>
      </c>
      <c r="Q327" s="2">
        <v>0</v>
      </c>
      <c r="R327" s="2">
        <v>0</v>
      </c>
      <c r="S327" s="2">
        <v>0</v>
      </c>
      <c r="T327" s="2">
        <v>0</v>
      </c>
      <c r="U327" s="2">
        <v>34524</v>
      </c>
      <c r="V327" s="2">
        <v>0</v>
      </c>
      <c r="W327" s="2">
        <v>0</v>
      </c>
      <c r="X327" s="2">
        <v>0</v>
      </c>
      <c r="Y327" s="2">
        <v>0</v>
      </c>
      <c r="Z327" s="2">
        <v>0</v>
      </c>
      <c r="AA327" s="2">
        <v>0</v>
      </c>
      <c r="AB327" s="2">
        <v>0</v>
      </c>
      <c r="AC327" s="2">
        <v>0</v>
      </c>
      <c r="AD327" s="2">
        <v>0</v>
      </c>
      <c r="AE327" s="2">
        <v>0</v>
      </c>
      <c r="AF327" s="2">
        <v>0</v>
      </c>
      <c r="AG327" s="2">
        <v>0</v>
      </c>
      <c r="AH327" s="2">
        <v>0</v>
      </c>
      <c r="AI327" s="2">
        <v>0</v>
      </c>
      <c r="AJ327" s="2">
        <v>0</v>
      </c>
      <c r="AK327" s="2">
        <v>0</v>
      </c>
      <c r="AL327" s="2">
        <v>0</v>
      </c>
      <c r="AM327" s="2">
        <v>0</v>
      </c>
      <c r="AN327" s="2">
        <v>0</v>
      </c>
      <c r="AO327" s="2">
        <v>0</v>
      </c>
      <c r="AP327" s="2">
        <v>0</v>
      </c>
      <c r="AQ327" s="2">
        <v>0</v>
      </c>
      <c r="AR327" s="2">
        <v>0</v>
      </c>
      <c r="AS327" s="2">
        <v>0</v>
      </c>
      <c r="AT327" s="2">
        <v>0</v>
      </c>
      <c r="AU327" s="2">
        <v>0</v>
      </c>
      <c r="AV327" s="2">
        <v>0</v>
      </c>
      <c r="AW327" s="2">
        <v>0</v>
      </c>
      <c r="AX327" s="2">
        <v>0</v>
      </c>
      <c r="AY327" s="2">
        <v>0</v>
      </c>
      <c r="AZ327" s="2">
        <v>0</v>
      </c>
      <c r="BA327" s="2">
        <v>0</v>
      </c>
      <c r="BB327" s="2">
        <v>0</v>
      </c>
      <c r="BC327" s="2">
        <v>0</v>
      </c>
      <c r="BD327" s="2">
        <v>0</v>
      </c>
      <c r="BE327" s="2">
        <v>0</v>
      </c>
      <c r="BF327" s="2">
        <v>0</v>
      </c>
      <c r="BG327" s="2">
        <v>0</v>
      </c>
      <c r="BH327" s="2">
        <v>48</v>
      </c>
      <c r="BI327" s="2">
        <v>41</v>
      </c>
      <c r="BJ327" s="2">
        <v>0</v>
      </c>
      <c r="BK327" s="2">
        <v>0</v>
      </c>
      <c r="BL327" s="2">
        <v>0</v>
      </c>
      <c r="BM327" s="2">
        <v>7</v>
      </c>
      <c r="BN327" s="2">
        <v>0</v>
      </c>
      <c r="BO327" s="2">
        <v>0</v>
      </c>
      <c r="BP327" s="2">
        <v>0</v>
      </c>
      <c r="BQ327" s="2">
        <v>0</v>
      </c>
      <c r="BR327" s="2">
        <v>0</v>
      </c>
      <c r="BS327" s="2">
        <v>22</v>
      </c>
      <c r="BT327" s="2">
        <v>18</v>
      </c>
      <c r="BU327" s="2">
        <v>1</v>
      </c>
      <c r="BV327" s="2">
        <v>0</v>
      </c>
      <c r="BW327" s="2">
        <v>0</v>
      </c>
      <c r="BX327" s="2">
        <v>0</v>
      </c>
      <c r="BY327" s="2">
        <v>0</v>
      </c>
      <c r="BZ327" s="2" t="s">
        <v>1813</v>
      </c>
      <c r="CA327" s="2" t="s">
        <v>1813</v>
      </c>
      <c r="CB327" s="2" t="s">
        <v>1783</v>
      </c>
      <c r="CC327" s="2" t="s">
        <v>803</v>
      </c>
      <c r="CD327" s="2" t="s">
        <v>1813</v>
      </c>
    </row>
    <row r="328" spans="1:82" ht="12.75">
      <c r="A328" s="2" t="s">
        <v>1784</v>
      </c>
      <c r="B328" s="29">
        <f t="shared" si="5"/>
        <v>0.9112469294654345</v>
      </c>
      <c r="C328" s="2" t="s">
        <v>445</v>
      </c>
      <c r="D328" s="2">
        <v>0</v>
      </c>
      <c r="E328" s="2">
        <v>0</v>
      </c>
      <c r="F328" s="2">
        <v>1</v>
      </c>
      <c r="G328" s="2">
        <v>1499</v>
      </c>
      <c r="H328" s="2">
        <v>1</v>
      </c>
      <c r="I328" s="2">
        <v>3095</v>
      </c>
      <c r="J328" s="2">
        <v>4</v>
      </c>
      <c r="K328" s="2">
        <v>26567</v>
      </c>
      <c r="L328" s="2">
        <v>2</v>
      </c>
      <c r="M328" s="2">
        <v>3035</v>
      </c>
      <c r="N328" s="2">
        <v>0</v>
      </c>
      <c r="O328" s="2">
        <v>0</v>
      </c>
      <c r="P328" s="2">
        <v>0</v>
      </c>
      <c r="Q328" s="2">
        <v>0</v>
      </c>
      <c r="R328" s="2">
        <v>0</v>
      </c>
      <c r="S328" s="2">
        <v>0</v>
      </c>
      <c r="T328" s="2">
        <v>0</v>
      </c>
      <c r="U328" s="2">
        <v>34196</v>
      </c>
      <c r="V328" s="2">
        <v>0</v>
      </c>
      <c r="W328" s="2">
        <v>0</v>
      </c>
      <c r="X328" s="2">
        <v>2345</v>
      </c>
      <c r="Y328" s="2">
        <v>0</v>
      </c>
      <c r="Z328" s="2">
        <v>0</v>
      </c>
      <c r="AA328" s="2">
        <v>0</v>
      </c>
      <c r="AB328" s="2">
        <v>0</v>
      </c>
      <c r="AC328" s="2">
        <v>0</v>
      </c>
      <c r="AD328" s="2">
        <v>0</v>
      </c>
      <c r="AE328" s="2">
        <v>0</v>
      </c>
      <c r="AF328" s="2">
        <v>0</v>
      </c>
      <c r="AG328" s="2">
        <v>0</v>
      </c>
      <c r="AH328" s="2">
        <v>0</v>
      </c>
      <c r="AI328" s="2">
        <v>0</v>
      </c>
      <c r="AJ328" s="2">
        <v>0</v>
      </c>
      <c r="AK328" s="2">
        <v>0</v>
      </c>
      <c r="AL328" s="2">
        <v>0</v>
      </c>
      <c r="AM328" s="2">
        <v>0</v>
      </c>
      <c r="AN328" s="2">
        <v>0</v>
      </c>
      <c r="AO328" s="2">
        <v>34196</v>
      </c>
      <c r="AP328" s="2">
        <v>0</v>
      </c>
      <c r="AQ328" s="2">
        <v>0</v>
      </c>
      <c r="AR328" s="2">
        <v>0</v>
      </c>
      <c r="AS328" s="2">
        <v>0</v>
      </c>
      <c r="AT328" s="2">
        <v>0</v>
      </c>
      <c r="AU328" s="2">
        <v>0</v>
      </c>
      <c r="AV328" s="2">
        <v>0</v>
      </c>
      <c r="AW328" s="2">
        <v>0</v>
      </c>
      <c r="AX328" s="2">
        <v>0</v>
      </c>
      <c r="AY328" s="2">
        <v>0</v>
      </c>
      <c r="AZ328" s="2">
        <v>0</v>
      </c>
      <c r="BA328" s="2">
        <v>0</v>
      </c>
      <c r="BB328" s="2">
        <v>0</v>
      </c>
      <c r="BC328" s="2">
        <v>0</v>
      </c>
      <c r="BD328" s="2">
        <v>690</v>
      </c>
      <c r="BE328" s="2">
        <v>0</v>
      </c>
      <c r="BF328" s="2">
        <v>0</v>
      </c>
      <c r="BG328" s="2">
        <v>0</v>
      </c>
      <c r="BH328" s="2">
        <v>32</v>
      </c>
      <c r="BI328" s="2">
        <v>25</v>
      </c>
      <c r="BJ328" s="2">
        <v>0</v>
      </c>
      <c r="BK328" s="2">
        <v>0</v>
      </c>
      <c r="BL328" s="2">
        <v>1</v>
      </c>
      <c r="BM328" s="2">
        <v>6</v>
      </c>
      <c r="BN328" s="2">
        <v>0</v>
      </c>
      <c r="BO328" s="2">
        <v>0</v>
      </c>
      <c r="BP328" s="2">
        <v>0</v>
      </c>
      <c r="BQ328" s="2">
        <v>0</v>
      </c>
      <c r="BR328" s="2">
        <v>0</v>
      </c>
      <c r="BS328" s="2">
        <v>25</v>
      </c>
      <c r="BT328" s="2">
        <v>0</v>
      </c>
      <c r="BU328" s="2">
        <v>0</v>
      </c>
      <c r="BV328" s="2">
        <v>0</v>
      </c>
      <c r="BW328" s="2">
        <v>0</v>
      </c>
      <c r="BX328" s="2">
        <v>0</v>
      </c>
      <c r="BY328" s="2">
        <v>0</v>
      </c>
      <c r="BZ328" s="2" t="s">
        <v>1816</v>
      </c>
      <c r="CA328" s="2" t="s">
        <v>1816</v>
      </c>
      <c r="CB328" s="2" t="s">
        <v>803</v>
      </c>
      <c r="CC328" s="2" t="s">
        <v>803</v>
      </c>
      <c r="CD328" s="2" t="s">
        <v>1816</v>
      </c>
    </row>
    <row r="329" spans="1:2" ht="12.75">
      <c r="A329" s="2"/>
      <c r="B329" s="29"/>
    </row>
    <row r="330" spans="1:82" ht="12.75">
      <c r="A330" s="2" t="s">
        <v>1786</v>
      </c>
      <c r="B330" s="29">
        <f t="shared" si="5"/>
        <v>0.9023653749370911</v>
      </c>
      <c r="C330" s="2" t="s">
        <v>445</v>
      </c>
      <c r="D330" s="2">
        <v>0</v>
      </c>
      <c r="E330" s="2">
        <v>0</v>
      </c>
      <c r="F330" s="2">
        <v>0</v>
      </c>
      <c r="G330" s="2">
        <v>0</v>
      </c>
      <c r="H330" s="2">
        <v>2</v>
      </c>
      <c r="I330" s="2">
        <v>4713</v>
      </c>
      <c r="J330" s="2">
        <v>2</v>
      </c>
      <c r="K330" s="2">
        <v>25768</v>
      </c>
      <c r="L330" s="2">
        <v>1</v>
      </c>
      <c r="M330" s="2">
        <v>693</v>
      </c>
      <c r="N330" s="2">
        <v>1</v>
      </c>
      <c r="O330" s="2">
        <v>2605</v>
      </c>
      <c r="P330" s="2">
        <v>0</v>
      </c>
      <c r="Q330" s="2">
        <v>0</v>
      </c>
      <c r="R330" s="2">
        <v>0</v>
      </c>
      <c r="S330" s="2">
        <v>0</v>
      </c>
      <c r="T330" s="2">
        <v>0</v>
      </c>
      <c r="U330" s="2">
        <v>0</v>
      </c>
      <c r="V330" s="2">
        <v>0</v>
      </c>
      <c r="W330" s="2">
        <v>0</v>
      </c>
      <c r="X330" s="2">
        <v>693</v>
      </c>
      <c r="Y330" s="2">
        <v>0</v>
      </c>
      <c r="Z330" s="2">
        <v>0</v>
      </c>
      <c r="AA330" s="2">
        <v>0</v>
      </c>
      <c r="AB330" s="2">
        <v>0</v>
      </c>
      <c r="AC330" s="2">
        <v>0</v>
      </c>
      <c r="AD330" s="2">
        <v>0</v>
      </c>
      <c r="AE330" s="2">
        <v>0</v>
      </c>
      <c r="AF330" s="2">
        <v>0</v>
      </c>
      <c r="AG330" s="2">
        <v>0</v>
      </c>
      <c r="AH330" s="2">
        <v>0</v>
      </c>
      <c r="AI330" s="2">
        <v>0</v>
      </c>
      <c r="AJ330" s="2">
        <v>0</v>
      </c>
      <c r="AK330" s="2">
        <v>0</v>
      </c>
      <c r="AL330" s="2">
        <v>2605</v>
      </c>
      <c r="AM330" s="2">
        <v>0</v>
      </c>
      <c r="AN330" s="2">
        <v>0</v>
      </c>
      <c r="AO330" s="2">
        <v>29633</v>
      </c>
      <c r="AP330" s="2">
        <v>0</v>
      </c>
      <c r="AQ330" s="2">
        <v>0</v>
      </c>
      <c r="AR330" s="2">
        <v>0</v>
      </c>
      <c r="AS330" s="2">
        <v>0</v>
      </c>
      <c r="AT330" s="2">
        <v>0</v>
      </c>
      <c r="AU330" s="2">
        <v>0</v>
      </c>
      <c r="AV330" s="2">
        <v>0</v>
      </c>
      <c r="AW330" s="2">
        <v>0</v>
      </c>
      <c r="AX330" s="2">
        <v>0</v>
      </c>
      <c r="AY330" s="2">
        <v>0</v>
      </c>
      <c r="AZ330" s="2">
        <v>0</v>
      </c>
      <c r="BA330" s="2">
        <v>0</v>
      </c>
      <c r="BB330" s="2">
        <v>0</v>
      </c>
      <c r="BC330" s="2">
        <v>0</v>
      </c>
      <c r="BD330" s="2">
        <v>0</v>
      </c>
      <c r="BE330" s="2">
        <v>0</v>
      </c>
      <c r="BF330" s="2">
        <v>0</v>
      </c>
      <c r="BG330" s="2">
        <v>0</v>
      </c>
      <c r="BH330" s="2">
        <v>44</v>
      </c>
      <c r="BI330" s="2">
        <v>39</v>
      </c>
      <c r="BJ330" s="2">
        <v>0</v>
      </c>
      <c r="BK330" s="2">
        <v>0</v>
      </c>
      <c r="BL330" s="2">
        <v>1</v>
      </c>
      <c r="BM330" s="2">
        <v>4</v>
      </c>
      <c r="BN330" s="2">
        <v>0</v>
      </c>
      <c r="BO330" s="2">
        <v>0</v>
      </c>
      <c r="BP330" s="2">
        <v>0</v>
      </c>
      <c r="BQ330" s="2">
        <v>0</v>
      </c>
      <c r="BR330" s="2">
        <v>0</v>
      </c>
      <c r="BS330" s="2">
        <v>0</v>
      </c>
      <c r="BT330" s="2">
        <v>0</v>
      </c>
      <c r="BU330" s="2">
        <v>1</v>
      </c>
      <c r="BV330" s="2">
        <v>0</v>
      </c>
      <c r="BW330" s="2">
        <v>0</v>
      </c>
      <c r="BX330" s="2">
        <v>0</v>
      </c>
      <c r="BY330" s="2">
        <v>38</v>
      </c>
      <c r="BZ330" s="2" t="s">
        <v>1787</v>
      </c>
      <c r="CA330" s="2" t="s">
        <v>803</v>
      </c>
      <c r="CB330" s="2" t="s">
        <v>803</v>
      </c>
      <c r="CC330" s="2" t="s">
        <v>1788</v>
      </c>
      <c r="CD330" s="2" t="s">
        <v>1787</v>
      </c>
    </row>
    <row r="331" spans="1:82" ht="12.75">
      <c r="A331" s="2" t="s">
        <v>1554</v>
      </c>
      <c r="B331" s="29">
        <f t="shared" si="5"/>
        <v>0.9469386569029146</v>
      </c>
      <c r="C331" s="2" t="s">
        <v>445</v>
      </c>
      <c r="D331" s="2">
        <v>0</v>
      </c>
      <c r="E331" s="2">
        <v>0</v>
      </c>
      <c r="F331" s="2">
        <v>1</v>
      </c>
      <c r="G331" s="2">
        <v>412</v>
      </c>
      <c r="H331" s="2">
        <v>1</v>
      </c>
      <c r="I331" s="2">
        <v>3712</v>
      </c>
      <c r="J331" s="2">
        <v>2</v>
      </c>
      <c r="K331" s="2">
        <v>28463</v>
      </c>
      <c r="L331" s="2">
        <v>0</v>
      </c>
      <c r="M331" s="2">
        <v>0</v>
      </c>
      <c r="N331" s="2">
        <v>1</v>
      </c>
      <c r="O331" s="2">
        <v>1826</v>
      </c>
      <c r="P331" s="2">
        <v>0</v>
      </c>
      <c r="Q331" s="2">
        <v>0</v>
      </c>
      <c r="R331" s="2">
        <v>0</v>
      </c>
      <c r="S331" s="2">
        <v>0</v>
      </c>
      <c r="T331" s="2">
        <v>0</v>
      </c>
      <c r="U331" s="2">
        <v>0</v>
      </c>
      <c r="V331" s="2">
        <v>0</v>
      </c>
      <c r="W331" s="2">
        <v>0</v>
      </c>
      <c r="X331" s="2">
        <v>0</v>
      </c>
      <c r="Y331" s="2">
        <v>0</v>
      </c>
      <c r="Z331" s="2">
        <v>0</v>
      </c>
      <c r="AA331" s="2">
        <v>0</v>
      </c>
      <c r="AB331" s="2">
        <v>0</v>
      </c>
      <c r="AC331" s="2">
        <v>0</v>
      </c>
      <c r="AD331" s="2">
        <v>0</v>
      </c>
      <c r="AE331" s="2">
        <v>0</v>
      </c>
      <c r="AF331" s="2">
        <v>0</v>
      </c>
      <c r="AG331" s="2">
        <v>0</v>
      </c>
      <c r="AH331" s="2">
        <v>0</v>
      </c>
      <c r="AI331" s="2">
        <v>0</v>
      </c>
      <c r="AJ331" s="2">
        <v>0</v>
      </c>
      <c r="AK331" s="2">
        <v>0</v>
      </c>
      <c r="AL331" s="2">
        <v>0</v>
      </c>
      <c r="AM331" s="2">
        <v>0</v>
      </c>
      <c r="AN331" s="2">
        <v>0</v>
      </c>
      <c r="AO331" s="2">
        <v>0</v>
      </c>
      <c r="AP331" s="2">
        <v>0</v>
      </c>
      <c r="AQ331" s="2">
        <v>0</v>
      </c>
      <c r="AR331" s="2">
        <v>0</v>
      </c>
      <c r="AS331" s="2">
        <v>0</v>
      </c>
      <c r="AT331" s="2">
        <v>0</v>
      </c>
      <c r="AU331" s="2">
        <v>0</v>
      </c>
      <c r="AV331" s="2">
        <v>0</v>
      </c>
      <c r="AW331" s="2">
        <v>0</v>
      </c>
      <c r="AX331" s="2">
        <v>0</v>
      </c>
      <c r="AY331" s="2">
        <v>0</v>
      </c>
      <c r="AZ331" s="2">
        <v>0</v>
      </c>
      <c r="BA331" s="2">
        <v>0</v>
      </c>
      <c r="BB331" s="2">
        <v>0</v>
      </c>
      <c r="BC331" s="2">
        <v>0</v>
      </c>
      <c r="BD331" s="2">
        <v>0</v>
      </c>
      <c r="BE331" s="2">
        <v>0</v>
      </c>
      <c r="BF331" s="2">
        <v>1826</v>
      </c>
      <c r="BG331" s="2">
        <v>0</v>
      </c>
      <c r="BH331" s="2">
        <v>31</v>
      </c>
      <c r="BI331" s="2">
        <v>26</v>
      </c>
      <c r="BJ331" s="2">
        <v>0</v>
      </c>
      <c r="BK331" s="2">
        <v>0</v>
      </c>
      <c r="BL331" s="2">
        <v>0</v>
      </c>
      <c r="BM331" s="2">
        <v>5</v>
      </c>
      <c r="BN331" s="2">
        <v>0</v>
      </c>
      <c r="BO331" s="2">
        <v>6</v>
      </c>
      <c r="BP331" s="2">
        <v>0</v>
      </c>
      <c r="BQ331" s="2">
        <v>0</v>
      </c>
      <c r="BR331" s="2">
        <v>0</v>
      </c>
      <c r="BS331" s="2">
        <v>20</v>
      </c>
      <c r="BT331" s="2">
        <v>0</v>
      </c>
      <c r="BU331" s="2">
        <v>0</v>
      </c>
      <c r="BV331" s="2">
        <v>0</v>
      </c>
      <c r="BW331" s="2">
        <v>0</v>
      </c>
      <c r="BX331" s="2">
        <v>0</v>
      </c>
      <c r="BY331" s="2">
        <v>0</v>
      </c>
      <c r="BZ331" s="2" t="s">
        <v>1555</v>
      </c>
      <c r="CA331" s="2" t="s">
        <v>1555</v>
      </c>
      <c r="CB331" s="2" t="s">
        <v>803</v>
      </c>
      <c r="CC331" s="2" t="s">
        <v>1556</v>
      </c>
      <c r="CD331" s="2" t="s">
        <v>1555</v>
      </c>
    </row>
    <row r="332" spans="1:82" ht="12.75">
      <c r="A332" s="2" t="s">
        <v>1557</v>
      </c>
      <c r="B332" s="29">
        <f t="shared" si="5"/>
        <v>0.885859961180799</v>
      </c>
      <c r="C332" s="2" t="s">
        <v>445</v>
      </c>
      <c r="D332" s="2">
        <v>0</v>
      </c>
      <c r="E332" s="2">
        <v>0</v>
      </c>
      <c r="F332" s="2">
        <v>0</v>
      </c>
      <c r="G332" s="2">
        <v>0</v>
      </c>
      <c r="H332" s="2">
        <v>2</v>
      </c>
      <c r="I332" s="2">
        <v>3836</v>
      </c>
      <c r="J332" s="2">
        <v>4</v>
      </c>
      <c r="K332" s="2">
        <v>26743</v>
      </c>
      <c r="L332" s="2">
        <v>2</v>
      </c>
      <c r="M332" s="2">
        <v>2169</v>
      </c>
      <c r="N332" s="2">
        <v>2</v>
      </c>
      <c r="O332" s="2">
        <v>1771</v>
      </c>
      <c r="P332" s="2">
        <v>0</v>
      </c>
      <c r="Q332" s="2">
        <v>0</v>
      </c>
      <c r="R332" s="2">
        <v>0</v>
      </c>
      <c r="S332" s="2">
        <v>0</v>
      </c>
      <c r="T332" s="2">
        <v>0</v>
      </c>
      <c r="U332" s="2">
        <v>34519</v>
      </c>
      <c r="V332" s="2">
        <v>0</v>
      </c>
      <c r="W332" s="2">
        <v>0</v>
      </c>
      <c r="X332" s="2">
        <v>1805</v>
      </c>
      <c r="Y332" s="2">
        <v>0</v>
      </c>
      <c r="Z332" s="2">
        <v>0</v>
      </c>
      <c r="AA332" s="2">
        <v>0</v>
      </c>
      <c r="AB332" s="2">
        <v>0</v>
      </c>
      <c r="AC332" s="2">
        <v>0</v>
      </c>
      <c r="AD332" s="2">
        <v>1771</v>
      </c>
      <c r="AE332" s="2">
        <v>0</v>
      </c>
      <c r="AF332" s="2">
        <v>0</v>
      </c>
      <c r="AG332" s="2">
        <v>0</v>
      </c>
      <c r="AH332" s="2">
        <v>0</v>
      </c>
      <c r="AI332" s="2">
        <v>0</v>
      </c>
      <c r="AJ332" s="2">
        <v>0</v>
      </c>
      <c r="AK332" s="2">
        <v>0</v>
      </c>
      <c r="AL332" s="2">
        <v>0</v>
      </c>
      <c r="AM332" s="2">
        <v>0</v>
      </c>
      <c r="AN332" s="2">
        <v>0</v>
      </c>
      <c r="AO332" s="2">
        <v>34519</v>
      </c>
      <c r="AP332" s="2">
        <v>0</v>
      </c>
      <c r="AQ332" s="2">
        <v>0</v>
      </c>
      <c r="AR332" s="2">
        <v>0</v>
      </c>
      <c r="AS332" s="2">
        <v>0</v>
      </c>
      <c r="AT332" s="2">
        <v>0</v>
      </c>
      <c r="AU332" s="2">
        <v>0</v>
      </c>
      <c r="AV332" s="2">
        <v>0</v>
      </c>
      <c r="AW332" s="2">
        <v>0</v>
      </c>
      <c r="AX332" s="2">
        <v>0</v>
      </c>
      <c r="AY332" s="2">
        <v>0</v>
      </c>
      <c r="AZ332" s="2">
        <v>0</v>
      </c>
      <c r="BA332" s="2">
        <v>0</v>
      </c>
      <c r="BB332" s="2">
        <v>0</v>
      </c>
      <c r="BC332" s="2">
        <v>0</v>
      </c>
      <c r="BD332" s="2">
        <v>364</v>
      </c>
      <c r="BE332" s="2">
        <v>0</v>
      </c>
      <c r="BF332" s="2">
        <v>0</v>
      </c>
      <c r="BG332" s="2">
        <v>0</v>
      </c>
      <c r="BH332" s="2">
        <v>29</v>
      </c>
      <c r="BI332" s="2">
        <v>22</v>
      </c>
      <c r="BJ332" s="2">
        <v>0</v>
      </c>
      <c r="BK332" s="2">
        <v>0</v>
      </c>
      <c r="BL332" s="2">
        <v>0</v>
      </c>
      <c r="BM332" s="2">
        <v>7</v>
      </c>
      <c r="BN332" s="2">
        <v>0</v>
      </c>
      <c r="BO332" s="2">
        <v>0</v>
      </c>
      <c r="BP332" s="2">
        <v>0</v>
      </c>
      <c r="BQ332" s="2">
        <v>0</v>
      </c>
      <c r="BR332" s="2">
        <v>0</v>
      </c>
      <c r="BS332" s="2">
        <v>22</v>
      </c>
      <c r="BT332" s="2">
        <v>0</v>
      </c>
      <c r="BU332" s="2">
        <v>0</v>
      </c>
      <c r="BV332" s="2">
        <v>0</v>
      </c>
      <c r="BW332" s="2">
        <v>0</v>
      </c>
      <c r="BX332" s="2">
        <v>0</v>
      </c>
      <c r="BY332" s="2">
        <v>0</v>
      </c>
      <c r="BZ332" s="2" t="s">
        <v>1558</v>
      </c>
      <c r="CA332" s="2" t="s">
        <v>1558</v>
      </c>
      <c r="CB332" s="2" t="s">
        <v>803</v>
      </c>
      <c r="CC332" s="2" t="s">
        <v>803</v>
      </c>
      <c r="CD332" s="2" t="s">
        <v>1558</v>
      </c>
    </row>
    <row r="333" spans="1:82" ht="12.75">
      <c r="A333" s="2" t="s">
        <v>1559</v>
      </c>
      <c r="B333" s="29">
        <f t="shared" si="5"/>
        <v>0.9980529481851733</v>
      </c>
      <c r="C333" s="2" t="s">
        <v>445</v>
      </c>
      <c r="D333" s="2">
        <v>0</v>
      </c>
      <c r="E333" s="2">
        <v>0</v>
      </c>
      <c r="F333" s="2">
        <v>1</v>
      </c>
      <c r="G333" s="2">
        <v>425</v>
      </c>
      <c r="H333" s="2">
        <v>1</v>
      </c>
      <c r="I333" s="2">
        <v>2665</v>
      </c>
      <c r="J333" s="2">
        <v>2</v>
      </c>
      <c r="K333" s="2">
        <v>31254</v>
      </c>
      <c r="L333" s="2">
        <v>1</v>
      </c>
      <c r="M333" s="2">
        <v>7</v>
      </c>
      <c r="N333" s="2">
        <v>1</v>
      </c>
      <c r="O333" s="2">
        <v>60</v>
      </c>
      <c r="P333" s="2">
        <v>0</v>
      </c>
      <c r="Q333" s="2">
        <v>0</v>
      </c>
      <c r="R333" s="2">
        <v>0</v>
      </c>
      <c r="S333" s="2">
        <v>0</v>
      </c>
      <c r="T333" s="2">
        <v>0</v>
      </c>
      <c r="U333" s="2">
        <v>34411</v>
      </c>
      <c r="V333" s="2">
        <v>0</v>
      </c>
      <c r="W333" s="2">
        <v>0</v>
      </c>
      <c r="X333" s="2">
        <v>0</v>
      </c>
      <c r="Y333" s="2">
        <v>0</v>
      </c>
      <c r="Z333" s="2">
        <v>0</v>
      </c>
      <c r="AA333" s="2">
        <v>0</v>
      </c>
      <c r="AB333" s="2">
        <v>0</v>
      </c>
      <c r="AC333" s="2">
        <v>0</v>
      </c>
      <c r="AD333" s="2">
        <v>0</v>
      </c>
      <c r="AE333" s="2">
        <v>0</v>
      </c>
      <c r="AF333" s="2">
        <v>0</v>
      </c>
      <c r="AG333" s="2">
        <v>0</v>
      </c>
      <c r="AH333" s="2">
        <v>0</v>
      </c>
      <c r="AI333" s="2">
        <v>0</v>
      </c>
      <c r="AJ333" s="2">
        <v>0</v>
      </c>
      <c r="AK333" s="2">
        <v>0</v>
      </c>
      <c r="AL333" s="2">
        <v>0</v>
      </c>
      <c r="AM333" s="2">
        <v>0</v>
      </c>
      <c r="AN333" s="2">
        <v>0</v>
      </c>
      <c r="AO333" s="2">
        <v>34411</v>
      </c>
      <c r="AP333" s="2">
        <v>0</v>
      </c>
      <c r="AQ333" s="2">
        <v>0</v>
      </c>
      <c r="AR333" s="2">
        <v>0</v>
      </c>
      <c r="AS333" s="2">
        <v>0</v>
      </c>
      <c r="AT333" s="2">
        <v>0</v>
      </c>
      <c r="AU333" s="2">
        <v>0</v>
      </c>
      <c r="AV333" s="2">
        <v>0</v>
      </c>
      <c r="AW333" s="2">
        <v>0</v>
      </c>
      <c r="AX333" s="2">
        <v>0</v>
      </c>
      <c r="AY333" s="2">
        <v>0</v>
      </c>
      <c r="AZ333" s="2">
        <v>0</v>
      </c>
      <c r="BA333" s="2">
        <v>0</v>
      </c>
      <c r="BB333" s="2">
        <v>0</v>
      </c>
      <c r="BC333" s="2">
        <v>0</v>
      </c>
      <c r="BD333" s="2">
        <v>7</v>
      </c>
      <c r="BE333" s="2">
        <v>0</v>
      </c>
      <c r="BF333" s="2">
        <v>60</v>
      </c>
      <c r="BG333" s="2">
        <v>0</v>
      </c>
      <c r="BH333" s="2">
        <v>31</v>
      </c>
      <c r="BI333" s="2">
        <v>28</v>
      </c>
      <c r="BJ333" s="2">
        <v>0</v>
      </c>
      <c r="BK333" s="2">
        <v>0</v>
      </c>
      <c r="BL333" s="2">
        <v>1</v>
      </c>
      <c r="BM333" s="2">
        <v>2</v>
      </c>
      <c r="BN333" s="2">
        <v>0</v>
      </c>
      <c r="BO333" s="2">
        <v>0</v>
      </c>
      <c r="BP333" s="2">
        <v>0</v>
      </c>
      <c r="BQ333" s="2">
        <v>0</v>
      </c>
      <c r="BR333" s="2">
        <v>0</v>
      </c>
      <c r="BS333" s="2">
        <v>17</v>
      </c>
      <c r="BT333" s="2">
        <v>0</v>
      </c>
      <c r="BU333" s="2">
        <v>11</v>
      </c>
      <c r="BV333" s="2">
        <v>0</v>
      </c>
      <c r="BW333" s="2">
        <v>0</v>
      </c>
      <c r="BX333" s="2">
        <v>0</v>
      </c>
      <c r="BY333" s="2">
        <v>0</v>
      </c>
      <c r="BZ333" s="2" t="s">
        <v>1816</v>
      </c>
      <c r="CA333" s="2" t="s">
        <v>1816</v>
      </c>
      <c r="CB333" s="2" t="s">
        <v>803</v>
      </c>
      <c r="CC333" s="2" t="s">
        <v>803</v>
      </c>
      <c r="CD333" s="2" t="s">
        <v>1816</v>
      </c>
    </row>
    <row r="334" spans="1:82" ht="12.75">
      <c r="A334" s="2" t="s">
        <v>1560</v>
      </c>
      <c r="B334" s="29">
        <f t="shared" si="5"/>
        <v>1</v>
      </c>
      <c r="C334" s="2" t="s">
        <v>445</v>
      </c>
      <c r="D334" s="2">
        <v>0</v>
      </c>
      <c r="E334" s="2">
        <v>0</v>
      </c>
      <c r="F334" s="2">
        <v>0</v>
      </c>
      <c r="G334" s="2">
        <v>0</v>
      </c>
      <c r="H334" s="2">
        <v>1</v>
      </c>
      <c r="I334" s="2">
        <v>3517</v>
      </c>
      <c r="J334" s="2">
        <v>1</v>
      </c>
      <c r="K334" s="2">
        <v>30611</v>
      </c>
      <c r="L334" s="2">
        <v>0</v>
      </c>
      <c r="M334" s="2">
        <v>0</v>
      </c>
      <c r="N334" s="2">
        <v>0</v>
      </c>
      <c r="O334" s="2">
        <v>0</v>
      </c>
      <c r="P334" s="2">
        <v>0</v>
      </c>
      <c r="Q334" s="2">
        <v>0</v>
      </c>
      <c r="R334" s="2">
        <v>0</v>
      </c>
      <c r="S334" s="2">
        <v>0</v>
      </c>
      <c r="T334" s="2">
        <v>0</v>
      </c>
      <c r="U334" s="2">
        <v>34128</v>
      </c>
      <c r="V334" s="2">
        <v>0</v>
      </c>
      <c r="W334" s="2">
        <v>0</v>
      </c>
      <c r="X334" s="2">
        <v>0</v>
      </c>
      <c r="Y334" s="2">
        <v>0</v>
      </c>
      <c r="Z334" s="2">
        <v>0</v>
      </c>
      <c r="AA334" s="2">
        <v>0</v>
      </c>
      <c r="AB334" s="2">
        <v>0</v>
      </c>
      <c r="AC334" s="2">
        <v>0</v>
      </c>
      <c r="AD334" s="2">
        <v>0</v>
      </c>
      <c r="AE334" s="2">
        <v>0</v>
      </c>
      <c r="AF334" s="2">
        <v>0</v>
      </c>
      <c r="AG334" s="2">
        <v>0</v>
      </c>
      <c r="AH334" s="2">
        <v>0</v>
      </c>
      <c r="AI334" s="2">
        <v>0</v>
      </c>
      <c r="AJ334" s="2">
        <v>0</v>
      </c>
      <c r="AK334" s="2">
        <v>0</v>
      </c>
      <c r="AL334" s="2">
        <v>0</v>
      </c>
      <c r="AM334" s="2">
        <v>0</v>
      </c>
      <c r="AN334" s="2">
        <v>0</v>
      </c>
      <c r="AO334" s="2">
        <v>34128</v>
      </c>
      <c r="AP334" s="2">
        <v>0</v>
      </c>
      <c r="AQ334" s="2">
        <v>0</v>
      </c>
      <c r="AR334" s="2">
        <v>0</v>
      </c>
      <c r="AS334" s="2">
        <v>0</v>
      </c>
      <c r="AT334" s="2">
        <v>0</v>
      </c>
      <c r="AU334" s="2">
        <v>0</v>
      </c>
      <c r="AV334" s="2">
        <v>0</v>
      </c>
      <c r="AW334" s="2">
        <v>0</v>
      </c>
      <c r="AX334" s="2">
        <v>0</v>
      </c>
      <c r="AY334" s="2">
        <v>0</v>
      </c>
      <c r="AZ334" s="2">
        <v>0</v>
      </c>
      <c r="BA334" s="2">
        <v>0</v>
      </c>
      <c r="BB334" s="2">
        <v>0</v>
      </c>
      <c r="BC334" s="2">
        <v>0</v>
      </c>
      <c r="BD334" s="2">
        <v>0</v>
      </c>
      <c r="BE334" s="2">
        <v>0</v>
      </c>
      <c r="BF334" s="2">
        <v>0</v>
      </c>
      <c r="BG334" s="2">
        <v>0</v>
      </c>
      <c r="BH334" s="2">
        <v>36</v>
      </c>
      <c r="BI334" s="2">
        <v>27</v>
      </c>
      <c r="BJ334" s="2">
        <v>0</v>
      </c>
      <c r="BK334" s="2">
        <v>0</v>
      </c>
      <c r="BL334" s="2">
        <v>0</v>
      </c>
      <c r="BM334" s="2">
        <v>9</v>
      </c>
      <c r="BN334" s="2">
        <v>0</v>
      </c>
      <c r="BO334" s="2">
        <v>0</v>
      </c>
      <c r="BP334" s="2">
        <v>0</v>
      </c>
      <c r="BQ334" s="2">
        <v>0</v>
      </c>
      <c r="BR334" s="2">
        <v>0</v>
      </c>
      <c r="BS334" s="2">
        <v>17</v>
      </c>
      <c r="BT334" s="2">
        <v>0</v>
      </c>
      <c r="BU334" s="2">
        <v>10</v>
      </c>
      <c r="BV334" s="2">
        <v>0</v>
      </c>
      <c r="BW334" s="2">
        <v>0</v>
      </c>
      <c r="BX334" s="2">
        <v>0</v>
      </c>
      <c r="BY334" s="2">
        <v>0</v>
      </c>
      <c r="BZ334" s="2" t="s">
        <v>1561</v>
      </c>
      <c r="CA334" s="2" t="s">
        <v>1561</v>
      </c>
      <c r="CB334" s="2" t="s">
        <v>803</v>
      </c>
      <c r="CC334" s="2" t="s">
        <v>803</v>
      </c>
      <c r="CD334" s="2" t="s">
        <v>1561</v>
      </c>
    </row>
    <row r="335" spans="1:82" ht="12.75">
      <c r="A335" s="2" t="s">
        <v>1844</v>
      </c>
      <c r="B335" s="29">
        <f aca="true" t="shared" si="6" ref="B335:B398">(G335+I335+K335)/(G335+I335+K335+M335+O335)</f>
        <v>1</v>
      </c>
      <c r="C335" s="2" t="s">
        <v>445</v>
      </c>
      <c r="D335" s="2">
        <v>0</v>
      </c>
      <c r="E335" s="2">
        <v>0</v>
      </c>
      <c r="F335" s="2">
        <v>0</v>
      </c>
      <c r="G335" s="2">
        <v>0</v>
      </c>
      <c r="H335" s="2">
        <v>1</v>
      </c>
      <c r="I335" s="2">
        <v>3668</v>
      </c>
      <c r="J335" s="2">
        <v>1</v>
      </c>
      <c r="K335" s="2">
        <v>30675</v>
      </c>
      <c r="L335" s="2">
        <v>0</v>
      </c>
      <c r="M335" s="2">
        <v>0</v>
      </c>
      <c r="N335" s="2">
        <v>0</v>
      </c>
      <c r="O335" s="2">
        <v>0</v>
      </c>
      <c r="P335" s="2">
        <v>0</v>
      </c>
      <c r="Q335" s="2">
        <v>0</v>
      </c>
      <c r="R335" s="2">
        <v>0</v>
      </c>
      <c r="S335" s="2">
        <v>0</v>
      </c>
      <c r="T335" s="2">
        <v>0</v>
      </c>
      <c r="U335" s="2">
        <v>34343</v>
      </c>
      <c r="V335" s="2">
        <v>0</v>
      </c>
      <c r="W335" s="2">
        <v>0</v>
      </c>
      <c r="X335" s="2">
        <v>0</v>
      </c>
      <c r="Y335" s="2">
        <v>0</v>
      </c>
      <c r="Z335" s="2">
        <v>0</v>
      </c>
      <c r="AA335" s="2">
        <v>0</v>
      </c>
      <c r="AB335" s="2">
        <v>0</v>
      </c>
      <c r="AC335" s="2">
        <v>0</v>
      </c>
      <c r="AD335" s="2">
        <v>0</v>
      </c>
      <c r="AE335" s="2">
        <v>0</v>
      </c>
      <c r="AF335" s="2">
        <v>0</v>
      </c>
      <c r="AG335" s="2">
        <v>0</v>
      </c>
      <c r="AH335" s="2">
        <v>0</v>
      </c>
      <c r="AI335" s="2">
        <v>0</v>
      </c>
      <c r="AJ335" s="2">
        <v>0</v>
      </c>
      <c r="AK335" s="2">
        <v>0</v>
      </c>
      <c r="AL335" s="2">
        <v>0</v>
      </c>
      <c r="AM335" s="2">
        <v>0</v>
      </c>
      <c r="AN335" s="2">
        <v>0</v>
      </c>
      <c r="AO335" s="2">
        <v>34343</v>
      </c>
      <c r="AP335" s="2">
        <v>0</v>
      </c>
      <c r="AQ335" s="2">
        <v>0</v>
      </c>
      <c r="AR335" s="2">
        <v>0</v>
      </c>
      <c r="AS335" s="2">
        <v>0</v>
      </c>
      <c r="AT335" s="2">
        <v>0</v>
      </c>
      <c r="AU335" s="2">
        <v>0</v>
      </c>
      <c r="AV335" s="2">
        <v>0</v>
      </c>
      <c r="AW335" s="2">
        <v>0</v>
      </c>
      <c r="AX335" s="2">
        <v>0</v>
      </c>
      <c r="AY335" s="2">
        <v>0</v>
      </c>
      <c r="AZ335" s="2">
        <v>0</v>
      </c>
      <c r="BA335" s="2">
        <v>0</v>
      </c>
      <c r="BB335" s="2">
        <v>0</v>
      </c>
      <c r="BC335" s="2">
        <v>0</v>
      </c>
      <c r="BD335" s="2">
        <v>0</v>
      </c>
      <c r="BE335" s="2">
        <v>0</v>
      </c>
      <c r="BF335" s="2">
        <v>0</v>
      </c>
      <c r="BG335" s="2">
        <v>0</v>
      </c>
      <c r="BH335" s="2">
        <v>31</v>
      </c>
      <c r="BI335" s="2">
        <v>27</v>
      </c>
      <c r="BJ335" s="2">
        <v>0</v>
      </c>
      <c r="BK335" s="2">
        <v>0</v>
      </c>
      <c r="BL335" s="2">
        <v>2</v>
      </c>
      <c r="BM335" s="2">
        <v>2</v>
      </c>
      <c r="BN335" s="2">
        <v>0</v>
      </c>
      <c r="BO335" s="2">
        <v>0</v>
      </c>
      <c r="BP335" s="2">
        <v>0</v>
      </c>
      <c r="BQ335" s="2">
        <v>0</v>
      </c>
      <c r="BR335" s="2">
        <v>0</v>
      </c>
      <c r="BS335" s="2">
        <v>26</v>
      </c>
      <c r="BT335" s="2">
        <v>0</v>
      </c>
      <c r="BU335" s="2">
        <v>1</v>
      </c>
      <c r="BV335" s="2">
        <v>0</v>
      </c>
      <c r="BW335" s="2">
        <v>0</v>
      </c>
      <c r="BX335" s="2">
        <v>0</v>
      </c>
      <c r="BY335" s="2">
        <v>0</v>
      </c>
      <c r="BZ335" s="2" t="s">
        <v>1845</v>
      </c>
      <c r="CA335" s="2" t="s">
        <v>1845</v>
      </c>
      <c r="CB335" s="2" t="s">
        <v>803</v>
      </c>
      <c r="CC335" s="2" t="s">
        <v>803</v>
      </c>
      <c r="CD335" s="2" t="s">
        <v>1845</v>
      </c>
    </row>
    <row r="336" spans="1:82" ht="12.75">
      <c r="A336" s="2" t="s">
        <v>1846</v>
      </c>
      <c r="B336" s="29">
        <f t="shared" si="6"/>
        <v>0.3401558320734969</v>
      </c>
      <c r="C336" s="2" t="s">
        <v>445</v>
      </c>
      <c r="D336" s="2">
        <v>0</v>
      </c>
      <c r="E336" s="2">
        <v>0</v>
      </c>
      <c r="F336" s="2">
        <v>0</v>
      </c>
      <c r="G336" s="2">
        <v>0</v>
      </c>
      <c r="H336" s="2">
        <v>2</v>
      </c>
      <c r="I336" s="2">
        <v>8012</v>
      </c>
      <c r="J336" s="2">
        <v>1</v>
      </c>
      <c r="K336" s="2">
        <v>3688</v>
      </c>
      <c r="L336" s="2">
        <v>2</v>
      </c>
      <c r="M336" s="2">
        <v>19901</v>
      </c>
      <c r="N336" s="2">
        <v>1</v>
      </c>
      <c r="O336" s="2">
        <v>2795</v>
      </c>
      <c r="P336" s="2">
        <v>0</v>
      </c>
      <c r="Q336" s="2">
        <v>0</v>
      </c>
      <c r="R336" s="2">
        <v>0</v>
      </c>
      <c r="S336" s="2">
        <v>0</v>
      </c>
      <c r="T336" s="2">
        <v>0</v>
      </c>
      <c r="U336" s="2">
        <v>34396</v>
      </c>
      <c r="V336" s="2">
        <v>0</v>
      </c>
      <c r="W336" s="2">
        <v>0</v>
      </c>
      <c r="X336" s="2">
        <v>0</v>
      </c>
      <c r="Y336" s="2">
        <v>0</v>
      </c>
      <c r="Z336" s="2">
        <v>0</v>
      </c>
      <c r="AA336" s="2">
        <v>0</v>
      </c>
      <c r="AB336" s="2">
        <v>0</v>
      </c>
      <c r="AC336" s="2">
        <v>0</v>
      </c>
      <c r="AD336" s="2">
        <v>2795</v>
      </c>
      <c r="AE336" s="2">
        <v>0</v>
      </c>
      <c r="AF336" s="2">
        <v>0</v>
      </c>
      <c r="AG336" s="2">
        <v>0</v>
      </c>
      <c r="AH336" s="2">
        <v>0</v>
      </c>
      <c r="AI336" s="2">
        <v>0</v>
      </c>
      <c r="AJ336" s="2">
        <v>22696</v>
      </c>
      <c r="AK336" s="2">
        <v>0</v>
      </c>
      <c r="AL336" s="2">
        <v>0</v>
      </c>
      <c r="AM336" s="2">
        <v>0</v>
      </c>
      <c r="AN336" s="2">
        <v>0</v>
      </c>
      <c r="AO336" s="2">
        <v>34396</v>
      </c>
      <c r="AP336" s="2">
        <v>0</v>
      </c>
      <c r="AQ336" s="2">
        <v>0</v>
      </c>
      <c r="AR336" s="2">
        <v>0</v>
      </c>
      <c r="AS336" s="2">
        <v>0</v>
      </c>
      <c r="AT336" s="2">
        <v>0</v>
      </c>
      <c r="AU336" s="2">
        <v>0</v>
      </c>
      <c r="AV336" s="2">
        <v>0</v>
      </c>
      <c r="AW336" s="2">
        <v>0</v>
      </c>
      <c r="AX336" s="2">
        <v>0</v>
      </c>
      <c r="AY336" s="2">
        <v>0</v>
      </c>
      <c r="AZ336" s="2">
        <v>0</v>
      </c>
      <c r="BA336" s="2">
        <v>0</v>
      </c>
      <c r="BB336" s="2">
        <v>0</v>
      </c>
      <c r="BC336" s="2">
        <v>0</v>
      </c>
      <c r="BD336" s="2">
        <v>0</v>
      </c>
      <c r="BE336" s="2">
        <v>0</v>
      </c>
      <c r="BF336" s="2">
        <v>0</v>
      </c>
      <c r="BG336" s="2">
        <v>0</v>
      </c>
      <c r="BH336" s="2">
        <v>5</v>
      </c>
      <c r="BI336" s="2">
        <v>3</v>
      </c>
      <c r="BJ336" s="2">
        <v>0</v>
      </c>
      <c r="BK336" s="2">
        <v>0</v>
      </c>
      <c r="BL336" s="2">
        <v>0</v>
      </c>
      <c r="BM336" s="2">
        <v>2</v>
      </c>
      <c r="BN336" s="2">
        <v>0</v>
      </c>
      <c r="BO336" s="2">
        <v>0</v>
      </c>
      <c r="BP336" s="2">
        <v>0</v>
      </c>
      <c r="BQ336" s="2">
        <v>0</v>
      </c>
      <c r="BR336" s="2">
        <v>0</v>
      </c>
      <c r="BS336" s="2">
        <v>3</v>
      </c>
      <c r="BT336" s="2">
        <v>0</v>
      </c>
      <c r="BU336" s="2">
        <v>0</v>
      </c>
      <c r="BV336" s="2">
        <v>0</v>
      </c>
      <c r="BW336" s="2">
        <v>0</v>
      </c>
      <c r="BX336" s="2">
        <v>0</v>
      </c>
      <c r="BY336" s="2">
        <v>0</v>
      </c>
      <c r="BZ336" s="2" t="s">
        <v>1847</v>
      </c>
      <c r="CA336" s="2" t="s">
        <v>1847</v>
      </c>
      <c r="CB336" s="2" t="s">
        <v>803</v>
      </c>
      <c r="CC336" s="2" t="s">
        <v>803</v>
      </c>
      <c r="CD336" s="2" t="s">
        <v>1847</v>
      </c>
    </row>
    <row r="337" spans="1:82" ht="12.75">
      <c r="A337" s="2" t="s">
        <v>1848</v>
      </c>
      <c r="B337" s="29">
        <f t="shared" si="6"/>
        <v>1</v>
      </c>
      <c r="C337" s="2" t="s">
        <v>445</v>
      </c>
      <c r="D337" s="2">
        <v>0</v>
      </c>
      <c r="E337" s="2">
        <v>0</v>
      </c>
      <c r="F337" s="2">
        <v>1</v>
      </c>
      <c r="G337" s="2">
        <v>598</v>
      </c>
      <c r="H337" s="2">
        <v>1</v>
      </c>
      <c r="I337" s="2">
        <v>2786</v>
      </c>
      <c r="J337" s="2">
        <v>1</v>
      </c>
      <c r="K337" s="2">
        <v>30932</v>
      </c>
      <c r="L337" s="2">
        <v>0</v>
      </c>
      <c r="M337" s="2">
        <v>0</v>
      </c>
      <c r="N337" s="2">
        <v>0</v>
      </c>
      <c r="O337" s="2">
        <v>0</v>
      </c>
      <c r="P337" s="2">
        <v>0</v>
      </c>
      <c r="Q337" s="2">
        <v>0</v>
      </c>
      <c r="R337" s="2">
        <v>0</v>
      </c>
      <c r="S337" s="2">
        <v>0</v>
      </c>
      <c r="T337" s="2">
        <v>0</v>
      </c>
      <c r="U337" s="2">
        <v>34316</v>
      </c>
      <c r="V337" s="2">
        <v>0</v>
      </c>
      <c r="W337" s="2">
        <v>0</v>
      </c>
      <c r="X337" s="2">
        <v>0</v>
      </c>
      <c r="Y337" s="2">
        <v>0</v>
      </c>
      <c r="Z337" s="2">
        <v>0</v>
      </c>
      <c r="AA337" s="2">
        <v>0</v>
      </c>
      <c r="AB337" s="2">
        <v>0</v>
      </c>
      <c r="AC337" s="2">
        <v>0</v>
      </c>
      <c r="AD337" s="2">
        <v>0</v>
      </c>
      <c r="AE337" s="2">
        <v>0</v>
      </c>
      <c r="AF337" s="2">
        <v>0</v>
      </c>
      <c r="AG337" s="2">
        <v>0</v>
      </c>
      <c r="AH337" s="2">
        <v>0</v>
      </c>
      <c r="AI337" s="2">
        <v>0</v>
      </c>
      <c r="AJ337" s="2">
        <v>0</v>
      </c>
      <c r="AK337" s="2">
        <v>0</v>
      </c>
      <c r="AL337" s="2">
        <v>0</v>
      </c>
      <c r="AM337" s="2">
        <v>0</v>
      </c>
      <c r="AN337" s="2">
        <v>0</v>
      </c>
      <c r="AO337" s="2">
        <v>34316</v>
      </c>
      <c r="AP337" s="2">
        <v>0</v>
      </c>
      <c r="AQ337" s="2">
        <v>0</v>
      </c>
      <c r="AR337" s="2">
        <v>0</v>
      </c>
      <c r="AS337" s="2">
        <v>0</v>
      </c>
      <c r="AT337" s="2">
        <v>0</v>
      </c>
      <c r="AU337" s="2">
        <v>0</v>
      </c>
      <c r="AV337" s="2">
        <v>0</v>
      </c>
      <c r="AW337" s="2">
        <v>0</v>
      </c>
      <c r="AX337" s="2">
        <v>0</v>
      </c>
      <c r="AY337" s="2">
        <v>0</v>
      </c>
      <c r="AZ337" s="2">
        <v>0</v>
      </c>
      <c r="BA337" s="2">
        <v>0</v>
      </c>
      <c r="BB337" s="2">
        <v>0</v>
      </c>
      <c r="BC337" s="2">
        <v>0</v>
      </c>
      <c r="BD337" s="2">
        <v>0</v>
      </c>
      <c r="BE337" s="2">
        <v>0</v>
      </c>
      <c r="BF337" s="2">
        <v>0</v>
      </c>
      <c r="BG337" s="2">
        <v>0</v>
      </c>
      <c r="BH337" s="2">
        <v>35</v>
      </c>
      <c r="BI337" s="2">
        <v>30</v>
      </c>
      <c r="BJ337" s="2">
        <v>0</v>
      </c>
      <c r="BK337" s="2">
        <v>0</v>
      </c>
      <c r="BL337" s="2">
        <v>0</v>
      </c>
      <c r="BM337" s="2">
        <v>5</v>
      </c>
      <c r="BN337" s="2">
        <v>0</v>
      </c>
      <c r="BO337" s="2">
        <v>0</v>
      </c>
      <c r="BP337" s="2">
        <v>0</v>
      </c>
      <c r="BQ337" s="2">
        <v>0</v>
      </c>
      <c r="BR337" s="2">
        <v>0</v>
      </c>
      <c r="BS337" s="2">
        <v>30</v>
      </c>
      <c r="BT337" s="2">
        <v>0</v>
      </c>
      <c r="BU337" s="2">
        <v>0</v>
      </c>
      <c r="BV337" s="2">
        <v>0</v>
      </c>
      <c r="BW337" s="2">
        <v>0</v>
      </c>
      <c r="BX337" s="2">
        <v>0</v>
      </c>
      <c r="BY337" s="2">
        <v>0</v>
      </c>
      <c r="BZ337" s="2" t="s">
        <v>1849</v>
      </c>
      <c r="CA337" s="2" t="s">
        <v>1849</v>
      </c>
      <c r="CB337" s="2" t="s">
        <v>803</v>
      </c>
      <c r="CC337" s="2" t="s">
        <v>803</v>
      </c>
      <c r="CD337" s="2" t="s">
        <v>1849</v>
      </c>
    </row>
    <row r="338" spans="1:82" ht="12.75">
      <c r="A338" s="2" t="s">
        <v>1850</v>
      </c>
      <c r="B338" s="29">
        <f t="shared" si="6"/>
        <v>1</v>
      </c>
      <c r="C338" s="2" t="s">
        <v>445</v>
      </c>
      <c r="D338" s="2">
        <v>0</v>
      </c>
      <c r="E338" s="2">
        <v>0</v>
      </c>
      <c r="F338" s="2">
        <v>1</v>
      </c>
      <c r="G338" s="2">
        <v>722</v>
      </c>
      <c r="H338" s="2">
        <v>1</v>
      </c>
      <c r="I338" s="2">
        <v>3175</v>
      </c>
      <c r="J338" s="2">
        <v>1</v>
      </c>
      <c r="K338" s="2">
        <v>30321</v>
      </c>
      <c r="L338" s="2">
        <v>0</v>
      </c>
      <c r="M338" s="2">
        <v>0</v>
      </c>
      <c r="N338" s="2">
        <v>0</v>
      </c>
      <c r="O338" s="2">
        <v>0</v>
      </c>
      <c r="P338" s="2">
        <v>0</v>
      </c>
      <c r="Q338" s="2">
        <v>0</v>
      </c>
      <c r="R338" s="2">
        <v>0</v>
      </c>
      <c r="S338" s="2">
        <v>0</v>
      </c>
      <c r="T338" s="2">
        <v>0</v>
      </c>
      <c r="U338" s="2">
        <v>34218</v>
      </c>
      <c r="V338" s="2">
        <v>0</v>
      </c>
      <c r="W338" s="2">
        <v>0</v>
      </c>
      <c r="X338" s="2">
        <v>0</v>
      </c>
      <c r="Y338" s="2">
        <v>0</v>
      </c>
      <c r="Z338" s="2">
        <v>0</v>
      </c>
      <c r="AA338" s="2">
        <v>0</v>
      </c>
      <c r="AB338" s="2">
        <v>0</v>
      </c>
      <c r="AC338" s="2">
        <v>0</v>
      </c>
      <c r="AD338" s="2">
        <v>0</v>
      </c>
      <c r="AE338" s="2">
        <v>0</v>
      </c>
      <c r="AF338" s="2">
        <v>0</v>
      </c>
      <c r="AG338" s="2">
        <v>0</v>
      </c>
      <c r="AH338" s="2">
        <v>0</v>
      </c>
      <c r="AI338" s="2">
        <v>0</v>
      </c>
      <c r="AJ338" s="2">
        <v>0</v>
      </c>
      <c r="AK338" s="2">
        <v>0</v>
      </c>
      <c r="AL338" s="2">
        <v>0</v>
      </c>
      <c r="AM338" s="2">
        <v>0</v>
      </c>
      <c r="AN338" s="2">
        <v>0</v>
      </c>
      <c r="AO338" s="2">
        <v>11925</v>
      </c>
      <c r="AP338" s="2">
        <v>0</v>
      </c>
      <c r="AQ338" s="2">
        <v>0</v>
      </c>
      <c r="AR338" s="2">
        <v>0</v>
      </c>
      <c r="AS338" s="2">
        <v>0</v>
      </c>
      <c r="AT338" s="2">
        <v>0</v>
      </c>
      <c r="AU338" s="2">
        <v>0</v>
      </c>
      <c r="AV338" s="2">
        <v>0</v>
      </c>
      <c r="AW338" s="2">
        <v>0</v>
      </c>
      <c r="AX338" s="2">
        <v>0</v>
      </c>
      <c r="AY338" s="2">
        <v>0</v>
      </c>
      <c r="AZ338" s="2">
        <v>0</v>
      </c>
      <c r="BA338" s="2">
        <v>0</v>
      </c>
      <c r="BB338" s="2">
        <v>0</v>
      </c>
      <c r="BC338" s="2">
        <v>0</v>
      </c>
      <c r="BD338" s="2">
        <v>0</v>
      </c>
      <c r="BE338" s="2">
        <v>0</v>
      </c>
      <c r="BF338" s="2">
        <v>0</v>
      </c>
      <c r="BG338" s="2">
        <v>0</v>
      </c>
      <c r="BH338" s="2">
        <v>47</v>
      </c>
      <c r="BI338" s="2">
        <v>40</v>
      </c>
      <c r="BJ338" s="2">
        <v>0</v>
      </c>
      <c r="BK338" s="2">
        <v>0</v>
      </c>
      <c r="BL338" s="2">
        <v>1</v>
      </c>
      <c r="BM338" s="2">
        <v>6</v>
      </c>
      <c r="BN338" s="2">
        <v>0</v>
      </c>
      <c r="BO338" s="2">
        <v>0</v>
      </c>
      <c r="BP338" s="2">
        <v>0</v>
      </c>
      <c r="BQ338" s="2">
        <v>0</v>
      </c>
      <c r="BR338" s="2">
        <v>3</v>
      </c>
      <c r="BS338" s="2">
        <v>12</v>
      </c>
      <c r="BT338" s="2">
        <v>22</v>
      </c>
      <c r="BU338" s="2">
        <v>3</v>
      </c>
      <c r="BV338" s="2">
        <v>0</v>
      </c>
      <c r="BW338" s="2">
        <v>0</v>
      </c>
      <c r="BX338" s="2">
        <v>0</v>
      </c>
      <c r="BY338" s="2">
        <v>0</v>
      </c>
      <c r="BZ338" s="2" t="s">
        <v>1814</v>
      </c>
      <c r="CA338" s="2" t="s">
        <v>1851</v>
      </c>
      <c r="CB338" s="2" t="s">
        <v>1814</v>
      </c>
      <c r="CC338" s="2" t="s">
        <v>803</v>
      </c>
      <c r="CD338" s="2" t="s">
        <v>1814</v>
      </c>
    </row>
    <row r="339" spans="1:82" ht="12.75">
      <c r="A339" s="2" t="s">
        <v>1852</v>
      </c>
      <c r="B339" s="29">
        <f t="shared" si="6"/>
        <v>1</v>
      </c>
      <c r="C339" s="2" t="s">
        <v>445</v>
      </c>
      <c r="D339" s="2">
        <v>0</v>
      </c>
      <c r="E339" s="2">
        <v>0</v>
      </c>
      <c r="F339" s="2">
        <v>0</v>
      </c>
      <c r="G339" s="2">
        <v>0</v>
      </c>
      <c r="H339" s="2">
        <v>1</v>
      </c>
      <c r="I339" s="2">
        <v>2850</v>
      </c>
      <c r="J339" s="2">
        <v>1</v>
      </c>
      <c r="K339" s="2">
        <v>29084</v>
      </c>
      <c r="L339" s="2">
        <v>0</v>
      </c>
      <c r="M339" s="2">
        <v>0</v>
      </c>
      <c r="N339" s="2">
        <v>0</v>
      </c>
      <c r="O339" s="2">
        <v>0</v>
      </c>
      <c r="P339" s="2">
        <v>0</v>
      </c>
      <c r="Q339" s="2">
        <v>0</v>
      </c>
      <c r="R339" s="2">
        <v>0</v>
      </c>
      <c r="S339" s="2">
        <v>0</v>
      </c>
      <c r="T339" s="2">
        <v>0</v>
      </c>
      <c r="U339" s="2">
        <v>0</v>
      </c>
      <c r="V339" s="2">
        <v>0</v>
      </c>
      <c r="W339" s="2">
        <v>0</v>
      </c>
      <c r="X339" s="2">
        <v>0</v>
      </c>
      <c r="Y339" s="2">
        <v>0</v>
      </c>
      <c r="Z339" s="2">
        <v>0</v>
      </c>
      <c r="AA339" s="2">
        <v>0</v>
      </c>
      <c r="AB339" s="2">
        <v>0</v>
      </c>
      <c r="AC339" s="2">
        <v>0</v>
      </c>
      <c r="AD339" s="2">
        <v>0</v>
      </c>
      <c r="AE339" s="2">
        <v>0</v>
      </c>
      <c r="AF339" s="2">
        <v>0</v>
      </c>
      <c r="AG339" s="2">
        <v>0</v>
      </c>
      <c r="AH339" s="2">
        <v>0</v>
      </c>
      <c r="AI339" s="2">
        <v>0</v>
      </c>
      <c r="AJ339" s="2">
        <v>0</v>
      </c>
      <c r="AK339" s="2">
        <v>0</v>
      </c>
      <c r="AL339" s="2">
        <v>0</v>
      </c>
      <c r="AM339" s="2">
        <v>0</v>
      </c>
      <c r="AN339" s="2">
        <v>0</v>
      </c>
      <c r="AO339" s="2">
        <v>31934</v>
      </c>
      <c r="AP339" s="2">
        <v>0</v>
      </c>
      <c r="AQ339" s="2">
        <v>0</v>
      </c>
      <c r="AR339" s="2">
        <v>0</v>
      </c>
      <c r="AS339" s="2">
        <v>0</v>
      </c>
      <c r="AT339" s="2">
        <v>0</v>
      </c>
      <c r="AU339" s="2">
        <v>0</v>
      </c>
      <c r="AV339" s="2">
        <v>0</v>
      </c>
      <c r="AW339" s="2">
        <v>0</v>
      </c>
      <c r="AX339" s="2">
        <v>0</v>
      </c>
      <c r="AY339" s="2">
        <v>0</v>
      </c>
      <c r="AZ339" s="2">
        <v>0</v>
      </c>
      <c r="BA339" s="2">
        <v>0</v>
      </c>
      <c r="BB339" s="2">
        <v>0</v>
      </c>
      <c r="BC339" s="2">
        <v>0</v>
      </c>
      <c r="BD339" s="2">
        <v>0</v>
      </c>
      <c r="BE339" s="2">
        <v>0</v>
      </c>
      <c r="BF339" s="2">
        <v>0</v>
      </c>
      <c r="BG339" s="2">
        <v>0</v>
      </c>
      <c r="BH339" s="2">
        <v>45</v>
      </c>
      <c r="BI339" s="2">
        <v>40</v>
      </c>
      <c r="BJ339" s="2">
        <v>0</v>
      </c>
      <c r="BK339" s="2">
        <v>0</v>
      </c>
      <c r="BL339" s="2">
        <v>2</v>
      </c>
      <c r="BM339" s="2">
        <v>3</v>
      </c>
      <c r="BN339" s="2">
        <v>0</v>
      </c>
      <c r="BO339" s="2">
        <v>0</v>
      </c>
      <c r="BP339" s="2">
        <v>0</v>
      </c>
      <c r="BQ339" s="2">
        <v>0</v>
      </c>
      <c r="BR339" s="2">
        <v>0</v>
      </c>
      <c r="BS339" s="2">
        <v>0</v>
      </c>
      <c r="BT339" s="2">
        <v>0</v>
      </c>
      <c r="BU339" s="2">
        <v>0</v>
      </c>
      <c r="BV339" s="2">
        <v>0</v>
      </c>
      <c r="BW339" s="2">
        <v>0</v>
      </c>
      <c r="BX339" s="2">
        <v>0</v>
      </c>
      <c r="BY339" s="2">
        <v>40</v>
      </c>
      <c r="BZ339" s="2" t="s">
        <v>1853</v>
      </c>
      <c r="CA339" s="2" t="s">
        <v>803</v>
      </c>
      <c r="CB339" s="2" t="s">
        <v>803</v>
      </c>
      <c r="CC339" s="2" t="s">
        <v>1853</v>
      </c>
      <c r="CD339" s="2" t="s">
        <v>803</v>
      </c>
    </row>
    <row r="340" spans="1:82" ht="12.75">
      <c r="A340" s="2" t="s">
        <v>1854</v>
      </c>
      <c r="B340" s="29">
        <f t="shared" si="6"/>
        <v>1</v>
      </c>
      <c r="C340" s="2" t="s">
        <v>445</v>
      </c>
      <c r="D340" s="2">
        <v>0</v>
      </c>
      <c r="E340" s="2">
        <v>0</v>
      </c>
      <c r="F340" s="2">
        <v>1</v>
      </c>
      <c r="G340" s="2">
        <v>277</v>
      </c>
      <c r="H340" s="2">
        <v>1</v>
      </c>
      <c r="I340" s="2">
        <v>2698</v>
      </c>
      <c r="J340" s="2">
        <v>1</v>
      </c>
      <c r="K340" s="2">
        <v>31106</v>
      </c>
      <c r="L340" s="2">
        <v>0</v>
      </c>
      <c r="M340" s="2">
        <v>0</v>
      </c>
      <c r="N340" s="2">
        <v>0</v>
      </c>
      <c r="O340" s="2">
        <v>0</v>
      </c>
      <c r="P340" s="2">
        <v>0</v>
      </c>
      <c r="Q340" s="2">
        <v>0</v>
      </c>
      <c r="R340" s="2">
        <v>0</v>
      </c>
      <c r="S340" s="2">
        <v>0</v>
      </c>
      <c r="T340" s="2">
        <v>0</v>
      </c>
      <c r="U340" s="2">
        <v>0</v>
      </c>
      <c r="V340" s="2">
        <v>0</v>
      </c>
      <c r="W340" s="2">
        <v>0</v>
      </c>
      <c r="X340" s="2">
        <v>0</v>
      </c>
      <c r="Y340" s="2">
        <v>0</v>
      </c>
      <c r="Z340" s="2">
        <v>0</v>
      </c>
      <c r="AA340" s="2">
        <v>0</v>
      </c>
      <c r="AB340" s="2">
        <v>0</v>
      </c>
      <c r="AC340" s="2">
        <v>0</v>
      </c>
      <c r="AD340" s="2">
        <v>0</v>
      </c>
      <c r="AE340" s="2">
        <v>0</v>
      </c>
      <c r="AF340" s="2">
        <v>0</v>
      </c>
      <c r="AG340" s="2">
        <v>0</v>
      </c>
      <c r="AH340" s="2">
        <v>0</v>
      </c>
      <c r="AI340" s="2">
        <v>0</v>
      </c>
      <c r="AJ340" s="2">
        <v>0</v>
      </c>
      <c r="AK340" s="2">
        <v>0</v>
      </c>
      <c r="AL340" s="2">
        <v>0</v>
      </c>
      <c r="AM340" s="2">
        <v>0</v>
      </c>
      <c r="AN340" s="2">
        <v>0</v>
      </c>
      <c r="AO340" s="2">
        <v>34081</v>
      </c>
      <c r="AP340" s="2">
        <v>0</v>
      </c>
      <c r="AQ340" s="2">
        <v>0</v>
      </c>
      <c r="AR340" s="2">
        <v>0</v>
      </c>
      <c r="AS340" s="2">
        <v>0</v>
      </c>
      <c r="AT340" s="2">
        <v>0</v>
      </c>
      <c r="AU340" s="2">
        <v>0</v>
      </c>
      <c r="AV340" s="2">
        <v>0</v>
      </c>
      <c r="AW340" s="2">
        <v>0</v>
      </c>
      <c r="AX340" s="2">
        <v>0</v>
      </c>
      <c r="AY340" s="2">
        <v>0</v>
      </c>
      <c r="AZ340" s="2">
        <v>0</v>
      </c>
      <c r="BA340" s="2">
        <v>0</v>
      </c>
      <c r="BB340" s="2">
        <v>0</v>
      </c>
      <c r="BC340" s="2">
        <v>0</v>
      </c>
      <c r="BD340" s="2">
        <v>0</v>
      </c>
      <c r="BE340" s="2">
        <v>0</v>
      </c>
      <c r="BF340" s="2">
        <v>0</v>
      </c>
      <c r="BG340" s="2">
        <v>0</v>
      </c>
      <c r="BH340" s="2">
        <v>50</v>
      </c>
      <c r="BI340" s="2">
        <v>45</v>
      </c>
      <c r="BJ340" s="2">
        <v>0</v>
      </c>
      <c r="BK340" s="2">
        <v>0</v>
      </c>
      <c r="BL340" s="2">
        <v>0</v>
      </c>
      <c r="BM340" s="2">
        <v>5</v>
      </c>
      <c r="BN340" s="2">
        <v>0</v>
      </c>
      <c r="BO340" s="2">
        <v>0</v>
      </c>
      <c r="BP340" s="2">
        <v>0</v>
      </c>
      <c r="BQ340" s="2">
        <v>8</v>
      </c>
      <c r="BR340" s="2">
        <v>0</v>
      </c>
      <c r="BS340" s="2">
        <v>0</v>
      </c>
      <c r="BT340" s="2">
        <v>0</v>
      </c>
      <c r="BU340" s="2">
        <v>3</v>
      </c>
      <c r="BV340" s="2">
        <v>0</v>
      </c>
      <c r="BW340" s="2">
        <v>0</v>
      </c>
      <c r="BX340" s="2">
        <v>0</v>
      </c>
      <c r="BY340" s="2">
        <v>34</v>
      </c>
      <c r="BZ340" s="2" t="s">
        <v>1855</v>
      </c>
      <c r="CA340" s="2" t="s">
        <v>803</v>
      </c>
      <c r="CB340" s="2" t="s">
        <v>803</v>
      </c>
      <c r="CC340" s="2" t="s">
        <v>1856</v>
      </c>
      <c r="CD340" s="2" t="s">
        <v>1855</v>
      </c>
    </row>
    <row r="341" spans="1:82" ht="12.75">
      <c r="A341" s="2" t="s">
        <v>1857</v>
      </c>
      <c r="B341" s="29">
        <f t="shared" si="6"/>
        <v>0.9662956766324774</v>
      </c>
      <c r="C341" s="2" t="s">
        <v>445</v>
      </c>
      <c r="D341" s="2">
        <v>0</v>
      </c>
      <c r="E341" s="2">
        <v>0</v>
      </c>
      <c r="F341" s="2">
        <v>1</v>
      </c>
      <c r="G341" s="2">
        <v>1463</v>
      </c>
      <c r="H341" s="2">
        <v>1</v>
      </c>
      <c r="I341" s="2">
        <v>3616</v>
      </c>
      <c r="J341" s="2">
        <v>2</v>
      </c>
      <c r="K341" s="2">
        <v>34772</v>
      </c>
      <c r="L341" s="2">
        <v>0</v>
      </c>
      <c r="M341" s="2">
        <v>0</v>
      </c>
      <c r="N341" s="2">
        <v>1</v>
      </c>
      <c r="O341" s="2">
        <v>1390</v>
      </c>
      <c r="P341" s="2">
        <v>0</v>
      </c>
      <c r="Q341" s="2">
        <v>0</v>
      </c>
      <c r="R341" s="2">
        <v>0</v>
      </c>
      <c r="S341" s="2">
        <v>0</v>
      </c>
      <c r="T341" s="2">
        <v>0</v>
      </c>
      <c r="U341" s="2">
        <v>41241</v>
      </c>
      <c r="V341" s="2">
        <v>0</v>
      </c>
      <c r="W341" s="2">
        <v>0</v>
      </c>
      <c r="X341" s="2">
        <v>0</v>
      </c>
      <c r="Y341" s="2">
        <v>0</v>
      </c>
      <c r="Z341" s="2">
        <v>0</v>
      </c>
      <c r="AA341" s="2">
        <v>0</v>
      </c>
      <c r="AB341" s="2">
        <v>0</v>
      </c>
      <c r="AC341" s="2">
        <v>0</v>
      </c>
      <c r="AD341" s="2">
        <v>1390</v>
      </c>
      <c r="AE341" s="2">
        <v>0</v>
      </c>
      <c r="AF341" s="2">
        <v>0</v>
      </c>
      <c r="AG341" s="2">
        <v>0</v>
      </c>
      <c r="AH341" s="2">
        <v>0</v>
      </c>
      <c r="AI341" s="2">
        <v>0</v>
      </c>
      <c r="AJ341" s="2">
        <v>0</v>
      </c>
      <c r="AK341" s="2">
        <v>0</v>
      </c>
      <c r="AL341" s="2">
        <v>0</v>
      </c>
      <c r="AM341" s="2">
        <v>0</v>
      </c>
      <c r="AN341" s="2">
        <v>0</v>
      </c>
      <c r="AO341" s="2">
        <v>41241</v>
      </c>
      <c r="AP341" s="2">
        <v>0</v>
      </c>
      <c r="AQ341" s="2">
        <v>0</v>
      </c>
      <c r="AR341" s="2">
        <v>0</v>
      </c>
      <c r="AS341" s="2">
        <v>0</v>
      </c>
      <c r="AT341" s="2">
        <v>0</v>
      </c>
      <c r="AU341" s="2">
        <v>0</v>
      </c>
      <c r="AV341" s="2">
        <v>0</v>
      </c>
      <c r="AW341" s="2">
        <v>0</v>
      </c>
      <c r="AX341" s="2">
        <v>0</v>
      </c>
      <c r="AY341" s="2">
        <v>0</v>
      </c>
      <c r="AZ341" s="2">
        <v>0</v>
      </c>
      <c r="BA341" s="2">
        <v>0</v>
      </c>
      <c r="BB341" s="2">
        <v>0</v>
      </c>
      <c r="BC341" s="2">
        <v>0</v>
      </c>
      <c r="BD341" s="2">
        <v>0</v>
      </c>
      <c r="BE341" s="2">
        <v>0</v>
      </c>
      <c r="BF341" s="2">
        <v>0</v>
      </c>
      <c r="BG341" s="2">
        <v>0</v>
      </c>
      <c r="BH341" s="2">
        <v>46</v>
      </c>
      <c r="BI341" s="2">
        <v>38</v>
      </c>
      <c r="BJ341" s="2">
        <v>0</v>
      </c>
      <c r="BK341" s="2">
        <v>0</v>
      </c>
      <c r="BL341" s="2">
        <v>2</v>
      </c>
      <c r="BM341" s="2">
        <v>6</v>
      </c>
      <c r="BN341" s="2">
        <v>0</v>
      </c>
      <c r="BO341" s="2">
        <v>0</v>
      </c>
      <c r="BP341" s="2">
        <v>0</v>
      </c>
      <c r="BQ341" s="2">
        <v>0</v>
      </c>
      <c r="BR341" s="2">
        <v>0</v>
      </c>
      <c r="BS341" s="2">
        <v>36</v>
      </c>
      <c r="BT341" s="2">
        <v>0</v>
      </c>
      <c r="BU341" s="2">
        <v>2</v>
      </c>
      <c r="BV341" s="2">
        <v>0</v>
      </c>
      <c r="BW341" s="2">
        <v>0</v>
      </c>
      <c r="BX341" s="2">
        <v>0</v>
      </c>
      <c r="BY341" s="2">
        <v>0</v>
      </c>
      <c r="BZ341" s="2" t="s">
        <v>1858</v>
      </c>
      <c r="CA341" s="2" t="s">
        <v>1858</v>
      </c>
      <c r="CB341" s="2" t="s">
        <v>803</v>
      </c>
      <c r="CC341" s="2" t="s">
        <v>803</v>
      </c>
      <c r="CD341" s="2" t="s">
        <v>1858</v>
      </c>
    </row>
    <row r="342" spans="1:82" ht="12.75">
      <c r="A342" s="2" t="s">
        <v>1859</v>
      </c>
      <c r="B342" s="29">
        <f t="shared" si="6"/>
        <v>1</v>
      </c>
      <c r="C342" s="2" t="s">
        <v>445</v>
      </c>
      <c r="D342" s="2">
        <v>0</v>
      </c>
      <c r="E342" s="2">
        <v>0</v>
      </c>
      <c r="F342" s="2">
        <v>0</v>
      </c>
      <c r="G342" s="2">
        <v>0</v>
      </c>
      <c r="H342" s="2">
        <v>2</v>
      </c>
      <c r="I342" s="2">
        <v>4884</v>
      </c>
      <c r="J342" s="2">
        <v>2</v>
      </c>
      <c r="K342" s="2">
        <v>29504</v>
      </c>
      <c r="L342" s="2">
        <v>0</v>
      </c>
      <c r="M342" s="2">
        <v>0</v>
      </c>
      <c r="N342" s="2">
        <v>0</v>
      </c>
      <c r="O342" s="2">
        <v>0</v>
      </c>
      <c r="P342" s="2">
        <v>0</v>
      </c>
      <c r="Q342" s="2">
        <v>0</v>
      </c>
      <c r="R342" s="2">
        <v>0</v>
      </c>
      <c r="S342" s="2">
        <v>0</v>
      </c>
      <c r="T342" s="2">
        <v>0</v>
      </c>
      <c r="U342" s="2">
        <v>34388</v>
      </c>
      <c r="V342" s="2">
        <v>0</v>
      </c>
      <c r="W342" s="2">
        <v>0</v>
      </c>
      <c r="X342" s="2">
        <v>0</v>
      </c>
      <c r="Y342" s="2">
        <v>0</v>
      </c>
      <c r="Z342" s="2">
        <v>0</v>
      </c>
      <c r="AA342" s="2">
        <v>0</v>
      </c>
      <c r="AB342" s="2">
        <v>0</v>
      </c>
      <c r="AC342" s="2">
        <v>0</v>
      </c>
      <c r="AD342" s="2">
        <v>0</v>
      </c>
      <c r="AE342" s="2">
        <v>0</v>
      </c>
      <c r="AF342" s="2">
        <v>0</v>
      </c>
      <c r="AG342" s="2">
        <v>0</v>
      </c>
      <c r="AH342" s="2">
        <v>0</v>
      </c>
      <c r="AI342" s="2">
        <v>0</v>
      </c>
      <c r="AJ342" s="2">
        <v>0</v>
      </c>
      <c r="AK342" s="2">
        <v>0</v>
      </c>
      <c r="AL342" s="2">
        <v>0</v>
      </c>
      <c r="AM342" s="2">
        <v>0</v>
      </c>
      <c r="AN342" s="2">
        <v>0</v>
      </c>
      <c r="AO342" s="2">
        <v>34388</v>
      </c>
      <c r="AP342" s="2">
        <v>0</v>
      </c>
      <c r="AQ342" s="2">
        <v>0</v>
      </c>
      <c r="AR342" s="2">
        <v>0</v>
      </c>
      <c r="AS342" s="2">
        <v>0</v>
      </c>
      <c r="AT342" s="2">
        <v>0</v>
      </c>
      <c r="AU342" s="2">
        <v>0</v>
      </c>
      <c r="AV342" s="2">
        <v>0</v>
      </c>
      <c r="AW342" s="2">
        <v>0</v>
      </c>
      <c r="AX342" s="2">
        <v>0</v>
      </c>
      <c r="AY342" s="2">
        <v>0</v>
      </c>
      <c r="AZ342" s="2">
        <v>0</v>
      </c>
      <c r="BA342" s="2">
        <v>0</v>
      </c>
      <c r="BB342" s="2">
        <v>0</v>
      </c>
      <c r="BC342" s="2">
        <v>0</v>
      </c>
      <c r="BD342" s="2">
        <v>0</v>
      </c>
      <c r="BE342" s="2">
        <v>0</v>
      </c>
      <c r="BF342" s="2">
        <v>0</v>
      </c>
      <c r="BG342" s="2">
        <v>0</v>
      </c>
      <c r="BH342" s="2">
        <v>32</v>
      </c>
      <c r="BI342" s="2">
        <v>28</v>
      </c>
      <c r="BJ342" s="2">
        <v>0</v>
      </c>
      <c r="BK342" s="2">
        <v>0</v>
      </c>
      <c r="BL342" s="2">
        <v>1</v>
      </c>
      <c r="BM342" s="2">
        <v>3</v>
      </c>
      <c r="BN342" s="2">
        <v>0</v>
      </c>
      <c r="BO342" s="2">
        <v>0</v>
      </c>
      <c r="BP342" s="2">
        <v>0</v>
      </c>
      <c r="BQ342" s="2">
        <v>0</v>
      </c>
      <c r="BR342" s="2">
        <v>0</v>
      </c>
      <c r="BS342" s="2">
        <v>28</v>
      </c>
      <c r="BT342" s="2">
        <v>0</v>
      </c>
      <c r="BU342" s="2">
        <v>0</v>
      </c>
      <c r="BV342" s="2">
        <v>0</v>
      </c>
      <c r="BW342" s="2">
        <v>0</v>
      </c>
      <c r="BX342" s="2">
        <v>0</v>
      </c>
      <c r="BY342" s="2">
        <v>0</v>
      </c>
      <c r="BZ342" s="2" t="s">
        <v>1860</v>
      </c>
      <c r="CA342" s="2" t="s">
        <v>1860</v>
      </c>
      <c r="CB342" s="2" t="s">
        <v>803</v>
      </c>
      <c r="CC342" s="2" t="s">
        <v>803</v>
      </c>
      <c r="CD342" s="2" t="s">
        <v>1860</v>
      </c>
    </row>
    <row r="343" spans="1:82" ht="12.75">
      <c r="A343" s="2" t="s">
        <v>1861</v>
      </c>
      <c r="B343" s="29">
        <f t="shared" si="6"/>
        <v>0.901510430576575</v>
      </c>
      <c r="C343" s="2" t="s">
        <v>445</v>
      </c>
      <c r="D343" s="2">
        <v>0</v>
      </c>
      <c r="E343" s="2">
        <v>0</v>
      </c>
      <c r="F343" s="2">
        <v>0</v>
      </c>
      <c r="G343" s="2">
        <v>0</v>
      </c>
      <c r="H343" s="2">
        <v>1</v>
      </c>
      <c r="I343" s="2">
        <v>3152</v>
      </c>
      <c r="J343" s="2">
        <v>3</v>
      </c>
      <c r="K343" s="2">
        <v>27228</v>
      </c>
      <c r="L343" s="2">
        <v>0</v>
      </c>
      <c r="M343" s="2">
        <v>0</v>
      </c>
      <c r="N343" s="2">
        <v>2</v>
      </c>
      <c r="O343" s="2">
        <v>3319</v>
      </c>
      <c r="P343" s="2">
        <v>0</v>
      </c>
      <c r="Q343" s="2">
        <v>0</v>
      </c>
      <c r="R343" s="2">
        <v>0</v>
      </c>
      <c r="S343" s="2">
        <v>0</v>
      </c>
      <c r="T343" s="2">
        <v>0</v>
      </c>
      <c r="U343" s="2">
        <v>33699</v>
      </c>
      <c r="V343" s="2">
        <v>0</v>
      </c>
      <c r="W343" s="2">
        <v>0</v>
      </c>
      <c r="X343" s="2">
        <v>0</v>
      </c>
      <c r="Y343" s="2">
        <v>0</v>
      </c>
      <c r="Z343" s="2">
        <v>0</v>
      </c>
      <c r="AA343" s="2">
        <v>0</v>
      </c>
      <c r="AB343" s="2">
        <v>0</v>
      </c>
      <c r="AC343" s="2">
        <v>0</v>
      </c>
      <c r="AD343" s="2">
        <v>3319</v>
      </c>
      <c r="AE343" s="2">
        <v>0</v>
      </c>
      <c r="AF343" s="2">
        <v>0</v>
      </c>
      <c r="AG343" s="2">
        <v>0</v>
      </c>
      <c r="AH343" s="2">
        <v>0</v>
      </c>
      <c r="AI343" s="2">
        <v>0</v>
      </c>
      <c r="AJ343" s="2">
        <v>0</v>
      </c>
      <c r="AK343" s="2">
        <v>0</v>
      </c>
      <c r="AL343" s="2">
        <v>0</v>
      </c>
      <c r="AM343" s="2">
        <v>0</v>
      </c>
      <c r="AN343" s="2">
        <v>0</v>
      </c>
      <c r="AO343" s="2">
        <v>33699</v>
      </c>
      <c r="AP343" s="2">
        <v>0</v>
      </c>
      <c r="AQ343" s="2">
        <v>0</v>
      </c>
      <c r="AR343" s="2">
        <v>0</v>
      </c>
      <c r="AS343" s="2">
        <v>0</v>
      </c>
      <c r="AT343" s="2">
        <v>0</v>
      </c>
      <c r="AU343" s="2">
        <v>0</v>
      </c>
      <c r="AV343" s="2">
        <v>0</v>
      </c>
      <c r="AW343" s="2">
        <v>0</v>
      </c>
      <c r="AX343" s="2">
        <v>0</v>
      </c>
      <c r="AY343" s="2">
        <v>0</v>
      </c>
      <c r="AZ343" s="2">
        <v>0</v>
      </c>
      <c r="BA343" s="2">
        <v>0</v>
      </c>
      <c r="BB343" s="2">
        <v>0</v>
      </c>
      <c r="BC343" s="2">
        <v>0</v>
      </c>
      <c r="BD343" s="2">
        <v>0</v>
      </c>
      <c r="BE343" s="2">
        <v>0</v>
      </c>
      <c r="BF343" s="2">
        <v>0</v>
      </c>
      <c r="BG343" s="2">
        <v>0</v>
      </c>
      <c r="BH343" s="2">
        <v>30</v>
      </c>
      <c r="BI343" s="2">
        <v>29</v>
      </c>
      <c r="BJ343" s="2">
        <v>0</v>
      </c>
      <c r="BK343" s="2">
        <v>0</v>
      </c>
      <c r="BL343" s="2">
        <v>1</v>
      </c>
      <c r="BM343" s="2">
        <v>0</v>
      </c>
      <c r="BN343" s="2">
        <v>0</v>
      </c>
      <c r="BO343" s="2">
        <v>0</v>
      </c>
      <c r="BP343" s="2">
        <v>0</v>
      </c>
      <c r="BQ343" s="2">
        <v>0</v>
      </c>
      <c r="BR343" s="2">
        <v>0</v>
      </c>
      <c r="BS343" s="2">
        <v>28</v>
      </c>
      <c r="BT343" s="2">
        <v>0</v>
      </c>
      <c r="BU343" s="2">
        <v>1</v>
      </c>
      <c r="BV343" s="2">
        <v>0</v>
      </c>
      <c r="BW343" s="2">
        <v>0</v>
      </c>
      <c r="BX343" s="2">
        <v>0</v>
      </c>
      <c r="BY343" s="2">
        <v>0</v>
      </c>
      <c r="BZ343" s="2" t="s">
        <v>1862</v>
      </c>
      <c r="CA343" s="2" t="s">
        <v>1862</v>
      </c>
      <c r="CB343" s="2" t="s">
        <v>803</v>
      </c>
      <c r="CC343" s="2" t="s">
        <v>803</v>
      </c>
      <c r="CD343" s="2" t="s">
        <v>1862</v>
      </c>
    </row>
    <row r="344" spans="1:82" ht="12.75">
      <c r="A344" s="2" t="s">
        <v>1863</v>
      </c>
      <c r="B344" s="29">
        <f t="shared" si="6"/>
        <v>0.8593403997756061</v>
      </c>
      <c r="C344" s="2" t="s">
        <v>445</v>
      </c>
      <c r="D344" s="2">
        <v>0</v>
      </c>
      <c r="E344" s="2">
        <v>0</v>
      </c>
      <c r="F344" s="2">
        <v>1</v>
      </c>
      <c r="G344" s="2">
        <v>1124</v>
      </c>
      <c r="H344" s="2">
        <v>2</v>
      </c>
      <c r="I344" s="2">
        <v>2515</v>
      </c>
      <c r="J344" s="2">
        <v>1</v>
      </c>
      <c r="K344" s="2">
        <v>25466</v>
      </c>
      <c r="L344" s="2">
        <v>1</v>
      </c>
      <c r="M344" s="2">
        <v>4764</v>
      </c>
      <c r="N344" s="2">
        <v>0</v>
      </c>
      <c r="O344" s="2">
        <v>0</v>
      </c>
      <c r="P344" s="2">
        <v>0</v>
      </c>
      <c r="Q344" s="2">
        <v>0</v>
      </c>
      <c r="R344" s="2">
        <v>0</v>
      </c>
      <c r="S344" s="2">
        <v>0</v>
      </c>
      <c r="T344" s="2">
        <v>0</v>
      </c>
      <c r="U344" s="2">
        <v>33869</v>
      </c>
      <c r="V344" s="2">
        <v>0</v>
      </c>
      <c r="W344" s="2">
        <v>0</v>
      </c>
      <c r="X344" s="2">
        <v>0</v>
      </c>
      <c r="Y344" s="2">
        <v>0</v>
      </c>
      <c r="Z344" s="2">
        <v>0</v>
      </c>
      <c r="AA344" s="2">
        <v>0</v>
      </c>
      <c r="AB344" s="2">
        <v>0</v>
      </c>
      <c r="AC344" s="2">
        <v>0</v>
      </c>
      <c r="AD344" s="2">
        <v>0</v>
      </c>
      <c r="AE344" s="2">
        <v>0</v>
      </c>
      <c r="AF344" s="2">
        <v>0</v>
      </c>
      <c r="AG344" s="2">
        <v>0</v>
      </c>
      <c r="AH344" s="2">
        <v>0</v>
      </c>
      <c r="AI344" s="2">
        <v>0</v>
      </c>
      <c r="AJ344" s="2">
        <v>4764</v>
      </c>
      <c r="AK344" s="2">
        <v>0</v>
      </c>
      <c r="AL344" s="2">
        <v>0</v>
      </c>
      <c r="AM344" s="2">
        <v>0</v>
      </c>
      <c r="AN344" s="2">
        <v>0</v>
      </c>
      <c r="AO344" s="2">
        <v>33869</v>
      </c>
      <c r="AP344" s="2">
        <v>0</v>
      </c>
      <c r="AQ344" s="2">
        <v>0</v>
      </c>
      <c r="AR344" s="2">
        <v>0</v>
      </c>
      <c r="AS344" s="2">
        <v>0</v>
      </c>
      <c r="AT344" s="2">
        <v>0</v>
      </c>
      <c r="AU344" s="2">
        <v>0</v>
      </c>
      <c r="AV344" s="2">
        <v>0</v>
      </c>
      <c r="AW344" s="2">
        <v>0</v>
      </c>
      <c r="AX344" s="2">
        <v>0</v>
      </c>
      <c r="AY344" s="2">
        <v>0</v>
      </c>
      <c r="AZ344" s="2">
        <v>0</v>
      </c>
      <c r="BA344" s="2">
        <v>0</v>
      </c>
      <c r="BB344" s="2">
        <v>0</v>
      </c>
      <c r="BC344" s="2">
        <v>0</v>
      </c>
      <c r="BD344" s="2">
        <v>0</v>
      </c>
      <c r="BE344" s="2">
        <v>0</v>
      </c>
      <c r="BF344" s="2">
        <v>0</v>
      </c>
      <c r="BG344" s="2">
        <v>0</v>
      </c>
      <c r="BH344" s="2">
        <v>24</v>
      </c>
      <c r="BI344" s="2">
        <v>22</v>
      </c>
      <c r="BJ344" s="2">
        <v>0</v>
      </c>
      <c r="BK344" s="2">
        <v>0</v>
      </c>
      <c r="BL344" s="2">
        <v>0</v>
      </c>
      <c r="BM344" s="2">
        <v>2</v>
      </c>
      <c r="BN344" s="2">
        <v>0</v>
      </c>
      <c r="BO344" s="2">
        <v>0</v>
      </c>
      <c r="BP344" s="2">
        <v>0</v>
      </c>
      <c r="BQ344" s="2">
        <v>0</v>
      </c>
      <c r="BR344" s="2">
        <v>0</v>
      </c>
      <c r="BS344" s="2">
        <v>21</v>
      </c>
      <c r="BT344" s="2">
        <v>0</v>
      </c>
      <c r="BU344" s="2">
        <v>1</v>
      </c>
      <c r="BV344" s="2">
        <v>0</v>
      </c>
      <c r="BW344" s="2">
        <v>0</v>
      </c>
      <c r="BX344" s="2">
        <v>0</v>
      </c>
      <c r="BY344" s="2">
        <v>0</v>
      </c>
      <c r="BZ344" s="2" t="s">
        <v>1864</v>
      </c>
      <c r="CA344" s="2" t="s">
        <v>1864</v>
      </c>
      <c r="CB344" s="2" t="s">
        <v>803</v>
      </c>
      <c r="CC344" s="2" t="s">
        <v>803</v>
      </c>
      <c r="CD344" s="2" t="s">
        <v>1864</v>
      </c>
    </row>
    <row r="345" spans="1:82" ht="12.75">
      <c r="A345" s="2" t="s">
        <v>1865</v>
      </c>
      <c r="B345" s="29">
        <f t="shared" si="6"/>
        <v>1</v>
      </c>
      <c r="C345" s="2" t="s">
        <v>445</v>
      </c>
      <c r="D345" s="2">
        <v>0</v>
      </c>
      <c r="E345" s="2">
        <v>0</v>
      </c>
      <c r="F345" s="2">
        <v>1</v>
      </c>
      <c r="G345" s="2">
        <v>402</v>
      </c>
      <c r="H345" s="2">
        <v>1</v>
      </c>
      <c r="I345" s="2">
        <v>2759</v>
      </c>
      <c r="J345" s="2">
        <v>1</v>
      </c>
      <c r="K345" s="2">
        <v>38553</v>
      </c>
      <c r="L345" s="2">
        <v>0</v>
      </c>
      <c r="M345" s="2">
        <v>0</v>
      </c>
      <c r="N345" s="2">
        <v>0</v>
      </c>
      <c r="O345" s="2">
        <v>0</v>
      </c>
      <c r="P345" s="2">
        <v>0</v>
      </c>
      <c r="Q345" s="2">
        <v>0</v>
      </c>
      <c r="R345" s="2">
        <v>0</v>
      </c>
      <c r="S345" s="2">
        <v>0</v>
      </c>
      <c r="T345" s="2">
        <v>0</v>
      </c>
      <c r="U345" s="2">
        <v>41714</v>
      </c>
      <c r="V345" s="2">
        <v>0</v>
      </c>
      <c r="W345" s="2">
        <v>0</v>
      </c>
      <c r="X345" s="2">
        <v>0</v>
      </c>
      <c r="Y345" s="2">
        <v>0</v>
      </c>
      <c r="Z345" s="2">
        <v>0</v>
      </c>
      <c r="AA345" s="2">
        <v>0</v>
      </c>
      <c r="AB345" s="2">
        <v>0</v>
      </c>
      <c r="AC345" s="2">
        <v>0</v>
      </c>
      <c r="AD345" s="2">
        <v>0</v>
      </c>
      <c r="AE345" s="2">
        <v>0</v>
      </c>
      <c r="AF345" s="2">
        <v>0</v>
      </c>
      <c r="AG345" s="2">
        <v>0</v>
      </c>
      <c r="AH345" s="2">
        <v>0</v>
      </c>
      <c r="AI345" s="2">
        <v>0</v>
      </c>
      <c r="AJ345" s="2">
        <v>0</v>
      </c>
      <c r="AK345" s="2">
        <v>0</v>
      </c>
      <c r="AL345" s="2">
        <v>0</v>
      </c>
      <c r="AM345" s="2">
        <v>0</v>
      </c>
      <c r="AN345" s="2">
        <v>0</v>
      </c>
      <c r="AO345" s="2">
        <v>41714</v>
      </c>
      <c r="AP345" s="2">
        <v>0</v>
      </c>
      <c r="AQ345" s="2">
        <v>0</v>
      </c>
      <c r="AR345" s="2">
        <v>0</v>
      </c>
      <c r="AS345" s="2">
        <v>0</v>
      </c>
      <c r="AT345" s="2">
        <v>0</v>
      </c>
      <c r="AU345" s="2">
        <v>0</v>
      </c>
      <c r="AV345" s="2">
        <v>0</v>
      </c>
      <c r="AW345" s="2">
        <v>0</v>
      </c>
      <c r="AX345" s="2">
        <v>0</v>
      </c>
      <c r="AY345" s="2">
        <v>0</v>
      </c>
      <c r="AZ345" s="2">
        <v>0</v>
      </c>
      <c r="BA345" s="2">
        <v>0</v>
      </c>
      <c r="BB345" s="2">
        <v>0</v>
      </c>
      <c r="BC345" s="2">
        <v>0</v>
      </c>
      <c r="BD345" s="2">
        <v>0</v>
      </c>
      <c r="BE345" s="2">
        <v>0</v>
      </c>
      <c r="BF345" s="2">
        <v>0</v>
      </c>
      <c r="BG345" s="2">
        <v>0</v>
      </c>
      <c r="BH345" s="2">
        <v>40</v>
      </c>
      <c r="BI345" s="2">
        <v>34</v>
      </c>
      <c r="BJ345" s="2">
        <v>0</v>
      </c>
      <c r="BK345" s="2">
        <v>0</v>
      </c>
      <c r="BL345" s="2">
        <v>0</v>
      </c>
      <c r="BM345" s="2">
        <v>6</v>
      </c>
      <c r="BN345" s="2">
        <v>0</v>
      </c>
      <c r="BO345" s="2">
        <v>0</v>
      </c>
      <c r="BP345" s="2">
        <v>0</v>
      </c>
      <c r="BQ345" s="2">
        <v>0</v>
      </c>
      <c r="BR345" s="2">
        <v>0</v>
      </c>
      <c r="BS345" s="2">
        <v>33</v>
      </c>
      <c r="BT345" s="2">
        <v>0</v>
      </c>
      <c r="BU345" s="2">
        <v>1</v>
      </c>
      <c r="BV345" s="2">
        <v>0</v>
      </c>
      <c r="BW345" s="2">
        <v>0</v>
      </c>
      <c r="BX345" s="2">
        <v>0</v>
      </c>
      <c r="BY345" s="2">
        <v>0</v>
      </c>
      <c r="BZ345" s="2" t="s">
        <v>1866</v>
      </c>
      <c r="CA345" s="2" t="s">
        <v>1866</v>
      </c>
      <c r="CB345" s="2" t="s">
        <v>803</v>
      </c>
      <c r="CC345" s="2" t="s">
        <v>803</v>
      </c>
      <c r="CD345" s="2" t="s">
        <v>1866</v>
      </c>
    </row>
    <row r="346" spans="1:2" ht="12.75">
      <c r="A346" s="2"/>
      <c r="B346" s="29"/>
    </row>
    <row r="347" spans="1:82" ht="12.75">
      <c r="A347" s="2" t="s">
        <v>1868</v>
      </c>
      <c r="B347" s="29">
        <f t="shared" si="6"/>
        <v>1</v>
      </c>
      <c r="C347" s="2" t="s">
        <v>445</v>
      </c>
      <c r="D347" s="2">
        <v>0</v>
      </c>
      <c r="E347" s="2">
        <v>0</v>
      </c>
      <c r="F347" s="2">
        <v>1</v>
      </c>
      <c r="G347" s="2">
        <v>898</v>
      </c>
      <c r="H347" s="2">
        <v>1</v>
      </c>
      <c r="I347" s="2">
        <v>2881</v>
      </c>
      <c r="J347" s="2">
        <v>1</v>
      </c>
      <c r="K347" s="2">
        <v>30458</v>
      </c>
      <c r="L347" s="2">
        <v>0</v>
      </c>
      <c r="M347" s="2">
        <v>0</v>
      </c>
      <c r="N347" s="2">
        <v>0</v>
      </c>
      <c r="O347" s="2">
        <v>0</v>
      </c>
      <c r="P347" s="2">
        <v>0</v>
      </c>
      <c r="Q347" s="2">
        <v>0</v>
      </c>
      <c r="R347" s="2">
        <v>0</v>
      </c>
      <c r="S347" s="2">
        <v>0</v>
      </c>
      <c r="T347" s="2">
        <v>0</v>
      </c>
      <c r="U347" s="2">
        <v>34237</v>
      </c>
      <c r="V347" s="2">
        <v>0</v>
      </c>
      <c r="W347" s="2">
        <v>0</v>
      </c>
      <c r="X347" s="2">
        <v>0</v>
      </c>
      <c r="Y347" s="2">
        <v>0</v>
      </c>
      <c r="Z347" s="2">
        <v>0</v>
      </c>
      <c r="AA347" s="2">
        <v>0</v>
      </c>
      <c r="AB347" s="2">
        <v>0</v>
      </c>
      <c r="AC347" s="2">
        <v>0</v>
      </c>
      <c r="AD347" s="2">
        <v>0</v>
      </c>
      <c r="AE347" s="2">
        <v>0</v>
      </c>
      <c r="AF347" s="2">
        <v>0</v>
      </c>
      <c r="AG347" s="2">
        <v>0</v>
      </c>
      <c r="AH347" s="2">
        <v>0</v>
      </c>
      <c r="AI347" s="2">
        <v>0</v>
      </c>
      <c r="AJ347" s="2">
        <v>0</v>
      </c>
      <c r="AK347" s="2">
        <v>0</v>
      </c>
      <c r="AL347" s="2">
        <v>0</v>
      </c>
      <c r="AM347" s="2">
        <v>0</v>
      </c>
      <c r="AN347" s="2">
        <v>0</v>
      </c>
      <c r="AO347" s="2">
        <v>34237</v>
      </c>
      <c r="AP347" s="2">
        <v>0</v>
      </c>
      <c r="AQ347" s="2">
        <v>0</v>
      </c>
      <c r="AR347" s="2">
        <v>0</v>
      </c>
      <c r="AS347" s="2">
        <v>0</v>
      </c>
      <c r="AT347" s="2">
        <v>0</v>
      </c>
      <c r="AU347" s="2">
        <v>0</v>
      </c>
      <c r="AV347" s="2">
        <v>0</v>
      </c>
      <c r="AW347" s="2">
        <v>0</v>
      </c>
      <c r="AX347" s="2">
        <v>0</v>
      </c>
      <c r="AY347" s="2">
        <v>0</v>
      </c>
      <c r="AZ347" s="2">
        <v>0</v>
      </c>
      <c r="BA347" s="2">
        <v>0</v>
      </c>
      <c r="BB347" s="2">
        <v>0</v>
      </c>
      <c r="BC347" s="2">
        <v>0</v>
      </c>
      <c r="BD347" s="2">
        <v>0</v>
      </c>
      <c r="BE347" s="2">
        <v>0</v>
      </c>
      <c r="BF347" s="2">
        <v>0</v>
      </c>
      <c r="BG347" s="2">
        <v>0</v>
      </c>
      <c r="BH347" s="2">
        <v>35</v>
      </c>
      <c r="BI347" s="2">
        <v>31</v>
      </c>
      <c r="BJ347" s="2">
        <v>0</v>
      </c>
      <c r="BK347" s="2">
        <v>0</v>
      </c>
      <c r="BL347" s="2">
        <v>1</v>
      </c>
      <c r="BM347" s="2">
        <v>3</v>
      </c>
      <c r="BN347" s="2">
        <v>0</v>
      </c>
      <c r="BO347" s="2">
        <v>0</v>
      </c>
      <c r="BP347" s="2">
        <v>0</v>
      </c>
      <c r="BQ347" s="2">
        <v>0</v>
      </c>
      <c r="BR347" s="2">
        <v>0</v>
      </c>
      <c r="BS347" s="2">
        <v>31</v>
      </c>
      <c r="BT347" s="2">
        <v>0</v>
      </c>
      <c r="BU347" s="2">
        <v>0</v>
      </c>
      <c r="BV347" s="2">
        <v>0</v>
      </c>
      <c r="BW347" s="2">
        <v>0</v>
      </c>
      <c r="BX347" s="2">
        <v>0</v>
      </c>
      <c r="BY347" s="2">
        <v>0</v>
      </c>
      <c r="BZ347" s="2" t="s">
        <v>1869</v>
      </c>
      <c r="CA347" s="2" t="s">
        <v>1869</v>
      </c>
      <c r="CB347" s="2" t="s">
        <v>803</v>
      </c>
      <c r="CC347" s="2" t="s">
        <v>803</v>
      </c>
      <c r="CD347" s="2" t="s">
        <v>1869</v>
      </c>
    </row>
    <row r="348" spans="1:82" ht="12.75">
      <c r="A348" s="2" t="s">
        <v>1870</v>
      </c>
      <c r="B348" s="29">
        <f t="shared" si="6"/>
        <v>0.7902131636867972</v>
      </c>
      <c r="C348" s="2" t="s">
        <v>445</v>
      </c>
      <c r="D348" s="2">
        <v>0</v>
      </c>
      <c r="E348" s="2">
        <v>0</v>
      </c>
      <c r="F348" s="2">
        <v>0</v>
      </c>
      <c r="G348" s="2">
        <v>0</v>
      </c>
      <c r="H348" s="2">
        <v>2</v>
      </c>
      <c r="I348" s="2">
        <v>2932</v>
      </c>
      <c r="J348" s="2">
        <v>3</v>
      </c>
      <c r="K348" s="2">
        <v>23277</v>
      </c>
      <c r="L348" s="2">
        <v>2</v>
      </c>
      <c r="M348" s="2">
        <v>5293</v>
      </c>
      <c r="N348" s="2">
        <v>1</v>
      </c>
      <c r="O348" s="2">
        <v>1665</v>
      </c>
      <c r="P348" s="2">
        <v>0</v>
      </c>
      <c r="Q348" s="2">
        <v>0</v>
      </c>
      <c r="R348" s="2">
        <v>0</v>
      </c>
      <c r="S348" s="2">
        <v>0</v>
      </c>
      <c r="T348" s="2">
        <v>0</v>
      </c>
      <c r="U348" s="2">
        <v>33167</v>
      </c>
      <c r="V348" s="2">
        <v>0</v>
      </c>
      <c r="W348" s="2">
        <v>0</v>
      </c>
      <c r="X348" s="2">
        <v>0</v>
      </c>
      <c r="Y348" s="2">
        <v>0</v>
      </c>
      <c r="Z348" s="2">
        <v>0</v>
      </c>
      <c r="AA348" s="2">
        <v>0</v>
      </c>
      <c r="AB348" s="2">
        <v>0</v>
      </c>
      <c r="AC348" s="2">
        <v>0</v>
      </c>
      <c r="AD348" s="2">
        <v>1665</v>
      </c>
      <c r="AE348" s="2">
        <v>0</v>
      </c>
      <c r="AF348" s="2">
        <v>0</v>
      </c>
      <c r="AG348" s="2">
        <v>0</v>
      </c>
      <c r="AH348" s="2">
        <v>0</v>
      </c>
      <c r="AI348" s="2">
        <v>0</v>
      </c>
      <c r="AJ348" s="2">
        <v>2813</v>
      </c>
      <c r="AK348" s="2">
        <v>0</v>
      </c>
      <c r="AL348" s="2">
        <v>0</v>
      </c>
      <c r="AM348" s="2">
        <v>0</v>
      </c>
      <c r="AN348" s="2">
        <v>0</v>
      </c>
      <c r="AO348" s="2">
        <v>33167</v>
      </c>
      <c r="AP348" s="2">
        <v>0</v>
      </c>
      <c r="AQ348" s="2">
        <v>0</v>
      </c>
      <c r="AR348" s="2">
        <v>0</v>
      </c>
      <c r="AS348" s="2">
        <v>0</v>
      </c>
      <c r="AT348" s="2">
        <v>0</v>
      </c>
      <c r="AU348" s="2">
        <v>0</v>
      </c>
      <c r="AV348" s="2">
        <v>0</v>
      </c>
      <c r="AW348" s="2">
        <v>0</v>
      </c>
      <c r="AX348" s="2">
        <v>0</v>
      </c>
      <c r="AY348" s="2">
        <v>0</v>
      </c>
      <c r="AZ348" s="2">
        <v>1292</v>
      </c>
      <c r="BA348" s="2">
        <v>0</v>
      </c>
      <c r="BB348" s="2">
        <v>0</v>
      </c>
      <c r="BC348" s="2">
        <v>449</v>
      </c>
      <c r="BD348" s="2">
        <v>0</v>
      </c>
      <c r="BE348" s="2">
        <v>0</v>
      </c>
      <c r="BF348" s="2">
        <v>0</v>
      </c>
      <c r="BG348" s="2">
        <v>0</v>
      </c>
      <c r="BH348" s="2">
        <v>32</v>
      </c>
      <c r="BI348" s="2">
        <v>27</v>
      </c>
      <c r="BJ348" s="2">
        <v>0</v>
      </c>
      <c r="BK348" s="2">
        <v>0</v>
      </c>
      <c r="BL348" s="2">
        <v>0</v>
      </c>
      <c r="BM348" s="2">
        <v>5</v>
      </c>
      <c r="BN348" s="2">
        <v>0</v>
      </c>
      <c r="BO348" s="2">
        <v>0</v>
      </c>
      <c r="BP348" s="2">
        <v>0</v>
      </c>
      <c r="BQ348" s="2">
        <v>0</v>
      </c>
      <c r="BR348" s="2">
        <v>0</v>
      </c>
      <c r="BS348" s="2">
        <v>25</v>
      </c>
      <c r="BT348" s="2">
        <v>0</v>
      </c>
      <c r="BU348" s="2">
        <v>2</v>
      </c>
      <c r="BV348" s="2">
        <v>0</v>
      </c>
      <c r="BW348" s="2">
        <v>0</v>
      </c>
      <c r="BX348" s="2">
        <v>0</v>
      </c>
      <c r="BY348" s="2">
        <v>0</v>
      </c>
      <c r="BZ348" s="2" t="s">
        <v>1871</v>
      </c>
      <c r="CA348" s="2" t="s">
        <v>1871</v>
      </c>
      <c r="CB348" s="2" t="s">
        <v>803</v>
      </c>
      <c r="CC348" s="2" t="s">
        <v>803</v>
      </c>
      <c r="CD348" s="2" t="s">
        <v>1871</v>
      </c>
    </row>
    <row r="349" spans="1:82" ht="12.75">
      <c r="A349" s="2" t="s">
        <v>1872</v>
      </c>
      <c r="B349" s="29">
        <f t="shared" si="6"/>
        <v>1</v>
      </c>
      <c r="C349" s="2" t="s">
        <v>445</v>
      </c>
      <c r="D349" s="2">
        <v>0</v>
      </c>
      <c r="E349" s="2">
        <v>0</v>
      </c>
      <c r="F349" s="2">
        <v>1</v>
      </c>
      <c r="G349" s="2">
        <v>2748</v>
      </c>
      <c r="H349" s="2">
        <v>1</v>
      </c>
      <c r="I349" s="2">
        <v>2432</v>
      </c>
      <c r="J349" s="2">
        <v>2</v>
      </c>
      <c r="K349" s="2">
        <v>28388</v>
      </c>
      <c r="L349" s="2">
        <v>0</v>
      </c>
      <c r="M349" s="2">
        <v>0</v>
      </c>
      <c r="N349" s="2">
        <v>0</v>
      </c>
      <c r="O349" s="2">
        <v>0</v>
      </c>
      <c r="P349" s="2">
        <v>0</v>
      </c>
      <c r="Q349" s="2">
        <v>0</v>
      </c>
      <c r="R349" s="2">
        <v>0</v>
      </c>
      <c r="S349" s="2">
        <v>0</v>
      </c>
      <c r="T349" s="2">
        <v>0</v>
      </c>
      <c r="U349" s="2">
        <v>33568</v>
      </c>
      <c r="V349" s="2">
        <v>0</v>
      </c>
      <c r="W349" s="2">
        <v>0</v>
      </c>
      <c r="X349" s="2">
        <v>0</v>
      </c>
      <c r="Y349" s="2">
        <v>0</v>
      </c>
      <c r="Z349" s="2">
        <v>0</v>
      </c>
      <c r="AA349" s="2">
        <v>0</v>
      </c>
      <c r="AB349" s="2">
        <v>0</v>
      </c>
      <c r="AC349" s="2">
        <v>0</v>
      </c>
      <c r="AD349" s="2">
        <v>0</v>
      </c>
      <c r="AE349" s="2">
        <v>0</v>
      </c>
      <c r="AF349" s="2">
        <v>0</v>
      </c>
      <c r="AG349" s="2">
        <v>0</v>
      </c>
      <c r="AH349" s="2">
        <v>0</v>
      </c>
      <c r="AI349" s="2">
        <v>0</v>
      </c>
      <c r="AJ349" s="2">
        <v>0</v>
      </c>
      <c r="AK349" s="2">
        <v>0</v>
      </c>
      <c r="AL349" s="2">
        <v>0</v>
      </c>
      <c r="AM349" s="2">
        <v>0</v>
      </c>
      <c r="AN349" s="2">
        <v>0</v>
      </c>
      <c r="AO349" s="2">
        <v>33568</v>
      </c>
      <c r="AP349" s="2">
        <v>0</v>
      </c>
      <c r="AQ349" s="2">
        <v>0</v>
      </c>
      <c r="AR349" s="2">
        <v>0</v>
      </c>
      <c r="AS349" s="2">
        <v>0</v>
      </c>
      <c r="AT349" s="2">
        <v>0</v>
      </c>
      <c r="AU349" s="2">
        <v>0</v>
      </c>
      <c r="AV349" s="2">
        <v>0</v>
      </c>
      <c r="AW349" s="2">
        <v>0</v>
      </c>
      <c r="AX349" s="2">
        <v>0</v>
      </c>
      <c r="AY349" s="2">
        <v>0</v>
      </c>
      <c r="AZ349" s="2">
        <v>0</v>
      </c>
      <c r="BA349" s="2">
        <v>0</v>
      </c>
      <c r="BB349" s="2">
        <v>0</v>
      </c>
      <c r="BC349" s="2">
        <v>0</v>
      </c>
      <c r="BD349" s="2">
        <v>0</v>
      </c>
      <c r="BE349" s="2">
        <v>0</v>
      </c>
      <c r="BF349" s="2">
        <v>0</v>
      </c>
      <c r="BG349" s="2">
        <v>0</v>
      </c>
      <c r="BH349" s="2">
        <v>31</v>
      </c>
      <c r="BI349" s="2">
        <v>30</v>
      </c>
      <c r="BJ349" s="2">
        <v>0</v>
      </c>
      <c r="BK349" s="2">
        <v>0</v>
      </c>
      <c r="BL349" s="2">
        <v>0</v>
      </c>
      <c r="BM349" s="2">
        <v>1</v>
      </c>
      <c r="BN349" s="2">
        <v>0</v>
      </c>
      <c r="BO349" s="2">
        <v>0</v>
      </c>
      <c r="BP349" s="2">
        <v>0</v>
      </c>
      <c r="BQ349" s="2">
        <v>0</v>
      </c>
      <c r="BR349" s="2">
        <v>0</v>
      </c>
      <c r="BS349" s="2">
        <v>30</v>
      </c>
      <c r="BT349" s="2">
        <v>0</v>
      </c>
      <c r="BU349" s="2">
        <v>0</v>
      </c>
      <c r="BV349" s="2">
        <v>0</v>
      </c>
      <c r="BW349" s="2">
        <v>0</v>
      </c>
      <c r="BX349" s="2">
        <v>0</v>
      </c>
      <c r="BY349" s="2">
        <v>0</v>
      </c>
      <c r="BZ349" s="2" t="s">
        <v>1873</v>
      </c>
      <c r="CA349" s="2" t="s">
        <v>1873</v>
      </c>
      <c r="CB349" s="2" t="s">
        <v>803</v>
      </c>
      <c r="CC349" s="2" t="s">
        <v>803</v>
      </c>
      <c r="CD349" s="2" t="s">
        <v>1873</v>
      </c>
    </row>
    <row r="350" spans="1:82" ht="12.75">
      <c r="A350" s="2" t="s">
        <v>1874</v>
      </c>
      <c r="B350" s="29">
        <f t="shared" si="6"/>
        <v>1</v>
      </c>
      <c r="C350" s="2" t="s">
        <v>445</v>
      </c>
      <c r="D350" s="2">
        <v>0</v>
      </c>
      <c r="E350" s="2">
        <v>0</v>
      </c>
      <c r="F350" s="2">
        <v>0</v>
      </c>
      <c r="G350" s="2">
        <v>0</v>
      </c>
      <c r="H350" s="2">
        <v>1</v>
      </c>
      <c r="I350" s="2">
        <v>3665</v>
      </c>
      <c r="J350" s="2">
        <v>1</v>
      </c>
      <c r="K350" s="2">
        <v>30544</v>
      </c>
      <c r="L350" s="2">
        <v>0</v>
      </c>
      <c r="M350" s="2">
        <v>0</v>
      </c>
      <c r="N350" s="2">
        <v>0</v>
      </c>
      <c r="O350" s="2">
        <v>0</v>
      </c>
      <c r="P350" s="2">
        <v>0</v>
      </c>
      <c r="Q350" s="2">
        <v>0</v>
      </c>
      <c r="R350" s="2">
        <v>0</v>
      </c>
      <c r="S350" s="2">
        <v>0</v>
      </c>
      <c r="T350" s="2">
        <v>0</v>
      </c>
      <c r="U350" s="2">
        <v>34209</v>
      </c>
      <c r="V350" s="2">
        <v>0</v>
      </c>
      <c r="W350" s="2">
        <v>0</v>
      </c>
      <c r="X350" s="2">
        <v>0</v>
      </c>
      <c r="Y350" s="2">
        <v>0</v>
      </c>
      <c r="Z350" s="2">
        <v>0</v>
      </c>
      <c r="AA350" s="2">
        <v>0</v>
      </c>
      <c r="AB350" s="2">
        <v>0</v>
      </c>
      <c r="AC350" s="2">
        <v>0</v>
      </c>
      <c r="AD350" s="2">
        <v>0</v>
      </c>
      <c r="AE350" s="2">
        <v>0</v>
      </c>
      <c r="AF350" s="2">
        <v>0</v>
      </c>
      <c r="AG350" s="2">
        <v>0</v>
      </c>
      <c r="AH350" s="2">
        <v>0</v>
      </c>
      <c r="AI350" s="2">
        <v>0</v>
      </c>
      <c r="AJ350" s="2">
        <v>0</v>
      </c>
      <c r="AK350" s="2">
        <v>0</v>
      </c>
      <c r="AL350" s="2">
        <v>0</v>
      </c>
      <c r="AM350" s="2">
        <v>0</v>
      </c>
      <c r="AN350" s="2">
        <v>0</v>
      </c>
      <c r="AO350" s="2">
        <v>34209</v>
      </c>
      <c r="AP350" s="2">
        <v>0</v>
      </c>
      <c r="AQ350" s="2">
        <v>0</v>
      </c>
      <c r="AR350" s="2">
        <v>0</v>
      </c>
      <c r="AS350" s="2">
        <v>0</v>
      </c>
      <c r="AT350" s="2">
        <v>0</v>
      </c>
      <c r="AU350" s="2">
        <v>0</v>
      </c>
      <c r="AV350" s="2">
        <v>0</v>
      </c>
      <c r="AW350" s="2">
        <v>0</v>
      </c>
      <c r="AX350" s="2">
        <v>0</v>
      </c>
      <c r="AY350" s="2">
        <v>0</v>
      </c>
      <c r="AZ350" s="2">
        <v>0</v>
      </c>
      <c r="BA350" s="2">
        <v>0</v>
      </c>
      <c r="BB350" s="2">
        <v>0</v>
      </c>
      <c r="BC350" s="2">
        <v>0</v>
      </c>
      <c r="BD350" s="2">
        <v>0</v>
      </c>
      <c r="BE350" s="2">
        <v>0</v>
      </c>
      <c r="BF350" s="2">
        <v>0</v>
      </c>
      <c r="BG350" s="2">
        <v>0</v>
      </c>
      <c r="BH350" s="2">
        <v>27</v>
      </c>
      <c r="BI350" s="2">
        <v>22</v>
      </c>
      <c r="BJ350" s="2">
        <v>0</v>
      </c>
      <c r="BK350" s="2">
        <v>0</v>
      </c>
      <c r="BL350" s="2">
        <v>0</v>
      </c>
      <c r="BM350" s="2">
        <v>5</v>
      </c>
      <c r="BN350" s="2">
        <v>0</v>
      </c>
      <c r="BO350" s="2">
        <v>0</v>
      </c>
      <c r="BP350" s="2">
        <v>0</v>
      </c>
      <c r="BQ350" s="2">
        <v>0</v>
      </c>
      <c r="BR350" s="2">
        <v>0</v>
      </c>
      <c r="BS350" s="2">
        <v>22</v>
      </c>
      <c r="BT350" s="2">
        <v>0</v>
      </c>
      <c r="BU350" s="2">
        <v>0</v>
      </c>
      <c r="BV350" s="2">
        <v>0</v>
      </c>
      <c r="BW350" s="2">
        <v>0</v>
      </c>
      <c r="BX350" s="2">
        <v>0</v>
      </c>
      <c r="BY350" s="2">
        <v>0</v>
      </c>
      <c r="BZ350" s="2" t="s">
        <v>1660</v>
      </c>
      <c r="CA350" s="2" t="s">
        <v>1660</v>
      </c>
      <c r="CB350" s="2" t="s">
        <v>803</v>
      </c>
      <c r="CC350" s="2" t="s">
        <v>803</v>
      </c>
      <c r="CD350" s="2" t="s">
        <v>1660</v>
      </c>
    </row>
    <row r="351" spans="1:82" ht="12.75">
      <c r="A351" s="2" t="s">
        <v>1661</v>
      </c>
      <c r="B351" s="29">
        <f t="shared" si="6"/>
        <v>0.8649950383619334</v>
      </c>
      <c r="C351" s="2" t="s">
        <v>445</v>
      </c>
      <c r="D351" s="2">
        <v>0</v>
      </c>
      <c r="E351" s="2">
        <v>0</v>
      </c>
      <c r="F351" s="2">
        <v>0</v>
      </c>
      <c r="G351" s="2">
        <v>0</v>
      </c>
      <c r="H351" s="2">
        <v>1</v>
      </c>
      <c r="I351" s="2">
        <v>3470</v>
      </c>
      <c r="J351" s="2">
        <v>4</v>
      </c>
      <c r="K351" s="2">
        <v>32269</v>
      </c>
      <c r="L351" s="2">
        <v>1</v>
      </c>
      <c r="M351" s="2">
        <v>3220</v>
      </c>
      <c r="N351" s="2">
        <v>2</v>
      </c>
      <c r="O351" s="2">
        <v>2358</v>
      </c>
      <c r="P351" s="2">
        <v>0</v>
      </c>
      <c r="Q351" s="2">
        <v>0</v>
      </c>
      <c r="R351" s="2">
        <v>0</v>
      </c>
      <c r="S351" s="2">
        <v>0</v>
      </c>
      <c r="T351" s="2">
        <v>0</v>
      </c>
      <c r="U351" s="2">
        <v>41317</v>
      </c>
      <c r="V351" s="2">
        <v>0</v>
      </c>
      <c r="W351" s="2">
        <v>0</v>
      </c>
      <c r="X351" s="2">
        <v>0</v>
      </c>
      <c r="Y351" s="2">
        <v>0</v>
      </c>
      <c r="Z351" s="2">
        <v>0</v>
      </c>
      <c r="AA351" s="2">
        <v>0</v>
      </c>
      <c r="AB351" s="2">
        <v>0</v>
      </c>
      <c r="AC351" s="2">
        <v>0</v>
      </c>
      <c r="AD351" s="2">
        <v>2358</v>
      </c>
      <c r="AE351" s="2">
        <v>0</v>
      </c>
      <c r="AF351" s="2">
        <v>0</v>
      </c>
      <c r="AG351" s="2">
        <v>0</v>
      </c>
      <c r="AH351" s="2">
        <v>0</v>
      </c>
      <c r="AI351" s="2">
        <v>0</v>
      </c>
      <c r="AJ351" s="2">
        <v>0</v>
      </c>
      <c r="AK351" s="2">
        <v>0</v>
      </c>
      <c r="AL351" s="2">
        <v>0</v>
      </c>
      <c r="AM351" s="2">
        <v>0</v>
      </c>
      <c r="AN351" s="2">
        <v>0</v>
      </c>
      <c r="AO351" s="2">
        <v>41317</v>
      </c>
      <c r="AP351" s="2">
        <v>0</v>
      </c>
      <c r="AQ351" s="2">
        <v>0</v>
      </c>
      <c r="AR351" s="2">
        <v>0</v>
      </c>
      <c r="AS351" s="2">
        <v>0</v>
      </c>
      <c r="AT351" s="2">
        <v>0</v>
      </c>
      <c r="AU351" s="2">
        <v>0</v>
      </c>
      <c r="AV351" s="2">
        <v>3220</v>
      </c>
      <c r="AW351" s="2">
        <v>0</v>
      </c>
      <c r="AX351" s="2">
        <v>0</v>
      </c>
      <c r="AY351" s="2">
        <v>0</v>
      </c>
      <c r="AZ351" s="2">
        <v>0</v>
      </c>
      <c r="BA351" s="2">
        <v>0</v>
      </c>
      <c r="BB351" s="2">
        <v>0</v>
      </c>
      <c r="BC351" s="2">
        <v>0</v>
      </c>
      <c r="BD351" s="2">
        <v>0</v>
      </c>
      <c r="BE351" s="2">
        <v>0</v>
      </c>
      <c r="BF351" s="2">
        <v>0</v>
      </c>
      <c r="BG351" s="2">
        <v>0</v>
      </c>
      <c r="BH351" s="2">
        <v>40</v>
      </c>
      <c r="BI351" s="2">
        <v>35</v>
      </c>
      <c r="BJ351" s="2">
        <v>0</v>
      </c>
      <c r="BK351" s="2">
        <v>0</v>
      </c>
      <c r="BL351" s="2">
        <v>3</v>
      </c>
      <c r="BM351" s="2">
        <v>2</v>
      </c>
      <c r="BN351" s="2">
        <v>0</v>
      </c>
      <c r="BO351" s="2">
        <v>0</v>
      </c>
      <c r="BP351" s="2">
        <v>0</v>
      </c>
      <c r="BQ351" s="2">
        <v>0</v>
      </c>
      <c r="BR351" s="2">
        <v>0</v>
      </c>
      <c r="BS351" s="2">
        <v>28</v>
      </c>
      <c r="BT351" s="2">
        <v>0</v>
      </c>
      <c r="BU351" s="2">
        <v>7</v>
      </c>
      <c r="BV351" s="2">
        <v>0</v>
      </c>
      <c r="BW351" s="2">
        <v>0</v>
      </c>
      <c r="BX351" s="2">
        <v>0</v>
      </c>
      <c r="BY351" s="2">
        <v>0</v>
      </c>
      <c r="BZ351" s="2" t="s">
        <v>1862</v>
      </c>
      <c r="CA351" s="2" t="s">
        <v>1862</v>
      </c>
      <c r="CB351" s="2" t="s">
        <v>803</v>
      </c>
      <c r="CC351" s="2" t="s">
        <v>803</v>
      </c>
      <c r="CD351" s="2" t="s">
        <v>1862</v>
      </c>
    </row>
    <row r="352" spans="1:82" ht="12.75">
      <c r="A352" s="2" t="s">
        <v>1662</v>
      </c>
      <c r="B352" s="29">
        <f t="shared" si="6"/>
        <v>0.8975900116144019</v>
      </c>
      <c r="C352" s="2" t="s">
        <v>445</v>
      </c>
      <c r="D352" s="2">
        <v>0</v>
      </c>
      <c r="E352" s="2">
        <v>0</v>
      </c>
      <c r="F352" s="2">
        <v>0</v>
      </c>
      <c r="G352" s="2">
        <v>0</v>
      </c>
      <c r="H352" s="2">
        <v>1</v>
      </c>
      <c r="I352" s="2">
        <v>3037</v>
      </c>
      <c r="J352" s="2">
        <v>3</v>
      </c>
      <c r="K352" s="2">
        <v>27876</v>
      </c>
      <c r="L352" s="2">
        <v>0</v>
      </c>
      <c r="M352" s="2">
        <v>0</v>
      </c>
      <c r="N352" s="2">
        <v>2</v>
      </c>
      <c r="O352" s="2">
        <v>3527</v>
      </c>
      <c r="P352" s="2">
        <v>0</v>
      </c>
      <c r="Q352" s="2">
        <v>0</v>
      </c>
      <c r="R352" s="2">
        <v>0</v>
      </c>
      <c r="S352" s="2">
        <v>0</v>
      </c>
      <c r="T352" s="2">
        <v>0</v>
      </c>
      <c r="U352" s="2">
        <v>34440</v>
      </c>
      <c r="V352" s="2">
        <v>0</v>
      </c>
      <c r="W352" s="2">
        <v>0</v>
      </c>
      <c r="X352" s="2">
        <v>0</v>
      </c>
      <c r="Y352" s="2">
        <v>0</v>
      </c>
      <c r="Z352" s="2">
        <v>0</v>
      </c>
      <c r="AA352" s="2">
        <v>0</v>
      </c>
      <c r="AB352" s="2">
        <v>0</v>
      </c>
      <c r="AC352" s="2">
        <v>0</v>
      </c>
      <c r="AD352" s="2">
        <v>3527</v>
      </c>
      <c r="AE352" s="2">
        <v>0</v>
      </c>
      <c r="AF352" s="2">
        <v>0</v>
      </c>
      <c r="AG352" s="2">
        <v>0</v>
      </c>
      <c r="AH352" s="2">
        <v>0</v>
      </c>
      <c r="AI352" s="2">
        <v>0</v>
      </c>
      <c r="AJ352" s="2">
        <v>0</v>
      </c>
      <c r="AK352" s="2">
        <v>0</v>
      </c>
      <c r="AL352" s="2">
        <v>0</v>
      </c>
      <c r="AM352" s="2">
        <v>0</v>
      </c>
      <c r="AN352" s="2">
        <v>0</v>
      </c>
      <c r="AO352" s="2">
        <v>34440</v>
      </c>
      <c r="AP352" s="2">
        <v>0</v>
      </c>
      <c r="AQ352" s="2">
        <v>0</v>
      </c>
      <c r="AR352" s="2">
        <v>0</v>
      </c>
      <c r="AS352" s="2">
        <v>0</v>
      </c>
      <c r="AT352" s="2">
        <v>0</v>
      </c>
      <c r="AU352" s="2">
        <v>0</v>
      </c>
      <c r="AV352" s="2">
        <v>0</v>
      </c>
      <c r="AW352" s="2">
        <v>0</v>
      </c>
      <c r="AX352" s="2">
        <v>0</v>
      </c>
      <c r="AY352" s="2">
        <v>0</v>
      </c>
      <c r="AZ352" s="2">
        <v>0</v>
      </c>
      <c r="BA352" s="2">
        <v>0</v>
      </c>
      <c r="BB352" s="2">
        <v>0</v>
      </c>
      <c r="BC352" s="2">
        <v>0</v>
      </c>
      <c r="BD352" s="2">
        <v>0</v>
      </c>
      <c r="BE352" s="2">
        <v>0</v>
      </c>
      <c r="BF352" s="2">
        <v>0</v>
      </c>
      <c r="BG352" s="2">
        <v>0</v>
      </c>
      <c r="BH352" s="2">
        <v>30</v>
      </c>
      <c r="BI352" s="2">
        <v>25</v>
      </c>
      <c r="BJ352" s="2">
        <v>0</v>
      </c>
      <c r="BK352" s="2">
        <v>1</v>
      </c>
      <c r="BL352" s="2">
        <v>0</v>
      </c>
      <c r="BM352" s="2">
        <v>4</v>
      </c>
      <c r="BN352" s="2">
        <v>0</v>
      </c>
      <c r="BO352" s="2">
        <v>0</v>
      </c>
      <c r="BP352" s="2">
        <v>0</v>
      </c>
      <c r="BQ352" s="2">
        <v>0</v>
      </c>
      <c r="BR352" s="2">
        <v>4</v>
      </c>
      <c r="BS352" s="2">
        <v>18</v>
      </c>
      <c r="BT352" s="2">
        <v>0</v>
      </c>
      <c r="BU352" s="2">
        <v>3</v>
      </c>
      <c r="BV352" s="2">
        <v>0</v>
      </c>
      <c r="BW352" s="2">
        <v>0</v>
      </c>
      <c r="BX352" s="2">
        <v>0</v>
      </c>
      <c r="BY352" s="2">
        <v>0</v>
      </c>
      <c r="BZ352" s="2" t="s">
        <v>1855</v>
      </c>
      <c r="CA352" s="2" t="s">
        <v>1855</v>
      </c>
      <c r="CB352" s="2" t="s">
        <v>1663</v>
      </c>
      <c r="CC352" s="2" t="s">
        <v>803</v>
      </c>
      <c r="CD352" s="2" t="s">
        <v>1855</v>
      </c>
    </row>
    <row r="353" spans="1:82" ht="12.75">
      <c r="A353" s="2" t="s">
        <v>1664</v>
      </c>
      <c r="B353" s="29">
        <f t="shared" si="6"/>
        <v>0.9430535812712135</v>
      </c>
      <c r="C353" s="2" t="s">
        <v>445</v>
      </c>
      <c r="D353" s="2">
        <v>0</v>
      </c>
      <c r="E353" s="2">
        <v>0</v>
      </c>
      <c r="F353" s="2">
        <v>0</v>
      </c>
      <c r="G353" s="2">
        <v>0</v>
      </c>
      <c r="H353" s="2">
        <v>2</v>
      </c>
      <c r="I353" s="2">
        <v>4214</v>
      </c>
      <c r="J353" s="2">
        <v>2</v>
      </c>
      <c r="K353" s="2">
        <v>28294</v>
      </c>
      <c r="L353" s="2">
        <v>1</v>
      </c>
      <c r="M353" s="2">
        <v>1963</v>
      </c>
      <c r="N353" s="2">
        <v>0</v>
      </c>
      <c r="O353" s="2">
        <v>0</v>
      </c>
      <c r="P353" s="2">
        <v>0</v>
      </c>
      <c r="Q353" s="2">
        <v>0</v>
      </c>
      <c r="R353" s="2">
        <v>0</v>
      </c>
      <c r="S353" s="2">
        <v>0</v>
      </c>
      <c r="T353" s="2">
        <v>0</v>
      </c>
      <c r="U353" s="2">
        <v>34471</v>
      </c>
      <c r="V353" s="2">
        <v>0</v>
      </c>
      <c r="W353" s="2">
        <v>0</v>
      </c>
      <c r="X353" s="2">
        <v>0</v>
      </c>
      <c r="Y353" s="2">
        <v>0</v>
      </c>
      <c r="Z353" s="2">
        <v>0</v>
      </c>
      <c r="AA353" s="2">
        <v>0</v>
      </c>
      <c r="AB353" s="2">
        <v>0</v>
      </c>
      <c r="AC353" s="2">
        <v>0</v>
      </c>
      <c r="AD353" s="2">
        <v>0</v>
      </c>
      <c r="AE353" s="2">
        <v>0</v>
      </c>
      <c r="AF353" s="2">
        <v>0</v>
      </c>
      <c r="AG353" s="2">
        <v>0</v>
      </c>
      <c r="AH353" s="2">
        <v>0</v>
      </c>
      <c r="AI353" s="2">
        <v>0</v>
      </c>
      <c r="AJ353" s="2">
        <v>1963</v>
      </c>
      <c r="AK353" s="2">
        <v>0</v>
      </c>
      <c r="AL353" s="2">
        <v>0</v>
      </c>
      <c r="AM353" s="2">
        <v>0</v>
      </c>
      <c r="AN353" s="2">
        <v>0</v>
      </c>
      <c r="AO353" s="2">
        <v>34471</v>
      </c>
      <c r="AP353" s="2">
        <v>0</v>
      </c>
      <c r="AQ353" s="2">
        <v>0</v>
      </c>
      <c r="AR353" s="2">
        <v>0</v>
      </c>
      <c r="AS353" s="2">
        <v>0</v>
      </c>
      <c r="AT353" s="2">
        <v>0</v>
      </c>
      <c r="AU353" s="2">
        <v>0</v>
      </c>
      <c r="AV353" s="2">
        <v>0</v>
      </c>
      <c r="AW353" s="2">
        <v>0</v>
      </c>
      <c r="AX353" s="2">
        <v>0</v>
      </c>
      <c r="AY353" s="2">
        <v>0</v>
      </c>
      <c r="AZ353" s="2">
        <v>0</v>
      </c>
      <c r="BA353" s="2">
        <v>0</v>
      </c>
      <c r="BB353" s="2">
        <v>0</v>
      </c>
      <c r="BC353" s="2">
        <v>0</v>
      </c>
      <c r="BD353" s="2">
        <v>0</v>
      </c>
      <c r="BE353" s="2">
        <v>0</v>
      </c>
      <c r="BF353" s="2">
        <v>0</v>
      </c>
      <c r="BG353" s="2">
        <v>0</v>
      </c>
      <c r="BH353" s="2">
        <v>17</v>
      </c>
      <c r="BI353" s="2">
        <v>12</v>
      </c>
      <c r="BJ353" s="2">
        <v>0</v>
      </c>
      <c r="BK353" s="2">
        <v>2</v>
      </c>
      <c r="BL353" s="2">
        <v>0</v>
      </c>
      <c r="BM353" s="2">
        <v>3</v>
      </c>
      <c r="BN353" s="2">
        <v>0</v>
      </c>
      <c r="BO353" s="2">
        <v>0</v>
      </c>
      <c r="BP353" s="2">
        <v>0</v>
      </c>
      <c r="BQ353" s="2">
        <v>0</v>
      </c>
      <c r="BR353" s="2">
        <v>0</v>
      </c>
      <c r="BS353" s="2">
        <v>11</v>
      </c>
      <c r="BT353" s="2">
        <v>0</v>
      </c>
      <c r="BU353" s="2">
        <v>1</v>
      </c>
      <c r="BV353" s="2">
        <v>0</v>
      </c>
      <c r="BW353" s="2">
        <v>0</v>
      </c>
      <c r="BX353" s="2">
        <v>0</v>
      </c>
      <c r="BY353" s="2">
        <v>0</v>
      </c>
      <c r="BZ353" s="2" t="s">
        <v>1665</v>
      </c>
      <c r="CA353" s="2" t="s">
        <v>1665</v>
      </c>
      <c r="CB353" s="2" t="s">
        <v>803</v>
      </c>
      <c r="CC353" s="2" t="s">
        <v>803</v>
      </c>
      <c r="CD353" s="2" t="s">
        <v>1665</v>
      </c>
    </row>
    <row r="354" spans="1:82" ht="12.75">
      <c r="A354" s="2" t="s">
        <v>1666</v>
      </c>
      <c r="B354" s="29">
        <f t="shared" si="6"/>
        <v>1</v>
      </c>
      <c r="C354" s="2" t="s">
        <v>445</v>
      </c>
      <c r="D354" s="2">
        <v>0</v>
      </c>
      <c r="E354" s="2">
        <v>0</v>
      </c>
      <c r="F354" s="2">
        <v>0</v>
      </c>
      <c r="G354" s="2">
        <v>0</v>
      </c>
      <c r="H354" s="2">
        <v>1</v>
      </c>
      <c r="I354" s="2">
        <v>4190</v>
      </c>
      <c r="J354" s="2">
        <v>1</v>
      </c>
      <c r="K354" s="2">
        <v>29922</v>
      </c>
      <c r="L354" s="2">
        <v>0</v>
      </c>
      <c r="M354" s="2">
        <v>0</v>
      </c>
      <c r="N354" s="2">
        <v>0</v>
      </c>
      <c r="O354" s="2">
        <v>0</v>
      </c>
      <c r="P354" s="2">
        <v>0</v>
      </c>
      <c r="Q354" s="2">
        <v>0</v>
      </c>
      <c r="R354" s="2">
        <v>0</v>
      </c>
      <c r="S354" s="2">
        <v>0</v>
      </c>
      <c r="T354" s="2">
        <v>0</v>
      </c>
      <c r="U354" s="2">
        <v>34112</v>
      </c>
      <c r="V354" s="2">
        <v>0</v>
      </c>
      <c r="W354" s="2">
        <v>0</v>
      </c>
      <c r="X354" s="2">
        <v>0</v>
      </c>
      <c r="Y354" s="2">
        <v>0</v>
      </c>
      <c r="Z354" s="2">
        <v>0</v>
      </c>
      <c r="AA354" s="2">
        <v>0</v>
      </c>
      <c r="AB354" s="2">
        <v>0</v>
      </c>
      <c r="AC354" s="2">
        <v>0</v>
      </c>
      <c r="AD354" s="2">
        <v>0</v>
      </c>
      <c r="AE354" s="2">
        <v>0</v>
      </c>
      <c r="AF354" s="2">
        <v>0</v>
      </c>
      <c r="AG354" s="2">
        <v>0</v>
      </c>
      <c r="AH354" s="2">
        <v>0</v>
      </c>
      <c r="AI354" s="2">
        <v>0</v>
      </c>
      <c r="AJ354" s="2">
        <v>0</v>
      </c>
      <c r="AK354" s="2">
        <v>0</v>
      </c>
      <c r="AL354" s="2">
        <v>0</v>
      </c>
      <c r="AM354" s="2">
        <v>0</v>
      </c>
      <c r="AN354" s="2">
        <v>0</v>
      </c>
      <c r="AO354" s="2">
        <v>34112</v>
      </c>
      <c r="AP354" s="2">
        <v>0</v>
      </c>
      <c r="AQ354" s="2">
        <v>0</v>
      </c>
      <c r="AR354" s="2">
        <v>0</v>
      </c>
      <c r="AS354" s="2">
        <v>0</v>
      </c>
      <c r="AT354" s="2">
        <v>0</v>
      </c>
      <c r="AU354" s="2">
        <v>0</v>
      </c>
      <c r="AV354" s="2">
        <v>0</v>
      </c>
      <c r="AW354" s="2">
        <v>0</v>
      </c>
      <c r="AX354" s="2">
        <v>0</v>
      </c>
      <c r="AY354" s="2">
        <v>0</v>
      </c>
      <c r="AZ354" s="2">
        <v>0</v>
      </c>
      <c r="BA354" s="2">
        <v>0</v>
      </c>
      <c r="BB354" s="2">
        <v>0</v>
      </c>
      <c r="BC354" s="2">
        <v>0</v>
      </c>
      <c r="BD354" s="2">
        <v>0</v>
      </c>
      <c r="BE354" s="2">
        <v>0</v>
      </c>
      <c r="BF354" s="2">
        <v>0</v>
      </c>
      <c r="BG354" s="2">
        <v>0</v>
      </c>
      <c r="BH354" s="2">
        <v>36</v>
      </c>
      <c r="BI354" s="2">
        <v>34</v>
      </c>
      <c r="BJ354" s="2">
        <v>0</v>
      </c>
      <c r="BK354" s="2">
        <v>0</v>
      </c>
      <c r="BL354" s="2">
        <v>0</v>
      </c>
      <c r="BM354" s="2">
        <v>2</v>
      </c>
      <c r="BN354" s="2">
        <v>0</v>
      </c>
      <c r="BO354" s="2">
        <v>0</v>
      </c>
      <c r="BP354" s="2">
        <v>0</v>
      </c>
      <c r="BQ354" s="2">
        <v>0</v>
      </c>
      <c r="BR354" s="2">
        <v>0</v>
      </c>
      <c r="BS354" s="2">
        <v>31</v>
      </c>
      <c r="BT354" s="2">
        <v>0</v>
      </c>
      <c r="BU354" s="2">
        <v>3</v>
      </c>
      <c r="BV354" s="2">
        <v>0</v>
      </c>
      <c r="BW354" s="2">
        <v>0</v>
      </c>
      <c r="BX354" s="2">
        <v>0</v>
      </c>
      <c r="BY354" s="2">
        <v>0</v>
      </c>
      <c r="BZ354" s="2" t="s">
        <v>1869</v>
      </c>
      <c r="CA354" s="2" t="s">
        <v>1869</v>
      </c>
      <c r="CB354" s="2" t="s">
        <v>803</v>
      </c>
      <c r="CC354" s="2" t="s">
        <v>803</v>
      </c>
      <c r="CD354" s="2" t="s">
        <v>1869</v>
      </c>
    </row>
    <row r="355" spans="1:82" ht="12.75">
      <c r="A355" s="2" t="s">
        <v>1667</v>
      </c>
      <c r="B355" s="29">
        <f t="shared" si="6"/>
        <v>0.9503081363600905</v>
      </c>
      <c r="C355" s="2" t="s">
        <v>445</v>
      </c>
      <c r="D355" s="2">
        <v>0</v>
      </c>
      <c r="E355" s="2">
        <v>0</v>
      </c>
      <c r="F355" s="2">
        <v>0</v>
      </c>
      <c r="G355" s="2">
        <v>0</v>
      </c>
      <c r="H355" s="2">
        <v>1</v>
      </c>
      <c r="I355" s="2">
        <v>5714</v>
      </c>
      <c r="J355" s="2">
        <v>1</v>
      </c>
      <c r="K355" s="2">
        <v>6468</v>
      </c>
      <c r="L355" s="2">
        <v>1</v>
      </c>
      <c r="M355" s="2">
        <v>637</v>
      </c>
      <c r="N355" s="2">
        <v>0</v>
      </c>
      <c r="O355" s="2">
        <v>0</v>
      </c>
      <c r="P355" s="2">
        <v>0</v>
      </c>
      <c r="Q355" s="2">
        <v>0</v>
      </c>
      <c r="R355" s="2">
        <v>0</v>
      </c>
      <c r="S355" s="2">
        <v>0</v>
      </c>
      <c r="T355" s="2">
        <v>0</v>
      </c>
      <c r="U355" s="2">
        <v>12819</v>
      </c>
      <c r="V355" s="2">
        <v>0</v>
      </c>
      <c r="W355" s="2">
        <v>0</v>
      </c>
      <c r="X355" s="2">
        <v>0</v>
      </c>
      <c r="Y355" s="2">
        <v>0</v>
      </c>
      <c r="Z355" s="2">
        <v>0</v>
      </c>
      <c r="AA355" s="2">
        <v>0</v>
      </c>
      <c r="AB355" s="2">
        <v>0</v>
      </c>
      <c r="AC355" s="2">
        <v>0</v>
      </c>
      <c r="AD355" s="2">
        <v>0</v>
      </c>
      <c r="AE355" s="2">
        <v>0</v>
      </c>
      <c r="AF355" s="2">
        <v>0</v>
      </c>
      <c r="AG355" s="2">
        <v>0</v>
      </c>
      <c r="AH355" s="2">
        <v>0</v>
      </c>
      <c r="AI355" s="2">
        <v>0</v>
      </c>
      <c r="AJ355" s="2">
        <v>0</v>
      </c>
      <c r="AK355" s="2">
        <v>0</v>
      </c>
      <c r="AL355" s="2">
        <v>0</v>
      </c>
      <c r="AM355" s="2">
        <v>0</v>
      </c>
      <c r="AN355" s="2">
        <v>0</v>
      </c>
      <c r="AO355" s="2">
        <v>12819</v>
      </c>
      <c r="AP355" s="2">
        <v>0</v>
      </c>
      <c r="AQ355" s="2">
        <v>0</v>
      </c>
      <c r="AR355" s="2">
        <v>0</v>
      </c>
      <c r="AS355" s="2">
        <v>0</v>
      </c>
      <c r="AT355" s="2">
        <v>0</v>
      </c>
      <c r="AU355" s="2">
        <v>0</v>
      </c>
      <c r="AV355" s="2">
        <v>0</v>
      </c>
      <c r="AW355" s="2">
        <v>0</v>
      </c>
      <c r="AX355" s="2">
        <v>0</v>
      </c>
      <c r="AY355" s="2">
        <v>0</v>
      </c>
      <c r="AZ355" s="2">
        <v>0</v>
      </c>
      <c r="BA355" s="2">
        <v>0</v>
      </c>
      <c r="BB355" s="2">
        <v>0</v>
      </c>
      <c r="BC355" s="2">
        <v>0</v>
      </c>
      <c r="BD355" s="2">
        <v>637</v>
      </c>
      <c r="BE355" s="2">
        <v>0</v>
      </c>
      <c r="BF355" s="2">
        <v>0</v>
      </c>
      <c r="BG355" s="2">
        <v>0</v>
      </c>
      <c r="BH355" s="2">
        <v>7</v>
      </c>
      <c r="BI355" s="2">
        <v>6</v>
      </c>
      <c r="BJ355" s="2">
        <v>0</v>
      </c>
      <c r="BK355" s="2">
        <v>0</v>
      </c>
      <c r="BL355" s="2">
        <v>1</v>
      </c>
      <c r="BM355" s="2">
        <v>0</v>
      </c>
      <c r="BN355" s="2">
        <v>0</v>
      </c>
      <c r="BO355" s="2">
        <v>0</v>
      </c>
      <c r="BP355" s="2">
        <v>0</v>
      </c>
      <c r="BQ355" s="2">
        <v>0</v>
      </c>
      <c r="BR355" s="2">
        <v>0</v>
      </c>
      <c r="BS355" s="2">
        <v>6</v>
      </c>
      <c r="BT355" s="2">
        <v>0</v>
      </c>
      <c r="BU355" s="2">
        <v>0</v>
      </c>
      <c r="BV355" s="2">
        <v>0</v>
      </c>
      <c r="BW355" s="2">
        <v>0</v>
      </c>
      <c r="BX355" s="2">
        <v>0</v>
      </c>
      <c r="BY355" s="2">
        <v>0</v>
      </c>
      <c r="BZ355" s="2" t="s">
        <v>1668</v>
      </c>
      <c r="CA355" s="2" t="s">
        <v>1668</v>
      </c>
      <c r="CB355" s="2" t="s">
        <v>803</v>
      </c>
      <c r="CC355" s="2" t="s">
        <v>803</v>
      </c>
      <c r="CD355" s="2" t="s">
        <v>1668</v>
      </c>
    </row>
    <row r="356" spans="1:82" ht="12.75">
      <c r="A356" s="2" t="s">
        <v>1669</v>
      </c>
      <c r="B356" s="29">
        <f t="shared" si="6"/>
        <v>0.9595025952757654</v>
      </c>
      <c r="C356" s="2" t="s">
        <v>445</v>
      </c>
      <c r="D356" s="2">
        <v>1</v>
      </c>
      <c r="E356" s="2">
        <v>6563</v>
      </c>
      <c r="F356" s="2">
        <v>0</v>
      </c>
      <c r="G356" s="2">
        <v>0</v>
      </c>
      <c r="H356" s="2">
        <v>1</v>
      </c>
      <c r="I356" s="2">
        <v>13738</v>
      </c>
      <c r="J356" s="2">
        <v>3</v>
      </c>
      <c r="K356" s="2">
        <v>20830</v>
      </c>
      <c r="L356" s="2">
        <v>0</v>
      </c>
      <c r="M356" s="2">
        <v>0</v>
      </c>
      <c r="N356" s="2">
        <v>1</v>
      </c>
      <c r="O356" s="2">
        <v>1459</v>
      </c>
      <c r="P356" s="2">
        <v>0</v>
      </c>
      <c r="Q356" s="2">
        <v>0</v>
      </c>
      <c r="R356" s="2">
        <v>0</v>
      </c>
      <c r="S356" s="2">
        <v>0</v>
      </c>
      <c r="T356" s="2">
        <v>0</v>
      </c>
      <c r="U356" s="2">
        <v>42590</v>
      </c>
      <c r="V356" s="2">
        <v>0</v>
      </c>
      <c r="W356" s="2">
        <v>0</v>
      </c>
      <c r="X356" s="2">
        <v>0</v>
      </c>
      <c r="Y356" s="2">
        <v>0</v>
      </c>
      <c r="Z356" s="2">
        <v>0</v>
      </c>
      <c r="AA356" s="2">
        <v>0</v>
      </c>
      <c r="AB356" s="2">
        <v>0</v>
      </c>
      <c r="AC356" s="2">
        <v>0</v>
      </c>
      <c r="AD356" s="2">
        <v>1459</v>
      </c>
      <c r="AE356" s="2">
        <v>0</v>
      </c>
      <c r="AF356" s="2">
        <v>0</v>
      </c>
      <c r="AG356" s="2">
        <v>0</v>
      </c>
      <c r="AH356" s="2">
        <v>0</v>
      </c>
      <c r="AI356" s="2">
        <v>0</v>
      </c>
      <c r="AJ356" s="2">
        <v>0</v>
      </c>
      <c r="AK356" s="2">
        <v>0</v>
      </c>
      <c r="AL356" s="2">
        <v>0</v>
      </c>
      <c r="AM356" s="2">
        <v>0</v>
      </c>
      <c r="AN356" s="2">
        <v>0</v>
      </c>
      <c r="AO356" s="2">
        <v>42590</v>
      </c>
      <c r="AP356" s="2">
        <v>0</v>
      </c>
      <c r="AQ356" s="2">
        <v>0</v>
      </c>
      <c r="AR356" s="2">
        <v>0</v>
      </c>
      <c r="AS356" s="2">
        <v>0</v>
      </c>
      <c r="AT356" s="2">
        <v>0</v>
      </c>
      <c r="AU356" s="2">
        <v>0</v>
      </c>
      <c r="AV356" s="2">
        <v>0</v>
      </c>
      <c r="AW356" s="2">
        <v>0</v>
      </c>
      <c r="AX356" s="2">
        <v>0</v>
      </c>
      <c r="AY356" s="2">
        <v>0</v>
      </c>
      <c r="AZ356" s="2">
        <v>0</v>
      </c>
      <c r="BA356" s="2">
        <v>0</v>
      </c>
      <c r="BB356" s="2">
        <v>0</v>
      </c>
      <c r="BC356" s="2">
        <v>0</v>
      </c>
      <c r="BD356" s="2">
        <v>0</v>
      </c>
      <c r="BE356" s="2">
        <v>0</v>
      </c>
      <c r="BF356" s="2">
        <v>0</v>
      </c>
      <c r="BG356" s="2">
        <v>0</v>
      </c>
      <c r="BH356" s="2">
        <v>25</v>
      </c>
      <c r="BI356" s="2">
        <v>20</v>
      </c>
      <c r="BJ356" s="2">
        <v>0</v>
      </c>
      <c r="BK356" s="2">
        <v>0</v>
      </c>
      <c r="BL356" s="2">
        <v>0</v>
      </c>
      <c r="BM356" s="2">
        <v>5</v>
      </c>
      <c r="BN356" s="2">
        <v>0</v>
      </c>
      <c r="BO356" s="2">
        <v>0</v>
      </c>
      <c r="BP356" s="2">
        <v>0</v>
      </c>
      <c r="BQ356" s="2">
        <v>0</v>
      </c>
      <c r="BR356" s="2">
        <v>0</v>
      </c>
      <c r="BS356" s="2">
        <v>20</v>
      </c>
      <c r="BT356" s="2">
        <v>0</v>
      </c>
      <c r="BU356" s="2">
        <v>0</v>
      </c>
      <c r="BV356" s="2">
        <v>0</v>
      </c>
      <c r="BW356" s="2">
        <v>0</v>
      </c>
      <c r="BX356" s="2">
        <v>0</v>
      </c>
      <c r="BY356" s="2">
        <v>0</v>
      </c>
      <c r="BZ356" s="2" t="s">
        <v>1670</v>
      </c>
      <c r="CA356" s="2" t="s">
        <v>1670</v>
      </c>
      <c r="CB356" s="2" t="s">
        <v>803</v>
      </c>
      <c r="CC356" s="2" t="s">
        <v>803</v>
      </c>
      <c r="CD356" s="2" t="s">
        <v>1670</v>
      </c>
    </row>
    <row r="357" spans="1:82" ht="12.75">
      <c r="A357" s="2" t="s">
        <v>1671</v>
      </c>
      <c r="B357" s="29">
        <f t="shared" si="6"/>
        <v>0.8768937518566194</v>
      </c>
      <c r="C357" s="2" t="s">
        <v>445</v>
      </c>
      <c r="D357" s="2">
        <v>0</v>
      </c>
      <c r="E357" s="2">
        <v>0</v>
      </c>
      <c r="F357" s="2">
        <v>0</v>
      </c>
      <c r="G357" s="2">
        <v>0</v>
      </c>
      <c r="H357" s="2">
        <v>2</v>
      </c>
      <c r="I357" s="2">
        <v>5290</v>
      </c>
      <c r="J357" s="2">
        <v>2</v>
      </c>
      <c r="K357" s="2">
        <v>30133</v>
      </c>
      <c r="L357" s="2">
        <v>0</v>
      </c>
      <c r="M357" s="2">
        <v>0</v>
      </c>
      <c r="N357" s="2">
        <v>2</v>
      </c>
      <c r="O357" s="2">
        <v>4973</v>
      </c>
      <c r="P357" s="2">
        <v>0</v>
      </c>
      <c r="Q357" s="2">
        <v>0</v>
      </c>
      <c r="R357" s="2">
        <v>0</v>
      </c>
      <c r="S357" s="2">
        <v>0</v>
      </c>
      <c r="T357" s="2">
        <v>0</v>
      </c>
      <c r="U357" s="2">
        <v>40396</v>
      </c>
      <c r="V357" s="2">
        <v>0</v>
      </c>
      <c r="W357" s="2">
        <v>0</v>
      </c>
      <c r="X357" s="2">
        <v>0</v>
      </c>
      <c r="Y357" s="2">
        <v>0</v>
      </c>
      <c r="Z357" s="2">
        <v>0</v>
      </c>
      <c r="AA357" s="2">
        <v>0</v>
      </c>
      <c r="AB357" s="2">
        <v>0</v>
      </c>
      <c r="AC357" s="2">
        <v>0</v>
      </c>
      <c r="AD357" s="2">
        <v>995</v>
      </c>
      <c r="AE357" s="2">
        <v>0</v>
      </c>
      <c r="AF357" s="2">
        <v>0</v>
      </c>
      <c r="AG357" s="2">
        <v>0</v>
      </c>
      <c r="AH357" s="2">
        <v>0</v>
      </c>
      <c r="AI357" s="2">
        <v>0</v>
      </c>
      <c r="AJ357" s="2">
        <v>0</v>
      </c>
      <c r="AK357" s="2">
        <v>0</v>
      </c>
      <c r="AL357" s="2">
        <v>0</v>
      </c>
      <c r="AM357" s="2">
        <v>0</v>
      </c>
      <c r="AN357" s="2">
        <v>0</v>
      </c>
      <c r="AO357" s="2">
        <v>40396</v>
      </c>
      <c r="AP357" s="2">
        <v>0</v>
      </c>
      <c r="AQ357" s="2">
        <v>0</v>
      </c>
      <c r="AR357" s="2">
        <v>0</v>
      </c>
      <c r="AS357" s="2">
        <v>0</v>
      </c>
      <c r="AT357" s="2">
        <v>0</v>
      </c>
      <c r="AU357" s="2">
        <v>0</v>
      </c>
      <c r="AV357" s="2">
        <v>0</v>
      </c>
      <c r="AW357" s="2">
        <v>0</v>
      </c>
      <c r="AX357" s="2">
        <v>0</v>
      </c>
      <c r="AY357" s="2">
        <v>0</v>
      </c>
      <c r="AZ357" s="2">
        <v>0</v>
      </c>
      <c r="BA357" s="2">
        <v>0</v>
      </c>
      <c r="BB357" s="2">
        <v>3978</v>
      </c>
      <c r="BC357" s="2">
        <v>0</v>
      </c>
      <c r="BD357" s="2">
        <v>0</v>
      </c>
      <c r="BE357" s="2">
        <v>0</v>
      </c>
      <c r="BF357" s="2">
        <v>0</v>
      </c>
      <c r="BG357" s="2">
        <v>0</v>
      </c>
      <c r="BH357" s="2">
        <v>24</v>
      </c>
      <c r="BI357" s="2">
        <v>24</v>
      </c>
      <c r="BJ357" s="2">
        <v>0</v>
      </c>
      <c r="BK357" s="2">
        <v>0</v>
      </c>
      <c r="BL357" s="2">
        <v>0</v>
      </c>
      <c r="BM357" s="2">
        <v>0</v>
      </c>
      <c r="BN357" s="2">
        <v>0</v>
      </c>
      <c r="BO357" s="2">
        <v>0</v>
      </c>
      <c r="BP357" s="2">
        <v>0</v>
      </c>
      <c r="BQ357" s="2">
        <v>0</v>
      </c>
      <c r="BR357" s="2">
        <v>0</v>
      </c>
      <c r="BS357" s="2">
        <v>24</v>
      </c>
      <c r="BT357" s="2">
        <v>0</v>
      </c>
      <c r="BU357" s="2">
        <v>0</v>
      </c>
      <c r="BV357" s="2">
        <v>0</v>
      </c>
      <c r="BW357" s="2">
        <v>0</v>
      </c>
      <c r="BX357" s="2">
        <v>0</v>
      </c>
      <c r="BY357" s="2">
        <v>0</v>
      </c>
      <c r="BZ357" s="2" t="s">
        <v>1672</v>
      </c>
      <c r="CA357" s="2" t="s">
        <v>1672</v>
      </c>
      <c r="CB357" s="2" t="s">
        <v>803</v>
      </c>
      <c r="CC357" s="2" t="s">
        <v>803</v>
      </c>
      <c r="CD357" s="2" t="s">
        <v>1672</v>
      </c>
    </row>
    <row r="358" spans="1:82" ht="12.75">
      <c r="A358" s="2" t="s">
        <v>1673</v>
      </c>
      <c r="B358" s="29">
        <f t="shared" si="6"/>
        <v>1</v>
      </c>
      <c r="C358" s="2" t="s">
        <v>445</v>
      </c>
      <c r="D358" s="2">
        <v>0</v>
      </c>
      <c r="E358" s="2">
        <v>0</v>
      </c>
      <c r="F358" s="2">
        <v>0</v>
      </c>
      <c r="G358" s="2">
        <v>0</v>
      </c>
      <c r="H358" s="2">
        <v>1</v>
      </c>
      <c r="I358" s="2">
        <v>4075</v>
      </c>
      <c r="J358" s="2">
        <v>1</v>
      </c>
      <c r="K358" s="2">
        <v>30103</v>
      </c>
      <c r="L358" s="2">
        <v>0</v>
      </c>
      <c r="M358" s="2">
        <v>0</v>
      </c>
      <c r="N358" s="2">
        <v>0</v>
      </c>
      <c r="O358" s="2">
        <v>0</v>
      </c>
      <c r="P358" s="2">
        <v>0</v>
      </c>
      <c r="Q358" s="2">
        <v>0</v>
      </c>
      <c r="R358" s="2">
        <v>0</v>
      </c>
      <c r="S358" s="2">
        <v>0</v>
      </c>
      <c r="T358" s="2">
        <v>0</v>
      </c>
      <c r="U358" s="2">
        <v>34178</v>
      </c>
      <c r="V358" s="2">
        <v>0</v>
      </c>
      <c r="W358" s="2">
        <v>0</v>
      </c>
      <c r="X358" s="2">
        <v>0</v>
      </c>
      <c r="Y358" s="2">
        <v>0</v>
      </c>
      <c r="Z358" s="2">
        <v>0</v>
      </c>
      <c r="AA358" s="2">
        <v>0</v>
      </c>
      <c r="AB358" s="2">
        <v>0</v>
      </c>
      <c r="AC358" s="2">
        <v>0</v>
      </c>
      <c r="AD358" s="2">
        <v>0</v>
      </c>
      <c r="AE358" s="2">
        <v>0</v>
      </c>
      <c r="AF358" s="2">
        <v>0</v>
      </c>
      <c r="AG358" s="2">
        <v>0</v>
      </c>
      <c r="AH358" s="2">
        <v>0</v>
      </c>
      <c r="AI358" s="2">
        <v>0</v>
      </c>
      <c r="AJ358" s="2">
        <v>0</v>
      </c>
      <c r="AK358" s="2">
        <v>0</v>
      </c>
      <c r="AL358" s="2">
        <v>0</v>
      </c>
      <c r="AM358" s="2">
        <v>0</v>
      </c>
      <c r="AN358" s="2">
        <v>0</v>
      </c>
      <c r="AO358" s="2">
        <v>34178</v>
      </c>
      <c r="AP358" s="2">
        <v>0</v>
      </c>
      <c r="AQ358" s="2">
        <v>0</v>
      </c>
      <c r="AR358" s="2">
        <v>0</v>
      </c>
      <c r="AS358" s="2">
        <v>0</v>
      </c>
      <c r="AT358" s="2">
        <v>0</v>
      </c>
      <c r="AU358" s="2">
        <v>0</v>
      </c>
      <c r="AV358" s="2">
        <v>0</v>
      </c>
      <c r="AW358" s="2">
        <v>0</v>
      </c>
      <c r="AX358" s="2">
        <v>0</v>
      </c>
      <c r="AY358" s="2">
        <v>0</v>
      </c>
      <c r="AZ358" s="2">
        <v>0</v>
      </c>
      <c r="BA358" s="2">
        <v>0</v>
      </c>
      <c r="BB358" s="2">
        <v>0</v>
      </c>
      <c r="BC358" s="2">
        <v>0</v>
      </c>
      <c r="BD358" s="2">
        <v>0</v>
      </c>
      <c r="BE358" s="2">
        <v>0</v>
      </c>
      <c r="BF358" s="2">
        <v>0</v>
      </c>
      <c r="BG358" s="2">
        <v>0</v>
      </c>
      <c r="BH358" s="2">
        <v>40</v>
      </c>
      <c r="BI358" s="2">
        <v>36</v>
      </c>
      <c r="BJ358" s="2">
        <v>0</v>
      </c>
      <c r="BK358" s="2">
        <v>0</v>
      </c>
      <c r="BL358" s="2">
        <v>0</v>
      </c>
      <c r="BM358" s="2">
        <v>4</v>
      </c>
      <c r="BN358" s="2">
        <v>0</v>
      </c>
      <c r="BO358" s="2">
        <v>0</v>
      </c>
      <c r="BP358" s="2">
        <v>0</v>
      </c>
      <c r="BQ358" s="2">
        <v>0</v>
      </c>
      <c r="BR358" s="2">
        <v>3</v>
      </c>
      <c r="BS358" s="2">
        <v>15</v>
      </c>
      <c r="BT358" s="2">
        <v>14</v>
      </c>
      <c r="BU358" s="2">
        <v>4</v>
      </c>
      <c r="BV358" s="2">
        <v>0</v>
      </c>
      <c r="BW358" s="2">
        <v>0</v>
      </c>
      <c r="BX358" s="2">
        <v>0</v>
      </c>
      <c r="BY358" s="2">
        <v>0</v>
      </c>
      <c r="BZ358" s="2" t="s">
        <v>1674</v>
      </c>
      <c r="CA358" s="2" t="s">
        <v>1674</v>
      </c>
      <c r="CB358" s="2" t="s">
        <v>1675</v>
      </c>
      <c r="CC358" s="2" t="s">
        <v>803</v>
      </c>
      <c r="CD358" s="2" t="s">
        <v>1674</v>
      </c>
    </row>
    <row r="359" spans="1:2" ht="12.75">
      <c r="A359" s="2"/>
      <c r="B359" s="29"/>
    </row>
    <row r="360" spans="1:82" ht="12.75">
      <c r="A360" s="2" t="s">
        <v>1677</v>
      </c>
      <c r="B360" s="29">
        <f t="shared" si="6"/>
        <v>1</v>
      </c>
      <c r="C360" s="2" t="s">
        <v>445</v>
      </c>
      <c r="D360" s="2">
        <v>0</v>
      </c>
      <c r="E360" s="2">
        <v>0</v>
      </c>
      <c r="F360" s="2">
        <v>1</v>
      </c>
      <c r="G360" s="2">
        <v>305</v>
      </c>
      <c r="H360" s="2">
        <v>2</v>
      </c>
      <c r="I360" s="2">
        <v>7778</v>
      </c>
      <c r="J360" s="2">
        <v>2</v>
      </c>
      <c r="K360" s="2">
        <v>25882</v>
      </c>
      <c r="L360" s="2">
        <v>0</v>
      </c>
      <c r="M360" s="2">
        <v>0</v>
      </c>
      <c r="N360" s="2">
        <v>0</v>
      </c>
      <c r="O360" s="2">
        <v>0</v>
      </c>
      <c r="P360" s="2">
        <v>0</v>
      </c>
      <c r="Q360" s="2">
        <v>0</v>
      </c>
      <c r="R360" s="2">
        <v>0</v>
      </c>
      <c r="S360" s="2">
        <v>0</v>
      </c>
      <c r="T360" s="2">
        <v>0</v>
      </c>
      <c r="U360" s="2">
        <v>33965</v>
      </c>
      <c r="V360" s="2">
        <v>0</v>
      </c>
      <c r="W360" s="2">
        <v>0</v>
      </c>
      <c r="X360" s="2">
        <v>0</v>
      </c>
      <c r="Y360" s="2">
        <v>0</v>
      </c>
      <c r="Z360" s="2">
        <v>0</v>
      </c>
      <c r="AA360" s="2">
        <v>0</v>
      </c>
      <c r="AB360" s="2">
        <v>0</v>
      </c>
      <c r="AC360" s="2">
        <v>0</v>
      </c>
      <c r="AD360" s="2">
        <v>0</v>
      </c>
      <c r="AE360" s="2">
        <v>0</v>
      </c>
      <c r="AF360" s="2">
        <v>0</v>
      </c>
      <c r="AG360" s="2">
        <v>0</v>
      </c>
      <c r="AH360" s="2">
        <v>0</v>
      </c>
      <c r="AI360" s="2">
        <v>0</v>
      </c>
      <c r="AJ360" s="2">
        <v>0</v>
      </c>
      <c r="AK360" s="2">
        <v>0</v>
      </c>
      <c r="AL360" s="2">
        <v>0</v>
      </c>
      <c r="AM360" s="2">
        <v>0</v>
      </c>
      <c r="AN360" s="2">
        <v>0</v>
      </c>
      <c r="AO360" s="2">
        <v>33965</v>
      </c>
      <c r="AP360" s="2">
        <v>0</v>
      </c>
      <c r="AQ360" s="2">
        <v>0</v>
      </c>
      <c r="AR360" s="2">
        <v>0</v>
      </c>
      <c r="AS360" s="2">
        <v>0</v>
      </c>
      <c r="AT360" s="2">
        <v>0</v>
      </c>
      <c r="AU360" s="2">
        <v>0</v>
      </c>
      <c r="AV360" s="2">
        <v>0</v>
      </c>
      <c r="AW360" s="2">
        <v>0</v>
      </c>
      <c r="AX360" s="2">
        <v>0</v>
      </c>
      <c r="AY360" s="2">
        <v>0</v>
      </c>
      <c r="AZ360" s="2">
        <v>0</v>
      </c>
      <c r="BA360" s="2">
        <v>0</v>
      </c>
      <c r="BB360" s="2">
        <v>0</v>
      </c>
      <c r="BC360" s="2">
        <v>0</v>
      </c>
      <c r="BD360" s="2">
        <v>0</v>
      </c>
      <c r="BE360" s="2">
        <v>0</v>
      </c>
      <c r="BF360" s="2">
        <v>0</v>
      </c>
      <c r="BG360" s="2">
        <v>0</v>
      </c>
      <c r="BH360" s="2">
        <v>22</v>
      </c>
      <c r="BI360" s="2">
        <v>21</v>
      </c>
      <c r="BJ360" s="2">
        <v>0</v>
      </c>
      <c r="BK360" s="2">
        <v>0</v>
      </c>
      <c r="BL360" s="2">
        <v>0</v>
      </c>
      <c r="BM360" s="2">
        <v>1</v>
      </c>
      <c r="BN360" s="2">
        <v>0</v>
      </c>
      <c r="BO360" s="2">
        <v>0</v>
      </c>
      <c r="BP360" s="2">
        <v>0</v>
      </c>
      <c r="BQ360" s="2">
        <v>0</v>
      </c>
      <c r="BR360" s="2">
        <v>0</v>
      </c>
      <c r="BS360" s="2">
        <v>21</v>
      </c>
      <c r="BT360" s="2">
        <v>0</v>
      </c>
      <c r="BU360" s="2">
        <v>0</v>
      </c>
      <c r="BV360" s="2">
        <v>0</v>
      </c>
      <c r="BW360" s="2">
        <v>0</v>
      </c>
      <c r="BX360" s="2">
        <v>0</v>
      </c>
      <c r="BY360" s="2">
        <v>0</v>
      </c>
      <c r="BZ360" s="2" t="s">
        <v>1678</v>
      </c>
      <c r="CA360" s="2" t="s">
        <v>1678</v>
      </c>
      <c r="CB360" s="2" t="s">
        <v>803</v>
      </c>
      <c r="CC360" s="2" t="s">
        <v>803</v>
      </c>
      <c r="CD360" s="2" t="s">
        <v>1678</v>
      </c>
    </row>
    <row r="361" spans="1:82" ht="12.75">
      <c r="A361" s="2" t="s">
        <v>1679</v>
      </c>
      <c r="B361" s="29">
        <f t="shared" si="6"/>
        <v>0.6875712990317957</v>
      </c>
      <c r="C361" s="2" t="s">
        <v>445</v>
      </c>
      <c r="D361" s="2">
        <v>0</v>
      </c>
      <c r="E361" s="2">
        <v>0</v>
      </c>
      <c r="F361" s="2">
        <v>3</v>
      </c>
      <c r="G361" s="2">
        <v>1045</v>
      </c>
      <c r="H361" s="2">
        <v>3</v>
      </c>
      <c r="I361" s="2">
        <v>6971</v>
      </c>
      <c r="J361" s="2">
        <v>8</v>
      </c>
      <c r="K361" s="2">
        <v>15490</v>
      </c>
      <c r="L361" s="2">
        <v>3</v>
      </c>
      <c r="M361" s="2">
        <v>3761</v>
      </c>
      <c r="N361" s="2">
        <v>1</v>
      </c>
      <c r="O361" s="2">
        <v>6920</v>
      </c>
      <c r="P361" s="2">
        <v>1146</v>
      </c>
      <c r="Q361" s="2">
        <v>0</v>
      </c>
      <c r="R361" s="2">
        <v>0</v>
      </c>
      <c r="S361" s="2">
        <v>0</v>
      </c>
      <c r="T361" s="2">
        <v>0</v>
      </c>
      <c r="U361" s="2">
        <v>34187</v>
      </c>
      <c r="V361" s="2">
        <v>0</v>
      </c>
      <c r="W361" s="2">
        <v>0</v>
      </c>
      <c r="X361" s="2">
        <v>447</v>
      </c>
      <c r="Y361" s="2">
        <v>0</v>
      </c>
      <c r="Z361" s="2">
        <v>0</v>
      </c>
      <c r="AA361" s="2">
        <v>0</v>
      </c>
      <c r="AB361" s="2">
        <v>0</v>
      </c>
      <c r="AC361" s="2">
        <v>0</v>
      </c>
      <c r="AD361" s="2">
        <v>6920</v>
      </c>
      <c r="AE361" s="2">
        <v>0</v>
      </c>
      <c r="AF361" s="2">
        <v>0</v>
      </c>
      <c r="AG361" s="2">
        <v>0</v>
      </c>
      <c r="AH361" s="2">
        <v>0</v>
      </c>
      <c r="AI361" s="2">
        <v>0</v>
      </c>
      <c r="AJ361" s="2">
        <v>2168</v>
      </c>
      <c r="AK361" s="2">
        <v>0</v>
      </c>
      <c r="AL361" s="2">
        <v>0</v>
      </c>
      <c r="AM361" s="2">
        <v>0</v>
      </c>
      <c r="AN361" s="2">
        <v>0</v>
      </c>
      <c r="AO361" s="2">
        <v>34187</v>
      </c>
      <c r="AP361" s="2">
        <v>0</v>
      </c>
      <c r="AQ361" s="2">
        <v>0</v>
      </c>
      <c r="AR361" s="2">
        <v>0</v>
      </c>
      <c r="AS361" s="2">
        <v>0</v>
      </c>
      <c r="AT361" s="2">
        <v>0</v>
      </c>
      <c r="AU361" s="2">
        <v>0</v>
      </c>
      <c r="AV361" s="2">
        <v>0</v>
      </c>
      <c r="AW361" s="2">
        <v>0</v>
      </c>
      <c r="AX361" s="2">
        <v>0</v>
      </c>
      <c r="AY361" s="2">
        <v>0</v>
      </c>
      <c r="AZ361" s="2">
        <v>0</v>
      </c>
      <c r="BA361" s="2">
        <v>0</v>
      </c>
      <c r="BB361" s="2">
        <v>0</v>
      </c>
      <c r="BC361" s="2">
        <v>0</v>
      </c>
      <c r="BD361" s="2">
        <v>0</v>
      </c>
      <c r="BE361" s="2">
        <v>0</v>
      </c>
      <c r="BF361" s="2">
        <v>0</v>
      </c>
      <c r="BG361" s="2">
        <v>0</v>
      </c>
      <c r="BH361" s="2">
        <v>17</v>
      </c>
      <c r="BI361" s="2">
        <v>16</v>
      </c>
      <c r="BJ361" s="2">
        <v>0</v>
      </c>
      <c r="BK361" s="2">
        <v>0</v>
      </c>
      <c r="BL361" s="2">
        <v>0</v>
      </c>
      <c r="BM361" s="2">
        <v>1</v>
      </c>
      <c r="BN361" s="2">
        <v>0</v>
      </c>
      <c r="BO361" s="2">
        <v>0</v>
      </c>
      <c r="BP361" s="2">
        <v>0</v>
      </c>
      <c r="BQ361" s="2">
        <v>0</v>
      </c>
      <c r="BR361" s="2">
        <v>0</v>
      </c>
      <c r="BS361" s="2">
        <v>16</v>
      </c>
      <c r="BT361" s="2">
        <v>0</v>
      </c>
      <c r="BU361" s="2">
        <v>0</v>
      </c>
      <c r="BV361" s="2">
        <v>0</v>
      </c>
      <c r="BW361" s="2">
        <v>0</v>
      </c>
      <c r="BX361" s="2">
        <v>0</v>
      </c>
      <c r="BY361" s="2">
        <v>0</v>
      </c>
      <c r="BZ361" s="2" t="s">
        <v>1680</v>
      </c>
      <c r="CA361" s="2" t="s">
        <v>1680</v>
      </c>
      <c r="CB361" s="2" t="s">
        <v>803</v>
      </c>
      <c r="CC361" s="2" t="s">
        <v>803</v>
      </c>
      <c r="CD361" s="2" t="s">
        <v>1680</v>
      </c>
    </row>
    <row r="362" spans="1:82" ht="12.75">
      <c r="A362" s="2" t="s">
        <v>1681</v>
      </c>
      <c r="B362" s="29">
        <f t="shared" si="6"/>
        <v>0.9487900304303724</v>
      </c>
      <c r="C362" s="2" t="s">
        <v>445</v>
      </c>
      <c r="D362" s="2">
        <v>0</v>
      </c>
      <c r="E362" s="2">
        <v>0</v>
      </c>
      <c r="F362" s="2">
        <v>2</v>
      </c>
      <c r="G362" s="2">
        <v>873</v>
      </c>
      <c r="H362" s="2">
        <v>2</v>
      </c>
      <c r="I362" s="2">
        <v>4325</v>
      </c>
      <c r="J362" s="2">
        <v>6</v>
      </c>
      <c r="K362" s="2">
        <v>27540</v>
      </c>
      <c r="L362" s="2">
        <v>2</v>
      </c>
      <c r="M362" s="2">
        <v>1767</v>
      </c>
      <c r="N362" s="2">
        <v>0</v>
      </c>
      <c r="O362" s="2">
        <v>0</v>
      </c>
      <c r="P362" s="2">
        <v>0</v>
      </c>
      <c r="Q362" s="2">
        <v>0</v>
      </c>
      <c r="R362" s="2">
        <v>0</v>
      </c>
      <c r="S362" s="2">
        <v>0</v>
      </c>
      <c r="T362" s="2">
        <v>0</v>
      </c>
      <c r="U362" s="2">
        <v>34505</v>
      </c>
      <c r="V362" s="2">
        <v>0</v>
      </c>
      <c r="W362" s="2">
        <v>0</v>
      </c>
      <c r="X362" s="2">
        <v>0</v>
      </c>
      <c r="Y362" s="2">
        <v>0</v>
      </c>
      <c r="Z362" s="2">
        <v>0</v>
      </c>
      <c r="AA362" s="2">
        <v>0</v>
      </c>
      <c r="AB362" s="2">
        <v>0</v>
      </c>
      <c r="AC362" s="2">
        <v>0</v>
      </c>
      <c r="AD362" s="2">
        <v>0</v>
      </c>
      <c r="AE362" s="2">
        <v>0</v>
      </c>
      <c r="AF362" s="2">
        <v>0</v>
      </c>
      <c r="AG362" s="2">
        <v>0</v>
      </c>
      <c r="AH362" s="2">
        <v>0</v>
      </c>
      <c r="AI362" s="2">
        <v>0</v>
      </c>
      <c r="AJ362" s="2">
        <v>1767</v>
      </c>
      <c r="AK362" s="2">
        <v>0</v>
      </c>
      <c r="AL362" s="2">
        <v>0</v>
      </c>
      <c r="AM362" s="2">
        <v>0</v>
      </c>
      <c r="AN362" s="2">
        <v>0</v>
      </c>
      <c r="AO362" s="2">
        <v>34505</v>
      </c>
      <c r="AP362" s="2">
        <v>0</v>
      </c>
      <c r="AQ362" s="2">
        <v>0</v>
      </c>
      <c r="AR362" s="2">
        <v>0</v>
      </c>
      <c r="AS362" s="2">
        <v>0</v>
      </c>
      <c r="AT362" s="2">
        <v>0</v>
      </c>
      <c r="AU362" s="2">
        <v>0</v>
      </c>
      <c r="AV362" s="2">
        <v>0</v>
      </c>
      <c r="AW362" s="2">
        <v>0</v>
      </c>
      <c r="AX362" s="2">
        <v>0</v>
      </c>
      <c r="AY362" s="2">
        <v>0</v>
      </c>
      <c r="AZ362" s="2">
        <v>0</v>
      </c>
      <c r="BA362" s="2">
        <v>0</v>
      </c>
      <c r="BB362" s="2">
        <v>0</v>
      </c>
      <c r="BC362" s="2">
        <v>0</v>
      </c>
      <c r="BD362" s="2">
        <v>0</v>
      </c>
      <c r="BE362" s="2">
        <v>0</v>
      </c>
      <c r="BF362" s="2">
        <v>0</v>
      </c>
      <c r="BG362" s="2">
        <v>0</v>
      </c>
      <c r="BH362" s="2">
        <v>36</v>
      </c>
      <c r="BI362" s="2">
        <v>30</v>
      </c>
      <c r="BJ362" s="2">
        <v>0</v>
      </c>
      <c r="BK362" s="2">
        <v>0</v>
      </c>
      <c r="BL362" s="2">
        <v>0</v>
      </c>
      <c r="BM362" s="2">
        <v>6</v>
      </c>
      <c r="BN362" s="2">
        <v>0</v>
      </c>
      <c r="BO362" s="2">
        <v>0</v>
      </c>
      <c r="BP362" s="2">
        <v>0</v>
      </c>
      <c r="BQ362" s="2">
        <v>0</v>
      </c>
      <c r="BR362" s="2">
        <v>0</v>
      </c>
      <c r="BS362" s="2">
        <v>4</v>
      </c>
      <c r="BT362" s="2">
        <v>0</v>
      </c>
      <c r="BU362" s="2">
        <v>26</v>
      </c>
      <c r="BV362" s="2">
        <v>0</v>
      </c>
      <c r="BW362" s="2">
        <v>0</v>
      </c>
      <c r="BX362" s="2">
        <v>0</v>
      </c>
      <c r="BY362" s="2">
        <v>0</v>
      </c>
      <c r="BZ362" s="2" t="s">
        <v>1682</v>
      </c>
      <c r="CA362" s="2" t="s">
        <v>1682</v>
      </c>
      <c r="CB362" s="2" t="s">
        <v>803</v>
      </c>
      <c r="CC362" s="2" t="s">
        <v>803</v>
      </c>
      <c r="CD362" s="2" t="s">
        <v>1682</v>
      </c>
    </row>
    <row r="363" spans="1:82" ht="12.75">
      <c r="A363" s="2" t="s">
        <v>1683</v>
      </c>
      <c r="B363" s="29">
        <f t="shared" si="6"/>
        <v>0.9320326150262085</v>
      </c>
      <c r="C363" s="2" t="s">
        <v>445</v>
      </c>
      <c r="D363" s="2">
        <v>0</v>
      </c>
      <c r="E363" s="2">
        <v>0</v>
      </c>
      <c r="F363" s="2">
        <v>0</v>
      </c>
      <c r="G363" s="2">
        <v>0</v>
      </c>
      <c r="H363" s="2">
        <v>1</v>
      </c>
      <c r="I363" s="2">
        <v>3510</v>
      </c>
      <c r="J363" s="2">
        <v>4</v>
      </c>
      <c r="K363" s="2">
        <v>28496</v>
      </c>
      <c r="L363" s="2">
        <v>1</v>
      </c>
      <c r="M363" s="2">
        <v>201</v>
      </c>
      <c r="N363" s="2">
        <v>2</v>
      </c>
      <c r="O363" s="2">
        <v>2133</v>
      </c>
      <c r="P363" s="2">
        <v>0</v>
      </c>
      <c r="Q363" s="2">
        <v>0</v>
      </c>
      <c r="R363" s="2">
        <v>0</v>
      </c>
      <c r="S363" s="2">
        <v>0</v>
      </c>
      <c r="T363" s="2">
        <v>0</v>
      </c>
      <c r="U363" s="2">
        <v>34340</v>
      </c>
      <c r="V363" s="2">
        <v>0</v>
      </c>
      <c r="W363" s="2">
        <v>0</v>
      </c>
      <c r="X363" s="2">
        <v>0</v>
      </c>
      <c r="Y363" s="2">
        <v>0</v>
      </c>
      <c r="Z363" s="2">
        <v>0</v>
      </c>
      <c r="AA363" s="2">
        <v>0</v>
      </c>
      <c r="AB363" s="2">
        <v>0</v>
      </c>
      <c r="AC363" s="2">
        <v>0</v>
      </c>
      <c r="AD363" s="2">
        <v>2133</v>
      </c>
      <c r="AE363" s="2">
        <v>0</v>
      </c>
      <c r="AF363" s="2">
        <v>0</v>
      </c>
      <c r="AG363" s="2">
        <v>0</v>
      </c>
      <c r="AH363" s="2">
        <v>0</v>
      </c>
      <c r="AI363" s="2">
        <v>0</v>
      </c>
      <c r="AJ363" s="2">
        <v>201</v>
      </c>
      <c r="AK363" s="2">
        <v>0</v>
      </c>
      <c r="AL363" s="2">
        <v>0</v>
      </c>
      <c r="AM363" s="2">
        <v>0</v>
      </c>
      <c r="AN363" s="2">
        <v>0</v>
      </c>
      <c r="AO363" s="2">
        <v>34340</v>
      </c>
      <c r="AP363" s="2">
        <v>0</v>
      </c>
      <c r="AQ363" s="2">
        <v>0</v>
      </c>
      <c r="AR363" s="2">
        <v>0</v>
      </c>
      <c r="AS363" s="2">
        <v>0</v>
      </c>
      <c r="AT363" s="2">
        <v>0</v>
      </c>
      <c r="AU363" s="2">
        <v>0</v>
      </c>
      <c r="AV363" s="2">
        <v>0</v>
      </c>
      <c r="AW363" s="2">
        <v>0</v>
      </c>
      <c r="AX363" s="2">
        <v>0</v>
      </c>
      <c r="AY363" s="2">
        <v>0</v>
      </c>
      <c r="AZ363" s="2">
        <v>0</v>
      </c>
      <c r="BA363" s="2">
        <v>0</v>
      </c>
      <c r="BB363" s="2">
        <v>0</v>
      </c>
      <c r="BC363" s="2">
        <v>0</v>
      </c>
      <c r="BD363" s="2">
        <v>0</v>
      </c>
      <c r="BE363" s="2">
        <v>0</v>
      </c>
      <c r="BF363" s="2">
        <v>0</v>
      </c>
      <c r="BG363" s="2">
        <v>0</v>
      </c>
      <c r="BH363" s="2">
        <v>35</v>
      </c>
      <c r="BI363" s="2">
        <v>27</v>
      </c>
      <c r="BJ363" s="2">
        <v>0</v>
      </c>
      <c r="BK363" s="2">
        <v>0</v>
      </c>
      <c r="BL363" s="2">
        <v>4</v>
      </c>
      <c r="BM363" s="2">
        <v>4</v>
      </c>
      <c r="BN363" s="2">
        <v>0</v>
      </c>
      <c r="BO363" s="2">
        <v>0</v>
      </c>
      <c r="BP363" s="2">
        <v>0</v>
      </c>
      <c r="BQ363" s="2">
        <v>0</v>
      </c>
      <c r="BR363" s="2">
        <v>0</v>
      </c>
      <c r="BS363" s="2">
        <v>27</v>
      </c>
      <c r="BT363" s="2">
        <v>0</v>
      </c>
      <c r="BU363" s="2">
        <v>0</v>
      </c>
      <c r="BV363" s="2">
        <v>0</v>
      </c>
      <c r="BW363" s="2">
        <v>0</v>
      </c>
      <c r="BX363" s="2">
        <v>0</v>
      </c>
      <c r="BY363" s="2">
        <v>0</v>
      </c>
      <c r="BZ363" s="2" t="s">
        <v>1678</v>
      </c>
      <c r="CA363" s="2" t="s">
        <v>1678</v>
      </c>
      <c r="CB363" s="2" t="s">
        <v>803</v>
      </c>
      <c r="CC363" s="2" t="s">
        <v>803</v>
      </c>
      <c r="CD363" s="2" t="s">
        <v>1678</v>
      </c>
    </row>
    <row r="364" spans="1:82" ht="12.75">
      <c r="A364" s="2" t="s">
        <v>1684</v>
      </c>
      <c r="B364" s="29">
        <f t="shared" si="6"/>
        <v>1</v>
      </c>
      <c r="C364" s="2" t="s">
        <v>445</v>
      </c>
      <c r="D364" s="2">
        <v>0</v>
      </c>
      <c r="E364" s="2">
        <v>0</v>
      </c>
      <c r="F364" s="2">
        <v>0</v>
      </c>
      <c r="G364" s="2">
        <v>0</v>
      </c>
      <c r="H364" s="2">
        <v>1</v>
      </c>
      <c r="I364" s="2">
        <v>3805</v>
      </c>
      <c r="J364" s="2">
        <v>1</v>
      </c>
      <c r="K364" s="2">
        <v>30142</v>
      </c>
      <c r="L364" s="2">
        <v>0</v>
      </c>
      <c r="M364" s="2">
        <v>0</v>
      </c>
      <c r="N364" s="2">
        <v>0</v>
      </c>
      <c r="O364" s="2">
        <v>0</v>
      </c>
      <c r="P364" s="2">
        <v>0</v>
      </c>
      <c r="Q364" s="2">
        <v>0</v>
      </c>
      <c r="R364" s="2">
        <v>0</v>
      </c>
      <c r="S364" s="2">
        <v>0</v>
      </c>
      <c r="T364" s="2">
        <v>0</v>
      </c>
      <c r="U364" s="2">
        <v>33947</v>
      </c>
      <c r="V364" s="2">
        <v>0</v>
      </c>
      <c r="W364" s="2">
        <v>0</v>
      </c>
      <c r="X364" s="2">
        <v>0</v>
      </c>
      <c r="Y364" s="2">
        <v>0</v>
      </c>
      <c r="Z364" s="2">
        <v>0</v>
      </c>
      <c r="AA364" s="2">
        <v>0</v>
      </c>
      <c r="AB364" s="2">
        <v>0</v>
      </c>
      <c r="AC364" s="2">
        <v>0</v>
      </c>
      <c r="AD364" s="2">
        <v>0</v>
      </c>
      <c r="AE364" s="2">
        <v>0</v>
      </c>
      <c r="AF364" s="2">
        <v>0</v>
      </c>
      <c r="AG364" s="2">
        <v>0</v>
      </c>
      <c r="AH364" s="2">
        <v>0</v>
      </c>
      <c r="AI364" s="2">
        <v>0</v>
      </c>
      <c r="AJ364" s="2">
        <v>0</v>
      </c>
      <c r="AK364" s="2">
        <v>0</v>
      </c>
      <c r="AL364" s="2">
        <v>0</v>
      </c>
      <c r="AM364" s="2">
        <v>0</v>
      </c>
      <c r="AN364" s="2">
        <v>0</v>
      </c>
      <c r="AO364" s="2">
        <v>0</v>
      </c>
      <c r="AP364" s="2">
        <v>0</v>
      </c>
      <c r="AQ364" s="2">
        <v>0</v>
      </c>
      <c r="AR364" s="2">
        <v>0</v>
      </c>
      <c r="AS364" s="2">
        <v>0</v>
      </c>
      <c r="AT364" s="2">
        <v>0</v>
      </c>
      <c r="AU364" s="2">
        <v>0</v>
      </c>
      <c r="AV364" s="2">
        <v>0</v>
      </c>
      <c r="AW364" s="2">
        <v>0</v>
      </c>
      <c r="AX364" s="2">
        <v>0</v>
      </c>
      <c r="AY364" s="2">
        <v>0</v>
      </c>
      <c r="AZ364" s="2">
        <v>0</v>
      </c>
      <c r="BA364" s="2">
        <v>0</v>
      </c>
      <c r="BB364" s="2">
        <v>0</v>
      </c>
      <c r="BC364" s="2">
        <v>0</v>
      </c>
      <c r="BD364" s="2">
        <v>0</v>
      </c>
      <c r="BE364" s="2">
        <v>0</v>
      </c>
      <c r="BF364" s="2">
        <v>0</v>
      </c>
      <c r="BG364" s="2">
        <v>0</v>
      </c>
      <c r="BH364" s="2">
        <v>50</v>
      </c>
      <c r="BI364" s="2">
        <v>47</v>
      </c>
      <c r="BJ364" s="2">
        <v>0</v>
      </c>
      <c r="BK364" s="2">
        <v>1</v>
      </c>
      <c r="BL364" s="2">
        <v>0</v>
      </c>
      <c r="BM364" s="2">
        <v>2</v>
      </c>
      <c r="BN364" s="2">
        <v>0</v>
      </c>
      <c r="BO364" s="2">
        <v>0</v>
      </c>
      <c r="BP364" s="2">
        <v>0</v>
      </c>
      <c r="BQ364" s="2">
        <v>0</v>
      </c>
      <c r="BR364" s="2">
        <v>12</v>
      </c>
      <c r="BS364" s="2">
        <v>1</v>
      </c>
      <c r="BT364" s="2">
        <v>34</v>
      </c>
      <c r="BU364" s="2">
        <v>0</v>
      </c>
      <c r="BV364" s="2">
        <v>0</v>
      </c>
      <c r="BW364" s="2">
        <v>0</v>
      </c>
      <c r="BX364" s="2">
        <v>0</v>
      </c>
      <c r="BY364" s="2">
        <v>0</v>
      </c>
      <c r="BZ364" s="2" t="s">
        <v>1685</v>
      </c>
      <c r="CA364" s="2" t="s">
        <v>1685</v>
      </c>
      <c r="CB364" s="2" t="s">
        <v>1686</v>
      </c>
      <c r="CC364" s="2" t="s">
        <v>803</v>
      </c>
      <c r="CD364" s="2" t="s">
        <v>1685</v>
      </c>
    </row>
    <row r="365" spans="1:82" ht="12.75">
      <c r="A365" s="2" t="s">
        <v>1687</v>
      </c>
      <c r="B365" s="29">
        <f t="shared" si="6"/>
        <v>0.9227349334573138</v>
      </c>
      <c r="C365" s="2" t="s">
        <v>445</v>
      </c>
      <c r="D365" s="2">
        <v>0</v>
      </c>
      <c r="E365" s="2">
        <v>0</v>
      </c>
      <c r="F365" s="2">
        <v>1</v>
      </c>
      <c r="G365" s="2">
        <v>393</v>
      </c>
      <c r="H365" s="2">
        <v>2</v>
      </c>
      <c r="I365" s="2">
        <v>2651</v>
      </c>
      <c r="J365" s="2">
        <v>4</v>
      </c>
      <c r="K365" s="2">
        <v>28711</v>
      </c>
      <c r="L365" s="2">
        <v>2</v>
      </c>
      <c r="M365" s="2">
        <v>2659</v>
      </c>
      <c r="N365" s="2">
        <v>0</v>
      </c>
      <c r="O365" s="2">
        <v>0</v>
      </c>
      <c r="P365" s="2">
        <v>0</v>
      </c>
      <c r="Q365" s="2">
        <v>0</v>
      </c>
      <c r="R365" s="2">
        <v>0</v>
      </c>
      <c r="S365" s="2">
        <v>0</v>
      </c>
      <c r="T365" s="2">
        <v>0</v>
      </c>
      <c r="U365" s="2">
        <v>34414</v>
      </c>
      <c r="V365" s="2">
        <v>0</v>
      </c>
      <c r="W365" s="2">
        <v>0</v>
      </c>
      <c r="X365" s="2">
        <v>0</v>
      </c>
      <c r="Y365" s="2">
        <v>0</v>
      </c>
      <c r="Z365" s="2">
        <v>0</v>
      </c>
      <c r="AA365" s="2">
        <v>0</v>
      </c>
      <c r="AB365" s="2">
        <v>0</v>
      </c>
      <c r="AC365" s="2">
        <v>0</v>
      </c>
      <c r="AD365" s="2">
        <v>0</v>
      </c>
      <c r="AE365" s="2">
        <v>0</v>
      </c>
      <c r="AF365" s="2">
        <v>0</v>
      </c>
      <c r="AG365" s="2">
        <v>0</v>
      </c>
      <c r="AH365" s="2">
        <v>0</v>
      </c>
      <c r="AI365" s="2">
        <v>0</v>
      </c>
      <c r="AJ365" s="2">
        <v>2213</v>
      </c>
      <c r="AK365" s="2">
        <v>0</v>
      </c>
      <c r="AL365" s="2">
        <v>0</v>
      </c>
      <c r="AM365" s="2">
        <v>0</v>
      </c>
      <c r="AN365" s="2">
        <v>0</v>
      </c>
      <c r="AO365" s="2">
        <v>34414</v>
      </c>
      <c r="AP365" s="2">
        <v>0</v>
      </c>
      <c r="AQ365" s="2">
        <v>0</v>
      </c>
      <c r="AR365" s="2">
        <v>0</v>
      </c>
      <c r="AS365" s="2">
        <v>0</v>
      </c>
      <c r="AT365" s="2">
        <v>0</v>
      </c>
      <c r="AU365" s="2">
        <v>0</v>
      </c>
      <c r="AV365" s="2">
        <v>323</v>
      </c>
      <c r="AW365" s="2">
        <v>0</v>
      </c>
      <c r="AX365" s="2">
        <v>0</v>
      </c>
      <c r="AY365" s="2">
        <v>0</v>
      </c>
      <c r="AZ365" s="2">
        <v>0</v>
      </c>
      <c r="BA365" s="2">
        <v>0</v>
      </c>
      <c r="BB365" s="2">
        <v>0</v>
      </c>
      <c r="BC365" s="2">
        <v>0</v>
      </c>
      <c r="BD365" s="2">
        <v>0</v>
      </c>
      <c r="BE365" s="2">
        <v>0</v>
      </c>
      <c r="BF365" s="2">
        <v>0</v>
      </c>
      <c r="BG365" s="2">
        <v>0</v>
      </c>
      <c r="BH365" s="2">
        <v>33</v>
      </c>
      <c r="BI365" s="2">
        <v>26</v>
      </c>
      <c r="BJ365" s="2">
        <v>0</v>
      </c>
      <c r="BK365" s="2">
        <v>1</v>
      </c>
      <c r="BL365" s="2">
        <v>2</v>
      </c>
      <c r="BM365" s="2">
        <v>4</v>
      </c>
      <c r="BN365" s="2">
        <v>0</v>
      </c>
      <c r="BO365" s="2">
        <v>0</v>
      </c>
      <c r="BP365" s="2">
        <v>0</v>
      </c>
      <c r="BQ365" s="2">
        <v>0</v>
      </c>
      <c r="BR365" s="2">
        <v>0</v>
      </c>
      <c r="BS365" s="2">
        <v>24</v>
      </c>
      <c r="BT365" s="2">
        <v>0</v>
      </c>
      <c r="BU365" s="2">
        <v>2</v>
      </c>
      <c r="BV365" s="2">
        <v>0</v>
      </c>
      <c r="BW365" s="2">
        <v>0</v>
      </c>
      <c r="BX365" s="2">
        <v>0</v>
      </c>
      <c r="BY365" s="2">
        <v>0</v>
      </c>
      <c r="BZ365" s="2" t="s">
        <v>1688</v>
      </c>
      <c r="CA365" s="2" t="s">
        <v>1688</v>
      </c>
      <c r="CB365" s="2" t="s">
        <v>803</v>
      </c>
      <c r="CC365" s="2" t="s">
        <v>803</v>
      </c>
      <c r="CD365" s="2" t="s">
        <v>1688</v>
      </c>
    </row>
    <row r="366" spans="1:82" ht="12.75">
      <c r="A366" s="2" t="s">
        <v>1689</v>
      </c>
      <c r="B366" s="29">
        <f t="shared" si="6"/>
        <v>0.9284137403231978</v>
      </c>
      <c r="C366" s="2" t="s">
        <v>445</v>
      </c>
      <c r="D366" s="2">
        <v>0</v>
      </c>
      <c r="E366" s="2">
        <v>0</v>
      </c>
      <c r="F366" s="2">
        <v>2</v>
      </c>
      <c r="G366" s="2">
        <v>892</v>
      </c>
      <c r="H366" s="2">
        <v>1</v>
      </c>
      <c r="I366" s="2">
        <v>3138</v>
      </c>
      <c r="J366" s="2">
        <v>6</v>
      </c>
      <c r="K366" s="2">
        <v>27511</v>
      </c>
      <c r="L366" s="2">
        <v>2</v>
      </c>
      <c r="M366" s="2">
        <v>1149</v>
      </c>
      <c r="N366" s="2">
        <v>1</v>
      </c>
      <c r="O366" s="2">
        <v>1283</v>
      </c>
      <c r="P366" s="2">
        <v>0</v>
      </c>
      <c r="Q366" s="2">
        <v>0</v>
      </c>
      <c r="R366" s="2">
        <v>0</v>
      </c>
      <c r="S366" s="2">
        <v>0</v>
      </c>
      <c r="T366" s="2">
        <v>0</v>
      </c>
      <c r="U366" s="2">
        <v>33973</v>
      </c>
      <c r="V366" s="2">
        <v>0</v>
      </c>
      <c r="W366" s="2">
        <v>0</v>
      </c>
      <c r="X366" s="2">
        <v>217</v>
      </c>
      <c r="Y366" s="2">
        <v>0</v>
      </c>
      <c r="Z366" s="2">
        <v>0</v>
      </c>
      <c r="AA366" s="2">
        <v>0</v>
      </c>
      <c r="AB366" s="2">
        <v>0</v>
      </c>
      <c r="AC366" s="2">
        <v>0</v>
      </c>
      <c r="AD366" s="2">
        <v>1283</v>
      </c>
      <c r="AE366" s="2">
        <v>0</v>
      </c>
      <c r="AF366" s="2">
        <v>0</v>
      </c>
      <c r="AG366" s="2">
        <v>0</v>
      </c>
      <c r="AH366" s="2">
        <v>0</v>
      </c>
      <c r="AI366" s="2">
        <v>0</v>
      </c>
      <c r="AJ366" s="2">
        <v>0</v>
      </c>
      <c r="AK366" s="2">
        <v>0</v>
      </c>
      <c r="AL366" s="2">
        <v>0</v>
      </c>
      <c r="AM366" s="2">
        <v>0</v>
      </c>
      <c r="AN366" s="2">
        <v>0</v>
      </c>
      <c r="AO366" s="2">
        <v>33973</v>
      </c>
      <c r="AP366" s="2">
        <v>0</v>
      </c>
      <c r="AQ366" s="2">
        <v>0</v>
      </c>
      <c r="AR366" s="2">
        <v>0</v>
      </c>
      <c r="AS366" s="2">
        <v>0</v>
      </c>
      <c r="AT366" s="2">
        <v>0</v>
      </c>
      <c r="AU366" s="2">
        <v>0</v>
      </c>
      <c r="AV366" s="2">
        <v>932</v>
      </c>
      <c r="AW366" s="2">
        <v>0</v>
      </c>
      <c r="AX366" s="2">
        <v>0</v>
      </c>
      <c r="AY366" s="2">
        <v>0</v>
      </c>
      <c r="AZ366" s="2">
        <v>0</v>
      </c>
      <c r="BA366" s="2">
        <v>0</v>
      </c>
      <c r="BB366" s="2">
        <v>0</v>
      </c>
      <c r="BC366" s="2">
        <v>0</v>
      </c>
      <c r="BD366" s="2">
        <v>0</v>
      </c>
      <c r="BE366" s="2">
        <v>0</v>
      </c>
      <c r="BF366" s="2">
        <v>0</v>
      </c>
      <c r="BG366" s="2">
        <v>0</v>
      </c>
      <c r="BH366" s="2">
        <v>29</v>
      </c>
      <c r="BI366" s="2">
        <v>26</v>
      </c>
      <c r="BJ366" s="2">
        <v>0</v>
      </c>
      <c r="BK366" s="2">
        <v>0</v>
      </c>
      <c r="BL366" s="2">
        <v>0</v>
      </c>
      <c r="BM366" s="2">
        <v>3</v>
      </c>
      <c r="BN366" s="2">
        <v>0</v>
      </c>
      <c r="BO366" s="2">
        <v>0</v>
      </c>
      <c r="BP366" s="2">
        <v>0</v>
      </c>
      <c r="BQ366" s="2">
        <v>0</v>
      </c>
      <c r="BR366" s="2">
        <v>0</v>
      </c>
      <c r="BS366" s="2">
        <v>26</v>
      </c>
      <c r="BT366" s="2">
        <v>0</v>
      </c>
      <c r="BU366" s="2">
        <v>0</v>
      </c>
      <c r="BV366" s="2">
        <v>0</v>
      </c>
      <c r="BW366" s="2">
        <v>0</v>
      </c>
      <c r="BX366" s="2">
        <v>0</v>
      </c>
      <c r="BY366" s="2">
        <v>0</v>
      </c>
      <c r="BZ366" s="2" t="s">
        <v>1682</v>
      </c>
      <c r="CA366" s="2" t="s">
        <v>1682</v>
      </c>
      <c r="CB366" s="2" t="s">
        <v>803</v>
      </c>
      <c r="CC366" s="2" t="s">
        <v>803</v>
      </c>
      <c r="CD366" s="2" t="s">
        <v>1682</v>
      </c>
    </row>
    <row r="367" spans="1:82" ht="12.75">
      <c r="A367" s="2" t="s">
        <v>1690</v>
      </c>
      <c r="B367" s="29">
        <f t="shared" si="6"/>
        <v>0.9607667139589425</v>
      </c>
      <c r="C367" s="2" t="s">
        <v>445</v>
      </c>
      <c r="D367" s="2">
        <v>0</v>
      </c>
      <c r="E367" s="2">
        <v>0</v>
      </c>
      <c r="F367" s="2">
        <v>0</v>
      </c>
      <c r="G367" s="2">
        <v>0</v>
      </c>
      <c r="H367" s="2">
        <v>2</v>
      </c>
      <c r="I367" s="2">
        <v>11335</v>
      </c>
      <c r="J367" s="2">
        <v>2</v>
      </c>
      <c r="K367" s="2">
        <v>21847</v>
      </c>
      <c r="L367" s="2">
        <v>1</v>
      </c>
      <c r="M367" s="2">
        <v>1355</v>
      </c>
      <c r="N367" s="2">
        <v>0</v>
      </c>
      <c r="O367" s="2">
        <v>0</v>
      </c>
      <c r="P367" s="2">
        <v>0</v>
      </c>
      <c r="Q367" s="2">
        <v>0</v>
      </c>
      <c r="R367" s="2">
        <v>0</v>
      </c>
      <c r="S367" s="2">
        <v>0</v>
      </c>
      <c r="T367" s="2">
        <v>0</v>
      </c>
      <c r="U367" s="2">
        <v>34537</v>
      </c>
      <c r="V367" s="2">
        <v>0</v>
      </c>
      <c r="W367" s="2">
        <v>0</v>
      </c>
      <c r="X367" s="2">
        <v>0</v>
      </c>
      <c r="Y367" s="2">
        <v>0</v>
      </c>
      <c r="Z367" s="2">
        <v>0</v>
      </c>
      <c r="AA367" s="2">
        <v>0</v>
      </c>
      <c r="AB367" s="2">
        <v>0</v>
      </c>
      <c r="AC367" s="2">
        <v>0</v>
      </c>
      <c r="AD367" s="2">
        <v>0</v>
      </c>
      <c r="AE367" s="2">
        <v>0</v>
      </c>
      <c r="AF367" s="2">
        <v>0</v>
      </c>
      <c r="AG367" s="2">
        <v>0</v>
      </c>
      <c r="AH367" s="2">
        <v>0</v>
      </c>
      <c r="AI367" s="2">
        <v>0</v>
      </c>
      <c r="AJ367" s="2">
        <v>0</v>
      </c>
      <c r="AK367" s="2">
        <v>0</v>
      </c>
      <c r="AL367" s="2">
        <v>0</v>
      </c>
      <c r="AM367" s="2">
        <v>0</v>
      </c>
      <c r="AN367" s="2">
        <v>0</v>
      </c>
      <c r="AO367" s="2">
        <v>34537</v>
      </c>
      <c r="AP367" s="2">
        <v>0</v>
      </c>
      <c r="AQ367" s="2">
        <v>0</v>
      </c>
      <c r="AR367" s="2">
        <v>1355</v>
      </c>
      <c r="AS367" s="2">
        <v>0</v>
      </c>
      <c r="AT367" s="2">
        <v>0</v>
      </c>
      <c r="AU367" s="2">
        <v>0</v>
      </c>
      <c r="AV367" s="2">
        <v>0</v>
      </c>
      <c r="AW367" s="2">
        <v>0</v>
      </c>
      <c r="AX367" s="2">
        <v>0</v>
      </c>
      <c r="AY367" s="2">
        <v>0</v>
      </c>
      <c r="AZ367" s="2">
        <v>0</v>
      </c>
      <c r="BA367" s="2">
        <v>0</v>
      </c>
      <c r="BB367" s="2">
        <v>0</v>
      </c>
      <c r="BC367" s="2">
        <v>0</v>
      </c>
      <c r="BD367" s="2">
        <v>0</v>
      </c>
      <c r="BE367" s="2">
        <v>0</v>
      </c>
      <c r="BF367" s="2">
        <v>0</v>
      </c>
      <c r="BG367" s="2">
        <v>0</v>
      </c>
      <c r="BH367" s="2">
        <v>23</v>
      </c>
      <c r="BI367" s="2">
        <v>20</v>
      </c>
      <c r="BJ367" s="2">
        <v>0</v>
      </c>
      <c r="BK367" s="2">
        <v>0</v>
      </c>
      <c r="BL367" s="2">
        <v>0</v>
      </c>
      <c r="BM367" s="2">
        <v>3</v>
      </c>
      <c r="BN367" s="2">
        <v>0</v>
      </c>
      <c r="BO367" s="2">
        <v>0</v>
      </c>
      <c r="BP367" s="2">
        <v>0</v>
      </c>
      <c r="BQ367" s="2">
        <v>0</v>
      </c>
      <c r="BR367" s="2">
        <v>0</v>
      </c>
      <c r="BS367" s="2">
        <v>10</v>
      </c>
      <c r="BT367" s="2">
        <v>0</v>
      </c>
      <c r="BU367" s="2">
        <v>10</v>
      </c>
      <c r="BV367" s="2">
        <v>0</v>
      </c>
      <c r="BW367" s="2">
        <v>0</v>
      </c>
      <c r="BX367" s="2">
        <v>0</v>
      </c>
      <c r="BY367" s="2">
        <v>0</v>
      </c>
      <c r="BZ367" s="2" t="s">
        <v>1691</v>
      </c>
      <c r="CA367" s="2" t="s">
        <v>1691</v>
      </c>
      <c r="CB367" s="2" t="s">
        <v>803</v>
      </c>
      <c r="CC367" s="2" t="s">
        <v>803</v>
      </c>
      <c r="CD367" s="2" t="s">
        <v>1691</v>
      </c>
    </row>
    <row r="368" spans="1:2" ht="12.75">
      <c r="A368" s="2"/>
      <c r="B368" s="29"/>
    </row>
    <row r="369" spans="1:82" ht="12.75">
      <c r="A369" s="2" t="s">
        <v>190</v>
      </c>
      <c r="B369" s="29">
        <f t="shared" si="6"/>
        <v>0.7132429917413051</v>
      </c>
      <c r="C369" s="2" t="s">
        <v>445</v>
      </c>
      <c r="D369" s="2">
        <v>0</v>
      </c>
      <c r="E369" s="2">
        <v>0</v>
      </c>
      <c r="F369" s="2">
        <v>0</v>
      </c>
      <c r="G369" s="2">
        <v>0</v>
      </c>
      <c r="H369" s="2">
        <v>2</v>
      </c>
      <c r="I369" s="2">
        <v>5332</v>
      </c>
      <c r="J369" s="2">
        <v>2</v>
      </c>
      <c r="K369" s="2">
        <v>19195</v>
      </c>
      <c r="L369" s="2">
        <v>2</v>
      </c>
      <c r="M369" s="2">
        <v>6479</v>
      </c>
      <c r="N369" s="2">
        <v>1</v>
      </c>
      <c r="O369" s="2">
        <v>3382</v>
      </c>
      <c r="P369" s="2">
        <v>0</v>
      </c>
      <c r="Q369" s="2">
        <v>0</v>
      </c>
      <c r="R369" s="2">
        <v>0</v>
      </c>
      <c r="S369" s="2">
        <v>0</v>
      </c>
      <c r="T369" s="2">
        <v>0</v>
      </c>
      <c r="U369" s="2">
        <v>34388</v>
      </c>
      <c r="V369" s="2">
        <v>0</v>
      </c>
      <c r="W369" s="2">
        <v>0</v>
      </c>
      <c r="X369" s="2">
        <v>0</v>
      </c>
      <c r="Y369" s="2">
        <v>0</v>
      </c>
      <c r="Z369" s="2">
        <v>0</v>
      </c>
      <c r="AA369" s="2">
        <v>0</v>
      </c>
      <c r="AB369" s="2">
        <v>0</v>
      </c>
      <c r="AC369" s="2">
        <v>0</v>
      </c>
      <c r="AD369" s="2">
        <v>3382</v>
      </c>
      <c r="AE369" s="2">
        <v>0</v>
      </c>
      <c r="AF369" s="2">
        <v>0</v>
      </c>
      <c r="AG369" s="2">
        <v>0</v>
      </c>
      <c r="AH369" s="2">
        <v>0</v>
      </c>
      <c r="AI369" s="2">
        <v>0</v>
      </c>
      <c r="AJ369" s="2">
        <v>9861</v>
      </c>
      <c r="AK369" s="2">
        <v>0</v>
      </c>
      <c r="AL369" s="2">
        <v>0</v>
      </c>
      <c r="AM369" s="2">
        <v>0</v>
      </c>
      <c r="AN369" s="2">
        <v>0</v>
      </c>
      <c r="AO369" s="2">
        <v>34388</v>
      </c>
      <c r="AP369" s="2">
        <v>0</v>
      </c>
      <c r="AQ369" s="2">
        <v>0</v>
      </c>
      <c r="AR369" s="2">
        <v>0</v>
      </c>
      <c r="AS369" s="2">
        <v>0</v>
      </c>
      <c r="AT369" s="2">
        <v>0</v>
      </c>
      <c r="AU369" s="2">
        <v>0</v>
      </c>
      <c r="AV369" s="2">
        <v>0</v>
      </c>
      <c r="AW369" s="2">
        <v>0</v>
      </c>
      <c r="AX369" s="2">
        <v>0</v>
      </c>
      <c r="AY369" s="2">
        <v>0</v>
      </c>
      <c r="AZ369" s="2">
        <v>0</v>
      </c>
      <c r="BA369" s="2">
        <v>0</v>
      </c>
      <c r="BB369" s="2">
        <v>0</v>
      </c>
      <c r="BC369" s="2">
        <v>0</v>
      </c>
      <c r="BD369" s="2">
        <v>0</v>
      </c>
      <c r="BE369" s="2">
        <v>0</v>
      </c>
      <c r="BF369" s="2">
        <v>0</v>
      </c>
      <c r="BG369" s="2">
        <v>0</v>
      </c>
      <c r="BH369" s="2">
        <v>23</v>
      </c>
      <c r="BI369" s="2">
        <v>21</v>
      </c>
      <c r="BJ369" s="2">
        <v>0</v>
      </c>
      <c r="BK369" s="2">
        <v>0</v>
      </c>
      <c r="BL369" s="2">
        <v>0</v>
      </c>
      <c r="BM369" s="2">
        <v>2</v>
      </c>
      <c r="BN369" s="2">
        <v>0</v>
      </c>
      <c r="BO369" s="2">
        <v>0</v>
      </c>
      <c r="BP369" s="2">
        <v>0</v>
      </c>
      <c r="BQ369" s="2">
        <v>0</v>
      </c>
      <c r="BR369" s="2">
        <v>0</v>
      </c>
      <c r="BS369" s="2">
        <v>21</v>
      </c>
      <c r="BT369" s="2">
        <v>0</v>
      </c>
      <c r="BU369" s="2">
        <v>0</v>
      </c>
      <c r="BV369" s="2">
        <v>0</v>
      </c>
      <c r="BW369" s="2">
        <v>0</v>
      </c>
      <c r="BX369" s="2">
        <v>0</v>
      </c>
      <c r="BY369" s="2">
        <v>0</v>
      </c>
      <c r="BZ369" s="2" t="s">
        <v>196</v>
      </c>
      <c r="CA369" s="2" t="s">
        <v>196</v>
      </c>
      <c r="CB369" s="2" t="s">
        <v>803</v>
      </c>
      <c r="CC369" s="2" t="s">
        <v>803</v>
      </c>
      <c r="CD369" s="2" t="s">
        <v>196</v>
      </c>
    </row>
    <row r="370" spans="1:82" ht="12.75">
      <c r="A370" s="2" t="s">
        <v>191</v>
      </c>
      <c r="B370" s="29">
        <f t="shared" si="6"/>
        <v>1</v>
      </c>
      <c r="C370" s="2" t="s">
        <v>445</v>
      </c>
      <c r="D370" s="2">
        <v>0</v>
      </c>
      <c r="E370" s="2">
        <v>0</v>
      </c>
      <c r="F370" s="2">
        <v>0</v>
      </c>
      <c r="G370" s="2">
        <v>0</v>
      </c>
      <c r="H370" s="2">
        <v>1</v>
      </c>
      <c r="I370" s="2">
        <v>19288</v>
      </c>
      <c r="J370" s="2">
        <v>1</v>
      </c>
      <c r="K370" s="2">
        <v>15047</v>
      </c>
      <c r="L370" s="2">
        <v>0</v>
      </c>
      <c r="M370" s="2">
        <v>0</v>
      </c>
      <c r="N370" s="2">
        <v>0</v>
      </c>
      <c r="O370" s="2">
        <v>0</v>
      </c>
      <c r="P370" s="2">
        <v>0</v>
      </c>
      <c r="Q370" s="2">
        <v>0</v>
      </c>
      <c r="R370" s="2">
        <v>0</v>
      </c>
      <c r="S370" s="2">
        <v>0</v>
      </c>
      <c r="T370" s="2">
        <v>0</v>
      </c>
      <c r="U370" s="2">
        <v>34335</v>
      </c>
      <c r="V370" s="2">
        <v>0</v>
      </c>
      <c r="W370" s="2">
        <v>0</v>
      </c>
      <c r="X370" s="2">
        <v>0</v>
      </c>
      <c r="Y370" s="2">
        <v>0</v>
      </c>
      <c r="Z370" s="2">
        <v>0</v>
      </c>
      <c r="AA370" s="2">
        <v>0</v>
      </c>
      <c r="AB370" s="2">
        <v>0</v>
      </c>
      <c r="AC370" s="2">
        <v>0</v>
      </c>
      <c r="AD370" s="2">
        <v>0</v>
      </c>
      <c r="AE370" s="2">
        <v>0</v>
      </c>
      <c r="AF370" s="2">
        <v>0</v>
      </c>
      <c r="AG370" s="2">
        <v>0</v>
      </c>
      <c r="AH370" s="2">
        <v>0</v>
      </c>
      <c r="AI370" s="2">
        <v>0</v>
      </c>
      <c r="AJ370" s="2">
        <v>0</v>
      </c>
      <c r="AK370" s="2">
        <v>0</v>
      </c>
      <c r="AL370" s="2">
        <v>0</v>
      </c>
      <c r="AM370" s="2">
        <v>0</v>
      </c>
      <c r="AN370" s="2">
        <v>0</v>
      </c>
      <c r="AO370" s="2">
        <v>34335</v>
      </c>
      <c r="AP370" s="2">
        <v>0</v>
      </c>
      <c r="AQ370" s="2">
        <v>0</v>
      </c>
      <c r="AR370" s="2">
        <v>0</v>
      </c>
      <c r="AS370" s="2">
        <v>0</v>
      </c>
      <c r="AT370" s="2">
        <v>0</v>
      </c>
      <c r="AU370" s="2">
        <v>0</v>
      </c>
      <c r="AV370" s="2">
        <v>0</v>
      </c>
      <c r="AW370" s="2">
        <v>0</v>
      </c>
      <c r="AX370" s="2">
        <v>0</v>
      </c>
      <c r="AY370" s="2">
        <v>0</v>
      </c>
      <c r="AZ370" s="2">
        <v>0</v>
      </c>
      <c r="BA370" s="2">
        <v>0</v>
      </c>
      <c r="BB370" s="2">
        <v>0</v>
      </c>
      <c r="BC370" s="2">
        <v>0</v>
      </c>
      <c r="BD370" s="2">
        <v>0</v>
      </c>
      <c r="BE370" s="2">
        <v>0</v>
      </c>
      <c r="BF370" s="2">
        <v>0</v>
      </c>
      <c r="BG370" s="2">
        <v>0</v>
      </c>
      <c r="BH370" s="2">
        <v>15</v>
      </c>
      <c r="BI370" s="2">
        <v>15</v>
      </c>
      <c r="BJ370" s="2">
        <v>0</v>
      </c>
      <c r="BK370" s="2">
        <v>0</v>
      </c>
      <c r="BL370" s="2">
        <v>0</v>
      </c>
      <c r="BM370" s="2">
        <v>0</v>
      </c>
      <c r="BN370" s="2">
        <v>0</v>
      </c>
      <c r="BO370" s="2">
        <v>0</v>
      </c>
      <c r="BP370" s="2">
        <v>0</v>
      </c>
      <c r="BQ370" s="2">
        <v>0</v>
      </c>
      <c r="BR370" s="2">
        <v>0</v>
      </c>
      <c r="BS370" s="2">
        <v>15</v>
      </c>
      <c r="BT370" s="2">
        <v>0</v>
      </c>
      <c r="BU370" s="2">
        <v>0</v>
      </c>
      <c r="BV370" s="2">
        <v>0</v>
      </c>
      <c r="BW370" s="2">
        <v>0</v>
      </c>
      <c r="BX370" s="2">
        <v>0</v>
      </c>
      <c r="BY370" s="2">
        <v>0</v>
      </c>
      <c r="BZ370" s="2" t="s">
        <v>197</v>
      </c>
      <c r="CA370" s="2" t="s">
        <v>197</v>
      </c>
      <c r="CB370" s="2" t="s">
        <v>803</v>
      </c>
      <c r="CC370" s="2" t="s">
        <v>803</v>
      </c>
      <c r="CD370" s="2" t="s">
        <v>197</v>
      </c>
    </row>
    <row r="371" spans="1:82" ht="12.75">
      <c r="A371" s="2" t="s">
        <v>192</v>
      </c>
      <c r="B371" s="29">
        <f t="shared" si="6"/>
        <v>0.8199629097870303</v>
      </c>
      <c r="C371" s="2" t="s">
        <v>445</v>
      </c>
      <c r="D371" s="2">
        <v>0</v>
      </c>
      <c r="E371" s="2">
        <v>0</v>
      </c>
      <c r="F371" s="2">
        <v>0</v>
      </c>
      <c r="G371" s="2">
        <v>0</v>
      </c>
      <c r="H371" s="2">
        <v>3</v>
      </c>
      <c r="I371" s="2">
        <v>4728</v>
      </c>
      <c r="J371" s="2">
        <v>3</v>
      </c>
      <c r="K371" s="2">
        <v>22685</v>
      </c>
      <c r="L371" s="2">
        <v>0</v>
      </c>
      <c r="M371" s="2">
        <v>0</v>
      </c>
      <c r="N371" s="2">
        <v>3</v>
      </c>
      <c r="O371" s="2">
        <v>6019</v>
      </c>
      <c r="P371" s="2">
        <v>0</v>
      </c>
      <c r="Q371" s="2">
        <v>0</v>
      </c>
      <c r="R371" s="2">
        <v>0</v>
      </c>
      <c r="S371" s="2">
        <v>0</v>
      </c>
      <c r="T371" s="2">
        <v>0</v>
      </c>
      <c r="U371" s="2">
        <v>33432</v>
      </c>
      <c r="V371" s="2">
        <v>0</v>
      </c>
      <c r="W371" s="2">
        <v>0</v>
      </c>
      <c r="X371" s="2">
        <v>0</v>
      </c>
      <c r="Y371" s="2">
        <v>0</v>
      </c>
      <c r="Z371" s="2">
        <v>0</v>
      </c>
      <c r="AA371" s="2">
        <v>0</v>
      </c>
      <c r="AB371" s="2">
        <v>0</v>
      </c>
      <c r="AC371" s="2">
        <v>0</v>
      </c>
      <c r="AD371" s="2">
        <v>4658</v>
      </c>
      <c r="AE371" s="2">
        <v>0</v>
      </c>
      <c r="AF371" s="2">
        <v>0</v>
      </c>
      <c r="AG371" s="2">
        <v>0</v>
      </c>
      <c r="AH371" s="2">
        <v>0</v>
      </c>
      <c r="AI371" s="2">
        <v>0</v>
      </c>
      <c r="AJ371" s="2">
        <v>0</v>
      </c>
      <c r="AK371" s="2">
        <v>0</v>
      </c>
      <c r="AL371" s="2">
        <v>1361</v>
      </c>
      <c r="AM371" s="2">
        <v>0</v>
      </c>
      <c r="AN371" s="2">
        <v>0</v>
      </c>
      <c r="AO371" s="2">
        <v>0</v>
      </c>
      <c r="AP371" s="2">
        <v>0</v>
      </c>
      <c r="AQ371" s="2">
        <v>0</v>
      </c>
      <c r="AR371" s="2">
        <v>0</v>
      </c>
      <c r="AS371" s="2">
        <v>0</v>
      </c>
      <c r="AT371" s="2">
        <v>0</v>
      </c>
      <c r="AU371" s="2">
        <v>0</v>
      </c>
      <c r="AV371" s="2">
        <v>0</v>
      </c>
      <c r="AW371" s="2">
        <v>0</v>
      </c>
      <c r="AX371" s="2">
        <v>0</v>
      </c>
      <c r="AY371" s="2">
        <v>0</v>
      </c>
      <c r="AZ371" s="2">
        <v>0</v>
      </c>
      <c r="BA371" s="2">
        <v>0</v>
      </c>
      <c r="BB371" s="2">
        <v>0</v>
      </c>
      <c r="BC371" s="2">
        <v>0</v>
      </c>
      <c r="BD371" s="2">
        <v>0</v>
      </c>
      <c r="BE371" s="2">
        <v>0</v>
      </c>
      <c r="BF371" s="2">
        <v>0</v>
      </c>
      <c r="BG371" s="2">
        <v>0</v>
      </c>
      <c r="BH371" s="2">
        <v>30</v>
      </c>
      <c r="BI371" s="2">
        <v>28</v>
      </c>
      <c r="BJ371" s="2">
        <v>0</v>
      </c>
      <c r="BK371" s="2">
        <v>0</v>
      </c>
      <c r="BL371" s="2">
        <v>1</v>
      </c>
      <c r="BM371" s="2">
        <v>1</v>
      </c>
      <c r="BN371" s="2">
        <v>0</v>
      </c>
      <c r="BO371" s="2">
        <v>0</v>
      </c>
      <c r="BP371" s="2">
        <v>0</v>
      </c>
      <c r="BQ371" s="2">
        <v>0</v>
      </c>
      <c r="BR371" s="2">
        <v>0</v>
      </c>
      <c r="BS371" s="2">
        <v>8</v>
      </c>
      <c r="BT371" s="2">
        <v>19</v>
      </c>
      <c r="BU371" s="2">
        <v>1</v>
      </c>
      <c r="BV371" s="2">
        <v>0</v>
      </c>
      <c r="BW371" s="2">
        <v>0</v>
      </c>
      <c r="BX371" s="2">
        <v>0</v>
      </c>
      <c r="BY371" s="2">
        <v>0</v>
      </c>
      <c r="BZ371" s="2" t="s">
        <v>198</v>
      </c>
      <c r="CA371" s="2" t="s">
        <v>198</v>
      </c>
      <c r="CB371" s="2" t="s">
        <v>199</v>
      </c>
      <c r="CC371" s="2" t="s">
        <v>803</v>
      </c>
      <c r="CD371" s="2" t="s">
        <v>198</v>
      </c>
    </row>
    <row r="372" spans="1:82" ht="12.75">
      <c r="A372" s="2" t="s">
        <v>193</v>
      </c>
      <c r="B372" s="29">
        <f t="shared" si="6"/>
        <v>0.8926645579153487</v>
      </c>
      <c r="C372" s="2" t="s">
        <v>445</v>
      </c>
      <c r="D372" s="2">
        <v>0</v>
      </c>
      <c r="E372" s="2">
        <v>0</v>
      </c>
      <c r="F372" s="2">
        <v>1</v>
      </c>
      <c r="G372" s="2">
        <v>805</v>
      </c>
      <c r="H372" s="2">
        <v>1</v>
      </c>
      <c r="I372" s="2">
        <v>3591</v>
      </c>
      <c r="J372" s="2">
        <v>4</v>
      </c>
      <c r="K372" s="2">
        <v>25236</v>
      </c>
      <c r="L372" s="2">
        <v>1</v>
      </c>
      <c r="M372" s="2">
        <v>1320</v>
      </c>
      <c r="N372" s="2">
        <v>2</v>
      </c>
      <c r="O372" s="2">
        <v>2243</v>
      </c>
      <c r="P372" s="2">
        <v>0</v>
      </c>
      <c r="Q372" s="2">
        <v>0</v>
      </c>
      <c r="R372" s="2">
        <v>0</v>
      </c>
      <c r="S372" s="2">
        <v>0</v>
      </c>
      <c r="T372" s="2">
        <v>0</v>
      </c>
      <c r="U372" s="2">
        <v>33195</v>
      </c>
      <c r="V372" s="2">
        <v>0</v>
      </c>
      <c r="W372" s="2">
        <v>0</v>
      </c>
      <c r="X372" s="2">
        <v>0</v>
      </c>
      <c r="Y372" s="2">
        <v>0</v>
      </c>
      <c r="Z372" s="2">
        <v>0</v>
      </c>
      <c r="AA372" s="2">
        <v>0</v>
      </c>
      <c r="AB372" s="2">
        <v>0</v>
      </c>
      <c r="AC372" s="2">
        <v>0</v>
      </c>
      <c r="AD372" s="2">
        <v>1334</v>
      </c>
      <c r="AE372" s="2">
        <v>0</v>
      </c>
      <c r="AF372" s="2">
        <v>0</v>
      </c>
      <c r="AG372" s="2">
        <v>0</v>
      </c>
      <c r="AH372" s="2">
        <v>0</v>
      </c>
      <c r="AI372" s="2">
        <v>0</v>
      </c>
      <c r="AJ372" s="2">
        <v>0</v>
      </c>
      <c r="AK372" s="2">
        <v>0</v>
      </c>
      <c r="AL372" s="2">
        <v>0</v>
      </c>
      <c r="AM372" s="2">
        <v>0</v>
      </c>
      <c r="AN372" s="2">
        <v>0</v>
      </c>
      <c r="AO372" s="2">
        <v>33195</v>
      </c>
      <c r="AP372" s="2">
        <v>0</v>
      </c>
      <c r="AQ372" s="2">
        <v>0</v>
      </c>
      <c r="AR372" s="2">
        <v>0</v>
      </c>
      <c r="AS372" s="2">
        <v>0</v>
      </c>
      <c r="AT372" s="2">
        <v>0</v>
      </c>
      <c r="AU372" s="2">
        <v>0</v>
      </c>
      <c r="AV372" s="2">
        <v>1320</v>
      </c>
      <c r="AW372" s="2">
        <v>0</v>
      </c>
      <c r="AX372" s="2">
        <v>909</v>
      </c>
      <c r="AY372" s="2">
        <v>0</v>
      </c>
      <c r="AZ372" s="2">
        <v>0</v>
      </c>
      <c r="BA372" s="2">
        <v>0</v>
      </c>
      <c r="BB372" s="2">
        <v>0</v>
      </c>
      <c r="BC372" s="2">
        <v>0</v>
      </c>
      <c r="BD372" s="2">
        <v>0</v>
      </c>
      <c r="BE372" s="2">
        <v>0</v>
      </c>
      <c r="BF372" s="2">
        <v>0</v>
      </c>
      <c r="BG372" s="2">
        <v>0</v>
      </c>
      <c r="BH372" s="2">
        <v>30</v>
      </c>
      <c r="BI372" s="2">
        <v>26</v>
      </c>
      <c r="BJ372" s="2">
        <v>0</v>
      </c>
      <c r="BK372" s="2">
        <v>0</v>
      </c>
      <c r="BL372" s="2">
        <v>0</v>
      </c>
      <c r="BM372" s="2">
        <v>4</v>
      </c>
      <c r="BN372" s="2">
        <v>0</v>
      </c>
      <c r="BO372" s="2">
        <v>0</v>
      </c>
      <c r="BP372" s="2">
        <v>0</v>
      </c>
      <c r="BQ372" s="2">
        <v>0</v>
      </c>
      <c r="BR372" s="2">
        <v>0</v>
      </c>
      <c r="BS372" s="2">
        <v>26</v>
      </c>
      <c r="BT372" s="2">
        <v>0</v>
      </c>
      <c r="BU372" s="2">
        <v>0</v>
      </c>
      <c r="BV372" s="2">
        <v>0</v>
      </c>
      <c r="BW372" s="2">
        <v>0</v>
      </c>
      <c r="BX372" s="2">
        <v>0</v>
      </c>
      <c r="BY372" s="2">
        <v>0</v>
      </c>
      <c r="BZ372" s="2" t="s">
        <v>200</v>
      </c>
      <c r="CA372" s="2" t="s">
        <v>200</v>
      </c>
      <c r="CB372" s="2" t="s">
        <v>803</v>
      </c>
      <c r="CC372" s="2" t="s">
        <v>803</v>
      </c>
      <c r="CD372" s="2" t="s">
        <v>200</v>
      </c>
    </row>
    <row r="373" spans="1:82" ht="12.75">
      <c r="A373" s="2" t="s">
        <v>194</v>
      </c>
      <c r="B373" s="29">
        <f t="shared" si="6"/>
        <v>1</v>
      </c>
      <c r="C373" s="2" t="s">
        <v>445</v>
      </c>
      <c r="D373" s="2">
        <v>0</v>
      </c>
      <c r="E373" s="2">
        <v>0</v>
      </c>
      <c r="F373" s="2">
        <v>0</v>
      </c>
      <c r="G373" s="2">
        <v>0</v>
      </c>
      <c r="H373" s="2">
        <v>1</v>
      </c>
      <c r="I373" s="2">
        <v>3348</v>
      </c>
      <c r="J373" s="2">
        <v>1</v>
      </c>
      <c r="K373" s="2">
        <v>30981</v>
      </c>
      <c r="L373" s="2">
        <v>0</v>
      </c>
      <c r="M373" s="2">
        <v>0</v>
      </c>
      <c r="N373" s="2">
        <v>0</v>
      </c>
      <c r="O373" s="2">
        <v>0</v>
      </c>
      <c r="P373" s="2">
        <v>0</v>
      </c>
      <c r="Q373" s="2">
        <v>0</v>
      </c>
      <c r="R373" s="2">
        <v>0</v>
      </c>
      <c r="S373" s="2">
        <v>0</v>
      </c>
      <c r="T373" s="2">
        <v>0</v>
      </c>
      <c r="U373" s="2">
        <v>34329</v>
      </c>
      <c r="V373" s="2">
        <v>0</v>
      </c>
      <c r="W373" s="2">
        <v>0</v>
      </c>
      <c r="X373" s="2">
        <v>0</v>
      </c>
      <c r="Y373" s="2">
        <v>0</v>
      </c>
      <c r="Z373" s="2">
        <v>0</v>
      </c>
      <c r="AA373" s="2">
        <v>0</v>
      </c>
      <c r="AB373" s="2">
        <v>0</v>
      </c>
      <c r="AC373" s="2">
        <v>0</v>
      </c>
      <c r="AD373" s="2">
        <v>0</v>
      </c>
      <c r="AE373" s="2">
        <v>0</v>
      </c>
      <c r="AF373" s="2">
        <v>0</v>
      </c>
      <c r="AG373" s="2">
        <v>0</v>
      </c>
      <c r="AH373" s="2">
        <v>0</v>
      </c>
      <c r="AI373" s="2">
        <v>0</v>
      </c>
      <c r="AJ373" s="2">
        <v>0</v>
      </c>
      <c r="AK373" s="2">
        <v>0</v>
      </c>
      <c r="AL373" s="2">
        <v>0</v>
      </c>
      <c r="AM373" s="2">
        <v>0</v>
      </c>
      <c r="AN373" s="2">
        <v>0</v>
      </c>
      <c r="AO373" s="2">
        <v>34329</v>
      </c>
      <c r="AP373" s="2">
        <v>0</v>
      </c>
      <c r="AQ373" s="2">
        <v>0</v>
      </c>
      <c r="AR373" s="2">
        <v>0</v>
      </c>
      <c r="AS373" s="2">
        <v>0</v>
      </c>
      <c r="AT373" s="2">
        <v>0</v>
      </c>
      <c r="AU373" s="2">
        <v>0</v>
      </c>
      <c r="AV373" s="2">
        <v>0</v>
      </c>
      <c r="AW373" s="2">
        <v>0</v>
      </c>
      <c r="AX373" s="2">
        <v>0</v>
      </c>
      <c r="AY373" s="2">
        <v>0</v>
      </c>
      <c r="AZ373" s="2">
        <v>0</v>
      </c>
      <c r="BA373" s="2">
        <v>0</v>
      </c>
      <c r="BB373" s="2">
        <v>0</v>
      </c>
      <c r="BC373" s="2">
        <v>0</v>
      </c>
      <c r="BD373" s="2">
        <v>0</v>
      </c>
      <c r="BE373" s="2">
        <v>0</v>
      </c>
      <c r="BF373" s="2">
        <v>0</v>
      </c>
      <c r="BG373" s="2">
        <v>0</v>
      </c>
      <c r="BH373" s="2">
        <v>33</v>
      </c>
      <c r="BI373" s="2">
        <v>24</v>
      </c>
      <c r="BJ373" s="2">
        <v>0</v>
      </c>
      <c r="BK373" s="2">
        <v>0</v>
      </c>
      <c r="BL373" s="2">
        <v>1</v>
      </c>
      <c r="BM373" s="2">
        <v>8</v>
      </c>
      <c r="BN373" s="2">
        <v>0</v>
      </c>
      <c r="BO373" s="2">
        <v>0</v>
      </c>
      <c r="BP373" s="2">
        <v>0</v>
      </c>
      <c r="BQ373" s="2">
        <v>0</v>
      </c>
      <c r="BR373" s="2">
        <v>0</v>
      </c>
      <c r="BS373" s="2">
        <v>24</v>
      </c>
      <c r="BT373" s="2">
        <v>0</v>
      </c>
      <c r="BU373" s="2">
        <v>0</v>
      </c>
      <c r="BV373" s="2">
        <v>0</v>
      </c>
      <c r="BW373" s="2">
        <v>0</v>
      </c>
      <c r="BX373" s="2">
        <v>0</v>
      </c>
      <c r="BY373" s="2">
        <v>0</v>
      </c>
      <c r="BZ373" s="2" t="s">
        <v>201</v>
      </c>
      <c r="CA373" s="2" t="s">
        <v>201</v>
      </c>
      <c r="CB373" s="2" t="s">
        <v>803</v>
      </c>
      <c r="CC373" s="2" t="s">
        <v>803</v>
      </c>
      <c r="CD373" s="2" t="s">
        <v>201</v>
      </c>
    </row>
    <row r="374" spans="1:82" ht="12.75">
      <c r="A374" s="2" t="s">
        <v>195</v>
      </c>
      <c r="B374" s="29">
        <f t="shared" si="6"/>
        <v>0.9327216237405267</v>
      </c>
      <c r="C374" s="2" t="s">
        <v>445</v>
      </c>
      <c r="D374" s="2">
        <v>0</v>
      </c>
      <c r="E374" s="2">
        <v>0</v>
      </c>
      <c r="F374" s="2">
        <v>2</v>
      </c>
      <c r="G374" s="2">
        <v>1304</v>
      </c>
      <c r="H374" s="2">
        <v>1</v>
      </c>
      <c r="I374" s="2">
        <v>3774</v>
      </c>
      <c r="J374" s="2">
        <v>4</v>
      </c>
      <c r="K374" s="2">
        <v>27044</v>
      </c>
      <c r="L374" s="2">
        <v>0</v>
      </c>
      <c r="M374" s="2">
        <v>0</v>
      </c>
      <c r="N374" s="2">
        <v>1</v>
      </c>
      <c r="O374" s="2">
        <v>2317</v>
      </c>
      <c r="P374" s="2">
        <v>0</v>
      </c>
      <c r="Q374" s="2">
        <v>0</v>
      </c>
      <c r="R374" s="2">
        <v>0</v>
      </c>
      <c r="S374" s="2">
        <v>0</v>
      </c>
      <c r="T374" s="2">
        <v>0</v>
      </c>
      <c r="U374" s="2">
        <v>34439</v>
      </c>
      <c r="V374" s="2">
        <v>0</v>
      </c>
      <c r="W374" s="2">
        <v>0</v>
      </c>
      <c r="X374" s="2">
        <v>0</v>
      </c>
      <c r="Y374" s="2">
        <v>0</v>
      </c>
      <c r="Z374" s="2">
        <v>0</v>
      </c>
      <c r="AA374" s="2">
        <v>0</v>
      </c>
      <c r="AB374" s="2">
        <v>0</v>
      </c>
      <c r="AC374" s="2">
        <v>0</v>
      </c>
      <c r="AD374" s="2">
        <v>0</v>
      </c>
      <c r="AE374" s="2">
        <v>0</v>
      </c>
      <c r="AF374" s="2">
        <v>0</v>
      </c>
      <c r="AG374" s="2">
        <v>0</v>
      </c>
      <c r="AH374" s="2">
        <v>0</v>
      </c>
      <c r="AI374" s="2">
        <v>0</v>
      </c>
      <c r="AJ374" s="2">
        <v>0</v>
      </c>
      <c r="AK374" s="2">
        <v>0</v>
      </c>
      <c r="AL374" s="2">
        <v>0</v>
      </c>
      <c r="AM374" s="2">
        <v>0</v>
      </c>
      <c r="AN374" s="2">
        <v>0</v>
      </c>
      <c r="AO374" s="2">
        <v>34439</v>
      </c>
      <c r="AP374" s="2">
        <v>0</v>
      </c>
      <c r="AQ374" s="2">
        <v>0</v>
      </c>
      <c r="AR374" s="2">
        <v>0</v>
      </c>
      <c r="AS374" s="2">
        <v>0</v>
      </c>
      <c r="AT374" s="2">
        <v>0</v>
      </c>
      <c r="AU374" s="2">
        <v>0</v>
      </c>
      <c r="AV374" s="2">
        <v>0</v>
      </c>
      <c r="AW374" s="2">
        <v>0</v>
      </c>
      <c r="AX374" s="2">
        <v>0</v>
      </c>
      <c r="AY374" s="2">
        <v>0</v>
      </c>
      <c r="AZ374" s="2">
        <v>0</v>
      </c>
      <c r="BA374" s="2">
        <v>0</v>
      </c>
      <c r="BB374" s="2">
        <v>0</v>
      </c>
      <c r="BC374" s="2">
        <v>0</v>
      </c>
      <c r="BD374" s="2">
        <v>0</v>
      </c>
      <c r="BE374" s="2">
        <v>0</v>
      </c>
      <c r="BF374" s="2">
        <v>2317</v>
      </c>
      <c r="BG374" s="2">
        <v>0</v>
      </c>
      <c r="BH374" s="2">
        <v>30</v>
      </c>
      <c r="BI374" s="2">
        <v>25</v>
      </c>
      <c r="BJ374" s="2">
        <v>0</v>
      </c>
      <c r="BK374" s="2">
        <v>0</v>
      </c>
      <c r="BL374" s="2">
        <v>0</v>
      </c>
      <c r="BM374" s="2">
        <v>5</v>
      </c>
      <c r="BN374" s="2">
        <v>0</v>
      </c>
      <c r="BO374" s="2">
        <v>0</v>
      </c>
      <c r="BP374" s="2">
        <v>0</v>
      </c>
      <c r="BQ374" s="2">
        <v>0</v>
      </c>
      <c r="BR374" s="2">
        <v>0</v>
      </c>
      <c r="BS374" s="2">
        <v>25</v>
      </c>
      <c r="BT374" s="2">
        <v>0</v>
      </c>
      <c r="BU374" s="2">
        <v>0</v>
      </c>
      <c r="BV374" s="2">
        <v>0</v>
      </c>
      <c r="BW374" s="2">
        <v>0</v>
      </c>
      <c r="BX374" s="2">
        <v>0</v>
      </c>
      <c r="BY374" s="2">
        <v>0</v>
      </c>
      <c r="BZ374" s="2" t="s">
        <v>202</v>
      </c>
      <c r="CA374" s="2" t="s">
        <v>202</v>
      </c>
      <c r="CB374" s="2" t="s">
        <v>803</v>
      </c>
      <c r="CC374" s="2" t="s">
        <v>803</v>
      </c>
      <c r="CD374" s="2" t="s">
        <v>202</v>
      </c>
    </row>
    <row r="375" spans="1:2" ht="12.75">
      <c r="A375" s="2"/>
      <c r="B375" s="29"/>
    </row>
    <row r="376" spans="1:82" ht="12.75">
      <c r="A376" s="2" t="s">
        <v>138</v>
      </c>
      <c r="B376" s="29">
        <f t="shared" si="6"/>
        <v>0.7557522123893805</v>
      </c>
      <c r="C376" s="2" t="s">
        <v>445</v>
      </c>
      <c r="D376" s="2">
        <v>0</v>
      </c>
      <c r="E376" s="2">
        <v>0</v>
      </c>
      <c r="F376" s="2">
        <v>3</v>
      </c>
      <c r="G376" s="2">
        <v>1178</v>
      </c>
      <c r="H376" s="2">
        <v>1</v>
      </c>
      <c r="I376" s="2">
        <v>3435</v>
      </c>
      <c r="J376" s="2">
        <v>8</v>
      </c>
      <c r="K376" s="2">
        <v>21007</v>
      </c>
      <c r="L376" s="2">
        <v>3</v>
      </c>
      <c r="M376" s="2">
        <v>4929</v>
      </c>
      <c r="N376" s="2">
        <v>3</v>
      </c>
      <c r="O376" s="2">
        <v>3351</v>
      </c>
      <c r="P376" s="2">
        <v>0</v>
      </c>
      <c r="Q376" s="2">
        <v>0</v>
      </c>
      <c r="R376" s="2">
        <v>0</v>
      </c>
      <c r="S376" s="2">
        <v>0</v>
      </c>
      <c r="T376" s="2">
        <v>0</v>
      </c>
      <c r="U376" s="2">
        <v>33900</v>
      </c>
      <c r="V376" s="2">
        <v>0</v>
      </c>
      <c r="W376" s="2">
        <v>0</v>
      </c>
      <c r="X376" s="2">
        <v>2372</v>
      </c>
      <c r="Y376" s="2">
        <v>0</v>
      </c>
      <c r="Z376" s="2">
        <v>0</v>
      </c>
      <c r="AA376" s="2">
        <v>0</v>
      </c>
      <c r="AB376" s="2">
        <v>2152</v>
      </c>
      <c r="AC376" s="2">
        <v>0</v>
      </c>
      <c r="AD376" s="2">
        <v>1336</v>
      </c>
      <c r="AE376" s="2">
        <v>0</v>
      </c>
      <c r="AF376" s="2">
        <v>0</v>
      </c>
      <c r="AG376" s="2">
        <v>0</v>
      </c>
      <c r="AH376" s="2">
        <v>0</v>
      </c>
      <c r="AI376" s="2">
        <v>0</v>
      </c>
      <c r="AJ376" s="2">
        <v>0</v>
      </c>
      <c r="AK376" s="2">
        <v>0</v>
      </c>
      <c r="AL376" s="2">
        <v>0</v>
      </c>
      <c r="AM376" s="2">
        <v>0</v>
      </c>
      <c r="AN376" s="2">
        <v>0</v>
      </c>
      <c r="AO376" s="2">
        <v>33900</v>
      </c>
      <c r="AP376" s="2">
        <v>0</v>
      </c>
      <c r="AQ376" s="2">
        <v>0</v>
      </c>
      <c r="AR376" s="2">
        <v>0</v>
      </c>
      <c r="AS376" s="2">
        <v>0</v>
      </c>
      <c r="AT376" s="2">
        <v>0</v>
      </c>
      <c r="AU376" s="2">
        <v>0</v>
      </c>
      <c r="AV376" s="2">
        <v>405</v>
      </c>
      <c r="AW376" s="2">
        <v>0</v>
      </c>
      <c r="AX376" s="2">
        <v>2015</v>
      </c>
      <c r="AY376" s="2">
        <v>0</v>
      </c>
      <c r="AZ376" s="2">
        <v>0</v>
      </c>
      <c r="BA376" s="2">
        <v>0</v>
      </c>
      <c r="BB376" s="2">
        <v>0</v>
      </c>
      <c r="BC376" s="2">
        <v>0</v>
      </c>
      <c r="BD376" s="2">
        <v>0</v>
      </c>
      <c r="BE376" s="2">
        <v>0</v>
      </c>
      <c r="BF376" s="2">
        <v>0</v>
      </c>
      <c r="BG376" s="2">
        <v>0</v>
      </c>
      <c r="BH376" s="2">
        <v>23</v>
      </c>
      <c r="BI376" s="2">
        <v>20</v>
      </c>
      <c r="BJ376" s="2">
        <v>0</v>
      </c>
      <c r="BK376" s="2">
        <v>0</v>
      </c>
      <c r="BL376" s="2">
        <v>0</v>
      </c>
      <c r="BM376" s="2">
        <v>3</v>
      </c>
      <c r="BN376" s="2">
        <v>0</v>
      </c>
      <c r="BO376" s="2">
        <v>0</v>
      </c>
      <c r="BP376" s="2">
        <v>0</v>
      </c>
      <c r="BQ376" s="2">
        <v>0</v>
      </c>
      <c r="BR376" s="2">
        <v>0</v>
      </c>
      <c r="BS376" s="2">
        <v>20</v>
      </c>
      <c r="BT376" s="2">
        <v>0</v>
      </c>
      <c r="BU376" s="2">
        <v>0</v>
      </c>
      <c r="BV376" s="2">
        <v>0</v>
      </c>
      <c r="BW376" s="2">
        <v>0</v>
      </c>
      <c r="BX376" s="2">
        <v>0</v>
      </c>
      <c r="BY376" s="2">
        <v>0</v>
      </c>
      <c r="BZ376" s="2" t="s">
        <v>118</v>
      </c>
      <c r="CA376" s="2" t="s">
        <v>118</v>
      </c>
      <c r="CB376" s="2" t="s">
        <v>803</v>
      </c>
      <c r="CC376" s="2" t="s">
        <v>803</v>
      </c>
      <c r="CD376" s="2" t="s">
        <v>118</v>
      </c>
    </row>
    <row r="377" spans="1:82" ht="12.75">
      <c r="A377" s="2" t="s">
        <v>139</v>
      </c>
      <c r="B377" s="29">
        <f t="shared" si="6"/>
        <v>0.9709902616449607</v>
      </c>
      <c r="C377" s="2" t="s">
        <v>445</v>
      </c>
      <c r="D377" s="2">
        <v>0</v>
      </c>
      <c r="E377" s="2">
        <v>0</v>
      </c>
      <c r="F377" s="2">
        <v>0</v>
      </c>
      <c r="G377" s="2">
        <v>0</v>
      </c>
      <c r="H377" s="2">
        <v>1</v>
      </c>
      <c r="I377" s="2">
        <v>3526</v>
      </c>
      <c r="J377" s="2">
        <v>1</v>
      </c>
      <c r="K377" s="2">
        <v>29577</v>
      </c>
      <c r="L377" s="2">
        <v>1</v>
      </c>
      <c r="M377" s="2">
        <v>989</v>
      </c>
      <c r="N377" s="2">
        <v>0</v>
      </c>
      <c r="O377" s="2">
        <v>0</v>
      </c>
      <c r="P377" s="2">
        <v>0</v>
      </c>
      <c r="Q377" s="2">
        <v>0</v>
      </c>
      <c r="R377" s="2">
        <v>0</v>
      </c>
      <c r="S377" s="2">
        <v>0</v>
      </c>
      <c r="T377" s="2">
        <v>0</v>
      </c>
      <c r="U377" s="2">
        <v>34092</v>
      </c>
      <c r="V377" s="2">
        <v>0</v>
      </c>
      <c r="W377" s="2">
        <v>0</v>
      </c>
      <c r="X377" s="2">
        <v>0</v>
      </c>
      <c r="Y377" s="2">
        <v>0</v>
      </c>
      <c r="Z377" s="2">
        <v>0</v>
      </c>
      <c r="AA377" s="2">
        <v>0</v>
      </c>
      <c r="AB377" s="2">
        <v>0</v>
      </c>
      <c r="AC377" s="2">
        <v>0</v>
      </c>
      <c r="AD377" s="2">
        <v>0</v>
      </c>
      <c r="AE377" s="2">
        <v>0</v>
      </c>
      <c r="AF377" s="2">
        <v>0</v>
      </c>
      <c r="AG377" s="2">
        <v>0</v>
      </c>
      <c r="AH377" s="2">
        <v>0</v>
      </c>
      <c r="AI377" s="2">
        <v>0</v>
      </c>
      <c r="AJ377" s="2">
        <v>0</v>
      </c>
      <c r="AK377" s="2">
        <v>0</v>
      </c>
      <c r="AL377" s="2">
        <v>0</v>
      </c>
      <c r="AM377" s="2">
        <v>0</v>
      </c>
      <c r="AN377" s="2">
        <v>0</v>
      </c>
      <c r="AO377" s="2">
        <v>34092</v>
      </c>
      <c r="AP377" s="2">
        <v>0</v>
      </c>
      <c r="AQ377" s="2">
        <v>0</v>
      </c>
      <c r="AR377" s="2">
        <v>0</v>
      </c>
      <c r="AS377" s="2">
        <v>0</v>
      </c>
      <c r="AT377" s="2">
        <v>0</v>
      </c>
      <c r="AU377" s="2">
        <v>0</v>
      </c>
      <c r="AV377" s="2">
        <v>989</v>
      </c>
      <c r="AW377" s="2">
        <v>0</v>
      </c>
      <c r="AX377" s="2">
        <v>0</v>
      </c>
      <c r="AY377" s="2">
        <v>0</v>
      </c>
      <c r="AZ377" s="2">
        <v>0</v>
      </c>
      <c r="BA377" s="2">
        <v>0</v>
      </c>
      <c r="BB377" s="2">
        <v>0</v>
      </c>
      <c r="BC377" s="2">
        <v>0</v>
      </c>
      <c r="BD377" s="2">
        <v>0</v>
      </c>
      <c r="BE377" s="2">
        <v>0</v>
      </c>
      <c r="BF377" s="2">
        <v>0</v>
      </c>
      <c r="BG377" s="2">
        <v>0</v>
      </c>
      <c r="BH377" s="2">
        <v>36</v>
      </c>
      <c r="BI377" s="2">
        <v>36</v>
      </c>
      <c r="BJ377" s="2">
        <v>0</v>
      </c>
      <c r="BK377" s="2">
        <v>0</v>
      </c>
      <c r="BL377" s="2">
        <v>0</v>
      </c>
      <c r="BM377" s="2">
        <v>0</v>
      </c>
      <c r="BN377" s="2">
        <v>0</v>
      </c>
      <c r="BO377" s="2">
        <v>0</v>
      </c>
      <c r="BP377" s="2">
        <v>0</v>
      </c>
      <c r="BQ377" s="2">
        <v>0</v>
      </c>
      <c r="BR377" s="2">
        <v>0</v>
      </c>
      <c r="BS377" s="2">
        <v>36</v>
      </c>
      <c r="BT377" s="2">
        <v>0</v>
      </c>
      <c r="BU377" s="2">
        <v>0</v>
      </c>
      <c r="BV377" s="2">
        <v>0</v>
      </c>
      <c r="BW377" s="2">
        <v>0</v>
      </c>
      <c r="BX377" s="2">
        <v>0</v>
      </c>
      <c r="BY377" s="2">
        <v>0</v>
      </c>
      <c r="BZ377" s="2" t="s">
        <v>119</v>
      </c>
      <c r="CA377" s="2" t="s">
        <v>119</v>
      </c>
      <c r="CB377" s="2" t="s">
        <v>803</v>
      </c>
      <c r="CC377" s="2" t="s">
        <v>803</v>
      </c>
      <c r="CD377" s="2" t="s">
        <v>119</v>
      </c>
    </row>
    <row r="378" spans="1:82" ht="12.75">
      <c r="A378" s="2" t="s">
        <v>140</v>
      </c>
      <c r="B378" s="29">
        <f t="shared" si="6"/>
        <v>1</v>
      </c>
      <c r="C378" s="2" t="s">
        <v>445</v>
      </c>
      <c r="D378" s="2">
        <v>0</v>
      </c>
      <c r="E378" s="2">
        <v>0</v>
      </c>
      <c r="F378" s="2">
        <v>1</v>
      </c>
      <c r="G378" s="2">
        <v>921</v>
      </c>
      <c r="H378" s="2">
        <v>1</v>
      </c>
      <c r="I378" s="2">
        <v>3327</v>
      </c>
      <c r="J378" s="2">
        <v>2</v>
      </c>
      <c r="K378" s="2">
        <v>29744</v>
      </c>
      <c r="L378" s="2">
        <v>0</v>
      </c>
      <c r="M378" s="2">
        <v>0</v>
      </c>
      <c r="N378" s="2">
        <v>0</v>
      </c>
      <c r="O378" s="2">
        <v>0</v>
      </c>
      <c r="P378" s="2">
        <v>0</v>
      </c>
      <c r="Q378" s="2">
        <v>0</v>
      </c>
      <c r="R378" s="2">
        <v>0</v>
      </c>
      <c r="S378" s="2">
        <v>0</v>
      </c>
      <c r="T378" s="2">
        <v>0</v>
      </c>
      <c r="U378" s="2">
        <v>33992</v>
      </c>
      <c r="V378" s="2">
        <v>0</v>
      </c>
      <c r="W378" s="2">
        <v>0</v>
      </c>
      <c r="X378" s="2">
        <v>0</v>
      </c>
      <c r="Y378" s="2">
        <v>0</v>
      </c>
      <c r="Z378" s="2">
        <v>0</v>
      </c>
      <c r="AA378" s="2">
        <v>0</v>
      </c>
      <c r="AB378" s="2">
        <v>0</v>
      </c>
      <c r="AC378" s="2">
        <v>0</v>
      </c>
      <c r="AD378" s="2">
        <v>0</v>
      </c>
      <c r="AE378" s="2">
        <v>0</v>
      </c>
      <c r="AF378" s="2">
        <v>0</v>
      </c>
      <c r="AG378" s="2">
        <v>0</v>
      </c>
      <c r="AH378" s="2">
        <v>0</v>
      </c>
      <c r="AI378" s="2">
        <v>0</v>
      </c>
      <c r="AJ378" s="2">
        <v>0</v>
      </c>
      <c r="AK378" s="2">
        <v>0</v>
      </c>
      <c r="AL378" s="2">
        <v>0</v>
      </c>
      <c r="AM378" s="2">
        <v>0</v>
      </c>
      <c r="AN378" s="2">
        <v>0</v>
      </c>
      <c r="AO378" s="2">
        <v>33992</v>
      </c>
      <c r="AP378" s="2">
        <v>0</v>
      </c>
      <c r="AQ378" s="2">
        <v>0</v>
      </c>
      <c r="AR378" s="2">
        <v>0</v>
      </c>
      <c r="AS378" s="2">
        <v>0</v>
      </c>
      <c r="AT378" s="2">
        <v>0</v>
      </c>
      <c r="AU378" s="2">
        <v>0</v>
      </c>
      <c r="AV378" s="2">
        <v>0</v>
      </c>
      <c r="AW378" s="2">
        <v>0</v>
      </c>
      <c r="AX378" s="2">
        <v>0</v>
      </c>
      <c r="AY378" s="2">
        <v>0</v>
      </c>
      <c r="AZ378" s="2">
        <v>0</v>
      </c>
      <c r="BA378" s="2">
        <v>0</v>
      </c>
      <c r="BB378" s="2">
        <v>0</v>
      </c>
      <c r="BC378" s="2">
        <v>0</v>
      </c>
      <c r="BD378" s="2">
        <v>0</v>
      </c>
      <c r="BE378" s="2">
        <v>0</v>
      </c>
      <c r="BF378" s="2">
        <v>0</v>
      </c>
      <c r="BG378" s="2">
        <v>0</v>
      </c>
      <c r="BH378" s="2">
        <v>40</v>
      </c>
      <c r="BI378" s="2">
        <v>35</v>
      </c>
      <c r="BJ378" s="2">
        <v>0</v>
      </c>
      <c r="BK378" s="2">
        <v>0</v>
      </c>
      <c r="BL378" s="2">
        <v>0</v>
      </c>
      <c r="BM378" s="2">
        <v>5</v>
      </c>
      <c r="BN378" s="2">
        <v>0</v>
      </c>
      <c r="BO378" s="2">
        <v>0</v>
      </c>
      <c r="BP378" s="2">
        <v>0</v>
      </c>
      <c r="BQ378" s="2">
        <v>0</v>
      </c>
      <c r="BR378" s="2">
        <v>0</v>
      </c>
      <c r="BS378" s="2">
        <v>27</v>
      </c>
      <c r="BT378" s="2">
        <v>0</v>
      </c>
      <c r="BU378" s="2">
        <v>8</v>
      </c>
      <c r="BV378" s="2">
        <v>0</v>
      </c>
      <c r="BW378" s="2">
        <v>0</v>
      </c>
      <c r="BX378" s="2">
        <v>0</v>
      </c>
      <c r="BY378" s="2">
        <v>0</v>
      </c>
      <c r="BZ378" s="2" t="s">
        <v>120</v>
      </c>
      <c r="CA378" s="2" t="s">
        <v>120</v>
      </c>
      <c r="CB378" s="2" t="s">
        <v>803</v>
      </c>
      <c r="CC378" s="2" t="s">
        <v>803</v>
      </c>
      <c r="CD378" s="2" t="s">
        <v>120</v>
      </c>
    </row>
    <row r="379" spans="1:82" ht="12.75">
      <c r="A379" s="2" t="s">
        <v>141</v>
      </c>
      <c r="B379" s="29">
        <f t="shared" si="6"/>
        <v>0.8998426390022147</v>
      </c>
      <c r="C379" s="2" t="s">
        <v>445</v>
      </c>
      <c r="D379" s="2">
        <v>0</v>
      </c>
      <c r="E379" s="2">
        <v>0</v>
      </c>
      <c r="F379" s="2">
        <v>1</v>
      </c>
      <c r="G379" s="2">
        <v>626</v>
      </c>
      <c r="H379" s="2">
        <v>1</v>
      </c>
      <c r="I379" s="2">
        <v>3308</v>
      </c>
      <c r="J379" s="2">
        <v>5</v>
      </c>
      <c r="K379" s="2">
        <v>26945</v>
      </c>
      <c r="L379" s="2">
        <v>2</v>
      </c>
      <c r="M379" s="2">
        <v>990</v>
      </c>
      <c r="N379" s="2">
        <v>1</v>
      </c>
      <c r="O379" s="2">
        <v>2447</v>
      </c>
      <c r="P379" s="2">
        <v>0</v>
      </c>
      <c r="Q379" s="2">
        <v>0</v>
      </c>
      <c r="R379" s="2">
        <v>0</v>
      </c>
      <c r="S379" s="2">
        <v>0</v>
      </c>
      <c r="T379" s="2">
        <v>0</v>
      </c>
      <c r="U379" s="2">
        <v>34316</v>
      </c>
      <c r="V379" s="2">
        <v>0</v>
      </c>
      <c r="W379" s="2">
        <v>0</v>
      </c>
      <c r="X379" s="2">
        <v>0</v>
      </c>
      <c r="Y379" s="2">
        <v>0</v>
      </c>
      <c r="Z379" s="2">
        <v>0</v>
      </c>
      <c r="AA379" s="2">
        <v>0</v>
      </c>
      <c r="AB379" s="2">
        <v>0</v>
      </c>
      <c r="AC379" s="2">
        <v>0</v>
      </c>
      <c r="AD379" s="2">
        <v>0</v>
      </c>
      <c r="AE379" s="2">
        <v>0</v>
      </c>
      <c r="AF379" s="2">
        <v>0</v>
      </c>
      <c r="AG379" s="2">
        <v>0</v>
      </c>
      <c r="AH379" s="2">
        <v>0</v>
      </c>
      <c r="AI379" s="2">
        <v>0</v>
      </c>
      <c r="AJ379" s="2">
        <v>883</v>
      </c>
      <c r="AK379" s="2">
        <v>0</v>
      </c>
      <c r="AL379" s="2">
        <v>0</v>
      </c>
      <c r="AM379" s="2">
        <v>0</v>
      </c>
      <c r="AN379" s="2">
        <v>0</v>
      </c>
      <c r="AO379" s="2">
        <v>34316</v>
      </c>
      <c r="AP379" s="2">
        <v>0</v>
      </c>
      <c r="AQ379" s="2">
        <v>0</v>
      </c>
      <c r="AR379" s="2">
        <v>0</v>
      </c>
      <c r="AS379" s="2">
        <v>0</v>
      </c>
      <c r="AT379" s="2">
        <v>0</v>
      </c>
      <c r="AU379" s="2">
        <v>0</v>
      </c>
      <c r="AV379" s="2">
        <v>107</v>
      </c>
      <c r="AW379" s="2">
        <v>0</v>
      </c>
      <c r="AX379" s="2">
        <v>2447</v>
      </c>
      <c r="AY379" s="2">
        <v>0</v>
      </c>
      <c r="AZ379" s="2">
        <v>0</v>
      </c>
      <c r="BA379" s="2">
        <v>0</v>
      </c>
      <c r="BB379" s="2">
        <v>0</v>
      </c>
      <c r="BC379" s="2">
        <v>0</v>
      </c>
      <c r="BD379" s="2">
        <v>0</v>
      </c>
      <c r="BE379" s="2">
        <v>0</v>
      </c>
      <c r="BF379" s="2">
        <v>0</v>
      </c>
      <c r="BG379" s="2">
        <v>0</v>
      </c>
      <c r="BH379" s="2">
        <v>29</v>
      </c>
      <c r="BI379" s="2">
        <v>25</v>
      </c>
      <c r="BJ379" s="2">
        <v>0</v>
      </c>
      <c r="BK379" s="2">
        <v>0</v>
      </c>
      <c r="BL379" s="2">
        <v>0</v>
      </c>
      <c r="BM379" s="2">
        <v>4</v>
      </c>
      <c r="BN379" s="2">
        <v>0</v>
      </c>
      <c r="BO379" s="2">
        <v>0</v>
      </c>
      <c r="BP379" s="2">
        <v>0</v>
      </c>
      <c r="BQ379" s="2">
        <v>0</v>
      </c>
      <c r="BR379" s="2">
        <v>0</v>
      </c>
      <c r="BS379" s="2">
        <v>25</v>
      </c>
      <c r="BT379" s="2">
        <v>0</v>
      </c>
      <c r="BU379" s="2">
        <v>0</v>
      </c>
      <c r="BV379" s="2">
        <v>0</v>
      </c>
      <c r="BW379" s="2">
        <v>0</v>
      </c>
      <c r="BX379" s="2">
        <v>0</v>
      </c>
      <c r="BY379" s="2">
        <v>0</v>
      </c>
      <c r="BZ379" s="2" t="s">
        <v>121</v>
      </c>
      <c r="CA379" s="2" t="s">
        <v>121</v>
      </c>
      <c r="CB379" s="2" t="s">
        <v>803</v>
      </c>
      <c r="CC379" s="2" t="s">
        <v>803</v>
      </c>
      <c r="CD379" s="2" t="s">
        <v>121</v>
      </c>
    </row>
    <row r="380" spans="1:82" ht="12.75">
      <c r="A380" s="2" t="s">
        <v>142</v>
      </c>
      <c r="B380" s="29">
        <f t="shared" si="6"/>
        <v>0.9919841974177664</v>
      </c>
      <c r="C380" s="2" t="s">
        <v>445</v>
      </c>
      <c r="D380" s="2">
        <v>0</v>
      </c>
      <c r="E380" s="2">
        <v>0</v>
      </c>
      <c r="F380" s="2">
        <v>1</v>
      </c>
      <c r="G380" s="2">
        <v>725</v>
      </c>
      <c r="H380" s="2">
        <v>1</v>
      </c>
      <c r="I380" s="2">
        <v>2780</v>
      </c>
      <c r="J380" s="2">
        <v>2</v>
      </c>
      <c r="K380" s="2">
        <v>31146</v>
      </c>
      <c r="L380" s="2">
        <v>1</v>
      </c>
      <c r="M380" s="2">
        <v>280</v>
      </c>
      <c r="N380" s="2">
        <v>0</v>
      </c>
      <c r="O380" s="2">
        <v>0</v>
      </c>
      <c r="P380" s="2">
        <v>0</v>
      </c>
      <c r="Q380" s="2">
        <v>0</v>
      </c>
      <c r="R380" s="2">
        <v>0</v>
      </c>
      <c r="S380" s="2">
        <v>0</v>
      </c>
      <c r="T380" s="2">
        <v>0</v>
      </c>
      <c r="U380" s="2">
        <v>34931</v>
      </c>
      <c r="V380" s="2">
        <v>0</v>
      </c>
      <c r="W380" s="2">
        <v>0</v>
      </c>
      <c r="X380" s="2">
        <v>0</v>
      </c>
      <c r="Y380" s="2">
        <v>0</v>
      </c>
      <c r="Z380" s="2">
        <v>0</v>
      </c>
      <c r="AA380" s="2">
        <v>0</v>
      </c>
      <c r="AB380" s="2">
        <v>0</v>
      </c>
      <c r="AC380" s="2">
        <v>0</v>
      </c>
      <c r="AD380" s="2">
        <v>0</v>
      </c>
      <c r="AE380" s="2">
        <v>0</v>
      </c>
      <c r="AF380" s="2">
        <v>0</v>
      </c>
      <c r="AG380" s="2">
        <v>0</v>
      </c>
      <c r="AH380" s="2">
        <v>0</v>
      </c>
      <c r="AI380" s="2">
        <v>0</v>
      </c>
      <c r="AJ380" s="2">
        <v>0</v>
      </c>
      <c r="AK380" s="2">
        <v>0</v>
      </c>
      <c r="AL380" s="2">
        <v>0</v>
      </c>
      <c r="AM380" s="2">
        <v>0</v>
      </c>
      <c r="AN380" s="2">
        <v>0</v>
      </c>
      <c r="AO380" s="2">
        <v>34931</v>
      </c>
      <c r="AP380" s="2">
        <v>0</v>
      </c>
      <c r="AQ380" s="2">
        <v>0</v>
      </c>
      <c r="AR380" s="2">
        <v>0</v>
      </c>
      <c r="AS380" s="2">
        <v>0</v>
      </c>
      <c r="AT380" s="2">
        <v>0</v>
      </c>
      <c r="AU380" s="2">
        <v>0</v>
      </c>
      <c r="AV380" s="2">
        <v>280</v>
      </c>
      <c r="AW380" s="2">
        <v>0</v>
      </c>
      <c r="AX380" s="2">
        <v>0</v>
      </c>
      <c r="AY380" s="2">
        <v>0</v>
      </c>
      <c r="AZ380" s="2">
        <v>0</v>
      </c>
      <c r="BA380" s="2">
        <v>0</v>
      </c>
      <c r="BB380" s="2">
        <v>0</v>
      </c>
      <c r="BC380" s="2">
        <v>0</v>
      </c>
      <c r="BD380" s="2">
        <v>0</v>
      </c>
      <c r="BE380" s="2">
        <v>0</v>
      </c>
      <c r="BF380" s="2">
        <v>0</v>
      </c>
      <c r="BG380" s="2">
        <v>0</v>
      </c>
      <c r="BH380" s="2">
        <v>29</v>
      </c>
      <c r="BI380" s="2">
        <v>26</v>
      </c>
      <c r="BJ380" s="2">
        <v>0</v>
      </c>
      <c r="BK380" s="2">
        <v>0</v>
      </c>
      <c r="BL380" s="2">
        <v>1</v>
      </c>
      <c r="BM380" s="2">
        <v>2</v>
      </c>
      <c r="BN380" s="2">
        <v>0</v>
      </c>
      <c r="BO380" s="2">
        <v>0</v>
      </c>
      <c r="BP380" s="2">
        <v>0</v>
      </c>
      <c r="BQ380" s="2">
        <v>0</v>
      </c>
      <c r="BR380" s="2">
        <v>0</v>
      </c>
      <c r="BS380" s="2">
        <v>26</v>
      </c>
      <c r="BT380" s="2">
        <v>0</v>
      </c>
      <c r="BU380" s="2">
        <v>0</v>
      </c>
      <c r="BV380" s="2">
        <v>0</v>
      </c>
      <c r="BW380" s="2">
        <v>0</v>
      </c>
      <c r="BX380" s="2">
        <v>0</v>
      </c>
      <c r="BY380" s="2">
        <v>0</v>
      </c>
      <c r="BZ380" s="2" t="s">
        <v>122</v>
      </c>
      <c r="CA380" s="2" t="s">
        <v>122</v>
      </c>
      <c r="CB380" s="2" t="s">
        <v>803</v>
      </c>
      <c r="CC380" s="2" t="s">
        <v>803</v>
      </c>
      <c r="CD380" s="2" t="s">
        <v>122</v>
      </c>
    </row>
    <row r="381" spans="1:82" ht="12.75">
      <c r="A381" s="2" t="s">
        <v>143</v>
      </c>
      <c r="B381" s="29">
        <f t="shared" si="6"/>
        <v>0.8240400762815586</v>
      </c>
      <c r="C381" s="2" t="s">
        <v>445</v>
      </c>
      <c r="D381" s="2">
        <v>0</v>
      </c>
      <c r="E381" s="2">
        <v>0</v>
      </c>
      <c r="F381" s="2">
        <v>1</v>
      </c>
      <c r="G381" s="2">
        <v>2124</v>
      </c>
      <c r="H381" s="2">
        <v>2</v>
      </c>
      <c r="I381" s="2">
        <v>13072</v>
      </c>
      <c r="J381" s="2">
        <v>4</v>
      </c>
      <c r="K381" s="2">
        <v>13755</v>
      </c>
      <c r="L381" s="2">
        <v>0</v>
      </c>
      <c r="M381" s="2">
        <v>0</v>
      </c>
      <c r="N381" s="2">
        <v>3</v>
      </c>
      <c r="O381" s="2">
        <v>6182</v>
      </c>
      <c r="P381" s="2">
        <v>0</v>
      </c>
      <c r="Q381" s="2">
        <v>0</v>
      </c>
      <c r="R381" s="2">
        <v>0</v>
      </c>
      <c r="S381" s="2">
        <v>0</v>
      </c>
      <c r="T381" s="2">
        <v>0</v>
      </c>
      <c r="U381" s="2">
        <v>0</v>
      </c>
      <c r="V381" s="2">
        <v>4317</v>
      </c>
      <c r="W381" s="2">
        <v>0</v>
      </c>
      <c r="X381" s="2">
        <v>0</v>
      </c>
      <c r="Y381" s="2">
        <v>0</v>
      </c>
      <c r="Z381" s="2">
        <v>0</v>
      </c>
      <c r="AA381" s="2">
        <v>0</v>
      </c>
      <c r="AB381" s="2">
        <v>0</v>
      </c>
      <c r="AC381" s="2">
        <v>0</v>
      </c>
      <c r="AD381" s="2">
        <v>0</v>
      </c>
      <c r="AE381" s="2">
        <v>0</v>
      </c>
      <c r="AF381" s="2">
        <v>0</v>
      </c>
      <c r="AG381" s="2">
        <v>0</v>
      </c>
      <c r="AH381" s="2">
        <v>0</v>
      </c>
      <c r="AI381" s="2">
        <v>0</v>
      </c>
      <c r="AJ381" s="2">
        <v>0</v>
      </c>
      <c r="AK381" s="2">
        <v>0</v>
      </c>
      <c r="AL381" s="2">
        <v>1865</v>
      </c>
      <c r="AM381" s="2">
        <v>0</v>
      </c>
      <c r="AN381" s="2">
        <v>0</v>
      </c>
      <c r="AO381" s="2">
        <v>35133</v>
      </c>
      <c r="AP381" s="2">
        <v>0</v>
      </c>
      <c r="AQ381" s="2">
        <v>0</v>
      </c>
      <c r="AR381" s="2">
        <v>0</v>
      </c>
      <c r="AS381" s="2">
        <v>0</v>
      </c>
      <c r="AT381" s="2">
        <v>0</v>
      </c>
      <c r="AU381" s="2">
        <v>0</v>
      </c>
      <c r="AV381" s="2">
        <v>0</v>
      </c>
      <c r="AW381" s="2">
        <v>0</v>
      </c>
      <c r="AX381" s="2">
        <v>0</v>
      </c>
      <c r="AY381" s="2">
        <v>0</v>
      </c>
      <c r="AZ381" s="2">
        <v>0</v>
      </c>
      <c r="BA381" s="2">
        <v>0</v>
      </c>
      <c r="BB381" s="2">
        <v>0</v>
      </c>
      <c r="BC381" s="2">
        <v>0</v>
      </c>
      <c r="BD381" s="2">
        <v>0</v>
      </c>
      <c r="BE381" s="2">
        <v>0</v>
      </c>
      <c r="BF381" s="2">
        <v>0</v>
      </c>
      <c r="BG381" s="2">
        <v>0</v>
      </c>
      <c r="BH381" s="2">
        <v>17</v>
      </c>
      <c r="BI381" s="2">
        <v>16</v>
      </c>
      <c r="BJ381" s="2">
        <v>0</v>
      </c>
      <c r="BK381" s="2">
        <v>0</v>
      </c>
      <c r="BL381" s="2">
        <v>0</v>
      </c>
      <c r="BM381" s="2">
        <v>1</v>
      </c>
      <c r="BN381" s="2">
        <v>0</v>
      </c>
      <c r="BO381" s="2">
        <v>0</v>
      </c>
      <c r="BP381" s="2">
        <v>0</v>
      </c>
      <c r="BQ381" s="2">
        <v>0</v>
      </c>
      <c r="BR381" s="2">
        <v>0</v>
      </c>
      <c r="BS381" s="2">
        <v>0</v>
      </c>
      <c r="BT381" s="2">
        <v>0</v>
      </c>
      <c r="BU381" s="2">
        <v>0</v>
      </c>
      <c r="BV381" s="2">
        <v>0</v>
      </c>
      <c r="BW381" s="2">
        <v>0</v>
      </c>
      <c r="BX381" s="2">
        <v>0</v>
      </c>
      <c r="BY381" s="2">
        <v>16</v>
      </c>
      <c r="BZ381" s="2" t="s">
        <v>123</v>
      </c>
      <c r="CA381" s="2" t="s">
        <v>803</v>
      </c>
      <c r="CB381" s="2" t="s">
        <v>803</v>
      </c>
      <c r="CC381" s="2" t="s">
        <v>123</v>
      </c>
      <c r="CD381" s="2" t="s">
        <v>803</v>
      </c>
    </row>
    <row r="382" spans="1:82" ht="12.75">
      <c r="A382" s="2" t="s">
        <v>144</v>
      </c>
      <c r="B382" s="29">
        <f t="shared" si="6"/>
        <v>1</v>
      </c>
      <c r="C382" s="2" t="s">
        <v>445</v>
      </c>
      <c r="D382" s="2">
        <v>0</v>
      </c>
      <c r="E382" s="2">
        <v>0</v>
      </c>
      <c r="F382" s="2">
        <v>0</v>
      </c>
      <c r="G382" s="2">
        <v>0</v>
      </c>
      <c r="H382" s="2">
        <v>1</v>
      </c>
      <c r="I382" s="2">
        <v>3275</v>
      </c>
      <c r="J382" s="2">
        <v>1</v>
      </c>
      <c r="K382" s="2">
        <v>31347</v>
      </c>
      <c r="L382" s="2">
        <v>0</v>
      </c>
      <c r="M382" s="2">
        <v>0</v>
      </c>
      <c r="N382" s="2">
        <v>0</v>
      </c>
      <c r="O382" s="2">
        <v>0</v>
      </c>
      <c r="P382" s="2">
        <v>0</v>
      </c>
      <c r="Q382" s="2">
        <v>0</v>
      </c>
      <c r="R382" s="2">
        <v>0</v>
      </c>
      <c r="S382" s="2">
        <v>0</v>
      </c>
      <c r="T382" s="2">
        <v>0</v>
      </c>
      <c r="U382" s="2">
        <v>0</v>
      </c>
      <c r="V382" s="2">
        <v>0</v>
      </c>
      <c r="W382" s="2">
        <v>0</v>
      </c>
      <c r="X382" s="2">
        <v>0</v>
      </c>
      <c r="Y382" s="2">
        <v>0</v>
      </c>
      <c r="Z382" s="2">
        <v>0</v>
      </c>
      <c r="AA382" s="2">
        <v>0</v>
      </c>
      <c r="AB382" s="2">
        <v>0</v>
      </c>
      <c r="AC382" s="2">
        <v>0</v>
      </c>
      <c r="AD382" s="2">
        <v>0</v>
      </c>
      <c r="AE382" s="2">
        <v>0</v>
      </c>
      <c r="AF382" s="2">
        <v>0</v>
      </c>
      <c r="AG382" s="2">
        <v>0</v>
      </c>
      <c r="AH382" s="2">
        <v>0</v>
      </c>
      <c r="AI382" s="2">
        <v>0</v>
      </c>
      <c r="AJ382" s="2">
        <v>0</v>
      </c>
      <c r="AK382" s="2">
        <v>0</v>
      </c>
      <c r="AL382" s="2">
        <v>0</v>
      </c>
      <c r="AM382" s="2">
        <v>0</v>
      </c>
      <c r="AN382" s="2">
        <v>0</v>
      </c>
      <c r="AO382" s="2">
        <v>34622</v>
      </c>
      <c r="AP382" s="2">
        <v>0</v>
      </c>
      <c r="AQ382" s="2">
        <v>0</v>
      </c>
      <c r="AR382" s="2">
        <v>0</v>
      </c>
      <c r="AS382" s="2">
        <v>0</v>
      </c>
      <c r="AT382" s="2">
        <v>0</v>
      </c>
      <c r="AU382" s="2">
        <v>0</v>
      </c>
      <c r="AV382" s="2">
        <v>0</v>
      </c>
      <c r="AW382" s="2">
        <v>0</v>
      </c>
      <c r="AX382" s="2">
        <v>0</v>
      </c>
      <c r="AY382" s="2">
        <v>0</v>
      </c>
      <c r="AZ382" s="2">
        <v>0</v>
      </c>
      <c r="BA382" s="2">
        <v>0</v>
      </c>
      <c r="BB382" s="2">
        <v>0</v>
      </c>
      <c r="BC382" s="2">
        <v>0</v>
      </c>
      <c r="BD382" s="2">
        <v>0</v>
      </c>
      <c r="BE382" s="2">
        <v>0</v>
      </c>
      <c r="BF382" s="2">
        <v>0</v>
      </c>
      <c r="BG382" s="2">
        <v>0</v>
      </c>
      <c r="BH382" s="2">
        <v>47</v>
      </c>
      <c r="BI382" s="2">
        <v>44</v>
      </c>
      <c r="BJ382" s="2">
        <v>0</v>
      </c>
      <c r="BK382" s="2">
        <v>0</v>
      </c>
      <c r="BL382" s="2">
        <v>0</v>
      </c>
      <c r="BM382" s="2">
        <v>3</v>
      </c>
      <c r="BN382" s="2">
        <v>0</v>
      </c>
      <c r="BO382" s="2">
        <v>0</v>
      </c>
      <c r="BP382" s="2">
        <v>0</v>
      </c>
      <c r="BQ382" s="2">
        <v>17</v>
      </c>
      <c r="BR382" s="2">
        <v>0</v>
      </c>
      <c r="BS382" s="2">
        <v>0</v>
      </c>
      <c r="BT382" s="2">
        <v>0</v>
      </c>
      <c r="BU382" s="2">
        <v>3</v>
      </c>
      <c r="BV382" s="2">
        <v>0</v>
      </c>
      <c r="BW382" s="2">
        <v>0</v>
      </c>
      <c r="BX382" s="2">
        <v>0</v>
      </c>
      <c r="BY382" s="2">
        <v>24</v>
      </c>
      <c r="BZ382" s="2" t="s">
        <v>124</v>
      </c>
      <c r="CA382" s="2" t="s">
        <v>803</v>
      </c>
      <c r="CB382" s="2" t="s">
        <v>803</v>
      </c>
      <c r="CC382" s="2" t="s">
        <v>124</v>
      </c>
      <c r="CD382" s="2" t="s">
        <v>125</v>
      </c>
    </row>
    <row r="383" spans="1:82" ht="12.75">
      <c r="A383" s="2" t="s">
        <v>145</v>
      </c>
      <c r="B383" s="29">
        <f t="shared" si="6"/>
        <v>0.971038092468741</v>
      </c>
      <c r="C383" s="2" t="s">
        <v>445</v>
      </c>
      <c r="D383" s="2">
        <v>0</v>
      </c>
      <c r="E383" s="2">
        <v>0</v>
      </c>
      <c r="F383" s="2">
        <v>0</v>
      </c>
      <c r="G383" s="2">
        <v>0</v>
      </c>
      <c r="H383" s="2">
        <v>1</v>
      </c>
      <c r="I383" s="2">
        <v>3710</v>
      </c>
      <c r="J383" s="2">
        <v>2</v>
      </c>
      <c r="K383" s="2">
        <v>29684</v>
      </c>
      <c r="L383" s="2">
        <v>0</v>
      </c>
      <c r="M383" s="2">
        <v>0</v>
      </c>
      <c r="N383" s="2">
        <v>1</v>
      </c>
      <c r="O383" s="2">
        <v>996</v>
      </c>
      <c r="P383" s="2">
        <v>0</v>
      </c>
      <c r="Q383" s="2">
        <v>0</v>
      </c>
      <c r="R383" s="2">
        <v>0</v>
      </c>
      <c r="S383" s="2">
        <v>0</v>
      </c>
      <c r="T383" s="2">
        <v>0</v>
      </c>
      <c r="U383" s="2">
        <v>34390</v>
      </c>
      <c r="V383" s="2">
        <v>0</v>
      </c>
      <c r="W383" s="2">
        <v>0</v>
      </c>
      <c r="X383" s="2">
        <v>0</v>
      </c>
      <c r="Y383" s="2">
        <v>0</v>
      </c>
      <c r="Z383" s="2">
        <v>0</v>
      </c>
      <c r="AA383" s="2">
        <v>0</v>
      </c>
      <c r="AB383" s="2">
        <v>0</v>
      </c>
      <c r="AC383" s="2">
        <v>0</v>
      </c>
      <c r="AD383" s="2">
        <v>996</v>
      </c>
      <c r="AE383" s="2">
        <v>0</v>
      </c>
      <c r="AF383" s="2">
        <v>0</v>
      </c>
      <c r="AG383" s="2">
        <v>0</v>
      </c>
      <c r="AH383" s="2">
        <v>0</v>
      </c>
      <c r="AI383" s="2">
        <v>0</v>
      </c>
      <c r="AJ383" s="2">
        <v>0</v>
      </c>
      <c r="AK383" s="2">
        <v>0</v>
      </c>
      <c r="AL383" s="2">
        <v>0</v>
      </c>
      <c r="AM383" s="2">
        <v>0</v>
      </c>
      <c r="AN383" s="2">
        <v>0</v>
      </c>
      <c r="AO383" s="2">
        <v>0</v>
      </c>
      <c r="AP383" s="2">
        <v>0</v>
      </c>
      <c r="AQ383" s="2">
        <v>0</v>
      </c>
      <c r="AR383" s="2">
        <v>0</v>
      </c>
      <c r="AS383" s="2">
        <v>0</v>
      </c>
      <c r="AT383" s="2">
        <v>0</v>
      </c>
      <c r="AU383" s="2">
        <v>0</v>
      </c>
      <c r="AV383" s="2">
        <v>0</v>
      </c>
      <c r="AW383" s="2">
        <v>0</v>
      </c>
      <c r="AX383" s="2">
        <v>0</v>
      </c>
      <c r="AY383" s="2">
        <v>0</v>
      </c>
      <c r="AZ383" s="2">
        <v>0</v>
      </c>
      <c r="BA383" s="2">
        <v>0</v>
      </c>
      <c r="BB383" s="2">
        <v>0</v>
      </c>
      <c r="BC383" s="2">
        <v>0</v>
      </c>
      <c r="BD383" s="2">
        <v>0</v>
      </c>
      <c r="BE383" s="2">
        <v>0</v>
      </c>
      <c r="BF383" s="2">
        <v>0</v>
      </c>
      <c r="BG383" s="2">
        <v>0</v>
      </c>
      <c r="BH383" s="2">
        <v>40</v>
      </c>
      <c r="BI383" s="2">
        <v>37</v>
      </c>
      <c r="BJ383" s="2">
        <v>0</v>
      </c>
      <c r="BK383" s="2">
        <v>0</v>
      </c>
      <c r="BL383" s="2">
        <v>0</v>
      </c>
      <c r="BM383" s="2">
        <v>3</v>
      </c>
      <c r="BN383" s="2">
        <v>0</v>
      </c>
      <c r="BO383" s="2">
        <v>0</v>
      </c>
      <c r="BP383" s="2">
        <v>0</v>
      </c>
      <c r="BQ383" s="2">
        <v>0</v>
      </c>
      <c r="BR383" s="2">
        <v>27</v>
      </c>
      <c r="BS383" s="2">
        <v>8</v>
      </c>
      <c r="BT383" s="2">
        <v>1</v>
      </c>
      <c r="BU383" s="2">
        <v>1</v>
      </c>
      <c r="BV383" s="2">
        <v>0</v>
      </c>
      <c r="BW383" s="2">
        <v>0</v>
      </c>
      <c r="BX383" s="2">
        <v>0</v>
      </c>
      <c r="BY383" s="2">
        <v>0</v>
      </c>
      <c r="BZ383" s="2" t="s">
        <v>269</v>
      </c>
      <c r="CA383" s="2" t="s">
        <v>269</v>
      </c>
      <c r="CB383" s="2" t="s">
        <v>126</v>
      </c>
      <c r="CC383" s="2" t="s">
        <v>803</v>
      </c>
      <c r="CD383" s="2" t="s">
        <v>269</v>
      </c>
    </row>
    <row r="384" spans="1:82" ht="12.75">
      <c r="A384" s="2" t="s">
        <v>146</v>
      </c>
      <c r="B384" s="29">
        <f t="shared" si="6"/>
        <v>0.9210747514564795</v>
      </c>
      <c r="C384" s="2" t="s">
        <v>445</v>
      </c>
      <c r="D384" s="2">
        <v>0</v>
      </c>
      <c r="E384" s="2">
        <v>0</v>
      </c>
      <c r="F384" s="2">
        <v>0</v>
      </c>
      <c r="G384" s="2">
        <v>0</v>
      </c>
      <c r="H384" s="2">
        <v>2</v>
      </c>
      <c r="I384" s="2">
        <v>5000</v>
      </c>
      <c r="J384" s="2">
        <v>1</v>
      </c>
      <c r="K384" s="2">
        <v>26778</v>
      </c>
      <c r="L384" s="2">
        <v>1</v>
      </c>
      <c r="M384" s="2">
        <v>2723</v>
      </c>
      <c r="N384" s="2">
        <v>0</v>
      </c>
      <c r="O384" s="2">
        <v>0</v>
      </c>
      <c r="P384" s="2">
        <v>0</v>
      </c>
      <c r="Q384" s="2">
        <v>0</v>
      </c>
      <c r="R384" s="2">
        <v>0</v>
      </c>
      <c r="S384" s="2">
        <v>0</v>
      </c>
      <c r="T384" s="2">
        <v>0</v>
      </c>
      <c r="U384" s="2">
        <v>34501</v>
      </c>
      <c r="V384" s="2">
        <v>0</v>
      </c>
      <c r="W384" s="2">
        <v>0</v>
      </c>
      <c r="X384" s="2">
        <v>0</v>
      </c>
      <c r="Y384" s="2">
        <v>0</v>
      </c>
      <c r="Z384" s="2">
        <v>0</v>
      </c>
      <c r="AA384" s="2">
        <v>0</v>
      </c>
      <c r="AB384" s="2">
        <v>0</v>
      </c>
      <c r="AC384" s="2">
        <v>0</v>
      </c>
      <c r="AD384" s="2">
        <v>0</v>
      </c>
      <c r="AE384" s="2">
        <v>0</v>
      </c>
      <c r="AF384" s="2">
        <v>0</v>
      </c>
      <c r="AG384" s="2">
        <v>0</v>
      </c>
      <c r="AH384" s="2">
        <v>0</v>
      </c>
      <c r="AI384" s="2">
        <v>0</v>
      </c>
      <c r="AJ384" s="2">
        <v>2723</v>
      </c>
      <c r="AK384" s="2">
        <v>0</v>
      </c>
      <c r="AL384" s="2">
        <v>0</v>
      </c>
      <c r="AM384" s="2">
        <v>0</v>
      </c>
      <c r="AN384" s="2">
        <v>0</v>
      </c>
      <c r="AO384" s="2">
        <v>34501</v>
      </c>
      <c r="AP384" s="2">
        <v>0</v>
      </c>
      <c r="AQ384" s="2">
        <v>0</v>
      </c>
      <c r="AR384" s="2">
        <v>0</v>
      </c>
      <c r="AS384" s="2">
        <v>0</v>
      </c>
      <c r="AT384" s="2">
        <v>0</v>
      </c>
      <c r="AU384" s="2">
        <v>0</v>
      </c>
      <c r="AV384" s="2">
        <v>0</v>
      </c>
      <c r="AW384" s="2">
        <v>0</v>
      </c>
      <c r="AX384" s="2">
        <v>0</v>
      </c>
      <c r="AY384" s="2">
        <v>0</v>
      </c>
      <c r="AZ384" s="2">
        <v>0</v>
      </c>
      <c r="BA384" s="2">
        <v>0</v>
      </c>
      <c r="BB384" s="2">
        <v>0</v>
      </c>
      <c r="BC384" s="2">
        <v>0</v>
      </c>
      <c r="BD384" s="2">
        <v>0</v>
      </c>
      <c r="BE384" s="2">
        <v>0</v>
      </c>
      <c r="BF384" s="2">
        <v>0</v>
      </c>
      <c r="BG384" s="2">
        <v>0</v>
      </c>
      <c r="BH384" s="2">
        <v>27</v>
      </c>
      <c r="BI384" s="2">
        <v>23</v>
      </c>
      <c r="BJ384" s="2">
        <v>0</v>
      </c>
      <c r="BK384" s="2">
        <v>0</v>
      </c>
      <c r="BL384" s="2">
        <v>1</v>
      </c>
      <c r="BM384" s="2">
        <v>3</v>
      </c>
      <c r="BN384" s="2">
        <v>0</v>
      </c>
      <c r="BO384" s="2">
        <v>0</v>
      </c>
      <c r="BP384" s="2">
        <v>0</v>
      </c>
      <c r="BQ384" s="2">
        <v>0</v>
      </c>
      <c r="BR384" s="2">
        <v>0</v>
      </c>
      <c r="BS384" s="2">
        <v>21</v>
      </c>
      <c r="BT384" s="2">
        <v>0</v>
      </c>
      <c r="BU384" s="2">
        <v>2</v>
      </c>
      <c r="BV384" s="2">
        <v>0</v>
      </c>
      <c r="BW384" s="2">
        <v>0</v>
      </c>
      <c r="BX384" s="2">
        <v>0</v>
      </c>
      <c r="BY384" s="2">
        <v>0</v>
      </c>
      <c r="BZ384" s="2" t="s">
        <v>127</v>
      </c>
      <c r="CA384" s="2" t="s">
        <v>128</v>
      </c>
      <c r="CB384" s="2" t="s">
        <v>803</v>
      </c>
      <c r="CC384" s="2" t="s">
        <v>803</v>
      </c>
      <c r="CD384" s="2" t="s">
        <v>127</v>
      </c>
    </row>
    <row r="385" spans="1:82" ht="12.75">
      <c r="A385" s="2" t="s">
        <v>147</v>
      </c>
      <c r="B385" s="29">
        <f t="shared" si="6"/>
        <v>0.6590789550581497</v>
      </c>
      <c r="C385" s="2" t="s">
        <v>445</v>
      </c>
      <c r="D385" s="2">
        <v>0</v>
      </c>
      <c r="E385" s="2">
        <v>0</v>
      </c>
      <c r="F385" s="2">
        <v>0</v>
      </c>
      <c r="G385" s="2">
        <v>0</v>
      </c>
      <c r="H385" s="2">
        <v>1</v>
      </c>
      <c r="I385" s="2">
        <v>4033</v>
      </c>
      <c r="J385" s="2">
        <v>4</v>
      </c>
      <c r="K385" s="2">
        <v>18522</v>
      </c>
      <c r="L385" s="2">
        <v>2</v>
      </c>
      <c r="M385" s="2">
        <v>2611</v>
      </c>
      <c r="N385" s="2">
        <v>1</v>
      </c>
      <c r="O385" s="2">
        <v>9056</v>
      </c>
      <c r="P385" s="2">
        <v>0</v>
      </c>
      <c r="Q385" s="2">
        <v>0</v>
      </c>
      <c r="R385" s="2">
        <v>0</v>
      </c>
      <c r="S385" s="2">
        <v>0</v>
      </c>
      <c r="T385" s="2">
        <v>0</v>
      </c>
      <c r="U385" s="2">
        <v>34222</v>
      </c>
      <c r="V385" s="2">
        <v>0</v>
      </c>
      <c r="W385" s="2">
        <v>0</v>
      </c>
      <c r="X385" s="2">
        <v>0</v>
      </c>
      <c r="Y385" s="2">
        <v>0</v>
      </c>
      <c r="Z385" s="2">
        <v>0</v>
      </c>
      <c r="AA385" s="2">
        <v>0</v>
      </c>
      <c r="AB385" s="2">
        <v>0</v>
      </c>
      <c r="AC385" s="2">
        <v>0</v>
      </c>
      <c r="AD385" s="2">
        <v>0</v>
      </c>
      <c r="AE385" s="2">
        <v>0</v>
      </c>
      <c r="AF385" s="2">
        <v>0</v>
      </c>
      <c r="AG385" s="2">
        <v>0</v>
      </c>
      <c r="AH385" s="2">
        <v>0</v>
      </c>
      <c r="AI385" s="2">
        <v>0</v>
      </c>
      <c r="AJ385" s="2">
        <v>0</v>
      </c>
      <c r="AK385" s="2">
        <v>0</v>
      </c>
      <c r="AL385" s="2">
        <v>0</v>
      </c>
      <c r="AM385" s="2">
        <v>0</v>
      </c>
      <c r="AN385" s="2">
        <v>0</v>
      </c>
      <c r="AO385" s="2">
        <v>34222</v>
      </c>
      <c r="AP385" s="2">
        <v>0</v>
      </c>
      <c r="AQ385" s="2">
        <v>0</v>
      </c>
      <c r="AR385" s="2">
        <v>0</v>
      </c>
      <c r="AS385" s="2">
        <v>0</v>
      </c>
      <c r="AT385" s="2">
        <v>0</v>
      </c>
      <c r="AU385" s="2">
        <v>0</v>
      </c>
      <c r="AV385" s="2">
        <v>0</v>
      </c>
      <c r="AW385" s="2">
        <v>0</v>
      </c>
      <c r="AX385" s="2">
        <v>0</v>
      </c>
      <c r="AY385" s="2">
        <v>0</v>
      </c>
      <c r="AZ385" s="2">
        <v>0</v>
      </c>
      <c r="BA385" s="2">
        <v>0</v>
      </c>
      <c r="BB385" s="2">
        <v>0</v>
      </c>
      <c r="BC385" s="2">
        <v>0</v>
      </c>
      <c r="BD385" s="2">
        <v>2611</v>
      </c>
      <c r="BE385" s="2">
        <v>0</v>
      </c>
      <c r="BF385" s="2">
        <v>9056</v>
      </c>
      <c r="BG385" s="2">
        <v>0</v>
      </c>
      <c r="BH385" s="2">
        <v>16</v>
      </c>
      <c r="BI385" s="2">
        <v>15</v>
      </c>
      <c r="BJ385" s="2">
        <v>0</v>
      </c>
      <c r="BK385" s="2">
        <v>0</v>
      </c>
      <c r="BL385" s="2">
        <v>0</v>
      </c>
      <c r="BM385" s="2">
        <v>1</v>
      </c>
      <c r="BN385" s="2">
        <v>0</v>
      </c>
      <c r="BO385" s="2">
        <v>0</v>
      </c>
      <c r="BP385" s="2">
        <v>0</v>
      </c>
      <c r="BQ385" s="2">
        <v>0</v>
      </c>
      <c r="BR385" s="2">
        <v>0</v>
      </c>
      <c r="BS385" s="2">
        <v>15</v>
      </c>
      <c r="BT385" s="2">
        <v>0</v>
      </c>
      <c r="BU385" s="2">
        <v>0</v>
      </c>
      <c r="BV385" s="2">
        <v>0</v>
      </c>
      <c r="BW385" s="2">
        <v>0</v>
      </c>
      <c r="BX385" s="2">
        <v>0</v>
      </c>
      <c r="BY385" s="2">
        <v>0</v>
      </c>
      <c r="BZ385" s="2" t="s">
        <v>129</v>
      </c>
      <c r="CA385" s="2" t="s">
        <v>129</v>
      </c>
      <c r="CB385" s="2" t="s">
        <v>803</v>
      </c>
      <c r="CC385" s="2" t="s">
        <v>803</v>
      </c>
      <c r="CD385" s="2" t="s">
        <v>129</v>
      </c>
    </row>
    <row r="386" spans="1:82" ht="12.75">
      <c r="A386" s="2" t="s">
        <v>148</v>
      </c>
      <c r="B386" s="29">
        <f t="shared" si="6"/>
        <v>0.6664154443735869</v>
      </c>
      <c r="C386" s="2" t="s">
        <v>445</v>
      </c>
      <c r="D386" s="2">
        <v>0</v>
      </c>
      <c r="E386" s="2">
        <v>0</v>
      </c>
      <c r="F386" s="2">
        <v>0</v>
      </c>
      <c r="G386" s="2">
        <v>0</v>
      </c>
      <c r="H386" s="2">
        <v>2</v>
      </c>
      <c r="I386" s="2">
        <v>4809</v>
      </c>
      <c r="J386" s="2">
        <v>5</v>
      </c>
      <c r="K386" s="2">
        <v>18181</v>
      </c>
      <c r="L386" s="2">
        <v>4</v>
      </c>
      <c r="M386" s="2">
        <v>8481</v>
      </c>
      <c r="N386" s="2">
        <v>1</v>
      </c>
      <c r="O386" s="2">
        <v>3027</v>
      </c>
      <c r="P386" s="2">
        <v>0</v>
      </c>
      <c r="Q386" s="2">
        <v>0</v>
      </c>
      <c r="R386" s="2">
        <v>0</v>
      </c>
      <c r="S386" s="2">
        <v>0</v>
      </c>
      <c r="T386" s="2">
        <v>0</v>
      </c>
      <c r="U386" s="2">
        <v>34498</v>
      </c>
      <c r="V386" s="2">
        <v>0</v>
      </c>
      <c r="W386" s="2">
        <v>0</v>
      </c>
      <c r="X386" s="2">
        <v>8481</v>
      </c>
      <c r="Y386" s="2">
        <v>0</v>
      </c>
      <c r="Z386" s="2">
        <v>0</v>
      </c>
      <c r="AA386" s="2">
        <v>0</v>
      </c>
      <c r="AB386" s="2">
        <v>0</v>
      </c>
      <c r="AC386" s="2">
        <v>0</v>
      </c>
      <c r="AD386" s="2">
        <v>0</v>
      </c>
      <c r="AE386" s="2">
        <v>0</v>
      </c>
      <c r="AF386" s="2">
        <v>0</v>
      </c>
      <c r="AG386" s="2">
        <v>0</v>
      </c>
      <c r="AH386" s="2">
        <v>0</v>
      </c>
      <c r="AI386" s="2">
        <v>0</v>
      </c>
      <c r="AJ386" s="2">
        <v>0</v>
      </c>
      <c r="AK386" s="2">
        <v>0</v>
      </c>
      <c r="AL386" s="2">
        <v>0</v>
      </c>
      <c r="AM386" s="2">
        <v>0</v>
      </c>
      <c r="AN386" s="2">
        <v>0</v>
      </c>
      <c r="AO386" s="2">
        <v>34498</v>
      </c>
      <c r="AP386" s="2">
        <v>0</v>
      </c>
      <c r="AQ386" s="2">
        <v>0</v>
      </c>
      <c r="AR386" s="2">
        <v>0</v>
      </c>
      <c r="AS386" s="2">
        <v>0</v>
      </c>
      <c r="AT386" s="2">
        <v>0</v>
      </c>
      <c r="AU386" s="2">
        <v>0</v>
      </c>
      <c r="AV386" s="2">
        <v>0</v>
      </c>
      <c r="AW386" s="2">
        <v>0</v>
      </c>
      <c r="AX386" s="2">
        <v>3027</v>
      </c>
      <c r="AY386" s="2">
        <v>0</v>
      </c>
      <c r="AZ386" s="2">
        <v>0</v>
      </c>
      <c r="BA386" s="2">
        <v>0</v>
      </c>
      <c r="BB386" s="2">
        <v>0</v>
      </c>
      <c r="BC386" s="2">
        <v>0</v>
      </c>
      <c r="BD386" s="2">
        <v>0</v>
      </c>
      <c r="BE386" s="2">
        <v>0</v>
      </c>
      <c r="BF386" s="2">
        <v>0</v>
      </c>
      <c r="BG386" s="2">
        <v>0</v>
      </c>
      <c r="BH386" s="2">
        <v>20</v>
      </c>
      <c r="BI386" s="2">
        <v>17</v>
      </c>
      <c r="BJ386" s="2">
        <v>0</v>
      </c>
      <c r="BK386" s="2">
        <v>0</v>
      </c>
      <c r="BL386" s="2">
        <v>0</v>
      </c>
      <c r="BM386" s="2">
        <v>3</v>
      </c>
      <c r="BN386" s="2">
        <v>0</v>
      </c>
      <c r="BO386" s="2">
        <v>0</v>
      </c>
      <c r="BP386" s="2">
        <v>0</v>
      </c>
      <c r="BQ386" s="2">
        <v>0</v>
      </c>
      <c r="BR386" s="2">
        <v>0</v>
      </c>
      <c r="BS386" s="2">
        <v>14</v>
      </c>
      <c r="BT386" s="2">
        <v>0</v>
      </c>
      <c r="BU386" s="2">
        <v>3</v>
      </c>
      <c r="BV386" s="2">
        <v>0</v>
      </c>
      <c r="BW386" s="2">
        <v>0</v>
      </c>
      <c r="BX386" s="2">
        <v>0</v>
      </c>
      <c r="BY386" s="2">
        <v>0</v>
      </c>
      <c r="BZ386" s="2" t="s">
        <v>130</v>
      </c>
      <c r="CA386" s="2" t="s">
        <v>130</v>
      </c>
      <c r="CB386" s="2" t="s">
        <v>803</v>
      </c>
      <c r="CC386" s="2" t="s">
        <v>803</v>
      </c>
      <c r="CD386" s="2" t="s">
        <v>130</v>
      </c>
    </row>
    <row r="387" spans="1:82" ht="12.75">
      <c r="A387" s="2" t="s">
        <v>149</v>
      </c>
      <c r="B387" s="29">
        <f t="shared" si="6"/>
        <v>0.7024519356621389</v>
      </c>
      <c r="C387" s="2" t="s">
        <v>445</v>
      </c>
      <c r="D387" s="2">
        <v>0</v>
      </c>
      <c r="E387" s="2">
        <v>0</v>
      </c>
      <c r="F387" s="2">
        <v>1</v>
      </c>
      <c r="G387" s="2">
        <v>475</v>
      </c>
      <c r="H387" s="2">
        <v>2</v>
      </c>
      <c r="I387" s="2">
        <v>2742</v>
      </c>
      <c r="J387" s="2">
        <v>3</v>
      </c>
      <c r="K387" s="2">
        <v>20934</v>
      </c>
      <c r="L387" s="2">
        <v>3</v>
      </c>
      <c r="M387" s="2">
        <v>10230</v>
      </c>
      <c r="N387" s="2">
        <v>0</v>
      </c>
      <c r="O387" s="2">
        <v>0</v>
      </c>
      <c r="P387" s="2">
        <v>0</v>
      </c>
      <c r="Q387" s="2">
        <v>0</v>
      </c>
      <c r="R387" s="2">
        <v>0</v>
      </c>
      <c r="S387" s="2">
        <v>0</v>
      </c>
      <c r="T387" s="2">
        <v>0</v>
      </c>
      <c r="U387" s="2">
        <v>34381</v>
      </c>
      <c r="V387" s="2">
        <v>0</v>
      </c>
      <c r="W387" s="2">
        <v>0</v>
      </c>
      <c r="X387" s="2">
        <v>9742</v>
      </c>
      <c r="Y387" s="2">
        <v>0</v>
      </c>
      <c r="Z387" s="2">
        <v>0</v>
      </c>
      <c r="AA387" s="2">
        <v>0</v>
      </c>
      <c r="AB387" s="2">
        <v>0</v>
      </c>
      <c r="AC387" s="2">
        <v>0</v>
      </c>
      <c r="AD387" s="2">
        <v>0</v>
      </c>
      <c r="AE387" s="2">
        <v>0</v>
      </c>
      <c r="AF387" s="2">
        <v>0</v>
      </c>
      <c r="AG387" s="2">
        <v>0</v>
      </c>
      <c r="AH387" s="2">
        <v>0</v>
      </c>
      <c r="AI387" s="2">
        <v>0</v>
      </c>
      <c r="AJ387" s="2">
        <v>488</v>
      </c>
      <c r="AK387" s="2">
        <v>0</v>
      </c>
      <c r="AL387" s="2">
        <v>0</v>
      </c>
      <c r="AM387" s="2">
        <v>0</v>
      </c>
      <c r="AN387" s="2">
        <v>0</v>
      </c>
      <c r="AO387" s="2">
        <v>0</v>
      </c>
      <c r="AP387" s="2">
        <v>0</v>
      </c>
      <c r="AQ387" s="2">
        <v>0</v>
      </c>
      <c r="AR387" s="2">
        <v>0</v>
      </c>
      <c r="AS387" s="2">
        <v>0</v>
      </c>
      <c r="AT387" s="2">
        <v>0</v>
      </c>
      <c r="AU387" s="2">
        <v>0</v>
      </c>
      <c r="AV387" s="2">
        <v>0</v>
      </c>
      <c r="AW387" s="2">
        <v>0</v>
      </c>
      <c r="AX387" s="2">
        <v>0</v>
      </c>
      <c r="AY387" s="2">
        <v>0</v>
      </c>
      <c r="AZ387" s="2">
        <v>0</v>
      </c>
      <c r="BA387" s="2">
        <v>0</v>
      </c>
      <c r="BB387" s="2">
        <v>0</v>
      </c>
      <c r="BC387" s="2">
        <v>0</v>
      </c>
      <c r="BD387" s="2">
        <v>0</v>
      </c>
      <c r="BE387" s="2">
        <v>0</v>
      </c>
      <c r="BF387" s="2">
        <v>0</v>
      </c>
      <c r="BG387" s="2">
        <v>0</v>
      </c>
      <c r="BH387" s="2">
        <v>30</v>
      </c>
      <c r="BI387" s="2">
        <v>26</v>
      </c>
      <c r="BJ387" s="2">
        <v>0</v>
      </c>
      <c r="BK387" s="2">
        <v>0</v>
      </c>
      <c r="BL387" s="2">
        <v>1</v>
      </c>
      <c r="BM387" s="2">
        <v>3</v>
      </c>
      <c r="BN387" s="2">
        <v>0</v>
      </c>
      <c r="BO387" s="2">
        <v>0</v>
      </c>
      <c r="BP387" s="2">
        <v>0</v>
      </c>
      <c r="BQ387" s="2">
        <v>0</v>
      </c>
      <c r="BR387" s="2">
        <v>23</v>
      </c>
      <c r="BS387" s="2">
        <v>3</v>
      </c>
      <c r="BT387" s="2">
        <v>0</v>
      </c>
      <c r="BU387" s="2">
        <v>0</v>
      </c>
      <c r="BV387" s="2">
        <v>0</v>
      </c>
      <c r="BW387" s="2">
        <v>0</v>
      </c>
      <c r="BX387" s="2">
        <v>0</v>
      </c>
      <c r="BY387" s="2">
        <v>0</v>
      </c>
      <c r="BZ387" s="2" t="s">
        <v>1704</v>
      </c>
      <c r="CA387" s="2" t="s">
        <v>1704</v>
      </c>
      <c r="CB387" s="2" t="s">
        <v>131</v>
      </c>
      <c r="CC387" s="2" t="s">
        <v>803</v>
      </c>
      <c r="CD387" s="2" t="s">
        <v>1704</v>
      </c>
    </row>
    <row r="388" spans="1:82" ht="12.75">
      <c r="A388" s="2" t="s">
        <v>150</v>
      </c>
      <c r="B388" s="29">
        <f t="shared" si="6"/>
        <v>1</v>
      </c>
      <c r="C388" s="2" t="s">
        <v>445</v>
      </c>
      <c r="D388" s="2">
        <v>0</v>
      </c>
      <c r="E388" s="2">
        <v>0</v>
      </c>
      <c r="F388" s="2">
        <v>2</v>
      </c>
      <c r="G388" s="2">
        <v>1509</v>
      </c>
      <c r="H388" s="2">
        <v>2</v>
      </c>
      <c r="I388" s="2">
        <v>3206</v>
      </c>
      <c r="J388" s="2">
        <v>3</v>
      </c>
      <c r="K388" s="2">
        <v>29915</v>
      </c>
      <c r="L388" s="2">
        <v>0</v>
      </c>
      <c r="M388" s="2">
        <v>0</v>
      </c>
      <c r="N388" s="2">
        <v>0</v>
      </c>
      <c r="O388" s="2">
        <v>0</v>
      </c>
      <c r="P388" s="2">
        <v>0</v>
      </c>
      <c r="Q388" s="2">
        <v>0</v>
      </c>
      <c r="R388" s="2">
        <v>0</v>
      </c>
      <c r="S388" s="2">
        <v>0</v>
      </c>
      <c r="T388" s="2">
        <v>0</v>
      </c>
      <c r="U388" s="2">
        <v>34630</v>
      </c>
      <c r="V388" s="2">
        <v>0</v>
      </c>
      <c r="W388" s="2">
        <v>0</v>
      </c>
      <c r="X388" s="2">
        <v>0</v>
      </c>
      <c r="Y388" s="2">
        <v>0</v>
      </c>
      <c r="Z388" s="2">
        <v>0</v>
      </c>
      <c r="AA388" s="2">
        <v>0</v>
      </c>
      <c r="AB388" s="2">
        <v>0</v>
      </c>
      <c r="AC388" s="2">
        <v>0</v>
      </c>
      <c r="AD388" s="2">
        <v>0</v>
      </c>
      <c r="AE388" s="2">
        <v>0</v>
      </c>
      <c r="AF388" s="2">
        <v>0</v>
      </c>
      <c r="AG388" s="2">
        <v>0</v>
      </c>
      <c r="AH388" s="2">
        <v>0</v>
      </c>
      <c r="AI388" s="2">
        <v>0</v>
      </c>
      <c r="AJ388" s="2">
        <v>0</v>
      </c>
      <c r="AK388" s="2">
        <v>0</v>
      </c>
      <c r="AL388" s="2">
        <v>0</v>
      </c>
      <c r="AM388" s="2">
        <v>0</v>
      </c>
      <c r="AN388" s="2">
        <v>0</v>
      </c>
      <c r="AO388" s="2">
        <v>3299</v>
      </c>
      <c r="AP388" s="2">
        <v>0</v>
      </c>
      <c r="AQ388" s="2">
        <v>0</v>
      </c>
      <c r="AR388" s="2">
        <v>0</v>
      </c>
      <c r="AS388" s="2">
        <v>0</v>
      </c>
      <c r="AT388" s="2">
        <v>0</v>
      </c>
      <c r="AU388" s="2">
        <v>0</v>
      </c>
      <c r="AV388" s="2">
        <v>0</v>
      </c>
      <c r="AW388" s="2">
        <v>0</v>
      </c>
      <c r="AX388" s="2">
        <v>0</v>
      </c>
      <c r="AY388" s="2">
        <v>0</v>
      </c>
      <c r="AZ388" s="2">
        <v>0</v>
      </c>
      <c r="BA388" s="2">
        <v>0</v>
      </c>
      <c r="BB388" s="2">
        <v>0</v>
      </c>
      <c r="BC388" s="2">
        <v>0</v>
      </c>
      <c r="BD388" s="2">
        <v>0</v>
      </c>
      <c r="BE388" s="2">
        <v>0</v>
      </c>
      <c r="BF388" s="2">
        <v>0</v>
      </c>
      <c r="BG388" s="2">
        <v>0</v>
      </c>
      <c r="BH388" s="2">
        <v>34</v>
      </c>
      <c r="BI388" s="2">
        <v>31</v>
      </c>
      <c r="BJ388" s="2">
        <v>0</v>
      </c>
      <c r="BK388" s="2">
        <v>0</v>
      </c>
      <c r="BL388" s="2">
        <v>0</v>
      </c>
      <c r="BM388" s="2">
        <v>3</v>
      </c>
      <c r="BN388" s="2">
        <v>0</v>
      </c>
      <c r="BO388" s="2">
        <v>0</v>
      </c>
      <c r="BP388" s="2">
        <v>0</v>
      </c>
      <c r="BQ388" s="2">
        <v>1</v>
      </c>
      <c r="BR388" s="2">
        <v>26</v>
      </c>
      <c r="BS388" s="2">
        <v>4</v>
      </c>
      <c r="BT388" s="2">
        <v>0</v>
      </c>
      <c r="BU388" s="2">
        <v>0</v>
      </c>
      <c r="BV388" s="2">
        <v>0</v>
      </c>
      <c r="BW388" s="2">
        <v>0</v>
      </c>
      <c r="BX388" s="2">
        <v>0</v>
      </c>
      <c r="BY388" s="2">
        <v>0</v>
      </c>
      <c r="BZ388" s="2" t="s">
        <v>132</v>
      </c>
      <c r="CA388" s="2" t="s">
        <v>132</v>
      </c>
      <c r="CB388" s="2" t="s">
        <v>133</v>
      </c>
      <c r="CC388" s="2" t="s">
        <v>134</v>
      </c>
      <c r="CD388" s="2" t="s">
        <v>132</v>
      </c>
    </row>
    <row r="389" spans="1:82" ht="12.75">
      <c r="A389" s="2" t="s">
        <v>151</v>
      </c>
      <c r="B389" s="29">
        <f t="shared" si="6"/>
        <v>1</v>
      </c>
      <c r="C389" s="2" t="s">
        <v>445</v>
      </c>
      <c r="D389" s="2">
        <v>0</v>
      </c>
      <c r="E389" s="2">
        <v>0</v>
      </c>
      <c r="F389" s="2">
        <v>3</v>
      </c>
      <c r="G389" s="2">
        <v>984</v>
      </c>
      <c r="H389" s="2">
        <v>1</v>
      </c>
      <c r="I389" s="2">
        <v>3493</v>
      </c>
      <c r="J389" s="2">
        <v>3</v>
      </c>
      <c r="K389" s="2">
        <v>30174</v>
      </c>
      <c r="L389" s="2">
        <v>0</v>
      </c>
      <c r="M389" s="2">
        <v>0</v>
      </c>
      <c r="N389" s="2">
        <v>0</v>
      </c>
      <c r="O389" s="2">
        <v>0</v>
      </c>
      <c r="P389" s="2">
        <v>0</v>
      </c>
      <c r="Q389" s="2">
        <v>0</v>
      </c>
      <c r="R389" s="2">
        <v>0</v>
      </c>
      <c r="S389" s="2">
        <v>0</v>
      </c>
      <c r="T389" s="2">
        <v>0</v>
      </c>
      <c r="U389" s="2">
        <v>34651</v>
      </c>
      <c r="V389" s="2">
        <v>0</v>
      </c>
      <c r="W389" s="2">
        <v>0</v>
      </c>
      <c r="X389" s="2">
        <v>0</v>
      </c>
      <c r="Y389" s="2">
        <v>0</v>
      </c>
      <c r="Z389" s="2">
        <v>0</v>
      </c>
      <c r="AA389" s="2">
        <v>0</v>
      </c>
      <c r="AB389" s="2">
        <v>0</v>
      </c>
      <c r="AC389" s="2">
        <v>0</v>
      </c>
      <c r="AD389" s="2">
        <v>0</v>
      </c>
      <c r="AE389" s="2">
        <v>0</v>
      </c>
      <c r="AF389" s="2">
        <v>0</v>
      </c>
      <c r="AG389" s="2">
        <v>0</v>
      </c>
      <c r="AH389" s="2">
        <v>0</v>
      </c>
      <c r="AI389" s="2">
        <v>0</v>
      </c>
      <c r="AJ389" s="2">
        <v>0</v>
      </c>
      <c r="AK389" s="2">
        <v>0</v>
      </c>
      <c r="AL389" s="2">
        <v>0</v>
      </c>
      <c r="AM389" s="2">
        <v>0</v>
      </c>
      <c r="AN389" s="2">
        <v>0</v>
      </c>
      <c r="AO389" s="2">
        <v>34651</v>
      </c>
      <c r="AP389" s="2">
        <v>0</v>
      </c>
      <c r="AQ389" s="2">
        <v>0</v>
      </c>
      <c r="AR389" s="2">
        <v>0</v>
      </c>
      <c r="AS389" s="2">
        <v>0</v>
      </c>
      <c r="AT389" s="2">
        <v>0</v>
      </c>
      <c r="AU389" s="2">
        <v>0</v>
      </c>
      <c r="AV389" s="2">
        <v>0</v>
      </c>
      <c r="AW389" s="2">
        <v>0</v>
      </c>
      <c r="AX389" s="2">
        <v>0</v>
      </c>
      <c r="AY389" s="2">
        <v>0</v>
      </c>
      <c r="AZ389" s="2">
        <v>0</v>
      </c>
      <c r="BA389" s="2">
        <v>0</v>
      </c>
      <c r="BB389" s="2">
        <v>0</v>
      </c>
      <c r="BC389" s="2">
        <v>0</v>
      </c>
      <c r="BD389" s="2">
        <v>0</v>
      </c>
      <c r="BE389" s="2">
        <v>0</v>
      </c>
      <c r="BF389" s="2">
        <v>0</v>
      </c>
      <c r="BG389" s="2">
        <v>0</v>
      </c>
      <c r="BH389" s="2">
        <v>35</v>
      </c>
      <c r="BI389" s="2">
        <v>33</v>
      </c>
      <c r="BJ389" s="2">
        <v>0</v>
      </c>
      <c r="BK389" s="2">
        <v>0</v>
      </c>
      <c r="BL389" s="2">
        <v>0</v>
      </c>
      <c r="BM389" s="2">
        <v>2</v>
      </c>
      <c r="BN389" s="2">
        <v>0</v>
      </c>
      <c r="BO389" s="2">
        <v>0</v>
      </c>
      <c r="BP389" s="2">
        <v>0</v>
      </c>
      <c r="BQ389" s="2">
        <v>0</v>
      </c>
      <c r="BR389" s="2">
        <v>0</v>
      </c>
      <c r="BS389" s="2">
        <v>27</v>
      </c>
      <c r="BT389" s="2">
        <v>0</v>
      </c>
      <c r="BU389" s="2">
        <v>6</v>
      </c>
      <c r="BV389" s="2">
        <v>0</v>
      </c>
      <c r="BW389" s="2">
        <v>0</v>
      </c>
      <c r="BX389" s="2">
        <v>0</v>
      </c>
      <c r="BY389" s="2">
        <v>0</v>
      </c>
      <c r="BZ389" s="2" t="s">
        <v>135</v>
      </c>
      <c r="CA389" s="2" t="s">
        <v>135</v>
      </c>
      <c r="CB389" s="2" t="s">
        <v>803</v>
      </c>
      <c r="CC389" s="2" t="s">
        <v>803</v>
      </c>
      <c r="CD389" s="2" t="s">
        <v>135</v>
      </c>
    </row>
    <row r="390" spans="1:82" ht="12.75">
      <c r="A390" s="2" t="s">
        <v>152</v>
      </c>
      <c r="B390" s="29">
        <f t="shared" si="6"/>
        <v>0.9418020164453613</v>
      </c>
      <c r="C390" s="2" t="s">
        <v>445</v>
      </c>
      <c r="D390" s="2">
        <v>0</v>
      </c>
      <c r="E390" s="2">
        <v>0</v>
      </c>
      <c r="F390" s="2">
        <v>1</v>
      </c>
      <c r="G390" s="2">
        <v>450</v>
      </c>
      <c r="H390" s="2">
        <v>1</v>
      </c>
      <c r="I390" s="2">
        <v>3382</v>
      </c>
      <c r="J390" s="2">
        <v>4</v>
      </c>
      <c r="K390" s="2">
        <v>28582</v>
      </c>
      <c r="L390" s="2">
        <v>2</v>
      </c>
      <c r="M390" s="2">
        <v>2003</v>
      </c>
      <c r="N390" s="2">
        <v>0</v>
      </c>
      <c r="O390" s="2">
        <v>0</v>
      </c>
      <c r="P390" s="2">
        <v>0</v>
      </c>
      <c r="Q390" s="2">
        <v>0</v>
      </c>
      <c r="R390" s="2">
        <v>0</v>
      </c>
      <c r="S390" s="2">
        <v>0</v>
      </c>
      <c r="T390" s="2">
        <v>0</v>
      </c>
      <c r="U390" s="2">
        <v>34417</v>
      </c>
      <c r="V390" s="2">
        <v>0</v>
      </c>
      <c r="W390" s="2">
        <v>0</v>
      </c>
      <c r="X390" s="2">
        <v>744</v>
      </c>
      <c r="Y390" s="2">
        <v>0</v>
      </c>
      <c r="Z390" s="2">
        <v>0</v>
      </c>
      <c r="AA390" s="2">
        <v>0</v>
      </c>
      <c r="AB390" s="2">
        <v>0</v>
      </c>
      <c r="AC390" s="2">
        <v>0</v>
      </c>
      <c r="AD390" s="2">
        <v>0</v>
      </c>
      <c r="AE390" s="2">
        <v>0</v>
      </c>
      <c r="AF390" s="2">
        <v>0</v>
      </c>
      <c r="AG390" s="2">
        <v>0</v>
      </c>
      <c r="AH390" s="2">
        <v>0</v>
      </c>
      <c r="AI390" s="2">
        <v>0</v>
      </c>
      <c r="AJ390" s="2">
        <v>1259</v>
      </c>
      <c r="AK390" s="2">
        <v>0</v>
      </c>
      <c r="AL390" s="2">
        <v>0</v>
      </c>
      <c r="AM390" s="2">
        <v>0</v>
      </c>
      <c r="AN390" s="2">
        <v>0</v>
      </c>
      <c r="AO390" s="2">
        <v>34417</v>
      </c>
      <c r="AP390" s="2">
        <v>0</v>
      </c>
      <c r="AQ390" s="2">
        <v>0</v>
      </c>
      <c r="AR390" s="2">
        <v>0</v>
      </c>
      <c r="AS390" s="2">
        <v>0</v>
      </c>
      <c r="AT390" s="2">
        <v>0</v>
      </c>
      <c r="AU390" s="2">
        <v>0</v>
      </c>
      <c r="AV390" s="2">
        <v>0</v>
      </c>
      <c r="AW390" s="2">
        <v>0</v>
      </c>
      <c r="AX390" s="2">
        <v>0</v>
      </c>
      <c r="AY390" s="2">
        <v>0</v>
      </c>
      <c r="AZ390" s="2">
        <v>0</v>
      </c>
      <c r="BA390" s="2">
        <v>0</v>
      </c>
      <c r="BB390" s="2">
        <v>0</v>
      </c>
      <c r="BC390" s="2">
        <v>0</v>
      </c>
      <c r="BD390" s="2">
        <v>0</v>
      </c>
      <c r="BE390" s="2">
        <v>0</v>
      </c>
      <c r="BF390" s="2">
        <v>0</v>
      </c>
      <c r="BG390" s="2">
        <v>0</v>
      </c>
      <c r="BH390" s="2">
        <v>47</v>
      </c>
      <c r="BI390" s="2">
        <v>43</v>
      </c>
      <c r="BJ390" s="2">
        <v>0</v>
      </c>
      <c r="BK390" s="2">
        <v>0</v>
      </c>
      <c r="BL390" s="2">
        <v>0</v>
      </c>
      <c r="BM390" s="2">
        <v>4</v>
      </c>
      <c r="BN390" s="2">
        <v>0</v>
      </c>
      <c r="BO390" s="2">
        <v>0</v>
      </c>
      <c r="BP390" s="2">
        <v>0</v>
      </c>
      <c r="BQ390" s="2">
        <v>0</v>
      </c>
      <c r="BR390" s="2">
        <v>0</v>
      </c>
      <c r="BS390" s="2">
        <v>1</v>
      </c>
      <c r="BT390" s="2">
        <v>40</v>
      </c>
      <c r="BU390" s="2">
        <v>2</v>
      </c>
      <c r="BV390" s="2">
        <v>0</v>
      </c>
      <c r="BW390" s="2">
        <v>0</v>
      </c>
      <c r="BX390" s="2">
        <v>0</v>
      </c>
      <c r="BY390" s="2">
        <v>0</v>
      </c>
      <c r="BZ390" s="2" t="s">
        <v>136</v>
      </c>
      <c r="CA390" s="2" t="s">
        <v>136</v>
      </c>
      <c r="CB390" s="2" t="s">
        <v>137</v>
      </c>
      <c r="CC390" s="2" t="s">
        <v>803</v>
      </c>
      <c r="CD390" s="2" t="s">
        <v>136</v>
      </c>
    </row>
    <row r="391" spans="1:2" ht="12.75">
      <c r="A391" s="2"/>
      <c r="B391" s="29"/>
    </row>
    <row r="392" spans="1:82" ht="12.75">
      <c r="A392" s="2" t="s">
        <v>1893</v>
      </c>
      <c r="B392" s="29">
        <f t="shared" si="6"/>
        <v>1</v>
      </c>
      <c r="C392" s="41" t="s">
        <v>445</v>
      </c>
      <c r="D392" s="41">
        <v>0</v>
      </c>
      <c r="E392" s="41">
        <v>0</v>
      </c>
      <c r="F392" s="41">
        <v>2</v>
      </c>
      <c r="G392" s="41">
        <v>1538</v>
      </c>
      <c r="H392" s="41">
        <v>1</v>
      </c>
      <c r="I392" s="41">
        <v>3512</v>
      </c>
      <c r="J392" s="41">
        <v>3</v>
      </c>
      <c r="K392" s="41">
        <v>29274</v>
      </c>
      <c r="L392" s="41">
        <v>0</v>
      </c>
      <c r="M392" s="41">
        <v>0</v>
      </c>
      <c r="N392" s="41">
        <v>0</v>
      </c>
      <c r="O392" s="41">
        <v>0</v>
      </c>
      <c r="P392" s="41">
        <v>0</v>
      </c>
      <c r="Q392" s="41">
        <v>0</v>
      </c>
      <c r="R392" s="41">
        <v>0</v>
      </c>
      <c r="S392" s="41">
        <v>0</v>
      </c>
      <c r="T392" s="41">
        <v>0</v>
      </c>
      <c r="U392" s="41">
        <v>34324</v>
      </c>
      <c r="V392" s="41">
        <v>0</v>
      </c>
      <c r="W392" s="41">
        <v>0</v>
      </c>
      <c r="X392" s="41">
        <v>0</v>
      </c>
      <c r="Y392" s="41">
        <v>0</v>
      </c>
      <c r="Z392" s="41">
        <v>0</v>
      </c>
      <c r="AA392" s="41">
        <v>0</v>
      </c>
      <c r="AB392" s="41">
        <v>0</v>
      </c>
      <c r="AC392" s="41">
        <v>0</v>
      </c>
      <c r="AD392" s="41">
        <v>0</v>
      </c>
      <c r="AE392" s="41">
        <v>0</v>
      </c>
      <c r="AF392" s="41">
        <v>0</v>
      </c>
      <c r="AG392" s="41">
        <v>0</v>
      </c>
      <c r="AH392" s="41">
        <v>0</v>
      </c>
      <c r="AI392" s="41">
        <v>0</v>
      </c>
      <c r="AJ392" s="41">
        <v>0</v>
      </c>
      <c r="AK392" s="41">
        <v>0</v>
      </c>
      <c r="AL392" s="41">
        <v>0</v>
      </c>
      <c r="AM392" s="41">
        <v>0</v>
      </c>
      <c r="AN392" s="41">
        <v>0</v>
      </c>
      <c r="AO392" s="41">
        <v>0</v>
      </c>
      <c r="AP392" s="41">
        <v>0</v>
      </c>
      <c r="AQ392" s="41">
        <v>0</v>
      </c>
      <c r="AR392" s="41">
        <v>0</v>
      </c>
      <c r="AS392" s="41">
        <v>0</v>
      </c>
      <c r="AT392" s="41">
        <v>0</v>
      </c>
      <c r="AU392" s="41">
        <v>0</v>
      </c>
      <c r="AV392" s="41">
        <v>0</v>
      </c>
      <c r="AW392" s="41">
        <v>0</v>
      </c>
      <c r="AX392" s="41">
        <v>0</v>
      </c>
      <c r="AY392" s="41">
        <v>0</v>
      </c>
      <c r="AZ392" s="41">
        <v>0</v>
      </c>
      <c r="BA392" s="41">
        <v>0</v>
      </c>
      <c r="BB392" s="41">
        <v>0</v>
      </c>
      <c r="BC392" s="41">
        <v>0</v>
      </c>
      <c r="BD392" s="41">
        <v>0</v>
      </c>
      <c r="BE392" s="41">
        <v>0</v>
      </c>
      <c r="BF392" s="41">
        <v>0</v>
      </c>
      <c r="BG392" s="41">
        <v>0</v>
      </c>
      <c r="BH392" s="41">
        <v>47</v>
      </c>
      <c r="BI392" s="41">
        <v>44</v>
      </c>
      <c r="BJ392" s="41">
        <v>0</v>
      </c>
      <c r="BK392" s="41">
        <v>0</v>
      </c>
      <c r="BL392" s="41">
        <v>0</v>
      </c>
      <c r="BM392" s="41">
        <v>3</v>
      </c>
      <c r="BN392" s="41">
        <v>0</v>
      </c>
      <c r="BO392" s="41">
        <v>0</v>
      </c>
      <c r="BP392" s="41">
        <v>0</v>
      </c>
      <c r="BQ392" s="41">
        <v>0</v>
      </c>
      <c r="BR392" s="41">
        <v>37</v>
      </c>
      <c r="BS392" s="41">
        <v>2</v>
      </c>
      <c r="BT392" s="41">
        <v>3</v>
      </c>
      <c r="BU392" s="41">
        <v>2</v>
      </c>
      <c r="BV392" s="41">
        <v>0</v>
      </c>
      <c r="BW392" s="41">
        <v>0</v>
      </c>
      <c r="BX392" s="41">
        <v>0</v>
      </c>
      <c r="BY392" s="41">
        <v>0</v>
      </c>
      <c r="BZ392" s="40">
        <v>0.35043981481481484</v>
      </c>
      <c r="CA392" s="40">
        <v>0.3573726851851852</v>
      </c>
      <c r="CB392" s="40">
        <v>0.3712384259259259</v>
      </c>
      <c r="CC392" s="40">
        <v>0</v>
      </c>
      <c r="CD392" s="40">
        <v>0.35043981481481484</v>
      </c>
    </row>
    <row r="393" spans="1:82" ht="12.75">
      <c r="A393" s="2" t="s">
        <v>1894</v>
      </c>
      <c r="B393" s="29">
        <f t="shared" si="6"/>
        <v>0.8965735466955972</v>
      </c>
      <c r="C393" s="41" t="s">
        <v>445</v>
      </c>
      <c r="D393" s="41">
        <v>0</v>
      </c>
      <c r="E393" s="41">
        <v>0</v>
      </c>
      <c r="F393" s="41">
        <v>1</v>
      </c>
      <c r="G393" s="41">
        <v>1108</v>
      </c>
      <c r="H393" s="41">
        <v>1</v>
      </c>
      <c r="I393" s="41">
        <v>2787</v>
      </c>
      <c r="J393" s="41">
        <v>4</v>
      </c>
      <c r="K393" s="41">
        <v>25856</v>
      </c>
      <c r="L393" s="41">
        <v>1</v>
      </c>
      <c r="M393" s="41">
        <v>2143</v>
      </c>
      <c r="N393" s="41">
        <v>1</v>
      </c>
      <c r="O393" s="41">
        <v>1289</v>
      </c>
      <c r="P393" s="41">
        <v>0</v>
      </c>
      <c r="Q393" s="41">
        <v>0</v>
      </c>
      <c r="R393" s="41">
        <v>0</v>
      </c>
      <c r="S393" s="41">
        <v>0</v>
      </c>
      <c r="T393" s="41">
        <v>0</v>
      </c>
      <c r="U393" s="41">
        <v>33183</v>
      </c>
      <c r="V393" s="41">
        <v>0</v>
      </c>
      <c r="W393" s="41">
        <v>0</v>
      </c>
      <c r="X393" s="41">
        <v>2143</v>
      </c>
      <c r="Y393" s="41">
        <v>0</v>
      </c>
      <c r="Z393" s="41">
        <v>0</v>
      </c>
      <c r="AA393" s="41">
        <v>0</v>
      </c>
      <c r="AB393" s="41">
        <v>0</v>
      </c>
      <c r="AC393" s="41">
        <v>0</v>
      </c>
      <c r="AD393" s="41">
        <v>1289</v>
      </c>
      <c r="AE393" s="41">
        <v>0</v>
      </c>
      <c r="AF393" s="41">
        <v>0</v>
      </c>
      <c r="AG393" s="41">
        <v>0</v>
      </c>
      <c r="AH393" s="41">
        <v>0</v>
      </c>
      <c r="AI393" s="41">
        <v>0</v>
      </c>
      <c r="AJ393" s="41">
        <v>0</v>
      </c>
      <c r="AK393" s="41">
        <v>0</v>
      </c>
      <c r="AL393" s="41">
        <v>0</v>
      </c>
      <c r="AM393" s="41">
        <v>0</v>
      </c>
      <c r="AN393" s="41">
        <v>0</v>
      </c>
      <c r="AO393" s="41">
        <v>33183</v>
      </c>
      <c r="AP393" s="41">
        <v>0</v>
      </c>
      <c r="AQ393" s="41">
        <v>0</v>
      </c>
      <c r="AR393" s="41">
        <v>0</v>
      </c>
      <c r="AS393" s="41">
        <v>0</v>
      </c>
      <c r="AT393" s="41">
        <v>0</v>
      </c>
      <c r="AU393" s="41">
        <v>0</v>
      </c>
      <c r="AV393" s="41">
        <v>0</v>
      </c>
      <c r="AW393" s="41">
        <v>0</v>
      </c>
      <c r="AX393" s="41">
        <v>0</v>
      </c>
      <c r="AY393" s="41">
        <v>0</v>
      </c>
      <c r="AZ393" s="41">
        <v>0</v>
      </c>
      <c r="BA393" s="41">
        <v>0</v>
      </c>
      <c r="BB393" s="41">
        <v>0</v>
      </c>
      <c r="BC393" s="41">
        <v>0</v>
      </c>
      <c r="BD393" s="41">
        <v>0</v>
      </c>
      <c r="BE393" s="41">
        <v>0</v>
      </c>
      <c r="BF393" s="41">
        <v>0</v>
      </c>
      <c r="BG393" s="41">
        <v>0</v>
      </c>
      <c r="BH393" s="41">
        <v>38</v>
      </c>
      <c r="BI393" s="41">
        <v>33</v>
      </c>
      <c r="BJ393" s="41">
        <v>0</v>
      </c>
      <c r="BK393" s="41">
        <v>0</v>
      </c>
      <c r="BL393" s="41">
        <v>3</v>
      </c>
      <c r="BM393" s="41">
        <v>2</v>
      </c>
      <c r="BN393" s="41">
        <v>0</v>
      </c>
      <c r="BO393" s="41">
        <v>0</v>
      </c>
      <c r="BP393" s="41">
        <v>0</v>
      </c>
      <c r="BQ393" s="41">
        <v>0</v>
      </c>
      <c r="BR393" s="41">
        <v>0</v>
      </c>
      <c r="BS393" s="41">
        <v>33</v>
      </c>
      <c r="BT393" s="41">
        <v>0</v>
      </c>
      <c r="BU393" s="41">
        <v>0</v>
      </c>
      <c r="BV393" s="41">
        <v>0</v>
      </c>
      <c r="BW393" s="41">
        <v>0</v>
      </c>
      <c r="BX393" s="41">
        <v>0</v>
      </c>
      <c r="BY393" s="41">
        <v>0</v>
      </c>
      <c r="BZ393" s="40">
        <v>0.35585648148148147</v>
      </c>
      <c r="CA393" s="40">
        <v>0.35585648148148147</v>
      </c>
      <c r="CB393" s="40">
        <v>0</v>
      </c>
      <c r="CC393" s="40">
        <v>0</v>
      </c>
      <c r="CD393" s="40">
        <v>0.35585648148148147</v>
      </c>
    </row>
    <row r="394" spans="1:82" ht="12.75">
      <c r="A394" s="2" t="s">
        <v>1895</v>
      </c>
      <c r="B394" s="29">
        <f t="shared" si="6"/>
        <v>0.926167871555904</v>
      </c>
      <c r="C394" s="41" t="s">
        <v>445</v>
      </c>
      <c r="D394" s="41">
        <v>0</v>
      </c>
      <c r="E394" s="41">
        <v>0</v>
      </c>
      <c r="F394" s="41">
        <v>0</v>
      </c>
      <c r="G394" s="41">
        <v>0</v>
      </c>
      <c r="H394" s="41">
        <v>1</v>
      </c>
      <c r="I394" s="41">
        <v>3280</v>
      </c>
      <c r="J394" s="41">
        <v>3</v>
      </c>
      <c r="K394" s="41">
        <v>28620</v>
      </c>
      <c r="L394" s="41">
        <v>2</v>
      </c>
      <c r="M394" s="41">
        <v>2543</v>
      </c>
      <c r="N394" s="41">
        <v>0</v>
      </c>
      <c r="O394" s="41">
        <v>0</v>
      </c>
      <c r="P394" s="41">
        <v>0</v>
      </c>
      <c r="Q394" s="41">
        <v>0</v>
      </c>
      <c r="R394" s="41">
        <v>0</v>
      </c>
      <c r="S394" s="41">
        <v>0</v>
      </c>
      <c r="T394" s="41">
        <v>0</v>
      </c>
      <c r="U394" s="41">
        <v>34443</v>
      </c>
      <c r="V394" s="41">
        <v>0</v>
      </c>
      <c r="W394" s="41">
        <v>0</v>
      </c>
      <c r="X394" s="41">
        <v>1140</v>
      </c>
      <c r="Y394" s="41">
        <v>0</v>
      </c>
      <c r="Z394" s="41">
        <v>0</v>
      </c>
      <c r="AA394" s="41">
        <v>0</v>
      </c>
      <c r="AB394" s="41">
        <v>0</v>
      </c>
      <c r="AC394" s="41">
        <v>0</v>
      </c>
      <c r="AD394" s="41">
        <v>0</v>
      </c>
      <c r="AE394" s="41">
        <v>0</v>
      </c>
      <c r="AF394" s="41">
        <v>0</v>
      </c>
      <c r="AG394" s="41">
        <v>0</v>
      </c>
      <c r="AH394" s="41">
        <v>0</v>
      </c>
      <c r="AI394" s="41">
        <v>0</v>
      </c>
      <c r="AJ394" s="41">
        <v>0</v>
      </c>
      <c r="AK394" s="41">
        <v>0</v>
      </c>
      <c r="AL394" s="41">
        <v>0</v>
      </c>
      <c r="AM394" s="41">
        <v>0</v>
      </c>
      <c r="AN394" s="41">
        <v>0</v>
      </c>
      <c r="AO394" s="41">
        <v>34443</v>
      </c>
      <c r="AP394" s="41">
        <v>0</v>
      </c>
      <c r="AQ394" s="41">
        <v>0</v>
      </c>
      <c r="AR394" s="41">
        <v>0</v>
      </c>
      <c r="AS394" s="41">
        <v>0</v>
      </c>
      <c r="AT394" s="41">
        <v>0</v>
      </c>
      <c r="AU394" s="41">
        <v>0</v>
      </c>
      <c r="AV394" s="41">
        <v>0</v>
      </c>
      <c r="AW394" s="41">
        <v>0</v>
      </c>
      <c r="AX394" s="41">
        <v>0</v>
      </c>
      <c r="AY394" s="41">
        <v>0</v>
      </c>
      <c r="AZ394" s="41">
        <v>0</v>
      </c>
      <c r="BA394" s="41">
        <v>0</v>
      </c>
      <c r="BB394" s="41">
        <v>0</v>
      </c>
      <c r="BC394" s="41">
        <v>0</v>
      </c>
      <c r="BD394" s="41">
        <v>1377</v>
      </c>
      <c r="BE394" s="41">
        <v>0</v>
      </c>
      <c r="BF394" s="41">
        <v>0</v>
      </c>
      <c r="BG394" s="41">
        <v>0</v>
      </c>
      <c r="BH394" s="41">
        <v>38</v>
      </c>
      <c r="BI394" s="41">
        <v>31</v>
      </c>
      <c r="BJ394" s="41">
        <v>0</v>
      </c>
      <c r="BK394" s="41">
        <v>0</v>
      </c>
      <c r="BL394" s="41">
        <v>2</v>
      </c>
      <c r="BM394" s="41">
        <v>5</v>
      </c>
      <c r="BN394" s="41">
        <v>0</v>
      </c>
      <c r="BO394" s="41">
        <v>0</v>
      </c>
      <c r="BP394" s="41">
        <v>0</v>
      </c>
      <c r="BQ394" s="41">
        <v>0</v>
      </c>
      <c r="BR394" s="41">
        <v>0</v>
      </c>
      <c r="BS394" s="41">
        <v>31</v>
      </c>
      <c r="BT394" s="41">
        <v>0</v>
      </c>
      <c r="BU394" s="41">
        <v>0</v>
      </c>
      <c r="BV394" s="41">
        <v>0</v>
      </c>
      <c r="BW394" s="41">
        <v>0</v>
      </c>
      <c r="BX394" s="41">
        <v>0</v>
      </c>
      <c r="BY394" s="41">
        <v>0</v>
      </c>
      <c r="BZ394" s="40">
        <v>0.34774305555555557</v>
      </c>
      <c r="CA394" s="40">
        <v>0.34774305555555557</v>
      </c>
      <c r="CB394" s="40">
        <v>0</v>
      </c>
      <c r="CC394" s="40">
        <v>0</v>
      </c>
      <c r="CD394" s="40">
        <v>0.34774305555555557</v>
      </c>
    </row>
    <row r="395" spans="1:82" ht="12.75">
      <c r="A395" s="2" t="s">
        <v>1896</v>
      </c>
      <c r="B395" s="29">
        <f t="shared" si="6"/>
        <v>0.7175045356118687</v>
      </c>
      <c r="C395" s="41" t="s">
        <v>445</v>
      </c>
      <c r="D395" s="41">
        <v>0</v>
      </c>
      <c r="E395" s="41">
        <v>0</v>
      </c>
      <c r="F395" s="41">
        <v>1</v>
      </c>
      <c r="G395" s="41">
        <v>1440</v>
      </c>
      <c r="H395" s="41">
        <v>1</v>
      </c>
      <c r="I395" s="41">
        <v>3501</v>
      </c>
      <c r="J395" s="41">
        <v>2</v>
      </c>
      <c r="K395" s="41">
        <v>19579</v>
      </c>
      <c r="L395" s="41">
        <v>0</v>
      </c>
      <c r="M395" s="41">
        <v>0</v>
      </c>
      <c r="N395" s="41">
        <v>1</v>
      </c>
      <c r="O395" s="41">
        <v>9654</v>
      </c>
      <c r="P395" s="41">
        <v>0</v>
      </c>
      <c r="Q395" s="41">
        <v>0</v>
      </c>
      <c r="R395" s="41">
        <v>0</v>
      </c>
      <c r="S395" s="41">
        <v>0</v>
      </c>
      <c r="T395" s="41">
        <v>0</v>
      </c>
      <c r="U395" s="41">
        <v>34174</v>
      </c>
      <c r="V395" s="41">
        <v>0</v>
      </c>
      <c r="W395" s="41">
        <v>0</v>
      </c>
      <c r="X395" s="41">
        <v>0</v>
      </c>
      <c r="Y395" s="41">
        <v>0</v>
      </c>
      <c r="Z395" s="41">
        <v>0</v>
      </c>
      <c r="AA395" s="41">
        <v>0</v>
      </c>
      <c r="AB395" s="41">
        <v>0</v>
      </c>
      <c r="AC395" s="41">
        <v>0</v>
      </c>
      <c r="AD395" s="41">
        <v>0</v>
      </c>
      <c r="AE395" s="41">
        <v>0</v>
      </c>
      <c r="AF395" s="41">
        <v>0</v>
      </c>
      <c r="AG395" s="41">
        <v>0</v>
      </c>
      <c r="AH395" s="41">
        <v>0</v>
      </c>
      <c r="AI395" s="41">
        <v>0</v>
      </c>
      <c r="AJ395" s="41">
        <v>0</v>
      </c>
      <c r="AK395" s="41">
        <v>0</v>
      </c>
      <c r="AL395" s="41">
        <v>0</v>
      </c>
      <c r="AM395" s="41">
        <v>0</v>
      </c>
      <c r="AN395" s="41">
        <v>0</v>
      </c>
      <c r="AO395" s="41">
        <v>34174</v>
      </c>
      <c r="AP395" s="41">
        <v>0</v>
      </c>
      <c r="AQ395" s="41">
        <v>0</v>
      </c>
      <c r="AR395" s="41">
        <v>0</v>
      </c>
      <c r="AS395" s="41">
        <v>0</v>
      </c>
      <c r="AT395" s="41">
        <v>0</v>
      </c>
      <c r="AU395" s="41">
        <v>0</v>
      </c>
      <c r="AV395" s="41">
        <v>0</v>
      </c>
      <c r="AW395" s="41">
        <v>0</v>
      </c>
      <c r="AX395" s="41">
        <v>9654</v>
      </c>
      <c r="AY395" s="41">
        <v>0</v>
      </c>
      <c r="AZ395" s="41">
        <v>0</v>
      </c>
      <c r="BA395" s="41">
        <v>0</v>
      </c>
      <c r="BB395" s="41">
        <v>0</v>
      </c>
      <c r="BC395" s="41">
        <v>0</v>
      </c>
      <c r="BD395" s="41">
        <v>0</v>
      </c>
      <c r="BE395" s="41">
        <v>0</v>
      </c>
      <c r="BF395" s="41">
        <v>0</v>
      </c>
      <c r="BG395" s="41">
        <v>0</v>
      </c>
      <c r="BH395" s="41">
        <v>21</v>
      </c>
      <c r="BI395" s="41">
        <v>19</v>
      </c>
      <c r="BJ395" s="41">
        <v>0</v>
      </c>
      <c r="BK395" s="41">
        <v>0</v>
      </c>
      <c r="BL395" s="41">
        <v>1</v>
      </c>
      <c r="BM395" s="41">
        <v>1</v>
      </c>
      <c r="BN395" s="41">
        <v>0</v>
      </c>
      <c r="BO395" s="41">
        <v>0</v>
      </c>
      <c r="BP395" s="41">
        <v>0</v>
      </c>
      <c r="BQ395" s="41">
        <v>0</v>
      </c>
      <c r="BR395" s="41">
        <v>0</v>
      </c>
      <c r="BS395" s="41">
        <v>19</v>
      </c>
      <c r="BT395" s="41">
        <v>0</v>
      </c>
      <c r="BU395" s="41">
        <v>0</v>
      </c>
      <c r="BV395" s="41">
        <v>0</v>
      </c>
      <c r="BW395" s="41">
        <v>0</v>
      </c>
      <c r="BX395" s="41">
        <v>0</v>
      </c>
      <c r="BY395" s="41">
        <v>0</v>
      </c>
      <c r="BZ395" s="40">
        <v>0.35054398148148147</v>
      </c>
      <c r="CA395" s="40">
        <v>0.35054398148148147</v>
      </c>
      <c r="CB395" s="40">
        <v>0</v>
      </c>
      <c r="CC395" s="40">
        <v>0</v>
      </c>
      <c r="CD395" s="40">
        <v>0.35054398148148147</v>
      </c>
    </row>
    <row r="396" spans="1:82" ht="12.75">
      <c r="A396" s="2" t="s">
        <v>1897</v>
      </c>
      <c r="B396" s="29">
        <f t="shared" si="6"/>
        <v>0.9674313805817288</v>
      </c>
      <c r="C396" s="41" t="s">
        <v>445</v>
      </c>
      <c r="D396" s="41">
        <v>0</v>
      </c>
      <c r="E396" s="41">
        <v>0</v>
      </c>
      <c r="F396" s="41">
        <v>1</v>
      </c>
      <c r="G396" s="41">
        <v>796</v>
      </c>
      <c r="H396" s="41">
        <v>1</v>
      </c>
      <c r="I396" s="41">
        <v>3180</v>
      </c>
      <c r="J396" s="41">
        <v>4</v>
      </c>
      <c r="K396" s="41">
        <v>29085</v>
      </c>
      <c r="L396" s="41">
        <v>2</v>
      </c>
      <c r="M396" s="41">
        <v>1113</v>
      </c>
      <c r="N396" s="41">
        <v>0</v>
      </c>
      <c r="O396" s="41">
        <v>0</v>
      </c>
      <c r="P396" s="41">
        <v>0</v>
      </c>
      <c r="Q396" s="41">
        <v>0</v>
      </c>
      <c r="R396" s="41">
        <v>0</v>
      </c>
      <c r="S396" s="41">
        <v>0</v>
      </c>
      <c r="T396" s="41">
        <v>0</v>
      </c>
      <c r="U396" s="41">
        <v>34174</v>
      </c>
      <c r="V396" s="41">
        <v>0</v>
      </c>
      <c r="W396" s="41">
        <v>0</v>
      </c>
      <c r="X396" s="41">
        <v>505</v>
      </c>
      <c r="Y396" s="41">
        <v>0</v>
      </c>
      <c r="Z396" s="41">
        <v>0</v>
      </c>
      <c r="AA396" s="41">
        <v>0</v>
      </c>
      <c r="AB396" s="41">
        <v>0</v>
      </c>
      <c r="AC396" s="41">
        <v>0</v>
      </c>
      <c r="AD396" s="41">
        <v>0</v>
      </c>
      <c r="AE396" s="41">
        <v>0</v>
      </c>
      <c r="AF396" s="41">
        <v>0</v>
      </c>
      <c r="AG396" s="41">
        <v>0</v>
      </c>
      <c r="AH396" s="41">
        <v>0</v>
      </c>
      <c r="AI396" s="41">
        <v>0</v>
      </c>
      <c r="AJ396" s="41">
        <v>0</v>
      </c>
      <c r="AK396" s="41">
        <v>0</v>
      </c>
      <c r="AL396" s="41">
        <v>0</v>
      </c>
      <c r="AM396" s="41">
        <v>0</v>
      </c>
      <c r="AN396" s="41">
        <v>0</v>
      </c>
      <c r="AO396" s="41">
        <v>34174</v>
      </c>
      <c r="AP396" s="41">
        <v>0</v>
      </c>
      <c r="AQ396" s="41">
        <v>0</v>
      </c>
      <c r="AR396" s="41">
        <v>0</v>
      </c>
      <c r="AS396" s="41">
        <v>0</v>
      </c>
      <c r="AT396" s="41">
        <v>0</v>
      </c>
      <c r="AU396" s="41">
        <v>0</v>
      </c>
      <c r="AV396" s="41">
        <v>0</v>
      </c>
      <c r="AW396" s="41">
        <v>0</v>
      </c>
      <c r="AX396" s="41">
        <v>0</v>
      </c>
      <c r="AY396" s="41">
        <v>0</v>
      </c>
      <c r="AZ396" s="41">
        <v>0</v>
      </c>
      <c r="BA396" s="41">
        <v>0</v>
      </c>
      <c r="BB396" s="41">
        <v>0</v>
      </c>
      <c r="BC396" s="41">
        <v>0</v>
      </c>
      <c r="BD396" s="41">
        <v>608</v>
      </c>
      <c r="BE396" s="41">
        <v>0</v>
      </c>
      <c r="BF396" s="41">
        <v>0</v>
      </c>
      <c r="BG396" s="41">
        <v>0</v>
      </c>
      <c r="BH396" s="41">
        <v>35</v>
      </c>
      <c r="BI396" s="41">
        <v>32</v>
      </c>
      <c r="BJ396" s="41">
        <v>0</v>
      </c>
      <c r="BK396" s="41">
        <v>0</v>
      </c>
      <c r="BL396" s="41">
        <v>1</v>
      </c>
      <c r="BM396" s="41">
        <v>2</v>
      </c>
      <c r="BN396" s="41">
        <v>0</v>
      </c>
      <c r="BO396" s="41">
        <v>0</v>
      </c>
      <c r="BP396" s="41">
        <v>0</v>
      </c>
      <c r="BQ396" s="41">
        <v>0</v>
      </c>
      <c r="BR396" s="41">
        <v>0</v>
      </c>
      <c r="BS396" s="41">
        <v>31</v>
      </c>
      <c r="BT396" s="41">
        <v>0</v>
      </c>
      <c r="BU396" s="41">
        <v>1</v>
      </c>
      <c r="BV396" s="41">
        <v>0</v>
      </c>
      <c r="BW396" s="41">
        <v>0</v>
      </c>
      <c r="BX396" s="41">
        <v>0</v>
      </c>
      <c r="BY396" s="41">
        <v>0</v>
      </c>
      <c r="BZ396" s="40">
        <v>0.34706018518518517</v>
      </c>
      <c r="CA396" s="40">
        <v>0.34706018518518517</v>
      </c>
      <c r="CB396" s="40">
        <v>0</v>
      </c>
      <c r="CC396" s="40">
        <v>0</v>
      </c>
      <c r="CD396" s="40">
        <v>0.34706018518518517</v>
      </c>
    </row>
    <row r="397" spans="1:82" ht="12.75">
      <c r="A397" s="2" t="s">
        <v>1898</v>
      </c>
      <c r="B397" s="29">
        <f t="shared" si="6"/>
        <v>0.9172029667253471</v>
      </c>
      <c r="C397" s="41" t="s">
        <v>445</v>
      </c>
      <c r="D397" s="41">
        <v>0</v>
      </c>
      <c r="E397" s="41">
        <v>0</v>
      </c>
      <c r="F397" s="41">
        <v>1</v>
      </c>
      <c r="G397" s="41">
        <v>252</v>
      </c>
      <c r="H397" s="41">
        <v>1</v>
      </c>
      <c r="I397" s="41">
        <v>3543</v>
      </c>
      <c r="J397" s="41">
        <v>3</v>
      </c>
      <c r="K397" s="41">
        <v>27987</v>
      </c>
      <c r="L397" s="41">
        <v>1</v>
      </c>
      <c r="M397" s="41">
        <v>2177</v>
      </c>
      <c r="N397" s="41">
        <v>1</v>
      </c>
      <c r="O397" s="41">
        <v>692</v>
      </c>
      <c r="P397" s="41">
        <v>0</v>
      </c>
      <c r="Q397" s="41">
        <v>0</v>
      </c>
      <c r="R397" s="41">
        <v>0</v>
      </c>
      <c r="S397" s="41">
        <v>0</v>
      </c>
      <c r="T397" s="41">
        <v>0</v>
      </c>
      <c r="U397" s="41">
        <v>34651</v>
      </c>
      <c r="V397" s="41">
        <v>0</v>
      </c>
      <c r="W397" s="41">
        <v>0</v>
      </c>
      <c r="X397" s="41">
        <v>2177</v>
      </c>
      <c r="Y397" s="41">
        <v>0</v>
      </c>
      <c r="Z397" s="41">
        <v>692</v>
      </c>
      <c r="AA397" s="41">
        <v>0</v>
      </c>
      <c r="AB397" s="41">
        <v>0</v>
      </c>
      <c r="AC397" s="41">
        <v>0</v>
      </c>
      <c r="AD397" s="41">
        <v>0</v>
      </c>
      <c r="AE397" s="41">
        <v>0</v>
      </c>
      <c r="AF397" s="41">
        <v>0</v>
      </c>
      <c r="AG397" s="41">
        <v>0</v>
      </c>
      <c r="AH397" s="41">
        <v>0</v>
      </c>
      <c r="AI397" s="41">
        <v>0</v>
      </c>
      <c r="AJ397" s="41">
        <v>0</v>
      </c>
      <c r="AK397" s="41">
        <v>0</v>
      </c>
      <c r="AL397" s="41">
        <v>0</v>
      </c>
      <c r="AM397" s="41">
        <v>0</v>
      </c>
      <c r="AN397" s="41">
        <v>0</v>
      </c>
      <c r="AO397" s="41">
        <v>34651</v>
      </c>
      <c r="AP397" s="41">
        <v>0</v>
      </c>
      <c r="AQ397" s="41">
        <v>0</v>
      </c>
      <c r="AR397" s="41">
        <v>0</v>
      </c>
      <c r="AS397" s="41">
        <v>0</v>
      </c>
      <c r="AT397" s="41">
        <v>0</v>
      </c>
      <c r="AU397" s="41">
        <v>0</v>
      </c>
      <c r="AV397" s="41">
        <v>0</v>
      </c>
      <c r="AW397" s="41">
        <v>0</v>
      </c>
      <c r="AX397" s="41">
        <v>0</v>
      </c>
      <c r="AY397" s="41">
        <v>0</v>
      </c>
      <c r="AZ397" s="41">
        <v>0</v>
      </c>
      <c r="BA397" s="41">
        <v>0</v>
      </c>
      <c r="BB397" s="41">
        <v>0</v>
      </c>
      <c r="BC397" s="41">
        <v>0</v>
      </c>
      <c r="BD397" s="41">
        <v>0</v>
      </c>
      <c r="BE397" s="41">
        <v>0</v>
      </c>
      <c r="BF397" s="41">
        <v>0</v>
      </c>
      <c r="BG397" s="41">
        <v>0</v>
      </c>
      <c r="BH397" s="41">
        <v>34</v>
      </c>
      <c r="BI397" s="41">
        <v>32</v>
      </c>
      <c r="BJ397" s="41">
        <v>0</v>
      </c>
      <c r="BK397" s="41">
        <v>0</v>
      </c>
      <c r="BL397" s="41">
        <v>2</v>
      </c>
      <c r="BM397" s="41">
        <v>0</v>
      </c>
      <c r="BN397" s="41">
        <v>0</v>
      </c>
      <c r="BO397" s="41">
        <v>0</v>
      </c>
      <c r="BP397" s="41">
        <v>0</v>
      </c>
      <c r="BQ397" s="41">
        <v>0</v>
      </c>
      <c r="BR397" s="41">
        <v>0</v>
      </c>
      <c r="BS397" s="41">
        <v>32</v>
      </c>
      <c r="BT397" s="41">
        <v>0</v>
      </c>
      <c r="BU397" s="41">
        <v>0</v>
      </c>
      <c r="BV397" s="41">
        <v>0</v>
      </c>
      <c r="BW397" s="41">
        <v>0</v>
      </c>
      <c r="BX397" s="41">
        <v>0</v>
      </c>
      <c r="BY397" s="41">
        <v>0</v>
      </c>
      <c r="BZ397" s="40">
        <v>0.35229166666666667</v>
      </c>
      <c r="CA397" s="40">
        <v>0.35229166666666667</v>
      </c>
      <c r="CB397" s="40">
        <v>0</v>
      </c>
      <c r="CC397" s="40">
        <v>0</v>
      </c>
      <c r="CD397" s="40">
        <v>0.35229166666666667</v>
      </c>
    </row>
    <row r="398" spans="1:82" ht="12.75">
      <c r="A398" s="2" t="s">
        <v>1899</v>
      </c>
      <c r="B398" s="29">
        <f t="shared" si="6"/>
        <v>0.9261763877148492</v>
      </c>
      <c r="C398" s="41" t="s">
        <v>445</v>
      </c>
      <c r="D398" s="41">
        <v>0</v>
      </c>
      <c r="E398" s="41">
        <v>0</v>
      </c>
      <c r="F398" s="41">
        <v>0</v>
      </c>
      <c r="G398" s="41">
        <v>0</v>
      </c>
      <c r="H398" s="41">
        <v>1</v>
      </c>
      <c r="I398" s="41">
        <v>2720</v>
      </c>
      <c r="J398" s="41">
        <v>2</v>
      </c>
      <c r="K398" s="41">
        <v>26863</v>
      </c>
      <c r="L398" s="41">
        <v>1</v>
      </c>
      <c r="M398" s="41">
        <v>2358</v>
      </c>
      <c r="N398" s="41">
        <v>0</v>
      </c>
      <c r="O398" s="41">
        <v>0</v>
      </c>
      <c r="P398" s="41">
        <v>0</v>
      </c>
      <c r="Q398" s="41">
        <v>0</v>
      </c>
      <c r="R398" s="41">
        <v>0</v>
      </c>
      <c r="S398" s="41">
        <v>0</v>
      </c>
      <c r="T398" s="41">
        <v>0</v>
      </c>
      <c r="U398" s="41">
        <v>31941</v>
      </c>
      <c r="V398" s="41">
        <v>0</v>
      </c>
      <c r="W398" s="41">
        <v>0</v>
      </c>
      <c r="X398" s="41">
        <v>0</v>
      </c>
      <c r="Y398" s="41">
        <v>0</v>
      </c>
      <c r="Z398" s="41">
        <v>0</v>
      </c>
      <c r="AA398" s="41">
        <v>0</v>
      </c>
      <c r="AB398" s="41">
        <v>0</v>
      </c>
      <c r="AC398" s="41">
        <v>0</v>
      </c>
      <c r="AD398" s="41">
        <v>0</v>
      </c>
      <c r="AE398" s="41">
        <v>0</v>
      </c>
      <c r="AF398" s="41">
        <v>0</v>
      </c>
      <c r="AG398" s="41">
        <v>0</v>
      </c>
      <c r="AH398" s="41">
        <v>0</v>
      </c>
      <c r="AI398" s="41">
        <v>0</v>
      </c>
      <c r="AJ398" s="41">
        <v>2358</v>
      </c>
      <c r="AK398" s="41">
        <v>0</v>
      </c>
      <c r="AL398" s="41">
        <v>0</v>
      </c>
      <c r="AM398" s="41">
        <v>0</v>
      </c>
      <c r="AN398" s="41">
        <v>0</v>
      </c>
      <c r="AO398" s="41">
        <v>31941</v>
      </c>
      <c r="AP398" s="41">
        <v>0</v>
      </c>
      <c r="AQ398" s="41">
        <v>0</v>
      </c>
      <c r="AR398" s="41">
        <v>0</v>
      </c>
      <c r="AS398" s="41">
        <v>0</v>
      </c>
      <c r="AT398" s="41">
        <v>0</v>
      </c>
      <c r="AU398" s="41">
        <v>0</v>
      </c>
      <c r="AV398" s="41">
        <v>0</v>
      </c>
      <c r="AW398" s="41">
        <v>0</v>
      </c>
      <c r="AX398" s="41">
        <v>0</v>
      </c>
      <c r="AY398" s="41">
        <v>0</v>
      </c>
      <c r="AZ398" s="41">
        <v>0</v>
      </c>
      <c r="BA398" s="41">
        <v>0</v>
      </c>
      <c r="BB398" s="41">
        <v>0</v>
      </c>
      <c r="BC398" s="41">
        <v>0</v>
      </c>
      <c r="BD398" s="41">
        <v>0</v>
      </c>
      <c r="BE398" s="41">
        <v>0</v>
      </c>
      <c r="BF398" s="41">
        <v>0</v>
      </c>
      <c r="BG398" s="41">
        <v>0</v>
      </c>
      <c r="BH398" s="41">
        <v>31</v>
      </c>
      <c r="BI398" s="41">
        <v>31</v>
      </c>
      <c r="BJ398" s="41">
        <v>0</v>
      </c>
      <c r="BK398" s="41">
        <v>0</v>
      </c>
      <c r="BL398" s="41">
        <v>0</v>
      </c>
      <c r="BM398" s="41">
        <v>0</v>
      </c>
      <c r="BN398" s="41">
        <v>0</v>
      </c>
      <c r="BO398" s="41">
        <v>0</v>
      </c>
      <c r="BP398" s="41">
        <v>0</v>
      </c>
      <c r="BQ398" s="41">
        <v>0</v>
      </c>
      <c r="BR398" s="41">
        <v>0</v>
      </c>
      <c r="BS398" s="41">
        <v>31</v>
      </c>
      <c r="BT398" s="41">
        <v>0</v>
      </c>
      <c r="BU398" s="41">
        <v>0</v>
      </c>
      <c r="BV398" s="41">
        <v>0</v>
      </c>
      <c r="BW398" s="41">
        <v>0</v>
      </c>
      <c r="BX398" s="41">
        <v>0</v>
      </c>
      <c r="BY398" s="41">
        <v>0</v>
      </c>
      <c r="BZ398" s="40">
        <v>0.3696527777777778</v>
      </c>
      <c r="CA398" s="40">
        <v>0.3696527777777778</v>
      </c>
      <c r="CB398" s="40">
        <v>0</v>
      </c>
      <c r="CC398" s="40">
        <v>0</v>
      </c>
      <c r="CD398" s="40">
        <v>0.3696527777777778</v>
      </c>
    </row>
    <row r="399" spans="1:82" ht="12.75">
      <c r="A399" s="2" t="s">
        <v>1900</v>
      </c>
      <c r="B399" s="29">
        <f aca="true" t="shared" si="7" ref="B399:B425">(G399+I399+K399)/(G399+I399+K399+M399+O399)</f>
        <v>0.956880097171612</v>
      </c>
      <c r="C399" s="41" t="s">
        <v>445</v>
      </c>
      <c r="D399" s="41">
        <v>0</v>
      </c>
      <c r="E399" s="41">
        <v>0</v>
      </c>
      <c r="F399" s="41">
        <v>0</v>
      </c>
      <c r="G399" s="41">
        <v>0</v>
      </c>
      <c r="H399" s="41">
        <v>1</v>
      </c>
      <c r="I399" s="41">
        <v>3462</v>
      </c>
      <c r="J399" s="41">
        <v>3</v>
      </c>
      <c r="K399" s="41">
        <v>29625</v>
      </c>
      <c r="L399" s="41">
        <v>1</v>
      </c>
      <c r="M399" s="41">
        <v>591</v>
      </c>
      <c r="N399" s="41">
        <v>1</v>
      </c>
      <c r="O399" s="41">
        <v>900</v>
      </c>
      <c r="P399" s="41">
        <v>0</v>
      </c>
      <c r="Q399" s="41">
        <v>0</v>
      </c>
      <c r="R399" s="41">
        <v>0</v>
      </c>
      <c r="S399" s="41">
        <v>0</v>
      </c>
      <c r="T399" s="41">
        <v>0</v>
      </c>
      <c r="U399" s="41">
        <v>34578</v>
      </c>
      <c r="V399" s="41">
        <v>0</v>
      </c>
      <c r="W399" s="41">
        <v>0</v>
      </c>
      <c r="X399" s="41">
        <v>591</v>
      </c>
      <c r="Y399" s="41">
        <v>0</v>
      </c>
      <c r="Z399" s="41">
        <v>0</v>
      </c>
      <c r="AA399" s="41">
        <v>0</v>
      </c>
      <c r="AB399" s="41">
        <v>0</v>
      </c>
      <c r="AC399" s="41">
        <v>0</v>
      </c>
      <c r="AD399" s="41">
        <v>900</v>
      </c>
      <c r="AE399" s="41">
        <v>0</v>
      </c>
      <c r="AF399" s="41">
        <v>0</v>
      </c>
      <c r="AG399" s="41">
        <v>0</v>
      </c>
      <c r="AH399" s="41">
        <v>0</v>
      </c>
      <c r="AI399" s="41">
        <v>0</v>
      </c>
      <c r="AJ399" s="41">
        <v>0</v>
      </c>
      <c r="AK399" s="41">
        <v>0</v>
      </c>
      <c r="AL399" s="41">
        <v>0</v>
      </c>
      <c r="AM399" s="41">
        <v>0</v>
      </c>
      <c r="AN399" s="41">
        <v>0</v>
      </c>
      <c r="AO399" s="41">
        <v>34578</v>
      </c>
      <c r="AP399" s="41">
        <v>0</v>
      </c>
      <c r="AQ399" s="41">
        <v>0</v>
      </c>
      <c r="AR399" s="41">
        <v>0</v>
      </c>
      <c r="AS399" s="41">
        <v>0</v>
      </c>
      <c r="AT399" s="41">
        <v>0</v>
      </c>
      <c r="AU399" s="41">
        <v>0</v>
      </c>
      <c r="AV399" s="41">
        <v>0</v>
      </c>
      <c r="AW399" s="41">
        <v>0</v>
      </c>
      <c r="AX399" s="41">
        <v>0</v>
      </c>
      <c r="AY399" s="41">
        <v>0</v>
      </c>
      <c r="AZ399" s="41">
        <v>0</v>
      </c>
      <c r="BA399" s="41">
        <v>0</v>
      </c>
      <c r="BB399" s="41">
        <v>0</v>
      </c>
      <c r="BC399" s="41">
        <v>0</v>
      </c>
      <c r="BD399" s="41">
        <v>0</v>
      </c>
      <c r="BE399" s="41">
        <v>0</v>
      </c>
      <c r="BF399" s="41">
        <v>0</v>
      </c>
      <c r="BG399" s="41">
        <v>0</v>
      </c>
      <c r="BH399" s="41">
        <v>33</v>
      </c>
      <c r="BI399" s="41">
        <v>31</v>
      </c>
      <c r="BJ399" s="41">
        <v>0</v>
      </c>
      <c r="BK399" s="41">
        <v>0</v>
      </c>
      <c r="BL399" s="41">
        <v>0</v>
      </c>
      <c r="BM399" s="41">
        <v>2</v>
      </c>
      <c r="BN399" s="41">
        <v>0</v>
      </c>
      <c r="BO399" s="41">
        <v>0</v>
      </c>
      <c r="BP399" s="41">
        <v>0</v>
      </c>
      <c r="BQ399" s="41">
        <v>0</v>
      </c>
      <c r="BR399" s="41">
        <v>0</v>
      </c>
      <c r="BS399" s="41">
        <v>27</v>
      </c>
      <c r="BT399" s="41">
        <v>0</v>
      </c>
      <c r="BU399" s="41">
        <v>4</v>
      </c>
      <c r="BV399" s="41">
        <v>0</v>
      </c>
      <c r="BW399" s="41">
        <v>0</v>
      </c>
      <c r="BX399" s="41">
        <v>0</v>
      </c>
      <c r="BY399" s="41">
        <v>0</v>
      </c>
      <c r="BZ399" s="40">
        <v>0.35228009259259263</v>
      </c>
      <c r="CA399" s="40">
        <v>0.35228009259259263</v>
      </c>
      <c r="CB399" s="40">
        <v>0</v>
      </c>
      <c r="CC399" s="40">
        <v>0</v>
      </c>
      <c r="CD399" s="40">
        <v>0.35228009259259263</v>
      </c>
    </row>
    <row r="400" spans="1:82" ht="12.75">
      <c r="A400" s="2" t="s">
        <v>1901</v>
      </c>
      <c r="B400" s="29">
        <f t="shared" si="7"/>
        <v>1</v>
      </c>
      <c r="C400" s="41" t="s">
        <v>445</v>
      </c>
      <c r="D400" s="41">
        <v>0</v>
      </c>
      <c r="E400" s="41">
        <v>0</v>
      </c>
      <c r="F400" s="41">
        <v>3</v>
      </c>
      <c r="G400" s="41">
        <v>3974</v>
      </c>
      <c r="H400" s="41">
        <v>1</v>
      </c>
      <c r="I400" s="41">
        <v>3314</v>
      </c>
      <c r="J400" s="41">
        <v>4</v>
      </c>
      <c r="K400" s="41">
        <v>27296</v>
      </c>
      <c r="L400" s="41">
        <v>0</v>
      </c>
      <c r="M400" s="41">
        <v>0</v>
      </c>
      <c r="N400" s="41">
        <v>0</v>
      </c>
      <c r="O400" s="41">
        <v>0</v>
      </c>
      <c r="P400" s="41">
        <v>0</v>
      </c>
      <c r="Q400" s="41">
        <v>0</v>
      </c>
      <c r="R400" s="41">
        <v>0</v>
      </c>
      <c r="S400" s="41">
        <v>0</v>
      </c>
      <c r="T400" s="41">
        <v>0</v>
      </c>
      <c r="U400" s="41">
        <v>34584</v>
      </c>
      <c r="V400" s="41">
        <v>0</v>
      </c>
      <c r="W400" s="41">
        <v>0</v>
      </c>
      <c r="X400" s="41">
        <v>0</v>
      </c>
      <c r="Y400" s="41">
        <v>0</v>
      </c>
      <c r="Z400" s="41">
        <v>0</v>
      </c>
      <c r="AA400" s="41">
        <v>0</v>
      </c>
      <c r="AB400" s="41">
        <v>0</v>
      </c>
      <c r="AC400" s="41">
        <v>0</v>
      </c>
      <c r="AD400" s="41">
        <v>0</v>
      </c>
      <c r="AE400" s="41">
        <v>0</v>
      </c>
      <c r="AF400" s="41">
        <v>0</v>
      </c>
      <c r="AG400" s="41">
        <v>0</v>
      </c>
      <c r="AH400" s="41">
        <v>0</v>
      </c>
      <c r="AI400" s="41">
        <v>0</v>
      </c>
      <c r="AJ400" s="41">
        <v>0</v>
      </c>
      <c r="AK400" s="41">
        <v>0</v>
      </c>
      <c r="AL400" s="41">
        <v>0</v>
      </c>
      <c r="AM400" s="41">
        <v>0</v>
      </c>
      <c r="AN400" s="41">
        <v>0</v>
      </c>
      <c r="AO400" s="41">
        <v>34584</v>
      </c>
      <c r="AP400" s="41">
        <v>0</v>
      </c>
      <c r="AQ400" s="41">
        <v>0</v>
      </c>
      <c r="AR400" s="41">
        <v>0</v>
      </c>
      <c r="AS400" s="41">
        <v>0</v>
      </c>
      <c r="AT400" s="41">
        <v>0</v>
      </c>
      <c r="AU400" s="41">
        <v>0</v>
      </c>
      <c r="AV400" s="41">
        <v>0</v>
      </c>
      <c r="AW400" s="41">
        <v>0</v>
      </c>
      <c r="AX400" s="41">
        <v>0</v>
      </c>
      <c r="AY400" s="41">
        <v>0</v>
      </c>
      <c r="AZ400" s="41">
        <v>0</v>
      </c>
      <c r="BA400" s="41">
        <v>0</v>
      </c>
      <c r="BB400" s="41">
        <v>0</v>
      </c>
      <c r="BC400" s="41">
        <v>0</v>
      </c>
      <c r="BD400" s="41">
        <v>0</v>
      </c>
      <c r="BE400" s="41">
        <v>0</v>
      </c>
      <c r="BF400" s="41">
        <v>0</v>
      </c>
      <c r="BG400" s="41">
        <v>0</v>
      </c>
      <c r="BH400" s="41">
        <v>32</v>
      </c>
      <c r="BI400" s="41">
        <v>28</v>
      </c>
      <c r="BJ400" s="41">
        <v>0</v>
      </c>
      <c r="BK400" s="41">
        <v>0</v>
      </c>
      <c r="BL400" s="41">
        <v>0</v>
      </c>
      <c r="BM400" s="41">
        <v>4</v>
      </c>
      <c r="BN400" s="41">
        <v>0</v>
      </c>
      <c r="BO400" s="41">
        <v>0</v>
      </c>
      <c r="BP400" s="41">
        <v>0</v>
      </c>
      <c r="BQ400" s="41">
        <v>0</v>
      </c>
      <c r="BR400" s="41">
        <v>0</v>
      </c>
      <c r="BS400" s="41">
        <v>28</v>
      </c>
      <c r="BT400" s="41">
        <v>0</v>
      </c>
      <c r="BU400" s="41">
        <v>0</v>
      </c>
      <c r="BV400" s="41">
        <v>0</v>
      </c>
      <c r="BW400" s="41">
        <v>0</v>
      </c>
      <c r="BX400" s="41">
        <v>0</v>
      </c>
      <c r="BY400" s="41">
        <v>0</v>
      </c>
      <c r="BZ400" s="40">
        <v>0.34878472222222223</v>
      </c>
      <c r="CA400" s="40">
        <v>0.34878472222222223</v>
      </c>
      <c r="CB400" s="40">
        <v>0</v>
      </c>
      <c r="CC400" s="40">
        <v>0</v>
      </c>
      <c r="CD400" s="40">
        <v>0.34878472222222223</v>
      </c>
    </row>
    <row r="401" spans="1:82" ht="12.75">
      <c r="A401" s="2" t="s">
        <v>1902</v>
      </c>
      <c r="B401" s="29">
        <f t="shared" si="7"/>
        <v>1</v>
      </c>
      <c r="C401" s="41" t="s">
        <v>445</v>
      </c>
      <c r="D401" s="41">
        <v>0</v>
      </c>
      <c r="E401" s="41">
        <v>0</v>
      </c>
      <c r="F401" s="41">
        <v>2</v>
      </c>
      <c r="G401" s="41">
        <v>2634</v>
      </c>
      <c r="H401" s="41">
        <v>1</v>
      </c>
      <c r="I401" s="41">
        <v>3782</v>
      </c>
      <c r="J401" s="41">
        <v>3</v>
      </c>
      <c r="K401" s="41">
        <v>27751</v>
      </c>
      <c r="L401" s="41">
        <v>0</v>
      </c>
      <c r="M401" s="41">
        <v>0</v>
      </c>
      <c r="N401" s="41">
        <v>0</v>
      </c>
      <c r="O401" s="41">
        <v>0</v>
      </c>
      <c r="P401" s="41">
        <v>0</v>
      </c>
      <c r="Q401" s="41">
        <v>0</v>
      </c>
      <c r="R401" s="41">
        <v>0</v>
      </c>
      <c r="S401" s="41">
        <v>0</v>
      </c>
      <c r="T401" s="41">
        <v>0</v>
      </c>
      <c r="U401" s="41">
        <v>0</v>
      </c>
      <c r="V401" s="41">
        <v>0</v>
      </c>
      <c r="W401" s="41">
        <v>0</v>
      </c>
      <c r="X401" s="41">
        <v>0</v>
      </c>
      <c r="Y401" s="41">
        <v>0</v>
      </c>
      <c r="Z401" s="41">
        <v>0</v>
      </c>
      <c r="AA401" s="41">
        <v>0</v>
      </c>
      <c r="AB401" s="41">
        <v>0</v>
      </c>
      <c r="AC401" s="41">
        <v>0</v>
      </c>
      <c r="AD401" s="41">
        <v>0</v>
      </c>
      <c r="AE401" s="41">
        <v>0</v>
      </c>
      <c r="AF401" s="41">
        <v>0</v>
      </c>
      <c r="AG401" s="41">
        <v>0</v>
      </c>
      <c r="AH401" s="41">
        <v>0</v>
      </c>
      <c r="AI401" s="41">
        <v>0</v>
      </c>
      <c r="AJ401" s="41">
        <v>0</v>
      </c>
      <c r="AK401" s="41">
        <v>0</v>
      </c>
      <c r="AL401" s="41">
        <v>0</v>
      </c>
      <c r="AM401" s="41">
        <v>0</v>
      </c>
      <c r="AN401" s="41">
        <v>0</v>
      </c>
      <c r="AO401" s="41">
        <v>34167</v>
      </c>
      <c r="AP401" s="41">
        <v>0</v>
      </c>
      <c r="AQ401" s="41">
        <v>0</v>
      </c>
      <c r="AR401" s="41">
        <v>0</v>
      </c>
      <c r="AS401" s="41">
        <v>0</v>
      </c>
      <c r="AT401" s="41">
        <v>0</v>
      </c>
      <c r="AU401" s="41">
        <v>0</v>
      </c>
      <c r="AV401" s="41">
        <v>0</v>
      </c>
      <c r="AW401" s="41">
        <v>0</v>
      </c>
      <c r="AX401" s="41">
        <v>0</v>
      </c>
      <c r="AY401" s="41">
        <v>0</v>
      </c>
      <c r="AZ401" s="41">
        <v>0</v>
      </c>
      <c r="BA401" s="41">
        <v>0</v>
      </c>
      <c r="BB401" s="41">
        <v>0</v>
      </c>
      <c r="BC401" s="41">
        <v>0</v>
      </c>
      <c r="BD401" s="41">
        <v>0</v>
      </c>
      <c r="BE401" s="41">
        <v>0</v>
      </c>
      <c r="BF401" s="41">
        <v>0</v>
      </c>
      <c r="BG401" s="41">
        <v>0</v>
      </c>
      <c r="BH401" s="41">
        <v>43</v>
      </c>
      <c r="BI401" s="41">
        <v>38</v>
      </c>
      <c r="BJ401" s="41">
        <v>0</v>
      </c>
      <c r="BK401" s="41">
        <v>0</v>
      </c>
      <c r="BL401" s="41">
        <v>0</v>
      </c>
      <c r="BM401" s="41">
        <v>5</v>
      </c>
      <c r="BN401" s="41">
        <v>0</v>
      </c>
      <c r="BO401" s="41">
        <v>0</v>
      </c>
      <c r="BP401" s="41">
        <v>0</v>
      </c>
      <c r="BQ401" s="41">
        <v>2</v>
      </c>
      <c r="BR401" s="41">
        <v>0</v>
      </c>
      <c r="BS401" s="41">
        <v>0</v>
      </c>
      <c r="BT401" s="41">
        <v>0</v>
      </c>
      <c r="BU401" s="41">
        <v>4</v>
      </c>
      <c r="BV401" s="41">
        <v>0</v>
      </c>
      <c r="BW401" s="41">
        <v>0</v>
      </c>
      <c r="BX401" s="41">
        <v>0</v>
      </c>
      <c r="BY401" s="41">
        <v>32</v>
      </c>
      <c r="BZ401" s="40">
        <v>0.3609837962962963</v>
      </c>
      <c r="CA401" s="40">
        <v>0</v>
      </c>
      <c r="CB401" s="40">
        <v>0</v>
      </c>
      <c r="CC401" s="40">
        <v>0.3609837962962963</v>
      </c>
      <c r="CD401" s="40">
        <v>0.4165046296296296</v>
      </c>
    </row>
    <row r="402" spans="1:82" ht="12.75">
      <c r="A402" s="2" t="s">
        <v>1903</v>
      </c>
      <c r="B402" s="29">
        <f t="shared" si="7"/>
        <v>0.8361521278756056</v>
      </c>
      <c r="C402" s="41" t="s">
        <v>445</v>
      </c>
      <c r="D402" s="41">
        <v>0</v>
      </c>
      <c r="E402" s="41">
        <v>0</v>
      </c>
      <c r="F402" s="41">
        <v>3</v>
      </c>
      <c r="G402" s="41">
        <v>1852</v>
      </c>
      <c r="H402" s="41">
        <v>1</v>
      </c>
      <c r="I402" s="41">
        <v>3180</v>
      </c>
      <c r="J402" s="41">
        <v>4</v>
      </c>
      <c r="K402" s="41">
        <v>23791</v>
      </c>
      <c r="L402" s="41">
        <v>1</v>
      </c>
      <c r="M402" s="41">
        <v>1539</v>
      </c>
      <c r="N402" s="41">
        <v>1</v>
      </c>
      <c r="O402" s="41">
        <v>4109</v>
      </c>
      <c r="P402" s="41">
        <v>0</v>
      </c>
      <c r="Q402" s="41">
        <v>0</v>
      </c>
      <c r="R402" s="41">
        <v>0</v>
      </c>
      <c r="S402" s="41">
        <v>0</v>
      </c>
      <c r="T402" s="41">
        <v>0</v>
      </c>
      <c r="U402" s="41">
        <v>0</v>
      </c>
      <c r="V402" s="41">
        <v>0</v>
      </c>
      <c r="W402" s="41">
        <v>0</v>
      </c>
      <c r="X402" s="41">
        <v>0</v>
      </c>
      <c r="Y402" s="41">
        <v>0</v>
      </c>
      <c r="Z402" s="41">
        <v>0</v>
      </c>
      <c r="AA402" s="41">
        <v>0</v>
      </c>
      <c r="AB402" s="41">
        <v>0</v>
      </c>
      <c r="AC402" s="41">
        <v>0</v>
      </c>
      <c r="AD402" s="41">
        <v>0</v>
      </c>
      <c r="AE402" s="41">
        <v>0</v>
      </c>
      <c r="AF402" s="41">
        <v>0</v>
      </c>
      <c r="AG402" s="41">
        <v>0</v>
      </c>
      <c r="AH402" s="41">
        <v>0</v>
      </c>
      <c r="AI402" s="41">
        <v>0</v>
      </c>
      <c r="AJ402" s="41">
        <v>0</v>
      </c>
      <c r="AK402" s="41">
        <v>0</v>
      </c>
      <c r="AL402" s="41">
        <v>0</v>
      </c>
      <c r="AM402" s="41">
        <v>0</v>
      </c>
      <c r="AN402" s="41">
        <v>0</v>
      </c>
      <c r="AO402" s="41">
        <v>34471</v>
      </c>
      <c r="AP402" s="41">
        <v>0</v>
      </c>
      <c r="AQ402" s="41">
        <v>0</v>
      </c>
      <c r="AR402" s="41">
        <v>0</v>
      </c>
      <c r="AS402" s="41">
        <v>0</v>
      </c>
      <c r="AT402" s="41">
        <v>0</v>
      </c>
      <c r="AU402" s="41">
        <v>0</v>
      </c>
      <c r="AV402" s="41">
        <v>0</v>
      </c>
      <c r="AW402" s="41">
        <v>0</v>
      </c>
      <c r="AX402" s="41">
        <v>0</v>
      </c>
      <c r="AY402" s="41">
        <v>0</v>
      </c>
      <c r="AZ402" s="41">
        <v>0</v>
      </c>
      <c r="BA402" s="41">
        <v>0</v>
      </c>
      <c r="BB402" s="41">
        <v>0</v>
      </c>
      <c r="BC402" s="41">
        <v>0</v>
      </c>
      <c r="BD402" s="41">
        <v>1539</v>
      </c>
      <c r="BE402" s="41">
        <v>0</v>
      </c>
      <c r="BF402" s="41">
        <v>4109</v>
      </c>
      <c r="BG402" s="41">
        <v>0</v>
      </c>
      <c r="BH402" s="41">
        <v>35</v>
      </c>
      <c r="BI402" s="41">
        <v>33</v>
      </c>
      <c r="BJ402" s="41">
        <v>0</v>
      </c>
      <c r="BK402" s="41">
        <v>0</v>
      </c>
      <c r="BL402" s="41">
        <v>0</v>
      </c>
      <c r="BM402" s="41">
        <v>2</v>
      </c>
      <c r="BN402" s="41">
        <v>0</v>
      </c>
      <c r="BO402" s="41">
        <v>0</v>
      </c>
      <c r="BP402" s="41">
        <v>0</v>
      </c>
      <c r="BQ402" s="41">
        <v>20</v>
      </c>
      <c r="BR402" s="41">
        <v>0</v>
      </c>
      <c r="BS402" s="41">
        <v>0</v>
      </c>
      <c r="BT402" s="41">
        <v>0</v>
      </c>
      <c r="BU402" s="41">
        <v>1</v>
      </c>
      <c r="BV402" s="41">
        <v>0</v>
      </c>
      <c r="BW402" s="41">
        <v>0</v>
      </c>
      <c r="BX402" s="41">
        <v>0</v>
      </c>
      <c r="BY402" s="41">
        <v>12</v>
      </c>
      <c r="BZ402" s="40">
        <v>0.34880787037037037</v>
      </c>
      <c r="CA402" s="40">
        <v>0</v>
      </c>
      <c r="CB402" s="40">
        <v>0</v>
      </c>
      <c r="CC402" s="40">
        <v>0.34880787037037037</v>
      </c>
      <c r="CD402" s="40">
        <v>0.3557523148148148</v>
      </c>
    </row>
    <row r="403" spans="1:82" ht="12.75">
      <c r="A403" s="2" t="s">
        <v>1904</v>
      </c>
      <c r="B403" s="29">
        <f t="shared" si="7"/>
        <v>1</v>
      </c>
      <c r="C403" s="41" t="s">
        <v>445</v>
      </c>
      <c r="D403" s="41">
        <v>0</v>
      </c>
      <c r="E403" s="41">
        <v>0</v>
      </c>
      <c r="F403" s="41">
        <v>0</v>
      </c>
      <c r="G403" s="41">
        <v>0</v>
      </c>
      <c r="H403" s="41">
        <v>1</v>
      </c>
      <c r="I403" s="41">
        <v>3368</v>
      </c>
      <c r="J403" s="41">
        <v>1</v>
      </c>
      <c r="K403" s="41">
        <v>30973</v>
      </c>
      <c r="L403" s="41">
        <v>0</v>
      </c>
      <c r="M403" s="41">
        <v>0</v>
      </c>
      <c r="N403" s="41">
        <v>0</v>
      </c>
      <c r="O403" s="41">
        <v>0</v>
      </c>
      <c r="P403" s="41">
        <v>0</v>
      </c>
      <c r="Q403" s="41">
        <v>0</v>
      </c>
      <c r="R403" s="41">
        <v>0</v>
      </c>
      <c r="S403" s="41">
        <v>0</v>
      </c>
      <c r="T403" s="41">
        <v>0</v>
      </c>
      <c r="U403" s="41">
        <v>34341</v>
      </c>
      <c r="V403" s="41">
        <v>0</v>
      </c>
      <c r="W403" s="41">
        <v>0</v>
      </c>
      <c r="X403" s="41">
        <v>0</v>
      </c>
      <c r="Y403" s="41">
        <v>0</v>
      </c>
      <c r="Z403" s="41">
        <v>0</v>
      </c>
      <c r="AA403" s="41">
        <v>0</v>
      </c>
      <c r="AB403" s="41">
        <v>0</v>
      </c>
      <c r="AC403" s="41">
        <v>0</v>
      </c>
      <c r="AD403" s="41">
        <v>0</v>
      </c>
      <c r="AE403" s="41">
        <v>0</v>
      </c>
      <c r="AF403" s="41">
        <v>0</v>
      </c>
      <c r="AG403" s="41">
        <v>0</v>
      </c>
      <c r="AH403" s="41">
        <v>0</v>
      </c>
      <c r="AI403" s="41">
        <v>0</v>
      </c>
      <c r="AJ403" s="41">
        <v>0</v>
      </c>
      <c r="AK403" s="41">
        <v>0</v>
      </c>
      <c r="AL403" s="41">
        <v>0</v>
      </c>
      <c r="AM403" s="41">
        <v>0</v>
      </c>
      <c r="AN403" s="41">
        <v>0</v>
      </c>
      <c r="AO403" s="41">
        <v>34341</v>
      </c>
      <c r="AP403" s="41">
        <v>0</v>
      </c>
      <c r="AQ403" s="41">
        <v>0</v>
      </c>
      <c r="AR403" s="41">
        <v>0</v>
      </c>
      <c r="AS403" s="41">
        <v>0</v>
      </c>
      <c r="AT403" s="41">
        <v>0</v>
      </c>
      <c r="AU403" s="41">
        <v>0</v>
      </c>
      <c r="AV403" s="41">
        <v>0</v>
      </c>
      <c r="AW403" s="41">
        <v>0</v>
      </c>
      <c r="AX403" s="41">
        <v>0</v>
      </c>
      <c r="AY403" s="41">
        <v>0</v>
      </c>
      <c r="AZ403" s="41">
        <v>0</v>
      </c>
      <c r="BA403" s="41">
        <v>0</v>
      </c>
      <c r="BB403" s="41">
        <v>0</v>
      </c>
      <c r="BC403" s="41">
        <v>0</v>
      </c>
      <c r="BD403" s="41">
        <v>0</v>
      </c>
      <c r="BE403" s="41">
        <v>0</v>
      </c>
      <c r="BF403" s="41">
        <v>0</v>
      </c>
      <c r="BG403" s="41">
        <v>0</v>
      </c>
      <c r="BH403" s="41">
        <v>36</v>
      </c>
      <c r="BI403" s="41">
        <v>34</v>
      </c>
      <c r="BJ403" s="41">
        <v>0</v>
      </c>
      <c r="BK403" s="41">
        <v>0</v>
      </c>
      <c r="BL403" s="41">
        <v>1</v>
      </c>
      <c r="BM403" s="41">
        <v>1</v>
      </c>
      <c r="BN403" s="41">
        <v>0</v>
      </c>
      <c r="BO403" s="41">
        <v>0</v>
      </c>
      <c r="BP403" s="41">
        <v>0</v>
      </c>
      <c r="BQ403" s="41">
        <v>0</v>
      </c>
      <c r="BR403" s="41">
        <v>0</v>
      </c>
      <c r="BS403" s="41">
        <v>33</v>
      </c>
      <c r="BT403" s="41">
        <v>0</v>
      </c>
      <c r="BU403" s="41">
        <v>1</v>
      </c>
      <c r="BV403" s="41">
        <v>0</v>
      </c>
      <c r="BW403" s="41">
        <v>0</v>
      </c>
      <c r="BX403" s="41">
        <v>0</v>
      </c>
      <c r="BY403" s="41">
        <v>0</v>
      </c>
      <c r="BZ403" s="40">
        <v>0.3523032407407407</v>
      </c>
      <c r="CA403" s="40">
        <v>0.3523032407407407</v>
      </c>
      <c r="CB403" s="40">
        <v>0</v>
      </c>
      <c r="CC403" s="40">
        <v>0</v>
      </c>
      <c r="CD403" s="40">
        <v>0.3523032407407407</v>
      </c>
    </row>
    <row r="404" spans="1:82" ht="12.75">
      <c r="A404" s="2" t="s">
        <v>1905</v>
      </c>
      <c r="B404" s="29">
        <f t="shared" si="7"/>
        <v>0.992900521768882</v>
      </c>
      <c r="C404" s="41" t="s">
        <v>445</v>
      </c>
      <c r="D404" s="41">
        <v>0</v>
      </c>
      <c r="E404" s="41">
        <v>0</v>
      </c>
      <c r="F404" s="41">
        <v>0</v>
      </c>
      <c r="G404" s="41">
        <v>0</v>
      </c>
      <c r="H404" s="41">
        <v>1</v>
      </c>
      <c r="I404" s="41">
        <v>3112</v>
      </c>
      <c r="J404" s="41">
        <v>2</v>
      </c>
      <c r="K404" s="41">
        <v>31712</v>
      </c>
      <c r="L404" s="41">
        <v>1</v>
      </c>
      <c r="M404" s="41">
        <v>249</v>
      </c>
      <c r="N404" s="41">
        <v>0</v>
      </c>
      <c r="O404" s="41">
        <v>0</v>
      </c>
      <c r="P404" s="41">
        <v>0</v>
      </c>
      <c r="Q404" s="41">
        <v>0</v>
      </c>
      <c r="R404" s="41">
        <v>0</v>
      </c>
      <c r="S404" s="41">
        <v>0</v>
      </c>
      <c r="T404" s="41">
        <v>0</v>
      </c>
      <c r="U404" s="41">
        <v>35073</v>
      </c>
      <c r="V404" s="41">
        <v>0</v>
      </c>
      <c r="W404" s="41">
        <v>0</v>
      </c>
      <c r="X404" s="41">
        <v>0</v>
      </c>
      <c r="Y404" s="41">
        <v>0</v>
      </c>
      <c r="Z404" s="41">
        <v>0</v>
      </c>
      <c r="AA404" s="41">
        <v>0</v>
      </c>
      <c r="AB404" s="41">
        <v>0</v>
      </c>
      <c r="AC404" s="41">
        <v>0</v>
      </c>
      <c r="AD404" s="41">
        <v>0</v>
      </c>
      <c r="AE404" s="41">
        <v>0</v>
      </c>
      <c r="AF404" s="41">
        <v>0</v>
      </c>
      <c r="AG404" s="41">
        <v>0</v>
      </c>
      <c r="AH404" s="41">
        <v>0</v>
      </c>
      <c r="AI404" s="41">
        <v>0</v>
      </c>
      <c r="AJ404" s="41">
        <v>249</v>
      </c>
      <c r="AK404" s="41">
        <v>0</v>
      </c>
      <c r="AL404" s="41">
        <v>0</v>
      </c>
      <c r="AM404" s="41">
        <v>0</v>
      </c>
      <c r="AN404" s="41">
        <v>0</v>
      </c>
      <c r="AO404" s="41">
        <v>35073</v>
      </c>
      <c r="AP404" s="41">
        <v>0</v>
      </c>
      <c r="AQ404" s="41">
        <v>0</v>
      </c>
      <c r="AR404" s="41">
        <v>0</v>
      </c>
      <c r="AS404" s="41">
        <v>0</v>
      </c>
      <c r="AT404" s="41">
        <v>0</v>
      </c>
      <c r="AU404" s="41">
        <v>0</v>
      </c>
      <c r="AV404" s="41">
        <v>0</v>
      </c>
      <c r="AW404" s="41">
        <v>0</v>
      </c>
      <c r="AX404" s="41">
        <v>0</v>
      </c>
      <c r="AY404" s="41">
        <v>0</v>
      </c>
      <c r="AZ404" s="41">
        <v>0</v>
      </c>
      <c r="BA404" s="41">
        <v>0</v>
      </c>
      <c r="BB404" s="41">
        <v>0</v>
      </c>
      <c r="BC404" s="41">
        <v>0</v>
      </c>
      <c r="BD404" s="41">
        <v>0</v>
      </c>
      <c r="BE404" s="41">
        <v>0</v>
      </c>
      <c r="BF404" s="41">
        <v>0</v>
      </c>
      <c r="BG404" s="41">
        <v>0</v>
      </c>
      <c r="BH404" s="41">
        <v>37</v>
      </c>
      <c r="BI404" s="41">
        <v>33</v>
      </c>
      <c r="BJ404" s="41">
        <v>0</v>
      </c>
      <c r="BK404" s="41">
        <v>0</v>
      </c>
      <c r="BL404" s="41">
        <v>3</v>
      </c>
      <c r="BM404" s="41">
        <v>1</v>
      </c>
      <c r="BN404" s="41">
        <v>0</v>
      </c>
      <c r="BO404" s="41">
        <v>0</v>
      </c>
      <c r="BP404" s="41">
        <v>0</v>
      </c>
      <c r="BQ404" s="41">
        <v>0</v>
      </c>
      <c r="BR404" s="41">
        <v>0</v>
      </c>
      <c r="BS404" s="41">
        <v>33</v>
      </c>
      <c r="BT404" s="41">
        <v>0</v>
      </c>
      <c r="BU404" s="41">
        <v>0</v>
      </c>
      <c r="BV404" s="41">
        <v>0</v>
      </c>
      <c r="BW404" s="41">
        <v>0</v>
      </c>
      <c r="BX404" s="41">
        <v>0</v>
      </c>
      <c r="BY404" s="41">
        <v>0</v>
      </c>
      <c r="BZ404" s="40">
        <v>0.34883101851851855</v>
      </c>
      <c r="CA404" s="40">
        <v>0.34883101851851855</v>
      </c>
      <c r="CB404" s="40">
        <v>0</v>
      </c>
      <c r="CC404" s="40">
        <v>0</v>
      </c>
      <c r="CD404" s="40">
        <v>0.34883101851851855</v>
      </c>
    </row>
    <row r="405" spans="1:82" ht="12.75">
      <c r="A405" s="2" t="s">
        <v>1906</v>
      </c>
      <c r="B405" s="29">
        <f t="shared" si="7"/>
        <v>0.9644565564027484</v>
      </c>
      <c r="C405" s="41" t="s">
        <v>445</v>
      </c>
      <c r="D405" s="41">
        <v>0</v>
      </c>
      <c r="E405" s="41">
        <v>0</v>
      </c>
      <c r="F405" s="41">
        <v>1</v>
      </c>
      <c r="G405" s="41">
        <v>499</v>
      </c>
      <c r="H405" s="41">
        <v>1</v>
      </c>
      <c r="I405" s="41">
        <v>3365</v>
      </c>
      <c r="J405" s="41">
        <v>3</v>
      </c>
      <c r="K405" s="41">
        <v>29403</v>
      </c>
      <c r="L405" s="41">
        <v>0</v>
      </c>
      <c r="M405" s="41">
        <v>0</v>
      </c>
      <c r="N405" s="41">
        <v>1</v>
      </c>
      <c r="O405" s="41">
        <v>1226</v>
      </c>
      <c r="P405" s="41">
        <v>0</v>
      </c>
      <c r="Q405" s="41">
        <v>0</v>
      </c>
      <c r="R405" s="41">
        <v>0</v>
      </c>
      <c r="S405" s="41">
        <v>0</v>
      </c>
      <c r="T405" s="41">
        <v>0</v>
      </c>
      <c r="U405" s="41">
        <v>34493</v>
      </c>
      <c r="V405" s="41">
        <v>0</v>
      </c>
      <c r="W405" s="41">
        <v>0</v>
      </c>
      <c r="X405" s="41">
        <v>0</v>
      </c>
      <c r="Y405" s="41">
        <v>0</v>
      </c>
      <c r="Z405" s="41">
        <v>0</v>
      </c>
      <c r="AA405" s="41">
        <v>0</v>
      </c>
      <c r="AB405" s="41">
        <v>0</v>
      </c>
      <c r="AC405" s="41">
        <v>0</v>
      </c>
      <c r="AD405" s="41">
        <v>0</v>
      </c>
      <c r="AE405" s="41">
        <v>0</v>
      </c>
      <c r="AF405" s="41">
        <v>0</v>
      </c>
      <c r="AG405" s="41">
        <v>0</v>
      </c>
      <c r="AH405" s="41">
        <v>0</v>
      </c>
      <c r="AI405" s="41">
        <v>0</v>
      </c>
      <c r="AJ405" s="41">
        <v>0</v>
      </c>
      <c r="AK405" s="41">
        <v>0</v>
      </c>
      <c r="AL405" s="41">
        <v>0</v>
      </c>
      <c r="AM405" s="41">
        <v>0</v>
      </c>
      <c r="AN405" s="41">
        <v>0</v>
      </c>
      <c r="AO405" s="41">
        <v>34493</v>
      </c>
      <c r="AP405" s="41">
        <v>0</v>
      </c>
      <c r="AQ405" s="41">
        <v>0</v>
      </c>
      <c r="AR405" s="41">
        <v>0</v>
      </c>
      <c r="AS405" s="41">
        <v>0</v>
      </c>
      <c r="AT405" s="41">
        <v>0</v>
      </c>
      <c r="AU405" s="41">
        <v>0</v>
      </c>
      <c r="AV405" s="41">
        <v>0</v>
      </c>
      <c r="AW405" s="41">
        <v>0</v>
      </c>
      <c r="AX405" s="41">
        <v>0</v>
      </c>
      <c r="AY405" s="41">
        <v>0</v>
      </c>
      <c r="AZ405" s="41">
        <v>0</v>
      </c>
      <c r="BA405" s="41">
        <v>0</v>
      </c>
      <c r="BB405" s="41">
        <v>0</v>
      </c>
      <c r="BC405" s="41">
        <v>0</v>
      </c>
      <c r="BD405" s="41">
        <v>0</v>
      </c>
      <c r="BE405" s="41">
        <v>0</v>
      </c>
      <c r="BF405" s="41">
        <v>1226</v>
      </c>
      <c r="BG405" s="41">
        <v>0</v>
      </c>
      <c r="BH405" s="41">
        <v>34</v>
      </c>
      <c r="BI405" s="41">
        <v>31</v>
      </c>
      <c r="BJ405" s="41">
        <v>0</v>
      </c>
      <c r="BK405" s="41">
        <v>0</v>
      </c>
      <c r="BL405" s="41">
        <v>0</v>
      </c>
      <c r="BM405" s="41">
        <v>3</v>
      </c>
      <c r="BN405" s="41">
        <v>0</v>
      </c>
      <c r="BO405" s="41">
        <v>0</v>
      </c>
      <c r="BP405" s="41">
        <v>0</v>
      </c>
      <c r="BQ405" s="41">
        <v>0</v>
      </c>
      <c r="BR405" s="41">
        <v>0</v>
      </c>
      <c r="BS405" s="41">
        <v>31</v>
      </c>
      <c r="BT405" s="41">
        <v>0</v>
      </c>
      <c r="BU405" s="41">
        <v>0</v>
      </c>
      <c r="BV405" s="41">
        <v>0</v>
      </c>
      <c r="BW405" s="41">
        <v>0</v>
      </c>
      <c r="BX405" s="41">
        <v>0</v>
      </c>
      <c r="BY405" s="41">
        <v>0</v>
      </c>
      <c r="BZ405" s="40">
        <v>0.3505671296296296</v>
      </c>
      <c r="CA405" s="40">
        <v>0.3505671296296296</v>
      </c>
      <c r="CB405" s="40">
        <v>0</v>
      </c>
      <c r="CC405" s="40">
        <v>0</v>
      </c>
      <c r="CD405" s="40">
        <v>0.3505671296296296</v>
      </c>
    </row>
    <row r="406" spans="1:82" ht="12.75">
      <c r="A406" s="2" t="s">
        <v>1907</v>
      </c>
      <c r="B406" s="29">
        <f t="shared" si="7"/>
        <v>0.9399835836029163</v>
      </c>
      <c r="C406" s="41" t="s">
        <v>445</v>
      </c>
      <c r="D406" s="41">
        <v>0</v>
      </c>
      <c r="E406" s="41">
        <v>0</v>
      </c>
      <c r="F406" s="41">
        <v>1</v>
      </c>
      <c r="G406" s="41">
        <v>605</v>
      </c>
      <c r="H406" s="41">
        <v>2</v>
      </c>
      <c r="I406" s="41">
        <v>3182</v>
      </c>
      <c r="J406" s="41">
        <v>2</v>
      </c>
      <c r="K406" s="41">
        <v>35149</v>
      </c>
      <c r="L406" s="41">
        <v>2</v>
      </c>
      <c r="M406" s="41">
        <v>2486</v>
      </c>
      <c r="N406" s="41">
        <v>0</v>
      </c>
      <c r="O406" s="41">
        <v>0</v>
      </c>
      <c r="P406" s="41">
        <v>0</v>
      </c>
      <c r="Q406" s="41">
        <v>0</v>
      </c>
      <c r="R406" s="41">
        <v>0</v>
      </c>
      <c r="S406" s="41">
        <v>0</v>
      </c>
      <c r="T406" s="41">
        <v>0</v>
      </c>
      <c r="U406" s="41">
        <v>41422</v>
      </c>
      <c r="V406" s="41">
        <v>0</v>
      </c>
      <c r="W406" s="41">
        <v>0</v>
      </c>
      <c r="X406" s="41">
        <v>0</v>
      </c>
      <c r="Y406" s="41">
        <v>0</v>
      </c>
      <c r="Z406" s="41">
        <v>0</v>
      </c>
      <c r="AA406" s="41">
        <v>0</v>
      </c>
      <c r="AB406" s="41">
        <v>0</v>
      </c>
      <c r="AC406" s="41">
        <v>0</v>
      </c>
      <c r="AD406" s="41">
        <v>0</v>
      </c>
      <c r="AE406" s="41">
        <v>0</v>
      </c>
      <c r="AF406" s="41">
        <v>0</v>
      </c>
      <c r="AG406" s="41">
        <v>0</v>
      </c>
      <c r="AH406" s="41">
        <v>0</v>
      </c>
      <c r="AI406" s="41">
        <v>0</v>
      </c>
      <c r="AJ406" s="41">
        <v>2310</v>
      </c>
      <c r="AK406" s="41">
        <v>0</v>
      </c>
      <c r="AL406" s="41">
        <v>0</v>
      </c>
      <c r="AM406" s="41">
        <v>0</v>
      </c>
      <c r="AN406" s="41">
        <v>0</v>
      </c>
      <c r="AO406" s="41">
        <v>41422</v>
      </c>
      <c r="AP406" s="41">
        <v>0</v>
      </c>
      <c r="AQ406" s="41">
        <v>0</v>
      </c>
      <c r="AR406" s="41">
        <v>0</v>
      </c>
      <c r="AS406" s="41">
        <v>0</v>
      </c>
      <c r="AT406" s="41">
        <v>0</v>
      </c>
      <c r="AU406" s="41">
        <v>0</v>
      </c>
      <c r="AV406" s="41">
        <v>0</v>
      </c>
      <c r="AW406" s="41">
        <v>0</v>
      </c>
      <c r="AX406" s="41">
        <v>0</v>
      </c>
      <c r="AY406" s="41">
        <v>0</v>
      </c>
      <c r="AZ406" s="41">
        <v>176</v>
      </c>
      <c r="BA406" s="41">
        <v>0</v>
      </c>
      <c r="BB406" s="41">
        <v>0</v>
      </c>
      <c r="BC406" s="41">
        <v>0</v>
      </c>
      <c r="BD406" s="41">
        <v>0</v>
      </c>
      <c r="BE406" s="41">
        <v>0</v>
      </c>
      <c r="BF406" s="41">
        <v>0</v>
      </c>
      <c r="BG406" s="41">
        <v>0</v>
      </c>
      <c r="BH406" s="41">
        <v>40</v>
      </c>
      <c r="BI406" s="41">
        <v>39</v>
      </c>
      <c r="BJ406" s="41">
        <v>0</v>
      </c>
      <c r="BK406" s="41">
        <v>0</v>
      </c>
      <c r="BL406" s="41">
        <v>0</v>
      </c>
      <c r="BM406" s="41">
        <v>1</v>
      </c>
      <c r="BN406" s="41">
        <v>0</v>
      </c>
      <c r="BO406" s="41">
        <v>0</v>
      </c>
      <c r="BP406" s="41">
        <v>0</v>
      </c>
      <c r="BQ406" s="41">
        <v>0</v>
      </c>
      <c r="BR406" s="41">
        <v>0</v>
      </c>
      <c r="BS406" s="41">
        <v>39</v>
      </c>
      <c r="BT406" s="41">
        <v>0</v>
      </c>
      <c r="BU406" s="41">
        <v>0</v>
      </c>
      <c r="BV406" s="41">
        <v>0</v>
      </c>
      <c r="BW406" s="41">
        <v>0</v>
      </c>
      <c r="BX406" s="41">
        <v>0</v>
      </c>
      <c r="BY406" s="41">
        <v>0</v>
      </c>
      <c r="BZ406" s="40">
        <v>0.3783449074074074</v>
      </c>
      <c r="CA406" s="40">
        <v>0.3783449074074074</v>
      </c>
      <c r="CB406" s="40">
        <v>0</v>
      </c>
      <c r="CC406" s="40">
        <v>0</v>
      </c>
      <c r="CD406" s="40">
        <v>0.3783449074074074</v>
      </c>
    </row>
    <row r="407" spans="1:82" ht="12.75">
      <c r="A407" s="2" t="s">
        <v>1908</v>
      </c>
      <c r="B407" s="29">
        <f t="shared" si="7"/>
        <v>0.9122775588200167</v>
      </c>
      <c r="C407" s="41" t="s">
        <v>445</v>
      </c>
      <c r="D407" s="41">
        <v>0</v>
      </c>
      <c r="E407" s="41">
        <v>0</v>
      </c>
      <c r="F407" s="41">
        <v>2</v>
      </c>
      <c r="G407" s="41">
        <v>743</v>
      </c>
      <c r="H407" s="41">
        <v>1</v>
      </c>
      <c r="I407" s="41">
        <v>2521</v>
      </c>
      <c r="J407" s="41">
        <v>3</v>
      </c>
      <c r="K407" s="41">
        <v>27290</v>
      </c>
      <c r="L407" s="41">
        <v>1</v>
      </c>
      <c r="M407" s="41">
        <v>2938</v>
      </c>
      <c r="N407" s="41">
        <v>0</v>
      </c>
      <c r="O407" s="41">
        <v>0</v>
      </c>
      <c r="P407" s="41">
        <v>0</v>
      </c>
      <c r="Q407" s="41">
        <v>0</v>
      </c>
      <c r="R407" s="41">
        <v>0</v>
      </c>
      <c r="S407" s="41">
        <v>0</v>
      </c>
      <c r="T407" s="41">
        <v>0</v>
      </c>
      <c r="U407" s="41">
        <v>33492</v>
      </c>
      <c r="V407" s="41">
        <v>0</v>
      </c>
      <c r="W407" s="41">
        <v>0</v>
      </c>
      <c r="X407" s="41">
        <v>2938</v>
      </c>
      <c r="Y407" s="41">
        <v>0</v>
      </c>
      <c r="Z407" s="41">
        <v>0</v>
      </c>
      <c r="AA407" s="41">
        <v>0</v>
      </c>
      <c r="AB407" s="41">
        <v>0</v>
      </c>
      <c r="AC407" s="41">
        <v>0</v>
      </c>
      <c r="AD407" s="41">
        <v>0</v>
      </c>
      <c r="AE407" s="41">
        <v>0</v>
      </c>
      <c r="AF407" s="41">
        <v>0</v>
      </c>
      <c r="AG407" s="41">
        <v>0</v>
      </c>
      <c r="AH407" s="41">
        <v>0</v>
      </c>
      <c r="AI407" s="41">
        <v>0</v>
      </c>
      <c r="AJ407" s="41">
        <v>0</v>
      </c>
      <c r="AK407" s="41">
        <v>0</v>
      </c>
      <c r="AL407" s="41">
        <v>0</v>
      </c>
      <c r="AM407" s="41">
        <v>0</v>
      </c>
      <c r="AN407" s="41">
        <v>0</v>
      </c>
      <c r="AO407" s="41">
        <v>33492</v>
      </c>
      <c r="AP407" s="41">
        <v>0</v>
      </c>
      <c r="AQ407" s="41">
        <v>0</v>
      </c>
      <c r="AR407" s="41">
        <v>0</v>
      </c>
      <c r="AS407" s="41">
        <v>0</v>
      </c>
      <c r="AT407" s="41">
        <v>0</v>
      </c>
      <c r="AU407" s="41">
        <v>0</v>
      </c>
      <c r="AV407" s="41">
        <v>0</v>
      </c>
      <c r="AW407" s="41">
        <v>0</v>
      </c>
      <c r="AX407" s="41">
        <v>0</v>
      </c>
      <c r="AY407" s="41">
        <v>0</v>
      </c>
      <c r="AZ407" s="41">
        <v>0</v>
      </c>
      <c r="BA407" s="41">
        <v>0</v>
      </c>
      <c r="BB407" s="41">
        <v>0</v>
      </c>
      <c r="BC407" s="41">
        <v>0</v>
      </c>
      <c r="BD407" s="41">
        <v>0</v>
      </c>
      <c r="BE407" s="41">
        <v>0</v>
      </c>
      <c r="BF407" s="41">
        <v>0</v>
      </c>
      <c r="BG407" s="41">
        <v>0</v>
      </c>
      <c r="BH407" s="41">
        <v>31</v>
      </c>
      <c r="BI407" s="41">
        <v>29</v>
      </c>
      <c r="BJ407" s="41">
        <v>0</v>
      </c>
      <c r="BK407" s="41">
        <v>0</v>
      </c>
      <c r="BL407" s="41">
        <v>0</v>
      </c>
      <c r="BM407" s="41">
        <v>2</v>
      </c>
      <c r="BN407" s="41">
        <v>0</v>
      </c>
      <c r="BO407" s="41">
        <v>0</v>
      </c>
      <c r="BP407" s="41">
        <v>0</v>
      </c>
      <c r="BQ407" s="41">
        <v>0</v>
      </c>
      <c r="BR407" s="41">
        <v>0</v>
      </c>
      <c r="BS407" s="41">
        <v>29</v>
      </c>
      <c r="BT407" s="41">
        <v>0</v>
      </c>
      <c r="BU407" s="41">
        <v>0</v>
      </c>
      <c r="BV407" s="41">
        <v>0</v>
      </c>
      <c r="BW407" s="41">
        <v>0</v>
      </c>
      <c r="BX407" s="41">
        <v>0</v>
      </c>
      <c r="BY407" s="41">
        <v>0</v>
      </c>
      <c r="BZ407" s="40">
        <v>0.3523032407407407</v>
      </c>
      <c r="CA407" s="40">
        <v>0.3523032407407407</v>
      </c>
      <c r="CB407" s="40">
        <v>0</v>
      </c>
      <c r="CC407" s="40">
        <v>0</v>
      </c>
      <c r="CD407" s="40">
        <v>0.3523032407407407</v>
      </c>
    </row>
    <row r="408" spans="1:82" ht="12.75">
      <c r="A408" s="2" t="s">
        <v>1909</v>
      </c>
      <c r="B408" s="29">
        <f t="shared" si="7"/>
        <v>0.9737042964422011</v>
      </c>
      <c r="C408" s="41" t="s">
        <v>445</v>
      </c>
      <c r="D408" s="41">
        <v>0</v>
      </c>
      <c r="E408" s="41">
        <v>0</v>
      </c>
      <c r="F408" s="41">
        <v>0</v>
      </c>
      <c r="G408" s="41">
        <v>0</v>
      </c>
      <c r="H408" s="41">
        <v>1</v>
      </c>
      <c r="I408" s="41">
        <v>3320</v>
      </c>
      <c r="J408" s="41">
        <v>2</v>
      </c>
      <c r="K408" s="41">
        <v>36227</v>
      </c>
      <c r="L408" s="41">
        <v>1</v>
      </c>
      <c r="M408" s="41">
        <v>1068</v>
      </c>
      <c r="N408" s="41">
        <v>0</v>
      </c>
      <c r="O408" s="41">
        <v>0</v>
      </c>
      <c r="P408" s="41">
        <v>0</v>
      </c>
      <c r="Q408" s="41">
        <v>0</v>
      </c>
      <c r="R408" s="41">
        <v>0</v>
      </c>
      <c r="S408" s="41">
        <v>0</v>
      </c>
      <c r="T408" s="41">
        <v>0</v>
      </c>
      <c r="U408" s="41">
        <v>40615</v>
      </c>
      <c r="V408" s="41">
        <v>0</v>
      </c>
      <c r="W408" s="41">
        <v>0</v>
      </c>
      <c r="X408" s="41">
        <v>0</v>
      </c>
      <c r="Y408" s="41">
        <v>0</v>
      </c>
      <c r="Z408" s="41">
        <v>0</v>
      </c>
      <c r="AA408" s="41">
        <v>0</v>
      </c>
      <c r="AB408" s="41">
        <v>0</v>
      </c>
      <c r="AC408" s="41">
        <v>0</v>
      </c>
      <c r="AD408" s="41">
        <v>0</v>
      </c>
      <c r="AE408" s="41">
        <v>0</v>
      </c>
      <c r="AF408" s="41">
        <v>0</v>
      </c>
      <c r="AG408" s="41">
        <v>0</v>
      </c>
      <c r="AH408" s="41">
        <v>0</v>
      </c>
      <c r="AI408" s="41">
        <v>0</v>
      </c>
      <c r="AJ408" s="41">
        <v>0</v>
      </c>
      <c r="AK408" s="41">
        <v>0</v>
      </c>
      <c r="AL408" s="41">
        <v>0</v>
      </c>
      <c r="AM408" s="41">
        <v>0</v>
      </c>
      <c r="AN408" s="41">
        <v>0</v>
      </c>
      <c r="AO408" s="41">
        <v>40615</v>
      </c>
      <c r="AP408" s="41">
        <v>0</v>
      </c>
      <c r="AQ408" s="41">
        <v>0</v>
      </c>
      <c r="AR408" s="41">
        <v>0</v>
      </c>
      <c r="AS408" s="41">
        <v>0</v>
      </c>
      <c r="AT408" s="41">
        <v>0</v>
      </c>
      <c r="AU408" s="41">
        <v>0</v>
      </c>
      <c r="AV408" s="41">
        <v>0</v>
      </c>
      <c r="AW408" s="41">
        <v>0</v>
      </c>
      <c r="AX408" s="41">
        <v>0</v>
      </c>
      <c r="AY408" s="41">
        <v>0</v>
      </c>
      <c r="AZ408" s="41">
        <v>1068</v>
      </c>
      <c r="BA408" s="41">
        <v>0</v>
      </c>
      <c r="BB408" s="41">
        <v>0</v>
      </c>
      <c r="BC408" s="41">
        <v>0</v>
      </c>
      <c r="BD408" s="41">
        <v>0</v>
      </c>
      <c r="BE408" s="41">
        <v>0</v>
      </c>
      <c r="BF408" s="41">
        <v>0</v>
      </c>
      <c r="BG408" s="41">
        <v>0</v>
      </c>
      <c r="BH408" s="41">
        <v>54</v>
      </c>
      <c r="BI408" s="41">
        <v>48</v>
      </c>
      <c r="BJ408" s="41">
        <v>0</v>
      </c>
      <c r="BK408" s="41">
        <v>0</v>
      </c>
      <c r="BL408" s="41">
        <v>2</v>
      </c>
      <c r="BM408" s="41">
        <v>4</v>
      </c>
      <c r="BN408" s="41">
        <v>0</v>
      </c>
      <c r="BO408" s="41">
        <v>0</v>
      </c>
      <c r="BP408" s="41">
        <v>0</v>
      </c>
      <c r="BQ408" s="41">
        <v>0</v>
      </c>
      <c r="BR408" s="41">
        <v>0</v>
      </c>
      <c r="BS408" s="41">
        <v>47</v>
      </c>
      <c r="BT408" s="41">
        <v>0</v>
      </c>
      <c r="BU408" s="41">
        <v>1</v>
      </c>
      <c r="BV408" s="41">
        <v>0</v>
      </c>
      <c r="BW408" s="41">
        <v>0</v>
      </c>
      <c r="BX408" s="41">
        <v>0</v>
      </c>
      <c r="BY408" s="41">
        <v>0</v>
      </c>
      <c r="BZ408" s="40">
        <v>0.3592476851851852</v>
      </c>
      <c r="CA408" s="40">
        <v>0.3592476851851852</v>
      </c>
      <c r="CB408" s="40">
        <v>0</v>
      </c>
      <c r="CC408" s="40">
        <v>0</v>
      </c>
      <c r="CD408" s="40">
        <v>0.3592476851851852</v>
      </c>
    </row>
    <row r="409" spans="1:82" ht="12.75">
      <c r="A409" s="2"/>
      <c r="B409" s="29"/>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1"/>
      <c r="AK409" s="41"/>
      <c r="AL409" s="41"/>
      <c r="AM409" s="41"/>
      <c r="AN409" s="41"/>
      <c r="AO409" s="41"/>
      <c r="AP409" s="41"/>
      <c r="AQ409" s="41"/>
      <c r="AR409" s="41"/>
      <c r="AS409" s="41"/>
      <c r="AT409" s="41"/>
      <c r="AU409" s="41"/>
      <c r="AV409" s="41"/>
      <c r="AW409" s="41"/>
      <c r="AX409" s="41"/>
      <c r="AY409" s="41"/>
      <c r="AZ409" s="41"/>
      <c r="BA409" s="41"/>
      <c r="BB409" s="41"/>
      <c r="BC409" s="41"/>
      <c r="BD409" s="41"/>
      <c r="BE409" s="41"/>
      <c r="BF409" s="41"/>
      <c r="BG409" s="41"/>
      <c r="BH409" s="41"/>
      <c r="BI409" s="41"/>
      <c r="BJ409" s="41"/>
      <c r="BK409" s="41"/>
      <c r="BL409" s="41"/>
      <c r="BM409" s="41"/>
      <c r="BN409" s="41"/>
      <c r="BO409" s="41"/>
      <c r="BP409" s="41"/>
      <c r="BQ409" s="41"/>
      <c r="BR409" s="41"/>
      <c r="BS409" s="41"/>
      <c r="BT409" s="41"/>
      <c r="BU409" s="41"/>
      <c r="BV409" s="41"/>
      <c r="BW409" s="41"/>
      <c r="BX409" s="41"/>
      <c r="BY409" s="41"/>
      <c r="BZ409" s="40"/>
      <c r="CA409" s="40"/>
      <c r="CB409" s="40"/>
      <c r="CC409" s="40"/>
      <c r="CD409" s="40"/>
    </row>
    <row r="410" spans="1:82" ht="12.75">
      <c r="A410" s="2" t="s">
        <v>54</v>
      </c>
      <c r="B410" s="42">
        <f t="shared" si="7"/>
        <v>0.9748856451941846</v>
      </c>
      <c r="C410" s="41" t="s">
        <v>445</v>
      </c>
      <c r="D410" s="41">
        <v>0</v>
      </c>
      <c r="E410" s="41">
        <v>0</v>
      </c>
      <c r="F410" s="41">
        <v>2</v>
      </c>
      <c r="G410" s="41">
        <v>752</v>
      </c>
      <c r="H410" s="41">
        <v>3</v>
      </c>
      <c r="I410" s="41">
        <v>3980</v>
      </c>
      <c r="J410" s="41">
        <v>3</v>
      </c>
      <c r="K410" s="41">
        <v>28729</v>
      </c>
      <c r="L410" s="41">
        <v>2</v>
      </c>
      <c r="M410" s="41">
        <v>462</v>
      </c>
      <c r="N410" s="41">
        <v>1</v>
      </c>
      <c r="O410" s="41">
        <v>400</v>
      </c>
      <c r="P410" s="41">
        <v>0</v>
      </c>
      <c r="Q410" s="41">
        <v>0</v>
      </c>
      <c r="R410" s="41">
        <v>0</v>
      </c>
      <c r="S410" s="41">
        <v>0</v>
      </c>
      <c r="T410" s="41">
        <v>0</v>
      </c>
      <c r="U410" s="41">
        <v>34323</v>
      </c>
      <c r="V410" s="41">
        <v>0</v>
      </c>
      <c r="W410" s="41">
        <v>0</v>
      </c>
      <c r="X410" s="41">
        <v>0</v>
      </c>
      <c r="Y410" s="41">
        <v>0</v>
      </c>
      <c r="Z410" s="41">
        <v>0</v>
      </c>
      <c r="AA410" s="41">
        <v>0</v>
      </c>
      <c r="AB410" s="41">
        <v>0</v>
      </c>
      <c r="AC410" s="41">
        <v>0</v>
      </c>
      <c r="AD410" s="41">
        <v>0</v>
      </c>
      <c r="AE410" s="41">
        <v>0</v>
      </c>
      <c r="AF410" s="41">
        <v>0</v>
      </c>
      <c r="AG410" s="41">
        <v>0</v>
      </c>
      <c r="AH410" s="41">
        <v>0</v>
      </c>
      <c r="AI410" s="41">
        <v>0</v>
      </c>
      <c r="AJ410" s="41">
        <v>303</v>
      </c>
      <c r="AK410" s="41">
        <v>0</v>
      </c>
      <c r="AL410" s="41">
        <v>0</v>
      </c>
      <c r="AM410" s="41">
        <v>0</v>
      </c>
      <c r="AN410" s="41">
        <v>0</v>
      </c>
      <c r="AO410" s="41">
        <v>34323</v>
      </c>
      <c r="AP410" s="41">
        <v>0</v>
      </c>
      <c r="AQ410" s="41">
        <v>0</v>
      </c>
      <c r="AR410" s="41">
        <v>0</v>
      </c>
      <c r="AS410" s="41">
        <v>0</v>
      </c>
      <c r="AT410" s="41">
        <v>0</v>
      </c>
      <c r="AU410" s="41">
        <v>0</v>
      </c>
      <c r="AV410" s="41">
        <v>0</v>
      </c>
      <c r="AW410" s="41">
        <v>0</v>
      </c>
      <c r="AX410" s="41">
        <v>0</v>
      </c>
      <c r="AY410" s="41">
        <v>0</v>
      </c>
      <c r="AZ410" s="41">
        <v>0</v>
      </c>
      <c r="BA410" s="41">
        <v>0</v>
      </c>
      <c r="BB410" s="41">
        <v>0</v>
      </c>
      <c r="BC410" s="41">
        <v>0</v>
      </c>
      <c r="BD410" s="41">
        <v>159</v>
      </c>
      <c r="BE410" s="41">
        <v>0</v>
      </c>
      <c r="BF410" s="41">
        <v>400</v>
      </c>
      <c r="BG410" s="41">
        <v>0</v>
      </c>
      <c r="BH410" s="41">
        <v>33</v>
      </c>
      <c r="BI410" s="41">
        <v>30</v>
      </c>
      <c r="BJ410" s="41">
        <v>0</v>
      </c>
      <c r="BK410" s="41">
        <v>0</v>
      </c>
      <c r="BL410" s="41">
        <v>1</v>
      </c>
      <c r="BM410" s="41">
        <v>2</v>
      </c>
      <c r="BN410" s="41">
        <v>0</v>
      </c>
      <c r="BO410" s="41">
        <v>0</v>
      </c>
      <c r="BP410" s="41">
        <v>0</v>
      </c>
      <c r="BQ410" s="41">
        <v>0</v>
      </c>
      <c r="BR410" s="41">
        <v>0</v>
      </c>
      <c r="BS410" s="41">
        <v>29</v>
      </c>
      <c r="BT410" s="41">
        <v>0</v>
      </c>
      <c r="BU410" s="41">
        <v>1</v>
      </c>
      <c r="BV410" s="41">
        <v>0</v>
      </c>
      <c r="BW410" s="41">
        <v>0</v>
      </c>
      <c r="BX410" s="41">
        <v>0</v>
      </c>
      <c r="BY410" s="41">
        <v>0</v>
      </c>
      <c r="BZ410" s="40">
        <v>0</v>
      </c>
      <c r="CA410" s="40">
        <v>0</v>
      </c>
      <c r="CB410" s="40">
        <v>0</v>
      </c>
      <c r="CC410" s="40">
        <v>0</v>
      </c>
      <c r="CD410" s="40">
        <v>0</v>
      </c>
    </row>
    <row r="411" spans="1:82" ht="12.75">
      <c r="A411" s="2" t="s">
        <v>55</v>
      </c>
      <c r="B411" s="29">
        <f t="shared" si="7"/>
        <v>0.9474541751527495</v>
      </c>
      <c r="C411" s="41" t="s">
        <v>445</v>
      </c>
      <c r="D411" s="41">
        <v>0</v>
      </c>
      <c r="E411" s="41">
        <v>0</v>
      </c>
      <c r="F411" s="41">
        <v>0</v>
      </c>
      <c r="G411" s="41">
        <v>0</v>
      </c>
      <c r="H411" s="41">
        <v>3</v>
      </c>
      <c r="I411" s="41">
        <v>3038</v>
      </c>
      <c r="J411" s="41">
        <v>2</v>
      </c>
      <c r="K411" s="41">
        <v>29526</v>
      </c>
      <c r="L411" s="41">
        <v>2</v>
      </c>
      <c r="M411" s="41">
        <v>1029</v>
      </c>
      <c r="N411" s="41">
        <v>1</v>
      </c>
      <c r="O411" s="41">
        <v>777</v>
      </c>
      <c r="P411" s="41">
        <v>0</v>
      </c>
      <c r="Q411" s="41">
        <v>0</v>
      </c>
      <c r="R411" s="41">
        <v>0</v>
      </c>
      <c r="S411" s="41">
        <v>0</v>
      </c>
      <c r="T411" s="41">
        <v>0</v>
      </c>
      <c r="U411" s="41">
        <v>34370</v>
      </c>
      <c r="V411" s="41">
        <v>0</v>
      </c>
      <c r="W411" s="41">
        <v>0</v>
      </c>
      <c r="X411" s="41">
        <v>0</v>
      </c>
      <c r="Y411" s="41">
        <v>0</v>
      </c>
      <c r="Z411" s="41">
        <v>0</v>
      </c>
      <c r="AA411" s="41">
        <v>0</v>
      </c>
      <c r="AB411" s="41">
        <v>0</v>
      </c>
      <c r="AC411" s="41">
        <v>0</v>
      </c>
      <c r="AD411" s="41">
        <v>0</v>
      </c>
      <c r="AE411" s="41">
        <v>0</v>
      </c>
      <c r="AF411" s="41">
        <v>0</v>
      </c>
      <c r="AG411" s="41">
        <v>0</v>
      </c>
      <c r="AH411" s="41">
        <v>0</v>
      </c>
      <c r="AI411" s="41">
        <v>0</v>
      </c>
      <c r="AJ411" s="41">
        <v>387</v>
      </c>
      <c r="AK411" s="41">
        <v>0</v>
      </c>
      <c r="AL411" s="41">
        <v>0</v>
      </c>
      <c r="AM411" s="41">
        <v>0</v>
      </c>
      <c r="AN411" s="41">
        <v>0</v>
      </c>
      <c r="AO411" s="41">
        <v>34370</v>
      </c>
      <c r="AP411" s="41">
        <v>0</v>
      </c>
      <c r="AQ411" s="41">
        <v>0</v>
      </c>
      <c r="AR411" s="41">
        <v>0</v>
      </c>
      <c r="AS411" s="41">
        <v>0</v>
      </c>
      <c r="AT411" s="41">
        <v>0</v>
      </c>
      <c r="AU411" s="41">
        <v>0</v>
      </c>
      <c r="AV411" s="41">
        <v>0</v>
      </c>
      <c r="AW411" s="41">
        <v>0</v>
      </c>
      <c r="AX411" s="41">
        <v>0</v>
      </c>
      <c r="AY411" s="41">
        <v>0</v>
      </c>
      <c r="AZ411" s="41">
        <v>480</v>
      </c>
      <c r="BA411" s="41">
        <v>0</v>
      </c>
      <c r="BB411" s="41">
        <v>777</v>
      </c>
      <c r="BC411" s="41">
        <v>0</v>
      </c>
      <c r="BD411" s="41">
        <v>0</v>
      </c>
      <c r="BE411" s="41">
        <v>0</v>
      </c>
      <c r="BF411" s="41">
        <v>0</v>
      </c>
      <c r="BG411" s="41">
        <v>0</v>
      </c>
      <c r="BH411" s="41">
        <v>33</v>
      </c>
      <c r="BI411" s="41">
        <v>33</v>
      </c>
      <c r="BJ411" s="41">
        <v>0</v>
      </c>
      <c r="BK411" s="41">
        <v>0</v>
      </c>
      <c r="BL411" s="41">
        <v>0</v>
      </c>
      <c r="BM411" s="41">
        <v>0</v>
      </c>
      <c r="BN411" s="41">
        <v>0</v>
      </c>
      <c r="BO411" s="41">
        <v>0</v>
      </c>
      <c r="BP411" s="41">
        <v>0</v>
      </c>
      <c r="BQ411" s="41">
        <v>0</v>
      </c>
      <c r="BR411" s="41">
        <v>0</v>
      </c>
      <c r="BS411" s="41">
        <v>33</v>
      </c>
      <c r="BT411" s="41">
        <v>0</v>
      </c>
      <c r="BU411" s="41">
        <v>0</v>
      </c>
      <c r="BV411" s="41">
        <v>0</v>
      </c>
      <c r="BW411" s="41">
        <v>0</v>
      </c>
      <c r="BX411" s="41">
        <v>0</v>
      </c>
      <c r="BY411" s="41">
        <v>0</v>
      </c>
      <c r="BZ411" s="40">
        <v>0.3644675925925926</v>
      </c>
      <c r="CA411" s="40">
        <v>0.3644675925925926</v>
      </c>
      <c r="CB411" s="40">
        <v>0</v>
      </c>
      <c r="CC411" s="40">
        <v>0</v>
      </c>
      <c r="CD411" s="40">
        <v>0.3644675925925926</v>
      </c>
    </row>
    <row r="412" spans="1:82" ht="12.75">
      <c r="A412" s="2" t="s">
        <v>56</v>
      </c>
      <c r="B412" s="29">
        <f t="shared" si="7"/>
        <v>0.9848750390127962</v>
      </c>
      <c r="C412" s="41" t="s">
        <v>445</v>
      </c>
      <c r="D412" s="41">
        <v>0</v>
      </c>
      <c r="E412" s="41">
        <v>0</v>
      </c>
      <c r="F412" s="41">
        <v>1</v>
      </c>
      <c r="G412" s="41">
        <v>610</v>
      </c>
      <c r="H412" s="41">
        <v>2</v>
      </c>
      <c r="I412" s="41">
        <v>3460</v>
      </c>
      <c r="J412" s="41">
        <v>2</v>
      </c>
      <c r="K412" s="41">
        <v>36953</v>
      </c>
      <c r="L412" s="41">
        <v>1</v>
      </c>
      <c r="M412" s="41">
        <v>49</v>
      </c>
      <c r="N412" s="41">
        <v>1</v>
      </c>
      <c r="O412" s="41">
        <v>581</v>
      </c>
      <c r="P412" s="41">
        <v>0</v>
      </c>
      <c r="Q412" s="41">
        <v>0</v>
      </c>
      <c r="R412" s="41">
        <v>0</v>
      </c>
      <c r="S412" s="41">
        <v>0</v>
      </c>
      <c r="T412" s="41">
        <v>0</v>
      </c>
      <c r="U412" s="41">
        <v>41653</v>
      </c>
      <c r="V412" s="41">
        <v>0</v>
      </c>
      <c r="W412" s="41">
        <v>0</v>
      </c>
      <c r="X412" s="41">
        <v>0</v>
      </c>
      <c r="Y412" s="41">
        <v>0</v>
      </c>
      <c r="Z412" s="41">
        <v>0</v>
      </c>
      <c r="AA412" s="41">
        <v>0</v>
      </c>
      <c r="AB412" s="41">
        <v>0</v>
      </c>
      <c r="AC412" s="41">
        <v>0</v>
      </c>
      <c r="AD412" s="41">
        <v>0</v>
      </c>
      <c r="AE412" s="41">
        <v>0</v>
      </c>
      <c r="AF412" s="41">
        <v>0</v>
      </c>
      <c r="AG412" s="41">
        <v>0</v>
      </c>
      <c r="AH412" s="41">
        <v>0</v>
      </c>
      <c r="AI412" s="41">
        <v>0</v>
      </c>
      <c r="AJ412" s="41">
        <v>0</v>
      </c>
      <c r="AK412" s="41">
        <v>0</v>
      </c>
      <c r="AL412" s="41">
        <v>0</v>
      </c>
      <c r="AM412" s="41">
        <v>0</v>
      </c>
      <c r="AN412" s="41">
        <v>0</v>
      </c>
      <c r="AO412" s="41">
        <v>41653</v>
      </c>
      <c r="AP412" s="41">
        <v>0</v>
      </c>
      <c r="AQ412" s="41">
        <v>0</v>
      </c>
      <c r="AR412" s="41">
        <v>0</v>
      </c>
      <c r="AS412" s="41">
        <v>0</v>
      </c>
      <c r="AT412" s="41">
        <v>0</v>
      </c>
      <c r="AU412" s="41">
        <v>0</v>
      </c>
      <c r="AV412" s="41">
        <v>0</v>
      </c>
      <c r="AW412" s="41">
        <v>0</v>
      </c>
      <c r="AX412" s="41">
        <v>0</v>
      </c>
      <c r="AY412" s="41">
        <v>0</v>
      </c>
      <c r="AZ412" s="41">
        <v>49</v>
      </c>
      <c r="BA412" s="41">
        <v>0</v>
      </c>
      <c r="BB412" s="41">
        <v>581</v>
      </c>
      <c r="BC412" s="41">
        <v>0</v>
      </c>
      <c r="BD412" s="41">
        <v>0</v>
      </c>
      <c r="BE412" s="41">
        <v>0</v>
      </c>
      <c r="BF412" s="41">
        <v>0</v>
      </c>
      <c r="BG412" s="41">
        <v>0</v>
      </c>
      <c r="BH412" s="41">
        <v>49</v>
      </c>
      <c r="BI412" s="41">
        <v>46</v>
      </c>
      <c r="BJ412" s="41">
        <v>0</v>
      </c>
      <c r="BK412" s="41">
        <v>0</v>
      </c>
      <c r="BL412" s="41">
        <v>1</v>
      </c>
      <c r="BM412" s="41">
        <v>2</v>
      </c>
      <c r="BN412" s="41">
        <v>0</v>
      </c>
      <c r="BO412" s="41">
        <v>0</v>
      </c>
      <c r="BP412" s="41">
        <v>0</v>
      </c>
      <c r="BQ412" s="41">
        <v>0</v>
      </c>
      <c r="BR412" s="41">
        <v>0</v>
      </c>
      <c r="BS412" s="41">
        <v>35</v>
      </c>
      <c r="BT412" s="41">
        <v>0</v>
      </c>
      <c r="BU412" s="41">
        <v>11</v>
      </c>
      <c r="BV412" s="41">
        <v>0</v>
      </c>
      <c r="BW412" s="41">
        <v>0</v>
      </c>
      <c r="BX412" s="41">
        <v>0</v>
      </c>
      <c r="BY412" s="41">
        <v>0</v>
      </c>
      <c r="BZ412" s="40">
        <v>0.3592592592592592</v>
      </c>
      <c r="CA412" s="40">
        <v>0.3592592592592592</v>
      </c>
      <c r="CB412" s="40">
        <v>0</v>
      </c>
      <c r="CC412" s="40">
        <v>0</v>
      </c>
      <c r="CD412" s="40">
        <v>0.3592592592592592</v>
      </c>
    </row>
    <row r="413" spans="1:82" ht="12.75">
      <c r="A413" s="2" t="s">
        <v>57</v>
      </c>
      <c r="B413" s="29">
        <f t="shared" si="7"/>
        <v>0.8778902142574482</v>
      </c>
      <c r="C413" s="41" t="s">
        <v>445</v>
      </c>
      <c r="D413" s="41">
        <v>0</v>
      </c>
      <c r="E413" s="41">
        <v>0</v>
      </c>
      <c r="F413" s="41">
        <v>0</v>
      </c>
      <c r="G413" s="41">
        <v>0</v>
      </c>
      <c r="H413" s="41">
        <v>1</v>
      </c>
      <c r="I413" s="41">
        <v>3101</v>
      </c>
      <c r="J413" s="41">
        <v>2</v>
      </c>
      <c r="K413" s="41">
        <v>12428</v>
      </c>
      <c r="L413" s="41">
        <v>1</v>
      </c>
      <c r="M413" s="41">
        <v>2160</v>
      </c>
      <c r="N413" s="41">
        <v>0</v>
      </c>
      <c r="O413" s="41">
        <v>0</v>
      </c>
      <c r="P413" s="41">
        <v>0</v>
      </c>
      <c r="Q413" s="41">
        <v>0</v>
      </c>
      <c r="R413" s="41">
        <v>0</v>
      </c>
      <c r="S413" s="41">
        <v>0</v>
      </c>
      <c r="T413" s="41">
        <v>0</v>
      </c>
      <c r="U413" s="41">
        <v>17689</v>
      </c>
      <c r="V413" s="41">
        <v>0</v>
      </c>
      <c r="W413" s="41">
        <v>0</v>
      </c>
      <c r="X413" s="41">
        <v>0</v>
      </c>
      <c r="Y413" s="41">
        <v>0</v>
      </c>
      <c r="Z413" s="41">
        <v>0</v>
      </c>
      <c r="AA413" s="41">
        <v>0</v>
      </c>
      <c r="AB413" s="41">
        <v>0</v>
      </c>
      <c r="AC413" s="41">
        <v>0</v>
      </c>
      <c r="AD413" s="41">
        <v>0</v>
      </c>
      <c r="AE413" s="41">
        <v>0</v>
      </c>
      <c r="AF413" s="41">
        <v>0</v>
      </c>
      <c r="AG413" s="41">
        <v>0</v>
      </c>
      <c r="AH413" s="41">
        <v>0</v>
      </c>
      <c r="AI413" s="41">
        <v>0</v>
      </c>
      <c r="AJ413" s="41">
        <v>0</v>
      </c>
      <c r="AK413" s="41">
        <v>0</v>
      </c>
      <c r="AL413" s="41">
        <v>0</v>
      </c>
      <c r="AM413" s="41">
        <v>0</v>
      </c>
      <c r="AN413" s="41">
        <v>0</v>
      </c>
      <c r="AO413" s="41">
        <v>17689</v>
      </c>
      <c r="AP413" s="41">
        <v>0</v>
      </c>
      <c r="AQ413" s="41">
        <v>0</v>
      </c>
      <c r="AR413" s="41">
        <v>0</v>
      </c>
      <c r="AS413" s="41">
        <v>0</v>
      </c>
      <c r="AT413" s="41">
        <v>0</v>
      </c>
      <c r="AU413" s="41">
        <v>0</v>
      </c>
      <c r="AV413" s="41">
        <v>1843</v>
      </c>
      <c r="AW413" s="41">
        <v>0</v>
      </c>
      <c r="AX413" s="41">
        <v>0</v>
      </c>
      <c r="AY413" s="41">
        <v>0</v>
      </c>
      <c r="AZ413" s="41">
        <v>0</v>
      </c>
      <c r="BA413" s="41">
        <v>0</v>
      </c>
      <c r="BB413" s="41">
        <v>0</v>
      </c>
      <c r="BC413" s="41">
        <v>0</v>
      </c>
      <c r="BD413" s="41">
        <v>0</v>
      </c>
      <c r="BE413" s="41">
        <v>0</v>
      </c>
      <c r="BF413" s="41">
        <v>0</v>
      </c>
      <c r="BG413" s="41">
        <v>0</v>
      </c>
      <c r="BH413" s="41">
        <v>15</v>
      </c>
      <c r="BI413" s="41">
        <v>14</v>
      </c>
      <c r="BJ413" s="41">
        <v>0</v>
      </c>
      <c r="BK413" s="41">
        <v>0</v>
      </c>
      <c r="BL413" s="41">
        <v>0</v>
      </c>
      <c r="BM413" s="41">
        <v>1</v>
      </c>
      <c r="BN413" s="41">
        <v>0</v>
      </c>
      <c r="BO413" s="41">
        <v>0</v>
      </c>
      <c r="BP413" s="41">
        <v>0</v>
      </c>
      <c r="BQ413" s="41">
        <v>0</v>
      </c>
      <c r="BR413" s="41">
        <v>0</v>
      </c>
      <c r="BS413" s="41">
        <v>14</v>
      </c>
      <c r="BT413" s="41">
        <v>0</v>
      </c>
      <c r="BU413" s="41">
        <v>0</v>
      </c>
      <c r="BV413" s="41">
        <v>0</v>
      </c>
      <c r="BW413" s="41">
        <v>0</v>
      </c>
      <c r="BX413" s="41">
        <v>0</v>
      </c>
      <c r="BY413" s="41">
        <v>0</v>
      </c>
      <c r="BZ413" s="40">
        <v>0.3488425925925926</v>
      </c>
      <c r="CA413" s="40">
        <v>0.3488425925925926</v>
      </c>
      <c r="CB413" s="40">
        <v>0</v>
      </c>
      <c r="CC413" s="40">
        <v>0</v>
      </c>
      <c r="CD413" s="40">
        <v>0.3488425925925926</v>
      </c>
    </row>
    <row r="414" spans="1:82" ht="12.75">
      <c r="A414" s="2" t="s">
        <v>58</v>
      </c>
      <c r="B414" s="29">
        <f t="shared" si="7"/>
        <v>1</v>
      </c>
      <c r="C414" s="41" t="s">
        <v>445</v>
      </c>
      <c r="D414" s="41">
        <v>0</v>
      </c>
      <c r="E414" s="41">
        <v>0</v>
      </c>
      <c r="F414" s="41">
        <v>6</v>
      </c>
      <c r="G414" s="41">
        <v>3365</v>
      </c>
      <c r="H414" s="41">
        <v>1</v>
      </c>
      <c r="I414" s="41">
        <v>3062</v>
      </c>
      <c r="J414" s="41">
        <v>7</v>
      </c>
      <c r="K414" s="41">
        <v>35045</v>
      </c>
      <c r="L414" s="41">
        <v>0</v>
      </c>
      <c r="M414" s="41">
        <v>0</v>
      </c>
      <c r="N414" s="41">
        <v>0</v>
      </c>
      <c r="O414" s="41">
        <v>0</v>
      </c>
      <c r="P414" s="41">
        <v>0</v>
      </c>
      <c r="Q414" s="41">
        <v>0</v>
      </c>
      <c r="R414" s="41">
        <v>0</v>
      </c>
      <c r="S414" s="41">
        <v>0</v>
      </c>
      <c r="T414" s="41">
        <v>0</v>
      </c>
      <c r="U414" s="41">
        <v>41472</v>
      </c>
      <c r="V414" s="41">
        <v>0</v>
      </c>
      <c r="W414" s="41">
        <v>0</v>
      </c>
      <c r="X414" s="41">
        <v>0</v>
      </c>
      <c r="Y414" s="41">
        <v>0</v>
      </c>
      <c r="Z414" s="41">
        <v>0</v>
      </c>
      <c r="AA414" s="41">
        <v>0</v>
      </c>
      <c r="AB414" s="41">
        <v>0</v>
      </c>
      <c r="AC414" s="41">
        <v>0</v>
      </c>
      <c r="AD414" s="41">
        <v>0</v>
      </c>
      <c r="AE414" s="41">
        <v>0</v>
      </c>
      <c r="AF414" s="41">
        <v>0</v>
      </c>
      <c r="AG414" s="41">
        <v>0</v>
      </c>
      <c r="AH414" s="41">
        <v>0</v>
      </c>
      <c r="AI414" s="41">
        <v>0</v>
      </c>
      <c r="AJ414" s="41">
        <v>0</v>
      </c>
      <c r="AK414" s="41">
        <v>0</v>
      </c>
      <c r="AL414" s="41">
        <v>0</v>
      </c>
      <c r="AM414" s="41">
        <v>0</v>
      </c>
      <c r="AN414" s="41">
        <v>0</v>
      </c>
      <c r="AO414" s="41">
        <v>41472</v>
      </c>
      <c r="AP414" s="41">
        <v>0</v>
      </c>
      <c r="AQ414" s="41">
        <v>0</v>
      </c>
      <c r="AR414" s="41">
        <v>0</v>
      </c>
      <c r="AS414" s="41">
        <v>0</v>
      </c>
      <c r="AT414" s="41">
        <v>0</v>
      </c>
      <c r="AU414" s="41">
        <v>0</v>
      </c>
      <c r="AV414" s="41">
        <v>0</v>
      </c>
      <c r="AW414" s="41">
        <v>0</v>
      </c>
      <c r="AX414" s="41">
        <v>0</v>
      </c>
      <c r="AY414" s="41">
        <v>0</v>
      </c>
      <c r="AZ414" s="41">
        <v>0</v>
      </c>
      <c r="BA414" s="41">
        <v>0</v>
      </c>
      <c r="BB414" s="41">
        <v>0</v>
      </c>
      <c r="BC414" s="41">
        <v>0</v>
      </c>
      <c r="BD414" s="41">
        <v>0</v>
      </c>
      <c r="BE414" s="41">
        <v>0</v>
      </c>
      <c r="BF414" s="41">
        <v>0</v>
      </c>
      <c r="BG414" s="41">
        <v>0</v>
      </c>
      <c r="BH414" s="41">
        <v>48</v>
      </c>
      <c r="BI414" s="41">
        <v>47</v>
      </c>
      <c r="BJ414" s="41">
        <v>0</v>
      </c>
      <c r="BK414" s="41">
        <v>0</v>
      </c>
      <c r="BL414" s="41">
        <v>0</v>
      </c>
      <c r="BM414" s="41">
        <v>1</v>
      </c>
      <c r="BN414" s="41">
        <v>0</v>
      </c>
      <c r="BO414" s="41">
        <v>0</v>
      </c>
      <c r="BP414" s="41">
        <v>0</v>
      </c>
      <c r="BQ414" s="41">
        <v>0</v>
      </c>
      <c r="BR414" s="41">
        <v>0</v>
      </c>
      <c r="BS414" s="41">
        <v>47</v>
      </c>
      <c r="BT414" s="41">
        <v>0</v>
      </c>
      <c r="BU414" s="41">
        <v>0</v>
      </c>
      <c r="BV414" s="41">
        <v>0</v>
      </c>
      <c r="BW414" s="41">
        <v>0</v>
      </c>
      <c r="BX414" s="41">
        <v>0</v>
      </c>
      <c r="BY414" s="41">
        <v>0</v>
      </c>
      <c r="BZ414" s="40">
        <v>0.3470717592592593</v>
      </c>
      <c r="CA414" s="40">
        <v>0.3470717592592593</v>
      </c>
      <c r="CB414" s="40">
        <v>0</v>
      </c>
      <c r="CC414" s="40">
        <v>0</v>
      </c>
      <c r="CD414" s="40">
        <v>0.3470717592592593</v>
      </c>
    </row>
    <row r="415" spans="1:82" ht="12.75">
      <c r="A415" s="2" t="s">
        <v>59</v>
      </c>
      <c r="B415" s="29">
        <f t="shared" si="7"/>
        <v>0.8503377955711248</v>
      </c>
      <c r="C415" s="41" t="s">
        <v>445</v>
      </c>
      <c r="D415" s="41">
        <v>0</v>
      </c>
      <c r="E415" s="41">
        <v>0</v>
      </c>
      <c r="F415" s="41">
        <v>1</v>
      </c>
      <c r="G415" s="41">
        <v>503</v>
      </c>
      <c r="H415" s="41">
        <v>1</v>
      </c>
      <c r="I415" s="41">
        <v>2667</v>
      </c>
      <c r="J415" s="41">
        <v>3</v>
      </c>
      <c r="K415" s="41">
        <v>24017</v>
      </c>
      <c r="L415" s="41">
        <v>1</v>
      </c>
      <c r="M415" s="41">
        <v>4785</v>
      </c>
      <c r="N415" s="41">
        <v>0</v>
      </c>
      <c r="O415" s="41">
        <v>0</v>
      </c>
      <c r="P415" s="41">
        <v>0</v>
      </c>
      <c r="Q415" s="41">
        <v>0</v>
      </c>
      <c r="R415" s="41">
        <v>0</v>
      </c>
      <c r="S415" s="41">
        <v>0</v>
      </c>
      <c r="T415" s="41">
        <v>0</v>
      </c>
      <c r="U415" s="41">
        <v>31972</v>
      </c>
      <c r="V415" s="41">
        <v>0</v>
      </c>
      <c r="W415" s="41">
        <v>0</v>
      </c>
      <c r="X415" s="41">
        <v>0</v>
      </c>
      <c r="Y415" s="41">
        <v>0</v>
      </c>
      <c r="Z415" s="41">
        <v>0</v>
      </c>
      <c r="AA415" s="41">
        <v>0</v>
      </c>
      <c r="AB415" s="41">
        <v>0</v>
      </c>
      <c r="AC415" s="41">
        <v>0</v>
      </c>
      <c r="AD415" s="41">
        <v>0</v>
      </c>
      <c r="AE415" s="41">
        <v>0</v>
      </c>
      <c r="AF415" s="41">
        <v>0</v>
      </c>
      <c r="AG415" s="41">
        <v>0</v>
      </c>
      <c r="AH415" s="41">
        <v>0</v>
      </c>
      <c r="AI415" s="41">
        <v>0</v>
      </c>
      <c r="AJ415" s="41">
        <v>4785</v>
      </c>
      <c r="AK415" s="41">
        <v>0</v>
      </c>
      <c r="AL415" s="41">
        <v>0</v>
      </c>
      <c r="AM415" s="41">
        <v>0</v>
      </c>
      <c r="AN415" s="41">
        <v>0</v>
      </c>
      <c r="AO415" s="41">
        <v>31972</v>
      </c>
      <c r="AP415" s="41">
        <v>0</v>
      </c>
      <c r="AQ415" s="41">
        <v>0</v>
      </c>
      <c r="AR415" s="41">
        <v>0</v>
      </c>
      <c r="AS415" s="41">
        <v>0</v>
      </c>
      <c r="AT415" s="41">
        <v>0</v>
      </c>
      <c r="AU415" s="41">
        <v>0</v>
      </c>
      <c r="AV415" s="41">
        <v>0</v>
      </c>
      <c r="AW415" s="41">
        <v>0</v>
      </c>
      <c r="AX415" s="41">
        <v>0</v>
      </c>
      <c r="AY415" s="41">
        <v>0</v>
      </c>
      <c r="AZ415" s="41">
        <v>0</v>
      </c>
      <c r="BA415" s="41">
        <v>0</v>
      </c>
      <c r="BB415" s="41">
        <v>0</v>
      </c>
      <c r="BC415" s="41">
        <v>0</v>
      </c>
      <c r="BD415" s="41">
        <v>0</v>
      </c>
      <c r="BE415" s="41">
        <v>0</v>
      </c>
      <c r="BF415" s="41">
        <v>0</v>
      </c>
      <c r="BG415" s="41">
        <v>0</v>
      </c>
      <c r="BH415" s="41">
        <v>27</v>
      </c>
      <c r="BI415" s="41">
        <v>22</v>
      </c>
      <c r="BJ415" s="41">
        <v>0</v>
      </c>
      <c r="BK415" s="41">
        <v>0</v>
      </c>
      <c r="BL415" s="41">
        <v>0</v>
      </c>
      <c r="BM415" s="41">
        <v>5</v>
      </c>
      <c r="BN415" s="41">
        <v>0</v>
      </c>
      <c r="BO415" s="41">
        <v>0</v>
      </c>
      <c r="BP415" s="41">
        <v>0</v>
      </c>
      <c r="BQ415" s="41">
        <v>0</v>
      </c>
      <c r="BR415" s="41">
        <v>0</v>
      </c>
      <c r="BS415" s="41">
        <v>22</v>
      </c>
      <c r="BT415" s="41">
        <v>0</v>
      </c>
      <c r="BU415" s="41">
        <v>0</v>
      </c>
      <c r="BV415" s="41">
        <v>0</v>
      </c>
      <c r="BW415" s="41">
        <v>0</v>
      </c>
      <c r="BX415" s="41">
        <v>0</v>
      </c>
      <c r="BY415" s="41">
        <v>0</v>
      </c>
      <c r="BZ415" s="40">
        <v>0.3696875</v>
      </c>
      <c r="CA415" s="40">
        <v>0.3696875</v>
      </c>
      <c r="CB415" s="40">
        <v>0</v>
      </c>
      <c r="CC415" s="40">
        <v>0</v>
      </c>
      <c r="CD415" s="40">
        <v>0.3696875</v>
      </c>
    </row>
    <row r="416" spans="1:82" ht="12.75">
      <c r="A416" s="2" t="s">
        <v>60</v>
      </c>
      <c r="B416" s="29">
        <f t="shared" si="7"/>
        <v>0.9386147186147186</v>
      </c>
      <c r="C416" s="41" t="s">
        <v>445</v>
      </c>
      <c r="D416" s="41">
        <v>0</v>
      </c>
      <c r="E416" s="41">
        <v>0</v>
      </c>
      <c r="F416" s="41">
        <v>3</v>
      </c>
      <c r="G416" s="41">
        <v>2958</v>
      </c>
      <c r="H416" s="41">
        <v>2</v>
      </c>
      <c r="I416" s="41">
        <v>2883</v>
      </c>
      <c r="J416" s="41">
        <v>5</v>
      </c>
      <c r="K416" s="41">
        <v>26682</v>
      </c>
      <c r="L416" s="41">
        <v>1</v>
      </c>
      <c r="M416" s="41">
        <v>746</v>
      </c>
      <c r="N416" s="41">
        <v>2</v>
      </c>
      <c r="O416" s="41">
        <v>1381</v>
      </c>
      <c r="P416" s="41">
        <v>0</v>
      </c>
      <c r="Q416" s="41">
        <v>0</v>
      </c>
      <c r="R416" s="41">
        <v>0</v>
      </c>
      <c r="S416" s="41">
        <v>0</v>
      </c>
      <c r="T416" s="41">
        <v>0</v>
      </c>
      <c r="U416" s="41">
        <v>34650</v>
      </c>
      <c r="V416" s="41">
        <v>0</v>
      </c>
      <c r="W416" s="41">
        <v>0</v>
      </c>
      <c r="X416" s="41">
        <v>0</v>
      </c>
      <c r="Y416" s="41">
        <v>0</v>
      </c>
      <c r="Z416" s="41">
        <v>0</v>
      </c>
      <c r="AA416" s="41">
        <v>0</v>
      </c>
      <c r="AB416" s="41">
        <v>0</v>
      </c>
      <c r="AC416" s="41">
        <v>0</v>
      </c>
      <c r="AD416" s="41">
        <v>514</v>
      </c>
      <c r="AE416" s="41">
        <v>0</v>
      </c>
      <c r="AF416" s="41">
        <v>0</v>
      </c>
      <c r="AG416" s="41">
        <v>0</v>
      </c>
      <c r="AH416" s="41">
        <v>0</v>
      </c>
      <c r="AI416" s="41">
        <v>0</v>
      </c>
      <c r="AJ416" s="41">
        <v>0</v>
      </c>
      <c r="AK416" s="41">
        <v>0</v>
      </c>
      <c r="AL416" s="41">
        <v>0</v>
      </c>
      <c r="AM416" s="41">
        <v>0</v>
      </c>
      <c r="AN416" s="41">
        <v>0</v>
      </c>
      <c r="AO416" s="41">
        <v>34650</v>
      </c>
      <c r="AP416" s="41">
        <v>0</v>
      </c>
      <c r="AQ416" s="41">
        <v>0</v>
      </c>
      <c r="AR416" s="41">
        <v>0</v>
      </c>
      <c r="AS416" s="41">
        <v>0</v>
      </c>
      <c r="AT416" s="41">
        <v>0</v>
      </c>
      <c r="AU416" s="41">
        <v>0</v>
      </c>
      <c r="AV416" s="41">
        <v>746</v>
      </c>
      <c r="AW416" s="41">
        <v>0</v>
      </c>
      <c r="AX416" s="41">
        <v>867</v>
      </c>
      <c r="AY416" s="41">
        <v>0</v>
      </c>
      <c r="AZ416" s="41">
        <v>0</v>
      </c>
      <c r="BA416" s="41">
        <v>0</v>
      </c>
      <c r="BB416" s="41">
        <v>0</v>
      </c>
      <c r="BC416" s="41">
        <v>0</v>
      </c>
      <c r="BD416" s="41">
        <v>0</v>
      </c>
      <c r="BE416" s="41">
        <v>0</v>
      </c>
      <c r="BF416" s="41">
        <v>0</v>
      </c>
      <c r="BG416" s="41">
        <v>0</v>
      </c>
      <c r="BH416" s="41">
        <v>31</v>
      </c>
      <c r="BI416" s="41">
        <v>31</v>
      </c>
      <c r="BJ416" s="41">
        <v>0</v>
      </c>
      <c r="BK416" s="41">
        <v>0</v>
      </c>
      <c r="BL416" s="41">
        <v>0</v>
      </c>
      <c r="BM416" s="41">
        <v>0</v>
      </c>
      <c r="BN416" s="41">
        <v>0</v>
      </c>
      <c r="BO416" s="41">
        <v>0</v>
      </c>
      <c r="BP416" s="41">
        <v>0</v>
      </c>
      <c r="BQ416" s="41">
        <v>0</v>
      </c>
      <c r="BR416" s="41">
        <v>0</v>
      </c>
      <c r="BS416" s="41">
        <v>31</v>
      </c>
      <c r="BT416" s="41">
        <v>0</v>
      </c>
      <c r="BU416" s="41">
        <v>0</v>
      </c>
      <c r="BV416" s="41">
        <v>0</v>
      </c>
      <c r="BW416" s="41">
        <v>0</v>
      </c>
      <c r="BX416" s="41">
        <v>0</v>
      </c>
      <c r="BY416" s="41">
        <v>0</v>
      </c>
      <c r="BZ416" s="40">
        <v>0.3644791666666667</v>
      </c>
      <c r="CA416" s="40">
        <v>0.3644791666666667</v>
      </c>
      <c r="CB416" s="40">
        <v>0</v>
      </c>
      <c r="CC416" s="40">
        <v>0</v>
      </c>
      <c r="CD416" s="40">
        <v>0.3644791666666667</v>
      </c>
    </row>
    <row r="417" spans="1:82" ht="12.75">
      <c r="A417" s="2" t="s">
        <v>61</v>
      </c>
      <c r="B417" s="29">
        <f t="shared" si="7"/>
        <v>0.7939780020518693</v>
      </c>
      <c r="C417" s="41" t="s">
        <v>445</v>
      </c>
      <c r="D417" s="41">
        <v>0</v>
      </c>
      <c r="E417" s="41">
        <v>0</v>
      </c>
      <c r="F417" s="41">
        <v>0</v>
      </c>
      <c r="G417" s="41">
        <v>0</v>
      </c>
      <c r="H417" s="41">
        <v>1</v>
      </c>
      <c r="I417" s="41">
        <v>6401</v>
      </c>
      <c r="J417" s="41">
        <v>6</v>
      </c>
      <c r="K417" s="41">
        <v>26877</v>
      </c>
      <c r="L417" s="41">
        <v>4</v>
      </c>
      <c r="M417" s="41">
        <v>3921</v>
      </c>
      <c r="N417" s="41">
        <v>4</v>
      </c>
      <c r="O417" s="41">
        <v>4714</v>
      </c>
      <c r="P417" s="41">
        <v>0</v>
      </c>
      <c r="Q417" s="41">
        <v>0</v>
      </c>
      <c r="R417" s="41">
        <v>0</v>
      </c>
      <c r="S417" s="41">
        <v>0</v>
      </c>
      <c r="T417" s="41">
        <v>0</v>
      </c>
      <c r="U417" s="41">
        <v>41913</v>
      </c>
      <c r="V417" s="41">
        <v>0</v>
      </c>
      <c r="W417" s="41">
        <v>0</v>
      </c>
      <c r="X417" s="41">
        <v>3391</v>
      </c>
      <c r="Y417" s="41">
        <v>0</v>
      </c>
      <c r="Z417" s="41">
        <v>0</v>
      </c>
      <c r="AA417" s="41">
        <v>0</v>
      </c>
      <c r="AB417" s="41">
        <v>0</v>
      </c>
      <c r="AC417" s="41">
        <v>0</v>
      </c>
      <c r="AD417" s="41">
        <v>4714</v>
      </c>
      <c r="AE417" s="41">
        <v>0</v>
      </c>
      <c r="AF417" s="41">
        <v>0</v>
      </c>
      <c r="AG417" s="41">
        <v>0</v>
      </c>
      <c r="AH417" s="41">
        <v>0</v>
      </c>
      <c r="AI417" s="41">
        <v>0</v>
      </c>
      <c r="AJ417" s="41">
        <v>0</v>
      </c>
      <c r="AK417" s="41">
        <v>0</v>
      </c>
      <c r="AL417" s="41">
        <v>0</v>
      </c>
      <c r="AM417" s="41">
        <v>0</v>
      </c>
      <c r="AN417" s="41">
        <v>0</v>
      </c>
      <c r="AO417" s="41">
        <v>27453</v>
      </c>
      <c r="AP417" s="41">
        <v>0</v>
      </c>
      <c r="AQ417" s="41">
        <v>0</v>
      </c>
      <c r="AR417" s="41">
        <v>0</v>
      </c>
      <c r="AS417" s="41">
        <v>0</v>
      </c>
      <c r="AT417" s="41">
        <v>0</v>
      </c>
      <c r="AU417" s="41">
        <v>0</v>
      </c>
      <c r="AV417" s="41">
        <v>0</v>
      </c>
      <c r="AW417" s="41">
        <v>0</v>
      </c>
      <c r="AX417" s="41">
        <v>0</v>
      </c>
      <c r="AY417" s="41">
        <v>0</v>
      </c>
      <c r="AZ417" s="41">
        <v>0</v>
      </c>
      <c r="BA417" s="41">
        <v>0</v>
      </c>
      <c r="BB417" s="41">
        <v>0</v>
      </c>
      <c r="BC417" s="41">
        <v>0</v>
      </c>
      <c r="BD417" s="41">
        <v>0</v>
      </c>
      <c r="BE417" s="41">
        <v>0</v>
      </c>
      <c r="BF417" s="41">
        <v>0</v>
      </c>
      <c r="BG417" s="41">
        <v>0</v>
      </c>
      <c r="BH417" s="41">
        <v>39</v>
      </c>
      <c r="BI417" s="41">
        <v>35</v>
      </c>
      <c r="BJ417" s="41">
        <v>0</v>
      </c>
      <c r="BK417" s="41">
        <v>0</v>
      </c>
      <c r="BL417" s="41">
        <v>2</v>
      </c>
      <c r="BM417" s="41">
        <v>2</v>
      </c>
      <c r="BN417" s="41">
        <v>0</v>
      </c>
      <c r="BO417" s="41">
        <v>0</v>
      </c>
      <c r="BP417" s="41">
        <v>0</v>
      </c>
      <c r="BQ417" s="41">
        <v>0</v>
      </c>
      <c r="BR417" s="41">
        <v>20</v>
      </c>
      <c r="BS417" s="41">
        <v>15</v>
      </c>
      <c r="BT417" s="41">
        <v>0</v>
      </c>
      <c r="BU417" s="41">
        <v>0</v>
      </c>
      <c r="BV417" s="41">
        <v>0</v>
      </c>
      <c r="BW417" s="41">
        <v>0</v>
      </c>
      <c r="BX417" s="41">
        <v>0</v>
      </c>
      <c r="BY417" s="41">
        <v>0</v>
      </c>
      <c r="BZ417" s="40">
        <v>0.3853009259259259</v>
      </c>
      <c r="CA417" s="40">
        <v>0.3853009259259259</v>
      </c>
      <c r="CB417" s="40">
        <v>0.6301157407407407</v>
      </c>
      <c r="CC417" s="40">
        <v>0</v>
      </c>
      <c r="CD417" s="40">
        <v>0.3853009259259259</v>
      </c>
    </row>
    <row r="418" spans="1:82" ht="12.75">
      <c r="A418" s="2" t="s">
        <v>62</v>
      </c>
      <c r="B418" s="29">
        <f t="shared" si="7"/>
        <v>0.8475823507257294</v>
      </c>
      <c r="C418" s="41" t="s">
        <v>445</v>
      </c>
      <c r="D418" s="41">
        <v>0</v>
      </c>
      <c r="E418" s="41">
        <v>0</v>
      </c>
      <c r="F418" s="41">
        <v>0</v>
      </c>
      <c r="G418" s="41">
        <v>0</v>
      </c>
      <c r="H418" s="41">
        <v>2</v>
      </c>
      <c r="I418" s="41">
        <v>3921</v>
      </c>
      <c r="J418" s="41">
        <v>6</v>
      </c>
      <c r="K418" s="41">
        <v>25335</v>
      </c>
      <c r="L418" s="41">
        <v>3</v>
      </c>
      <c r="M418" s="41">
        <v>4416</v>
      </c>
      <c r="N418" s="41">
        <v>1</v>
      </c>
      <c r="O418" s="41">
        <v>845</v>
      </c>
      <c r="P418" s="41">
        <v>0</v>
      </c>
      <c r="Q418" s="41">
        <v>0</v>
      </c>
      <c r="R418" s="41">
        <v>0</v>
      </c>
      <c r="S418" s="41">
        <v>0</v>
      </c>
      <c r="T418" s="41">
        <v>0</v>
      </c>
      <c r="U418" s="41">
        <v>34517</v>
      </c>
      <c r="V418" s="41">
        <v>0</v>
      </c>
      <c r="W418" s="41">
        <v>0</v>
      </c>
      <c r="X418" s="41">
        <v>4416</v>
      </c>
      <c r="Y418" s="41">
        <v>0</v>
      </c>
      <c r="Z418" s="41">
        <v>0</v>
      </c>
      <c r="AA418" s="41">
        <v>0</v>
      </c>
      <c r="AB418" s="41">
        <v>0</v>
      </c>
      <c r="AC418" s="41">
        <v>0</v>
      </c>
      <c r="AD418" s="41">
        <v>845</v>
      </c>
      <c r="AE418" s="41">
        <v>0</v>
      </c>
      <c r="AF418" s="41">
        <v>0</v>
      </c>
      <c r="AG418" s="41">
        <v>0</v>
      </c>
      <c r="AH418" s="41">
        <v>0</v>
      </c>
      <c r="AI418" s="41">
        <v>0</v>
      </c>
      <c r="AJ418" s="41">
        <v>0</v>
      </c>
      <c r="AK418" s="41">
        <v>0</v>
      </c>
      <c r="AL418" s="41">
        <v>0</v>
      </c>
      <c r="AM418" s="41">
        <v>0</v>
      </c>
      <c r="AN418" s="41">
        <v>0</v>
      </c>
      <c r="AO418" s="41">
        <v>0</v>
      </c>
      <c r="AP418" s="41">
        <v>0</v>
      </c>
      <c r="AQ418" s="41">
        <v>0</v>
      </c>
      <c r="AR418" s="41">
        <v>0</v>
      </c>
      <c r="AS418" s="41">
        <v>0</v>
      </c>
      <c r="AT418" s="41">
        <v>0</v>
      </c>
      <c r="AU418" s="41">
        <v>0</v>
      </c>
      <c r="AV418" s="41">
        <v>0</v>
      </c>
      <c r="AW418" s="41">
        <v>0</v>
      </c>
      <c r="AX418" s="41">
        <v>0</v>
      </c>
      <c r="AY418" s="41">
        <v>0</v>
      </c>
      <c r="AZ418" s="41">
        <v>0</v>
      </c>
      <c r="BA418" s="41">
        <v>0</v>
      </c>
      <c r="BB418" s="41">
        <v>0</v>
      </c>
      <c r="BC418" s="41">
        <v>0</v>
      </c>
      <c r="BD418" s="41">
        <v>0</v>
      </c>
      <c r="BE418" s="41">
        <v>0</v>
      </c>
      <c r="BF418" s="41">
        <v>0</v>
      </c>
      <c r="BG418" s="41">
        <v>0</v>
      </c>
      <c r="BH418" s="41">
        <v>39</v>
      </c>
      <c r="BI418" s="41">
        <v>33</v>
      </c>
      <c r="BJ418" s="41">
        <v>0</v>
      </c>
      <c r="BK418" s="41">
        <v>0</v>
      </c>
      <c r="BL418" s="41">
        <v>2</v>
      </c>
      <c r="BM418" s="41">
        <v>4</v>
      </c>
      <c r="BN418" s="41">
        <v>0</v>
      </c>
      <c r="BO418" s="41">
        <v>0</v>
      </c>
      <c r="BP418" s="41">
        <v>0</v>
      </c>
      <c r="BQ418" s="41">
        <v>1</v>
      </c>
      <c r="BR418" s="41">
        <v>23</v>
      </c>
      <c r="BS418" s="41">
        <v>9</v>
      </c>
      <c r="BT418" s="41">
        <v>0</v>
      </c>
      <c r="BU418" s="41">
        <v>0</v>
      </c>
      <c r="BV418" s="41">
        <v>0</v>
      </c>
      <c r="BW418" s="41">
        <v>0</v>
      </c>
      <c r="BX418" s="41">
        <v>0</v>
      </c>
      <c r="BY418" s="41">
        <v>0</v>
      </c>
      <c r="BZ418" s="40">
        <v>0.3471296296296296</v>
      </c>
      <c r="CA418" s="40">
        <v>0.3471296296296296</v>
      </c>
      <c r="CB418" s="40">
        <v>0.43216435185185187</v>
      </c>
      <c r="CC418" s="40">
        <v>0.5586574074074074</v>
      </c>
      <c r="CD418" s="40">
        <v>0.3471296296296296</v>
      </c>
    </row>
    <row r="419" spans="1:82" ht="12.75">
      <c r="A419" s="2" t="s">
        <v>63</v>
      </c>
      <c r="B419" s="29">
        <f t="shared" si="7"/>
        <v>0.9832126241066718</v>
      </c>
      <c r="C419" s="41" t="s">
        <v>445</v>
      </c>
      <c r="D419" s="41">
        <v>0</v>
      </c>
      <c r="E419" s="41">
        <v>0</v>
      </c>
      <c r="F419" s="41">
        <v>1</v>
      </c>
      <c r="G419" s="41">
        <v>248</v>
      </c>
      <c r="H419" s="41">
        <v>2</v>
      </c>
      <c r="I419" s="41">
        <v>2965</v>
      </c>
      <c r="J419" s="41">
        <v>3</v>
      </c>
      <c r="K419" s="41">
        <v>37785</v>
      </c>
      <c r="L419" s="41">
        <v>1</v>
      </c>
      <c r="M419" s="41">
        <v>569</v>
      </c>
      <c r="N419" s="41">
        <v>1</v>
      </c>
      <c r="O419" s="41">
        <v>131</v>
      </c>
      <c r="P419" s="41">
        <v>0</v>
      </c>
      <c r="Q419" s="41">
        <v>0</v>
      </c>
      <c r="R419" s="41">
        <v>0</v>
      </c>
      <c r="S419" s="41">
        <v>0</v>
      </c>
      <c r="T419" s="41">
        <v>0</v>
      </c>
      <c r="U419" s="41">
        <v>41698</v>
      </c>
      <c r="V419" s="41">
        <v>0</v>
      </c>
      <c r="W419" s="41">
        <v>0</v>
      </c>
      <c r="X419" s="41">
        <v>569</v>
      </c>
      <c r="Y419" s="41">
        <v>0</v>
      </c>
      <c r="Z419" s="41">
        <v>0</v>
      </c>
      <c r="AA419" s="41">
        <v>0</v>
      </c>
      <c r="AB419" s="41">
        <v>0</v>
      </c>
      <c r="AC419" s="41">
        <v>0</v>
      </c>
      <c r="AD419" s="41">
        <v>131</v>
      </c>
      <c r="AE419" s="41">
        <v>0</v>
      </c>
      <c r="AF419" s="41">
        <v>0</v>
      </c>
      <c r="AG419" s="41">
        <v>0</v>
      </c>
      <c r="AH419" s="41">
        <v>0</v>
      </c>
      <c r="AI419" s="41">
        <v>0</v>
      </c>
      <c r="AJ419" s="41">
        <v>0</v>
      </c>
      <c r="AK419" s="41">
        <v>0</v>
      </c>
      <c r="AL419" s="41">
        <v>0</v>
      </c>
      <c r="AM419" s="41">
        <v>0</v>
      </c>
      <c r="AN419" s="41">
        <v>0</v>
      </c>
      <c r="AO419" s="41">
        <v>41698</v>
      </c>
      <c r="AP419" s="41">
        <v>0</v>
      </c>
      <c r="AQ419" s="41">
        <v>0</v>
      </c>
      <c r="AR419" s="41">
        <v>0</v>
      </c>
      <c r="AS419" s="41">
        <v>0</v>
      </c>
      <c r="AT419" s="41">
        <v>0</v>
      </c>
      <c r="AU419" s="41">
        <v>0</v>
      </c>
      <c r="AV419" s="41">
        <v>0</v>
      </c>
      <c r="AW419" s="41">
        <v>0</v>
      </c>
      <c r="AX419" s="41">
        <v>0</v>
      </c>
      <c r="AY419" s="41">
        <v>0</v>
      </c>
      <c r="AZ419" s="41">
        <v>0</v>
      </c>
      <c r="BA419" s="41">
        <v>0</v>
      </c>
      <c r="BB419" s="41">
        <v>0</v>
      </c>
      <c r="BC419" s="41">
        <v>0</v>
      </c>
      <c r="BD419" s="41">
        <v>0</v>
      </c>
      <c r="BE419" s="41">
        <v>0</v>
      </c>
      <c r="BF419" s="41">
        <v>0</v>
      </c>
      <c r="BG419" s="41">
        <v>0</v>
      </c>
      <c r="BH419" s="41">
        <v>47</v>
      </c>
      <c r="BI419" s="41">
        <v>43</v>
      </c>
      <c r="BJ419" s="41">
        <v>0</v>
      </c>
      <c r="BK419" s="41">
        <v>0</v>
      </c>
      <c r="BL419" s="41">
        <v>1</v>
      </c>
      <c r="BM419" s="41">
        <v>3</v>
      </c>
      <c r="BN419" s="41">
        <v>0</v>
      </c>
      <c r="BO419" s="41">
        <v>0</v>
      </c>
      <c r="BP419" s="41">
        <v>0</v>
      </c>
      <c r="BQ419" s="41">
        <v>0</v>
      </c>
      <c r="BR419" s="41">
        <v>0</v>
      </c>
      <c r="BS419" s="41">
        <v>43</v>
      </c>
      <c r="BT419" s="41">
        <v>0</v>
      </c>
      <c r="BU419" s="41">
        <v>0</v>
      </c>
      <c r="BV419" s="41">
        <v>0</v>
      </c>
      <c r="BW419" s="41">
        <v>0</v>
      </c>
      <c r="BX419" s="41">
        <v>0</v>
      </c>
      <c r="BY419" s="41">
        <v>0</v>
      </c>
      <c r="BZ419" s="40">
        <v>0.3471180555555555</v>
      </c>
      <c r="CA419" s="40">
        <v>0.3471180555555555</v>
      </c>
      <c r="CB419" s="40">
        <v>0</v>
      </c>
      <c r="CC419" s="40">
        <v>0</v>
      </c>
      <c r="CD419" s="40">
        <v>0.3471180555555555</v>
      </c>
    </row>
    <row r="420" spans="1:82" ht="12.75">
      <c r="A420" s="2" t="s">
        <v>64</v>
      </c>
      <c r="B420" s="29">
        <f t="shared" si="7"/>
        <v>1</v>
      </c>
      <c r="C420" s="41" t="s">
        <v>445</v>
      </c>
      <c r="D420" s="41">
        <v>0</v>
      </c>
      <c r="E420" s="41">
        <v>0</v>
      </c>
      <c r="F420" s="41">
        <v>2</v>
      </c>
      <c r="G420" s="41">
        <v>648</v>
      </c>
      <c r="H420" s="41">
        <v>1</v>
      </c>
      <c r="I420" s="41">
        <v>3335</v>
      </c>
      <c r="J420" s="41">
        <v>3</v>
      </c>
      <c r="K420" s="41">
        <v>37565</v>
      </c>
      <c r="L420" s="41">
        <v>0</v>
      </c>
      <c r="M420" s="41">
        <v>0</v>
      </c>
      <c r="N420" s="41">
        <v>0</v>
      </c>
      <c r="O420" s="41">
        <v>0</v>
      </c>
      <c r="P420" s="41">
        <v>0</v>
      </c>
      <c r="Q420" s="41">
        <v>0</v>
      </c>
      <c r="R420" s="41">
        <v>0</v>
      </c>
      <c r="S420" s="41">
        <v>0</v>
      </c>
      <c r="T420" s="41">
        <v>0</v>
      </c>
      <c r="U420" s="41">
        <v>41548</v>
      </c>
      <c r="V420" s="41">
        <v>0</v>
      </c>
      <c r="W420" s="41">
        <v>0</v>
      </c>
      <c r="X420" s="41">
        <v>0</v>
      </c>
      <c r="Y420" s="41">
        <v>0</v>
      </c>
      <c r="Z420" s="41">
        <v>0</v>
      </c>
      <c r="AA420" s="41">
        <v>0</v>
      </c>
      <c r="AB420" s="41">
        <v>0</v>
      </c>
      <c r="AC420" s="41">
        <v>0</v>
      </c>
      <c r="AD420" s="41">
        <v>0</v>
      </c>
      <c r="AE420" s="41">
        <v>0</v>
      </c>
      <c r="AF420" s="41">
        <v>0</v>
      </c>
      <c r="AG420" s="41">
        <v>0</v>
      </c>
      <c r="AH420" s="41">
        <v>0</v>
      </c>
      <c r="AI420" s="41">
        <v>0</v>
      </c>
      <c r="AJ420" s="41">
        <v>0</v>
      </c>
      <c r="AK420" s="41">
        <v>0</v>
      </c>
      <c r="AL420" s="41">
        <v>0</v>
      </c>
      <c r="AM420" s="41">
        <v>0</v>
      </c>
      <c r="AN420" s="41">
        <v>0</v>
      </c>
      <c r="AO420" s="41">
        <v>41548</v>
      </c>
      <c r="AP420" s="41">
        <v>0</v>
      </c>
      <c r="AQ420" s="41">
        <v>0</v>
      </c>
      <c r="AR420" s="41">
        <v>0</v>
      </c>
      <c r="AS420" s="41">
        <v>0</v>
      </c>
      <c r="AT420" s="41">
        <v>0</v>
      </c>
      <c r="AU420" s="41">
        <v>0</v>
      </c>
      <c r="AV420" s="41">
        <v>0</v>
      </c>
      <c r="AW420" s="41">
        <v>0</v>
      </c>
      <c r="AX420" s="41">
        <v>0</v>
      </c>
      <c r="AY420" s="41">
        <v>0</v>
      </c>
      <c r="AZ420" s="41">
        <v>0</v>
      </c>
      <c r="BA420" s="41">
        <v>0</v>
      </c>
      <c r="BB420" s="41">
        <v>0</v>
      </c>
      <c r="BC420" s="41">
        <v>0</v>
      </c>
      <c r="BD420" s="41">
        <v>0</v>
      </c>
      <c r="BE420" s="41">
        <v>0</v>
      </c>
      <c r="BF420" s="41">
        <v>0</v>
      </c>
      <c r="BG420" s="41">
        <v>0</v>
      </c>
      <c r="BH420" s="41">
        <v>48</v>
      </c>
      <c r="BI420" s="41">
        <v>46</v>
      </c>
      <c r="BJ420" s="41">
        <v>0</v>
      </c>
      <c r="BK420" s="41">
        <v>0</v>
      </c>
      <c r="BL420" s="41">
        <v>1</v>
      </c>
      <c r="BM420" s="41">
        <v>1</v>
      </c>
      <c r="BN420" s="41">
        <v>0</v>
      </c>
      <c r="BO420" s="41">
        <v>0</v>
      </c>
      <c r="BP420" s="41">
        <v>0</v>
      </c>
      <c r="BQ420" s="41">
        <v>0</v>
      </c>
      <c r="BR420" s="41">
        <v>0</v>
      </c>
      <c r="BS420" s="41">
        <v>45</v>
      </c>
      <c r="BT420" s="41">
        <v>0</v>
      </c>
      <c r="BU420" s="41">
        <v>1</v>
      </c>
      <c r="BV420" s="41">
        <v>0</v>
      </c>
      <c r="BW420" s="41">
        <v>0</v>
      </c>
      <c r="BX420" s="41">
        <v>0</v>
      </c>
      <c r="BY420" s="41">
        <v>0</v>
      </c>
      <c r="BZ420" s="40">
        <v>0.3505902777777778</v>
      </c>
      <c r="CA420" s="40">
        <v>0.3505902777777778</v>
      </c>
      <c r="CB420" s="40">
        <v>0</v>
      </c>
      <c r="CC420" s="40">
        <v>0</v>
      </c>
      <c r="CD420" s="40">
        <v>0.3505902777777778</v>
      </c>
    </row>
    <row r="421" spans="1:82" ht="12.75">
      <c r="A421" s="2" t="s">
        <v>65</v>
      </c>
      <c r="B421" s="29">
        <f t="shared" si="7"/>
        <v>0.8667309772282148</v>
      </c>
      <c r="C421" s="41" t="s">
        <v>445</v>
      </c>
      <c r="D421" s="41">
        <v>0</v>
      </c>
      <c r="E421" s="41">
        <v>0</v>
      </c>
      <c r="F421" s="41">
        <v>0</v>
      </c>
      <c r="G421" s="41">
        <v>0</v>
      </c>
      <c r="H421" s="41">
        <v>3</v>
      </c>
      <c r="I421" s="41">
        <v>3358</v>
      </c>
      <c r="J421" s="41">
        <v>2</v>
      </c>
      <c r="K421" s="41">
        <v>26292</v>
      </c>
      <c r="L421" s="41">
        <v>3</v>
      </c>
      <c r="M421" s="41">
        <v>4559</v>
      </c>
      <c r="N421" s="41">
        <v>0</v>
      </c>
      <c r="O421" s="41">
        <v>0</v>
      </c>
      <c r="P421" s="41">
        <v>0</v>
      </c>
      <c r="Q421" s="41">
        <v>0</v>
      </c>
      <c r="R421" s="41">
        <v>0</v>
      </c>
      <c r="S421" s="41">
        <v>0</v>
      </c>
      <c r="T421" s="41">
        <v>0</v>
      </c>
      <c r="U421" s="41">
        <v>0</v>
      </c>
      <c r="V421" s="41">
        <v>0</v>
      </c>
      <c r="W421" s="41">
        <v>0</v>
      </c>
      <c r="X421" s="41">
        <v>2506</v>
      </c>
      <c r="Y421" s="41">
        <v>0</v>
      </c>
      <c r="Z421" s="41">
        <v>0</v>
      </c>
      <c r="AA421" s="41">
        <v>0</v>
      </c>
      <c r="AB421" s="41">
        <v>0</v>
      </c>
      <c r="AC421" s="41">
        <v>0</v>
      </c>
      <c r="AD421" s="41">
        <v>0</v>
      </c>
      <c r="AE421" s="41">
        <v>0</v>
      </c>
      <c r="AF421" s="41">
        <v>0</v>
      </c>
      <c r="AG421" s="41">
        <v>0</v>
      </c>
      <c r="AH421" s="41">
        <v>0</v>
      </c>
      <c r="AI421" s="41">
        <v>0</v>
      </c>
      <c r="AJ421" s="41">
        <v>2053</v>
      </c>
      <c r="AK421" s="41">
        <v>0</v>
      </c>
      <c r="AL421" s="41">
        <v>0</v>
      </c>
      <c r="AM421" s="41">
        <v>0</v>
      </c>
      <c r="AN421" s="41">
        <v>0</v>
      </c>
      <c r="AO421" s="41">
        <v>34209</v>
      </c>
      <c r="AP421" s="41">
        <v>0</v>
      </c>
      <c r="AQ421" s="41">
        <v>0</v>
      </c>
      <c r="AR421" s="41">
        <v>0</v>
      </c>
      <c r="AS421" s="41">
        <v>0</v>
      </c>
      <c r="AT421" s="41">
        <v>0</v>
      </c>
      <c r="AU421" s="41">
        <v>0</v>
      </c>
      <c r="AV421" s="41">
        <v>0</v>
      </c>
      <c r="AW421" s="41">
        <v>0</v>
      </c>
      <c r="AX421" s="41">
        <v>0</v>
      </c>
      <c r="AY421" s="41">
        <v>0</v>
      </c>
      <c r="AZ421" s="41">
        <v>0</v>
      </c>
      <c r="BA421" s="41">
        <v>0</v>
      </c>
      <c r="BB421" s="41">
        <v>0</v>
      </c>
      <c r="BC421" s="41">
        <v>0</v>
      </c>
      <c r="BD421" s="41">
        <v>0</v>
      </c>
      <c r="BE421" s="41">
        <v>0</v>
      </c>
      <c r="BF421" s="41">
        <v>0</v>
      </c>
      <c r="BG421" s="41">
        <v>0</v>
      </c>
      <c r="BH421" s="41">
        <v>45</v>
      </c>
      <c r="BI421" s="41">
        <v>40</v>
      </c>
      <c r="BJ421" s="41">
        <v>0</v>
      </c>
      <c r="BK421" s="41">
        <v>0</v>
      </c>
      <c r="BL421" s="41">
        <v>0</v>
      </c>
      <c r="BM421" s="41">
        <v>5</v>
      </c>
      <c r="BN421" s="41">
        <v>0</v>
      </c>
      <c r="BO421" s="41">
        <v>0</v>
      </c>
      <c r="BP421" s="41">
        <v>0</v>
      </c>
      <c r="BQ421" s="41">
        <v>15</v>
      </c>
      <c r="BR421" s="41">
        <v>0</v>
      </c>
      <c r="BS421" s="41">
        <v>0</v>
      </c>
      <c r="BT421" s="41">
        <v>0</v>
      </c>
      <c r="BU421" s="41">
        <v>0</v>
      </c>
      <c r="BV421" s="41">
        <v>0</v>
      </c>
      <c r="BW421" s="41">
        <v>0</v>
      </c>
      <c r="BX421" s="41">
        <v>0</v>
      </c>
      <c r="BY421" s="41">
        <v>25</v>
      </c>
      <c r="BZ421" s="40">
        <v>0.3870486111111111</v>
      </c>
      <c r="CA421" s="40">
        <v>0</v>
      </c>
      <c r="CB421" s="40">
        <v>0</v>
      </c>
      <c r="CC421" s="40">
        <v>0.3870486111111111</v>
      </c>
      <c r="CD421" s="40">
        <v>0.5623379629629629</v>
      </c>
    </row>
    <row r="422" spans="1:82" ht="12.75">
      <c r="A422" s="2" t="s">
        <v>66</v>
      </c>
      <c r="B422" s="29">
        <f t="shared" si="7"/>
        <v>0.9921107400416244</v>
      </c>
      <c r="C422" s="41" t="s">
        <v>445</v>
      </c>
      <c r="D422" s="41">
        <v>0</v>
      </c>
      <c r="E422" s="41">
        <v>0</v>
      </c>
      <c r="F422" s="41">
        <v>1</v>
      </c>
      <c r="G422" s="41">
        <v>290</v>
      </c>
      <c r="H422" s="41">
        <v>1</v>
      </c>
      <c r="I422" s="41">
        <v>3168</v>
      </c>
      <c r="J422" s="41">
        <v>3</v>
      </c>
      <c r="K422" s="41">
        <v>37538</v>
      </c>
      <c r="L422" s="41">
        <v>1</v>
      </c>
      <c r="M422" s="41">
        <v>326</v>
      </c>
      <c r="N422" s="41">
        <v>0</v>
      </c>
      <c r="O422" s="41">
        <v>0</v>
      </c>
      <c r="P422" s="41">
        <v>0</v>
      </c>
      <c r="Q422" s="41">
        <v>0</v>
      </c>
      <c r="R422" s="41">
        <v>0</v>
      </c>
      <c r="S422" s="41">
        <v>0</v>
      </c>
      <c r="T422" s="41">
        <v>0</v>
      </c>
      <c r="U422" s="41">
        <v>41322</v>
      </c>
      <c r="V422" s="41">
        <v>0</v>
      </c>
      <c r="W422" s="41">
        <v>0</v>
      </c>
      <c r="X422" s="41">
        <v>0</v>
      </c>
      <c r="Y422" s="41">
        <v>0</v>
      </c>
      <c r="Z422" s="41">
        <v>0</v>
      </c>
      <c r="AA422" s="41">
        <v>0</v>
      </c>
      <c r="AB422" s="41">
        <v>0</v>
      </c>
      <c r="AC422" s="41">
        <v>0</v>
      </c>
      <c r="AD422" s="41">
        <v>0</v>
      </c>
      <c r="AE422" s="41">
        <v>0</v>
      </c>
      <c r="AF422" s="41">
        <v>0</v>
      </c>
      <c r="AG422" s="41">
        <v>0</v>
      </c>
      <c r="AH422" s="41">
        <v>0</v>
      </c>
      <c r="AI422" s="41">
        <v>0</v>
      </c>
      <c r="AJ422" s="41">
        <v>326</v>
      </c>
      <c r="AK422" s="41">
        <v>0</v>
      </c>
      <c r="AL422" s="41">
        <v>0</v>
      </c>
      <c r="AM422" s="41">
        <v>0</v>
      </c>
      <c r="AN422" s="41">
        <v>0</v>
      </c>
      <c r="AO422" s="41">
        <v>0</v>
      </c>
      <c r="AP422" s="41">
        <v>0</v>
      </c>
      <c r="AQ422" s="41">
        <v>0</v>
      </c>
      <c r="AR422" s="41">
        <v>0</v>
      </c>
      <c r="AS422" s="41">
        <v>0</v>
      </c>
      <c r="AT422" s="41">
        <v>0</v>
      </c>
      <c r="AU422" s="41">
        <v>0</v>
      </c>
      <c r="AV422" s="41">
        <v>0</v>
      </c>
      <c r="AW422" s="41">
        <v>0</v>
      </c>
      <c r="AX422" s="41">
        <v>0</v>
      </c>
      <c r="AY422" s="41">
        <v>0</v>
      </c>
      <c r="AZ422" s="41">
        <v>0</v>
      </c>
      <c r="BA422" s="41">
        <v>0</v>
      </c>
      <c r="BB422" s="41">
        <v>0</v>
      </c>
      <c r="BC422" s="41">
        <v>0</v>
      </c>
      <c r="BD422" s="41">
        <v>0</v>
      </c>
      <c r="BE422" s="41">
        <v>0</v>
      </c>
      <c r="BF422" s="41">
        <v>0</v>
      </c>
      <c r="BG422" s="41">
        <v>0</v>
      </c>
      <c r="BH422" s="41">
        <v>62</v>
      </c>
      <c r="BI422" s="41">
        <v>52</v>
      </c>
      <c r="BJ422" s="41">
        <v>0</v>
      </c>
      <c r="BK422" s="41">
        <v>0</v>
      </c>
      <c r="BL422" s="41">
        <v>1</v>
      </c>
      <c r="BM422" s="41">
        <v>9</v>
      </c>
      <c r="BN422" s="41">
        <v>0</v>
      </c>
      <c r="BO422" s="41">
        <v>0</v>
      </c>
      <c r="BP422" s="41">
        <v>0</v>
      </c>
      <c r="BQ422" s="41">
        <v>0</v>
      </c>
      <c r="BR422" s="41">
        <v>46</v>
      </c>
      <c r="BS422" s="41">
        <v>6</v>
      </c>
      <c r="BT422" s="41">
        <v>0</v>
      </c>
      <c r="BU422" s="41">
        <v>0</v>
      </c>
      <c r="BV422" s="41">
        <v>0</v>
      </c>
      <c r="BW422" s="41">
        <v>0</v>
      </c>
      <c r="BX422" s="41">
        <v>0</v>
      </c>
      <c r="BY422" s="41">
        <v>0</v>
      </c>
      <c r="BZ422" s="40">
        <v>0.3488541666666667</v>
      </c>
      <c r="CA422" s="40">
        <v>0.3488541666666667</v>
      </c>
      <c r="CB422" s="40">
        <v>0.3592708333333334</v>
      </c>
      <c r="CC422" s="40">
        <v>0</v>
      </c>
      <c r="CD422" s="40">
        <v>0.3488541666666667</v>
      </c>
    </row>
    <row r="423" spans="1:82" ht="12.75">
      <c r="A423" s="2" t="s">
        <v>67</v>
      </c>
      <c r="B423" s="29">
        <f t="shared" si="7"/>
        <v>1</v>
      </c>
      <c r="C423" s="41" t="s">
        <v>445</v>
      </c>
      <c r="D423" s="41">
        <v>0</v>
      </c>
      <c r="E423" s="41">
        <v>0</v>
      </c>
      <c r="F423" s="41">
        <v>0</v>
      </c>
      <c r="G423" s="41">
        <v>0</v>
      </c>
      <c r="H423" s="41">
        <v>2</v>
      </c>
      <c r="I423" s="41">
        <v>34500</v>
      </c>
      <c r="J423" s="41">
        <v>1</v>
      </c>
      <c r="K423" s="41">
        <v>241</v>
      </c>
      <c r="L423" s="41">
        <v>0</v>
      </c>
      <c r="M423" s="41">
        <v>0</v>
      </c>
      <c r="N423" s="41">
        <v>0</v>
      </c>
      <c r="O423" s="41">
        <v>0</v>
      </c>
      <c r="P423" s="41">
        <v>0</v>
      </c>
      <c r="Q423" s="41">
        <v>0</v>
      </c>
      <c r="R423" s="41">
        <v>0</v>
      </c>
      <c r="S423" s="41">
        <v>0</v>
      </c>
      <c r="T423" s="41">
        <v>0</v>
      </c>
      <c r="U423" s="41">
        <v>34741</v>
      </c>
      <c r="V423" s="41">
        <v>0</v>
      </c>
      <c r="W423" s="41">
        <v>0</v>
      </c>
      <c r="X423" s="41">
        <v>0</v>
      </c>
      <c r="Y423" s="41">
        <v>0</v>
      </c>
      <c r="Z423" s="41">
        <v>0</v>
      </c>
      <c r="AA423" s="41">
        <v>0</v>
      </c>
      <c r="AB423" s="41">
        <v>0</v>
      </c>
      <c r="AC423" s="41">
        <v>0</v>
      </c>
      <c r="AD423" s="41">
        <v>0</v>
      </c>
      <c r="AE423" s="41">
        <v>0</v>
      </c>
      <c r="AF423" s="41">
        <v>0</v>
      </c>
      <c r="AG423" s="41">
        <v>0</v>
      </c>
      <c r="AH423" s="41">
        <v>0</v>
      </c>
      <c r="AI423" s="41">
        <v>0</v>
      </c>
      <c r="AJ423" s="41">
        <v>0</v>
      </c>
      <c r="AK423" s="41">
        <v>0</v>
      </c>
      <c r="AL423" s="41">
        <v>0</v>
      </c>
      <c r="AM423" s="41">
        <v>0</v>
      </c>
      <c r="AN423" s="41">
        <v>0</v>
      </c>
      <c r="AO423" s="41">
        <v>34741</v>
      </c>
      <c r="AP423" s="41">
        <v>0</v>
      </c>
      <c r="AQ423" s="41">
        <v>0</v>
      </c>
      <c r="AR423" s="41">
        <v>0</v>
      </c>
      <c r="AS423" s="41">
        <v>0</v>
      </c>
      <c r="AT423" s="41">
        <v>0</v>
      </c>
      <c r="AU423" s="41">
        <v>0</v>
      </c>
      <c r="AV423" s="41">
        <v>0</v>
      </c>
      <c r="AW423" s="41">
        <v>0</v>
      </c>
      <c r="AX423" s="41">
        <v>0</v>
      </c>
      <c r="AY423" s="41">
        <v>0</v>
      </c>
      <c r="AZ423" s="41">
        <v>0</v>
      </c>
      <c r="BA423" s="41">
        <v>0</v>
      </c>
      <c r="BB423" s="41">
        <v>0</v>
      </c>
      <c r="BC423" s="41">
        <v>0</v>
      </c>
      <c r="BD423" s="41">
        <v>0</v>
      </c>
      <c r="BE423" s="41">
        <v>0</v>
      </c>
      <c r="BF423" s="41">
        <v>0</v>
      </c>
      <c r="BG423" s="41">
        <v>0</v>
      </c>
      <c r="BH423" s="41">
        <v>1</v>
      </c>
      <c r="BI423" s="41">
        <v>1</v>
      </c>
      <c r="BJ423" s="41">
        <v>0</v>
      </c>
      <c r="BK423" s="41">
        <v>0</v>
      </c>
      <c r="BL423" s="41">
        <v>0</v>
      </c>
      <c r="BM423" s="41">
        <v>0</v>
      </c>
      <c r="BN423" s="41">
        <v>0</v>
      </c>
      <c r="BO423" s="41">
        <v>0</v>
      </c>
      <c r="BP423" s="41">
        <v>0</v>
      </c>
      <c r="BQ423" s="41">
        <v>0</v>
      </c>
      <c r="BR423" s="41">
        <v>0</v>
      </c>
      <c r="BS423" s="41">
        <v>1</v>
      </c>
      <c r="BT423" s="41">
        <v>0</v>
      </c>
      <c r="BU423" s="41">
        <v>0</v>
      </c>
      <c r="BV423" s="41">
        <v>0</v>
      </c>
      <c r="BW423" s="41">
        <v>0</v>
      </c>
      <c r="BX423" s="41">
        <v>0</v>
      </c>
      <c r="BY423" s="41">
        <v>0</v>
      </c>
      <c r="BZ423" s="40">
        <v>0.39226851851851857</v>
      </c>
      <c r="CA423" s="40">
        <v>0.39226851851851857</v>
      </c>
      <c r="CB423" s="40">
        <v>0</v>
      </c>
      <c r="CC423" s="40">
        <v>0</v>
      </c>
      <c r="CD423" s="40">
        <v>0.39226851851851857</v>
      </c>
    </row>
    <row r="424" spans="1:82" ht="12.75">
      <c r="A424" s="2" t="s">
        <v>68</v>
      </c>
      <c r="B424" s="29">
        <f t="shared" si="7"/>
        <v>0.97532113850529</v>
      </c>
      <c r="C424" s="41" t="s">
        <v>445</v>
      </c>
      <c r="D424" s="41">
        <v>0</v>
      </c>
      <c r="E424" s="41">
        <v>0</v>
      </c>
      <c r="F424" s="41">
        <v>2</v>
      </c>
      <c r="G424" s="41">
        <v>742</v>
      </c>
      <c r="H424" s="41">
        <v>1</v>
      </c>
      <c r="I424" s="41">
        <v>3001</v>
      </c>
      <c r="J424" s="41">
        <v>3</v>
      </c>
      <c r="K424" s="41">
        <v>36726</v>
      </c>
      <c r="L424" s="41">
        <v>0</v>
      </c>
      <c r="M424" s="41">
        <v>0</v>
      </c>
      <c r="N424" s="41">
        <v>1</v>
      </c>
      <c r="O424" s="41">
        <v>1024</v>
      </c>
      <c r="P424" s="41">
        <v>0</v>
      </c>
      <c r="Q424" s="41">
        <v>0</v>
      </c>
      <c r="R424" s="41">
        <v>0</v>
      </c>
      <c r="S424" s="41">
        <v>0</v>
      </c>
      <c r="T424" s="41">
        <v>0</v>
      </c>
      <c r="U424" s="41">
        <v>41493</v>
      </c>
      <c r="V424" s="41">
        <v>0</v>
      </c>
      <c r="W424" s="41">
        <v>0</v>
      </c>
      <c r="X424" s="41">
        <v>0</v>
      </c>
      <c r="Y424" s="41">
        <v>0</v>
      </c>
      <c r="Z424" s="41">
        <v>0</v>
      </c>
      <c r="AA424" s="41">
        <v>0</v>
      </c>
      <c r="AB424" s="41">
        <v>0</v>
      </c>
      <c r="AC424" s="41">
        <v>0</v>
      </c>
      <c r="AD424" s="41">
        <v>0</v>
      </c>
      <c r="AE424" s="41">
        <v>0</v>
      </c>
      <c r="AF424" s="41">
        <v>0</v>
      </c>
      <c r="AG424" s="41">
        <v>0</v>
      </c>
      <c r="AH424" s="41">
        <v>0</v>
      </c>
      <c r="AI424" s="41">
        <v>0</v>
      </c>
      <c r="AJ424" s="41">
        <v>0</v>
      </c>
      <c r="AK424" s="41">
        <v>0</v>
      </c>
      <c r="AL424" s="41">
        <v>0</v>
      </c>
      <c r="AM424" s="41">
        <v>0</v>
      </c>
      <c r="AN424" s="41">
        <v>0</v>
      </c>
      <c r="AO424" s="41">
        <v>41493</v>
      </c>
      <c r="AP424" s="41">
        <v>0</v>
      </c>
      <c r="AQ424" s="41">
        <v>0</v>
      </c>
      <c r="AR424" s="41">
        <v>0</v>
      </c>
      <c r="AS424" s="41">
        <v>0</v>
      </c>
      <c r="AT424" s="41">
        <v>0</v>
      </c>
      <c r="AU424" s="41">
        <v>0</v>
      </c>
      <c r="AV424" s="41">
        <v>0</v>
      </c>
      <c r="AW424" s="41">
        <v>0</v>
      </c>
      <c r="AX424" s="41">
        <v>0</v>
      </c>
      <c r="AY424" s="41">
        <v>0</v>
      </c>
      <c r="AZ424" s="41">
        <v>0</v>
      </c>
      <c r="BA424" s="41">
        <v>0</v>
      </c>
      <c r="BB424" s="41">
        <v>1024</v>
      </c>
      <c r="BC424" s="41">
        <v>0</v>
      </c>
      <c r="BD424" s="41">
        <v>0</v>
      </c>
      <c r="BE424" s="41">
        <v>0</v>
      </c>
      <c r="BF424" s="41">
        <v>0</v>
      </c>
      <c r="BG424" s="41">
        <v>0</v>
      </c>
      <c r="BH424" s="41">
        <v>46</v>
      </c>
      <c r="BI424" s="41">
        <v>41</v>
      </c>
      <c r="BJ424" s="41">
        <v>0</v>
      </c>
      <c r="BK424" s="41">
        <v>0</v>
      </c>
      <c r="BL424" s="41">
        <v>1</v>
      </c>
      <c r="BM424" s="41">
        <v>4</v>
      </c>
      <c r="BN424" s="41">
        <v>0</v>
      </c>
      <c r="BO424" s="41">
        <v>0</v>
      </c>
      <c r="BP424" s="41">
        <v>0</v>
      </c>
      <c r="BQ424" s="41">
        <v>0</v>
      </c>
      <c r="BR424" s="41">
        <v>0</v>
      </c>
      <c r="BS424" s="41">
        <v>41</v>
      </c>
      <c r="BT424" s="41">
        <v>0</v>
      </c>
      <c r="BU424" s="41">
        <v>0</v>
      </c>
      <c r="BV424" s="41">
        <v>0</v>
      </c>
      <c r="BW424" s="41">
        <v>0</v>
      </c>
      <c r="BX424" s="41">
        <v>0</v>
      </c>
      <c r="BY424" s="41">
        <v>0</v>
      </c>
      <c r="BZ424" s="40">
        <v>0.3523611111111111</v>
      </c>
      <c r="CA424" s="40">
        <v>0.3523611111111111</v>
      </c>
      <c r="CB424" s="40">
        <v>0</v>
      </c>
      <c r="CC424" s="40">
        <v>0</v>
      </c>
      <c r="CD424" s="40">
        <v>0.3523611111111111</v>
      </c>
    </row>
    <row r="425" spans="1:82" ht="12.75">
      <c r="A425" s="2" t="s">
        <v>69</v>
      </c>
      <c r="B425" s="29">
        <f t="shared" si="7"/>
        <v>0.9693672783540049</v>
      </c>
      <c r="C425" s="41" t="s">
        <v>445</v>
      </c>
      <c r="D425" s="41">
        <v>0</v>
      </c>
      <c r="E425" s="41">
        <v>0</v>
      </c>
      <c r="F425" s="41">
        <v>1</v>
      </c>
      <c r="G425" s="41">
        <v>1888</v>
      </c>
      <c r="H425" s="41">
        <v>5</v>
      </c>
      <c r="I425" s="41">
        <v>14648</v>
      </c>
      <c r="J425" s="41">
        <v>2</v>
      </c>
      <c r="K425" s="41">
        <v>23558</v>
      </c>
      <c r="L425" s="41">
        <v>0</v>
      </c>
      <c r="M425" s="41">
        <v>0</v>
      </c>
      <c r="N425" s="41">
        <v>2</v>
      </c>
      <c r="O425" s="41">
        <v>1267</v>
      </c>
      <c r="P425" s="41">
        <v>0</v>
      </c>
      <c r="Q425" s="41">
        <v>0</v>
      </c>
      <c r="R425" s="41">
        <v>0</v>
      </c>
      <c r="S425" s="41">
        <v>0</v>
      </c>
      <c r="T425" s="41">
        <v>0</v>
      </c>
      <c r="U425" s="41">
        <v>41361</v>
      </c>
      <c r="V425" s="41">
        <v>0</v>
      </c>
      <c r="W425" s="41">
        <v>0</v>
      </c>
      <c r="X425" s="41">
        <v>0</v>
      </c>
      <c r="Y425" s="41">
        <v>0</v>
      </c>
      <c r="Z425" s="41">
        <v>0</v>
      </c>
      <c r="AA425" s="41">
        <v>0</v>
      </c>
      <c r="AB425" s="41">
        <v>0</v>
      </c>
      <c r="AC425" s="41">
        <v>0</v>
      </c>
      <c r="AD425" s="41">
        <v>0</v>
      </c>
      <c r="AE425" s="41">
        <v>0</v>
      </c>
      <c r="AF425" s="41">
        <v>0</v>
      </c>
      <c r="AG425" s="41">
        <v>0</v>
      </c>
      <c r="AH425" s="41">
        <v>0</v>
      </c>
      <c r="AI425" s="41">
        <v>0</v>
      </c>
      <c r="AJ425" s="41">
        <v>0</v>
      </c>
      <c r="AK425" s="41">
        <v>0</v>
      </c>
      <c r="AL425" s="41">
        <v>0</v>
      </c>
      <c r="AM425" s="41">
        <v>0</v>
      </c>
      <c r="AN425" s="41">
        <v>0</v>
      </c>
      <c r="AO425" s="41">
        <v>41361</v>
      </c>
      <c r="AP425" s="41">
        <v>0</v>
      </c>
      <c r="AQ425" s="41">
        <v>0</v>
      </c>
      <c r="AR425" s="41">
        <v>0</v>
      </c>
      <c r="AS425" s="41">
        <v>0</v>
      </c>
      <c r="AT425" s="41">
        <v>0</v>
      </c>
      <c r="AU425" s="41">
        <v>0</v>
      </c>
      <c r="AV425" s="41">
        <v>0</v>
      </c>
      <c r="AW425" s="41">
        <v>0</v>
      </c>
      <c r="AX425" s="41">
        <v>0</v>
      </c>
      <c r="AY425" s="41">
        <v>0</v>
      </c>
      <c r="AZ425" s="41">
        <v>0</v>
      </c>
      <c r="BA425" s="41">
        <v>0</v>
      </c>
      <c r="BB425" s="41">
        <v>0</v>
      </c>
      <c r="BC425" s="41">
        <v>0</v>
      </c>
      <c r="BD425" s="41">
        <v>0</v>
      </c>
      <c r="BE425" s="41">
        <v>0</v>
      </c>
      <c r="BF425" s="41">
        <v>1267</v>
      </c>
      <c r="BG425" s="41">
        <v>0</v>
      </c>
      <c r="BH425" s="41">
        <v>27</v>
      </c>
      <c r="BI425" s="41">
        <v>23</v>
      </c>
      <c r="BJ425" s="41">
        <v>0</v>
      </c>
      <c r="BK425" s="41">
        <v>0</v>
      </c>
      <c r="BL425" s="41">
        <v>2</v>
      </c>
      <c r="BM425" s="41">
        <v>2</v>
      </c>
      <c r="BN425" s="41">
        <v>0</v>
      </c>
      <c r="BO425" s="41">
        <v>0</v>
      </c>
      <c r="BP425" s="41">
        <v>0</v>
      </c>
      <c r="BQ425" s="41">
        <v>0</v>
      </c>
      <c r="BR425" s="41">
        <v>4</v>
      </c>
      <c r="BS425" s="41">
        <v>18</v>
      </c>
      <c r="BT425" s="41">
        <v>0</v>
      </c>
      <c r="BU425" s="41">
        <v>1</v>
      </c>
      <c r="BV425" s="41">
        <v>0</v>
      </c>
      <c r="BW425" s="41">
        <v>0</v>
      </c>
      <c r="BX425" s="41">
        <v>0</v>
      </c>
      <c r="BY425" s="41">
        <v>0</v>
      </c>
      <c r="BZ425" s="40">
        <v>0.5050925925925925</v>
      </c>
      <c r="CA425" s="40">
        <v>0.5050925925925925</v>
      </c>
      <c r="CB425" s="40">
        <v>0.7001157407407407</v>
      </c>
      <c r="CC425" s="40">
        <v>0</v>
      </c>
      <c r="CD425" s="40">
        <v>0.5050925925925925</v>
      </c>
    </row>
    <row r="427" spans="1:82" ht="12.75">
      <c r="A427" s="22">
        <v>37772</v>
      </c>
      <c r="B427" s="29">
        <f>(G427+I427+K427)/(G427+I427+K427+M427+O427)</f>
        <v>0.9420271644725783</v>
      </c>
      <c r="D427" s="17">
        <f>SUM(D410:D425)</f>
        <v>0</v>
      </c>
      <c r="E427" s="17">
        <f aca="true" t="shared" si="8" ref="E427:BP427">SUM(E410:E425)</f>
        <v>0</v>
      </c>
      <c r="F427" s="17">
        <f t="shared" si="8"/>
        <v>20</v>
      </c>
      <c r="G427" s="17">
        <f t="shared" si="8"/>
        <v>12004</v>
      </c>
      <c r="H427" s="17">
        <f t="shared" si="8"/>
        <v>31</v>
      </c>
      <c r="I427" s="17">
        <f t="shared" si="8"/>
        <v>97488</v>
      </c>
      <c r="J427" s="17">
        <f t="shared" si="8"/>
        <v>53</v>
      </c>
      <c r="K427" s="17">
        <f t="shared" si="8"/>
        <v>445297</v>
      </c>
      <c r="L427" s="17">
        <f t="shared" si="8"/>
        <v>20</v>
      </c>
      <c r="M427" s="17">
        <f t="shared" si="8"/>
        <v>23022</v>
      </c>
      <c r="N427" s="17">
        <f t="shared" si="8"/>
        <v>14</v>
      </c>
      <c r="O427" s="17">
        <f t="shared" si="8"/>
        <v>11120</v>
      </c>
      <c r="P427" s="17">
        <f t="shared" si="8"/>
        <v>0</v>
      </c>
      <c r="Q427" s="17">
        <f t="shared" si="8"/>
        <v>0</v>
      </c>
      <c r="R427" s="17">
        <f t="shared" si="8"/>
        <v>0</v>
      </c>
      <c r="S427" s="17">
        <f t="shared" si="8"/>
        <v>0</v>
      </c>
      <c r="T427" s="17">
        <f t="shared" si="8"/>
        <v>0</v>
      </c>
      <c r="U427" s="17">
        <f t="shared" si="8"/>
        <v>554722</v>
      </c>
      <c r="V427" s="17">
        <f t="shared" si="8"/>
        <v>0</v>
      </c>
      <c r="W427" s="17">
        <f t="shared" si="8"/>
        <v>0</v>
      </c>
      <c r="X427" s="17">
        <f t="shared" si="8"/>
        <v>10882</v>
      </c>
      <c r="Y427" s="17">
        <f t="shared" si="8"/>
        <v>0</v>
      </c>
      <c r="Z427" s="17">
        <f t="shared" si="8"/>
        <v>0</v>
      </c>
      <c r="AA427" s="17">
        <f t="shared" si="8"/>
        <v>0</v>
      </c>
      <c r="AB427" s="17">
        <f t="shared" si="8"/>
        <v>0</v>
      </c>
      <c r="AC427" s="17">
        <f t="shared" si="8"/>
        <v>0</v>
      </c>
      <c r="AD427" s="17">
        <f t="shared" si="8"/>
        <v>6204</v>
      </c>
      <c r="AE427" s="17">
        <f t="shared" si="8"/>
        <v>0</v>
      </c>
      <c r="AF427" s="17">
        <f t="shared" si="8"/>
        <v>0</v>
      </c>
      <c r="AG427" s="17">
        <f t="shared" si="8"/>
        <v>0</v>
      </c>
      <c r="AH427" s="17">
        <f t="shared" si="8"/>
        <v>0</v>
      </c>
      <c r="AI427" s="17">
        <f t="shared" si="8"/>
        <v>0</v>
      </c>
      <c r="AJ427" s="17">
        <f t="shared" si="8"/>
        <v>7854</v>
      </c>
      <c r="AK427" s="17">
        <f t="shared" si="8"/>
        <v>0</v>
      </c>
      <c r="AL427" s="17">
        <f t="shared" si="8"/>
        <v>0</v>
      </c>
      <c r="AM427" s="17">
        <f t="shared" si="8"/>
        <v>0</v>
      </c>
      <c r="AN427" s="17">
        <f t="shared" si="8"/>
        <v>0</v>
      </c>
      <c r="AO427" s="17">
        <f t="shared" si="8"/>
        <v>498632</v>
      </c>
      <c r="AP427" s="17">
        <f t="shared" si="8"/>
        <v>0</v>
      </c>
      <c r="AQ427" s="17">
        <f t="shared" si="8"/>
        <v>0</v>
      </c>
      <c r="AR427" s="17">
        <f t="shared" si="8"/>
        <v>0</v>
      </c>
      <c r="AS427" s="17">
        <f t="shared" si="8"/>
        <v>0</v>
      </c>
      <c r="AT427" s="17">
        <f t="shared" si="8"/>
        <v>0</v>
      </c>
      <c r="AU427" s="17">
        <f t="shared" si="8"/>
        <v>0</v>
      </c>
      <c r="AV427" s="17">
        <f t="shared" si="8"/>
        <v>2589</v>
      </c>
      <c r="AW427" s="17">
        <f t="shared" si="8"/>
        <v>0</v>
      </c>
      <c r="AX427" s="17">
        <f t="shared" si="8"/>
        <v>867</v>
      </c>
      <c r="AY427" s="17">
        <f t="shared" si="8"/>
        <v>0</v>
      </c>
      <c r="AZ427" s="17">
        <f t="shared" si="8"/>
        <v>529</v>
      </c>
      <c r="BA427" s="17">
        <f t="shared" si="8"/>
        <v>0</v>
      </c>
      <c r="BB427" s="17">
        <f t="shared" si="8"/>
        <v>2382</v>
      </c>
      <c r="BC427" s="17">
        <f t="shared" si="8"/>
        <v>0</v>
      </c>
      <c r="BD427" s="17">
        <f t="shared" si="8"/>
        <v>159</v>
      </c>
      <c r="BE427" s="17">
        <f t="shared" si="8"/>
        <v>0</v>
      </c>
      <c r="BF427" s="17">
        <f t="shared" si="8"/>
        <v>1667</v>
      </c>
      <c r="BG427" s="17">
        <f t="shared" si="8"/>
        <v>0</v>
      </c>
      <c r="BH427" s="17">
        <f t="shared" si="8"/>
        <v>590</v>
      </c>
      <c r="BI427" s="17">
        <f t="shared" si="8"/>
        <v>537</v>
      </c>
      <c r="BJ427" s="17">
        <f t="shared" si="8"/>
        <v>0</v>
      </c>
      <c r="BK427" s="17">
        <f t="shared" si="8"/>
        <v>0</v>
      </c>
      <c r="BL427" s="17">
        <f t="shared" si="8"/>
        <v>12</v>
      </c>
      <c r="BM427" s="17">
        <f t="shared" si="8"/>
        <v>41</v>
      </c>
      <c r="BN427" s="17">
        <f t="shared" si="8"/>
        <v>0</v>
      </c>
      <c r="BO427" s="17">
        <f t="shared" si="8"/>
        <v>0</v>
      </c>
      <c r="BP427" s="17">
        <f t="shared" si="8"/>
        <v>0</v>
      </c>
      <c r="BQ427" s="17">
        <f aca="true" t="shared" si="9" ref="BQ427:CD427">SUM(BQ410:BQ425)</f>
        <v>16</v>
      </c>
      <c r="BR427" s="17">
        <f t="shared" si="9"/>
        <v>93</v>
      </c>
      <c r="BS427" s="17">
        <f t="shared" si="9"/>
        <v>389</v>
      </c>
      <c r="BT427" s="17">
        <f t="shared" si="9"/>
        <v>0</v>
      </c>
      <c r="BU427" s="17">
        <f t="shared" si="9"/>
        <v>14</v>
      </c>
      <c r="BV427" s="17">
        <f t="shared" si="9"/>
        <v>0</v>
      </c>
      <c r="BW427" s="17">
        <f t="shared" si="9"/>
        <v>0</v>
      </c>
      <c r="BX427" s="17">
        <f t="shared" si="9"/>
        <v>0</v>
      </c>
      <c r="BY427" s="17">
        <f t="shared" si="9"/>
        <v>25</v>
      </c>
      <c r="BZ427" s="17">
        <f t="shared" si="9"/>
        <v>5.569571759259259</v>
      </c>
      <c r="CA427" s="17">
        <f t="shared" si="9"/>
        <v>5.182523148148147</v>
      </c>
      <c r="CB427" s="17">
        <f t="shared" si="9"/>
        <v>2.1216666666666666</v>
      </c>
      <c r="CC427" s="17">
        <f t="shared" si="9"/>
        <v>0.9457060185185185</v>
      </c>
      <c r="CD427" s="17">
        <f t="shared" si="9"/>
        <v>5.744861111111109</v>
      </c>
    </row>
    <row r="429" spans="1:77" ht="12.75">
      <c r="A429" s="5" t="s">
        <v>616</v>
      </c>
      <c r="B429" s="5"/>
      <c r="C429" s="4" t="s">
        <v>617</v>
      </c>
      <c r="D429" s="4" t="s">
        <v>618</v>
      </c>
      <c r="E429" s="4" t="s">
        <v>619</v>
      </c>
      <c r="F429" s="4" t="s">
        <v>621</v>
      </c>
      <c r="G429" s="4" t="s">
        <v>786</v>
      </c>
      <c r="H429" s="4" t="s">
        <v>787</v>
      </c>
      <c r="I429" s="4" t="s">
        <v>788</v>
      </c>
      <c r="J429" s="4" t="s">
        <v>988</v>
      </c>
      <c r="K429" s="4" t="s">
        <v>451</v>
      </c>
      <c r="L429" s="4" t="s">
        <v>989</v>
      </c>
      <c r="M429" s="4" t="s">
        <v>984</v>
      </c>
      <c r="N429" s="4" t="s">
        <v>985</v>
      </c>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row>
    <row r="430" spans="1:15" ht="12.75">
      <c r="A430" s="22">
        <v>37772</v>
      </c>
      <c r="B430" s="22"/>
      <c r="C430" s="2">
        <f>(G427+I427+K427)/D432</f>
        <v>0.9420271644725783</v>
      </c>
      <c r="D430" s="2">
        <f>(D432-P427-Q427-R427-S427)/(D432-Q427)</f>
        <v>1</v>
      </c>
      <c r="E430" s="2">
        <f>(D432-T427-U427-V427-W427)/(D432-U427)</f>
        <v>1</v>
      </c>
      <c r="F430" s="2">
        <f>(D432-X427-Y427-Z427-AA427)/(D432-Y427)</f>
        <v>0.9815224533943705</v>
      </c>
      <c r="G430" s="2">
        <f>(D432-AB427-AC427-AD427-AE427)/(D432-AC427)</f>
        <v>0.9894656589651419</v>
      </c>
      <c r="H430" s="2">
        <f>(D432-AF427-AG427-AH427-AI427)/(D432-AG427)</f>
        <v>1</v>
      </c>
      <c r="I430" s="2">
        <f>(D432-AJ427-AK427-AL427-AM427)/(D432-AK427)</f>
        <v>0.986663972519701</v>
      </c>
      <c r="J430" s="2">
        <f>(D432-AN427-AO427-AP427-AQ427)/(D432-AO427)</f>
        <v>1</v>
      </c>
      <c r="K430" s="2">
        <f>(D432-AR427-AS427-AT427-AU427)/(D432-AS427)</f>
        <v>1</v>
      </c>
      <c r="L430" s="2">
        <f>(D432-AV427-AW427-AX427-AY427)/(D432-AW427)</f>
        <v>0.99413174039064</v>
      </c>
      <c r="M430" s="2">
        <f>(D432-AZ427-BA427-BB427-BC427)/(D432-BA427)</f>
        <v>0.9950571459135281</v>
      </c>
      <c r="N430" s="2">
        <f>(D432-BD427-BE427-BF427-BG427)/(D432-BE427)</f>
        <v>0.9968994670003787</v>
      </c>
      <c r="O430"/>
    </row>
    <row r="432" spans="3:4" ht="25.5">
      <c r="C432" s="1" t="s">
        <v>856</v>
      </c>
      <c r="D432" s="2">
        <f>G427+I427+K427+M427+O427</f>
        <v>588931</v>
      </c>
    </row>
    <row r="436" spans="1:20" ht="81" customHeight="1">
      <c r="A436" s="5" t="s">
        <v>616</v>
      </c>
      <c r="B436" s="5"/>
      <c r="C436" s="1" t="s">
        <v>1065</v>
      </c>
      <c r="D436" s="1" t="s">
        <v>1066</v>
      </c>
      <c r="E436" s="1" t="s">
        <v>570</v>
      </c>
      <c r="F436" s="1" t="s">
        <v>571</v>
      </c>
      <c r="G436" s="1" t="s">
        <v>572</v>
      </c>
      <c r="H436" s="1" t="s">
        <v>573</v>
      </c>
      <c r="I436" s="1" t="s">
        <v>895</v>
      </c>
      <c r="J436" s="1" t="s">
        <v>623</v>
      </c>
      <c r="K436" s="1" t="s">
        <v>537</v>
      </c>
      <c r="L436" s="1" t="s">
        <v>896</v>
      </c>
      <c r="M436" s="1" t="s">
        <v>897</v>
      </c>
      <c r="N436" s="1" t="s">
        <v>1088</v>
      </c>
      <c r="O436" s="1" t="s">
        <v>958</v>
      </c>
      <c r="P436" s="1" t="s">
        <v>953</v>
      </c>
      <c r="Q436" s="1" t="s">
        <v>1146</v>
      </c>
      <c r="R436" s="1" t="s">
        <v>1147</v>
      </c>
      <c r="S436" s="1" t="s">
        <v>381</v>
      </c>
      <c r="T436" s="1" t="s">
        <v>568</v>
      </c>
    </row>
    <row r="437" spans="1:21" ht="12.75">
      <c r="A437" s="23" t="s">
        <v>72</v>
      </c>
      <c r="B437" s="23"/>
      <c r="C437" s="17">
        <f aca="true" t="shared" si="10" ref="C437:H437">BH427</f>
        <v>590</v>
      </c>
      <c r="D437" s="17">
        <f t="shared" si="10"/>
        <v>537</v>
      </c>
      <c r="E437" s="17">
        <f t="shared" si="10"/>
        <v>0</v>
      </c>
      <c r="F437" s="17">
        <f t="shared" si="10"/>
        <v>0</v>
      </c>
      <c r="G437" s="17">
        <f t="shared" si="10"/>
        <v>12</v>
      </c>
      <c r="H437" s="17">
        <f t="shared" si="10"/>
        <v>41</v>
      </c>
      <c r="I437" s="17">
        <f aca="true" t="shared" si="11" ref="I437:T437">BN427</f>
        <v>0</v>
      </c>
      <c r="J437" s="17">
        <f t="shared" si="11"/>
        <v>0</v>
      </c>
      <c r="K437" s="17">
        <f t="shared" si="11"/>
        <v>0</v>
      </c>
      <c r="L437" s="17">
        <f t="shared" si="11"/>
        <v>16</v>
      </c>
      <c r="M437" s="17">
        <f t="shared" si="11"/>
        <v>93</v>
      </c>
      <c r="N437" s="17">
        <f t="shared" si="11"/>
        <v>389</v>
      </c>
      <c r="O437" s="17">
        <f t="shared" si="11"/>
        <v>0</v>
      </c>
      <c r="P437" s="17">
        <f t="shared" si="11"/>
        <v>14</v>
      </c>
      <c r="Q437" s="17">
        <f t="shared" si="11"/>
        <v>0</v>
      </c>
      <c r="R437" s="17">
        <f t="shared" si="11"/>
        <v>0</v>
      </c>
      <c r="S437" s="17">
        <f t="shared" si="11"/>
        <v>0</v>
      </c>
      <c r="T437" s="17">
        <f t="shared" si="11"/>
        <v>25</v>
      </c>
      <c r="U437"/>
    </row>
    <row r="441" spans="1:77" ht="12.75">
      <c r="A441" s="22"/>
      <c r="B441" s="29"/>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row>
    <row r="442" spans="1:20" ht="12.75">
      <c r="A442" s="23"/>
      <c r="B442" s="23"/>
      <c r="C442" s="17"/>
      <c r="D442" s="17"/>
      <c r="E442" s="17"/>
      <c r="F442" s="17"/>
      <c r="G442" s="17"/>
      <c r="H442" s="17"/>
      <c r="I442" s="17"/>
      <c r="J442" s="17"/>
      <c r="K442" s="17"/>
      <c r="L442" s="17"/>
      <c r="M442" s="17"/>
      <c r="N442" s="17"/>
      <c r="O442" s="17"/>
      <c r="P442" s="17"/>
      <c r="Q442" s="17"/>
      <c r="R442" s="17"/>
      <c r="S442" s="17"/>
      <c r="T442" s="17"/>
    </row>
  </sheetData>
  <printOptions/>
  <pageMargins left="0.75" right="0.75" top="1" bottom="1" header="0.5" footer="0.5"/>
  <pageSetup fitToHeight="1" fitToWidth="1" orientation="landscape" scale="1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Princeton Plasma Physics Lab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 Support</dc:creator>
  <cp:keywords/>
  <dc:description/>
  <cp:lastModifiedBy>PPPL User</cp:lastModifiedBy>
  <cp:lastPrinted>2005-05-23T19:27:05Z</cp:lastPrinted>
  <dcterms:created xsi:type="dcterms:W3CDTF">2001-08-24T12:45:34Z</dcterms:created>
  <dcterms:modified xsi:type="dcterms:W3CDTF">2005-05-23T20:20:13Z</dcterms:modified>
  <cp:category/>
  <cp:version/>
  <cp:contentType/>
  <cp:contentStatus/>
</cp:coreProperties>
</file>