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chartsheets/sheet18.xml" ContentType="application/vnd.openxmlformats-officedocument.spreadsheetml.chartsheet+xml"/>
  <Override PartName="/xl/drawings/drawing22.xml" ContentType="application/vnd.openxmlformats-officedocument.drawing+xml"/>
  <Override PartName="/xl/chartsheets/sheet19.xml" ContentType="application/vnd.openxmlformats-officedocument.spreadsheetml.chartsheet+xml"/>
  <Override PartName="/xl/drawings/drawing2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4.xml" ContentType="application/vnd.openxmlformats-officedocument.drawing+xml"/>
  <Override PartName="/xl/chartsheets/sheet21.xml" ContentType="application/vnd.openxmlformats-officedocument.spreadsheetml.chartsheet+xml"/>
  <Override PartName="/xl/drawings/drawing25.xml" ContentType="application/vnd.openxmlformats-officedocument.drawing+xml"/>
  <Override PartName="/xl/chartsheets/sheet22.xml" ContentType="application/vnd.openxmlformats-officedocument.spreadsheetml.chartsheet+xml"/>
  <Override PartName="/xl/drawings/drawing26.xml" ContentType="application/vnd.openxmlformats-officedocument.drawing+xml"/>
  <Override PartName="/xl/chartsheets/sheet23.xml" ContentType="application/vnd.openxmlformats-officedocument.spreadsheetml.chartsheet+xml"/>
  <Override PartName="/xl/drawings/drawing27.xml" ContentType="application/vnd.openxmlformats-officedocument.drawing+xml"/>
  <Override PartName="/xl/chartsheets/sheet24.xml" ContentType="application/vnd.openxmlformats-officedocument.spreadsheetml.chartsheet+xml"/>
  <Override PartName="/xl/drawings/drawing28.xml" ContentType="application/vnd.openxmlformats-officedocument.drawing+xml"/>
  <Override PartName="/xl/chartsheets/sheet25.xml" ContentType="application/vnd.openxmlformats-officedocument.spreadsheetml.chartsheet+xml"/>
  <Override PartName="/xl/drawings/drawing29.xml" ContentType="application/vnd.openxmlformats-officedocument.drawing+xml"/>
  <Override PartName="/xl/chartsheets/sheet26.xml" ContentType="application/vnd.openxmlformats-officedocument.spreadsheetml.chartsheet+xml"/>
  <Override PartName="/xl/drawings/drawing30.xml" ContentType="application/vnd.openxmlformats-officedocument.drawing+xml"/>
  <Override PartName="/xl/chartsheets/sheet27.xml" ContentType="application/vnd.openxmlformats-officedocument.spreadsheetml.chart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C0F"/>
  <workbookPr/>
  <bookViews>
    <workbookView xWindow="300" yWindow="555" windowWidth="9150" windowHeight="4785" activeTab="0"/>
  </bookViews>
  <sheets>
    <sheet name="Water" sheetId="1" r:id="rId1"/>
    <sheet name="WaterInorgs" sheetId="2" r:id="rId2"/>
    <sheet name="Sediment" sheetId="3" r:id="rId3"/>
    <sheet name="SedSe&amp;Hg" sheetId="4" r:id="rId4"/>
    <sheet name="SedMetals" sheetId="5" r:id="rId5"/>
    <sheet name="LSFPlants" sheetId="6" r:id="rId6"/>
    <sheet name="Plants" sheetId="7" r:id="rId7"/>
    <sheet name="ZnSedInvert" sheetId="8" r:id="rId8"/>
    <sheet name="SedInvPb" sheetId="9" r:id="rId9"/>
    <sheet name="Inverts" sheetId="10" r:id="rId10"/>
    <sheet name="InvertMetals" sheetId="11" r:id="rId11"/>
    <sheet name="Fish" sheetId="12" r:id="rId12"/>
    <sheet name="FishCuZn" sheetId="13" r:id="rId13"/>
    <sheet name="FishMetals" sheetId="14" r:id="rId14"/>
    <sheet name="FishSe" sheetId="15" r:id="rId15"/>
    <sheet name="FishHg" sheetId="16" r:id="rId16"/>
    <sheet name="86FishHgSe" sheetId="17" r:id="rId17"/>
    <sheet name="PecosRFishSeHg" sheetId="18" r:id="rId18"/>
    <sheet name="PecosRFishMetals" sheetId="19" r:id="rId19"/>
    <sheet name="PecosRFishCuZn" sheetId="20" r:id="rId20"/>
    <sheet name="PecosRFishLiverSeHg" sheetId="21" r:id="rId21"/>
    <sheet name="PecosRFishLiverMetals" sheetId="22" r:id="rId22"/>
    <sheet name="PecosRFishLiverCuZn" sheetId="23" r:id="rId23"/>
    <sheet name="86FishMetals" sheetId="24" r:id="rId24"/>
    <sheet name="BirdEggs" sheetId="25" r:id="rId25"/>
    <sheet name="96BirdEggs" sheetId="26" r:id="rId26"/>
    <sheet name="Correlations" sheetId="27" r:id="rId27"/>
    <sheet name="96EggHg" sheetId="28" r:id="rId28"/>
    <sheet name="96EggMetals" sheetId="29" r:id="rId29"/>
    <sheet name="96EggSe" sheetId="30" r:id="rId30"/>
    <sheet name="EggMass" sheetId="31" r:id="rId31"/>
    <sheet name="EggIron" sheetId="32" r:id="rId32"/>
    <sheet name="EggHg" sheetId="33" r:id="rId33"/>
    <sheet name="EggSe" sheetId="34" r:id="rId34"/>
    <sheet name="RadHg" sheetId="35" r:id="rId35"/>
  </sheets>
  <definedNames>
    <definedName name="_xlnm.Print_Area" localSheetId="2">'Sediment'!$A:$IV</definedName>
  </definedNames>
  <calcPr fullCalcOnLoad="1"/>
</workbook>
</file>

<file path=xl/sharedStrings.xml><?xml version="1.0" encoding="utf-8"?>
<sst xmlns="http://schemas.openxmlformats.org/spreadsheetml/2006/main" count="3317" uniqueCount="530">
  <si>
    <t>SampleID</t>
  </si>
  <si>
    <t>Reference</t>
  </si>
  <si>
    <t>Location</t>
  </si>
  <si>
    <t>Watershed</t>
  </si>
  <si>
    <t>HUCode</t>
  </si>
  <si>
    <t>River Section</t>
  </si>
  <si>
    <t>Lattitude</t>
  </si>
  <si>
    <t>Longitude</t>
  </si>
  <si>
    <t>Their Site #</t>
  </si>
  <si>
    <t>Their Site Name</t>
  </si>
  <si>
    <t>HabitatType</t>
  </si>
  <si>
    <t>HBcode</t>
  </si>
  <si>
    <t>Date of Collection</t>
  </si>
  <si>
    <t>Season#</t>
  </si>
  <si>
    <t>Matrix Name</t>
  </si>
  <si>
    <t>Matrix Type</t>
  </si>
  <si>
    <t>MXCODE</t>
  </si>
  <si>
    <t>Species Name</t>
  </si>
  <si>
    <t>Common Name</t>
  </si>
  <si>
    <t>Trophic Guild</t>
  </si>
  <si>
    <t>TRCode</t>
  </si>
  <si>
    <t>Tolerance Guild</t>
  </si>
  <si>
    <t>SPCODE</t>
  </si>
  <si>
    <t>Their Sample ID</t>
  </si>
  <si>
    <t>Sample Weight</t>
  </si>
  <si>
    <t>Number in Sample</t>
  </si>
  <si>
    <t>Avg Length</t>
  </si>
  <si>
    <t>Avg Wt</t>
  </si>
  <si>
    <t>Condition Factor</t>
  </si>
  <si>
    <t>Total Org.</t>
  </si>
  <si>
    <t>Moisture</t>
  </si>
  <si>
    <t>AL</t>
  </si>
  <si>
    <t>AS</t>
  </si>
  <si>
    <t>BA</t>
  </si>
  <si>
    <t>BE</t>
  </si>
  <si>
    <t>B</t>
  </si>
  <si>
    <t>CA</t>
  </si>
  <si>
    <t>CD</t>
  </si>
  <si>
    <t>CR</t>
  </si>
  <si>
    <t>CU</t>
  </si>
  <si>
    <t>FE</t>
  </si>
  <si>
    <t>K</t>
  </si>
  <si>
    <t>PB</t>
  </si>
  <si>
    <t>MG</t>
  </si>
  <si>
    <t>MN</t>
  </si>
  <si>
    <t>HG</t>
  </si>
  <si>
    <t>MO</t>
  </si>
  <si>
    <t>NI</t>
  </si>
  <si>
    <t>SE</t>
  </si>
  <si>
    <t>SR</t>
  </si>
  <si>
    <t>V</t>
  </si>
  <si>
    <t>ZN</t>
  </si>
  <si>
    <t>AL_WET</t>
  </si>
  <si>
    <t>AS_WET</t>
  </si>
  <si>
    <t>BA_WET</t>
  </si>
  <si>
    <t>BE_WET</t>
  </si>
  <si>
    <t>B_WET</t>
  </si>
  <si>
    <t>CA_WET</t>
  </si>
  <si>
    <t>CD_WET</t>
  </si>
  <si>
    <t>CR_WET</t>
  </si>
  <si>
    <t>CU_WET</t>
  </si>
  <si>
    <t>FE_WET</t>
  </si>
  <si>
    <t>K_WET</t>
  </si>
  <si>
    <t>PB_WET</t>
  </si>
  <si>
    <t>MG_WET</t>
  </si>
  <si>
    <t>MN_WET</t>
  </si>
  <si>
    <t>HG_WET</t>
  </si>
  <si>
    <t>MO_WET</t>
  </si>
  <si>
    <t>NI_WET</t>
  </si>
  <si>
    <t>SE_WET</t>
  </si>
  <si>
    <t>SR_WET</t>
  </si>
  <si>
    <t>V_WET</t>
  </si>
  <si>
    <t>ZN_WET</t>
  </si>
  <si>
    <t>ALDRY</t>
  </si>
  <si>
    <t>ASDRY</t>
  </si>
  <si>
    <t>BADRY</t>
  </si>
  <si>
    <t>BEDRY</t>
  </si>
  <si>
    <t>BDRY</t>
  </si>
  <si>
    <t>CADRY</t>
  </si>
  <si>
    <t>CDDRY</t>
  </si>
  <si>
    <t>CRDRY</t>
  </si>
  <si>
    <t>CUDRY</t>
  </si>
  <si>
    <t>FEDRY</t>
  </si>
  <si>
    <t>KDRY</t>
  </si>
  <si>
    <t>PBDRY</t>
  </si>
  <si>
    <t>MGDRY</t>
  </si>
  <si>
    <t>MNDRY</t>
  </si>
  <si>
    <t>HGDRY</t>
  </si>
  <si>
    <t>MODRY</t>
  </si>
  <si>
    <t>NIDRY</t>
  </si>
  <si>
    <t>SEDRY</t>
  </si>
  <si>
    <t>SRDRY</t>
  </si>
  <si>
    <t>VDRY</t>
  </si>
  <si>
    <t>ZNDRY</t>
  </si>
  <si>
    <t>ALWET</t>
  </si>
  <si>
    <t>ASWET</t>
  </si>
  <si>
    <t>BAWET</t>
  </si>
  <si>
    <t>BEWET</t>
  </si>
  <si>
    <t>BWET</t>
  </si>
  <si>
    <t>CAWET</t>
  </si>
  <si>
    <t>CDWET</t>
  </si>
  <si>
    <t>CRWET</t>
  </si>
  <si>
    <t>CUWET</t>
  </si>
  <si>
    <t>FEWET</t>
  </si>
  <si>
    <t>KWET</t>
  </si>
  <si>
    <t>PBWET</t>
  </si>
  <si>
    <t>MGWET</t>
  </si>
  <si>
    <t>MNWET</t>
  </si>
  <si>
    <t>HGWET</t>
  </si>
  <si>
    <t>MOWET</t>
  </si>
  <si>
    <t>NIWET</t>
  </si>
  <si>
    <t>SEWET</t>
  </si>
  <si>
    <t>SRWET</t>
  </si>
  <si>
    <t>VWET</t>
  </si>
  <si>
    <t>ZNWET</t>
  </si>
  <si>
    <t>LNALDRY</t>
  </si>
  <si>
    <t>LNASDRY</t>
  </si>
  <si>
    <t>LNBADRY</t>
  </si>
  <si>
    <t>LNBEDRY</t>
  </si>
  <si>
    <t>LNBDRY</t>
  </si>
  <si>
    <t>LNCDDRY</t>
  </si>
  <si>
    <t>LNCRDRY</t>
  </si>
  <si>
    <t>LNCUDRY</t>
  </si>
  <si>
    <t>LNFEDRY</t>
  </si>
  <si>
    <t>LNPBDRY</t>
  </si>
  <si>
    <t>LNMGDRY</t>
  </si>
  <si>
    <t>LNMNDRY</t>
  </si>
  <si>
    <t>LNHGDRY</t>
  </si>
  <si>
    <t>LNMODRY</t>
  </si>
  <si>
    <t>LNNIDRY</t>
  </si>
  <si>
    <t>LNSEDRY</t>
  </si>
  <si>
    <t>LNSRDRY</t>
  </si>
  <si>
    <t>LNVDRY</t>
  </si>
  <si>
    <t>LNZNDRY</t>
  </si>
  <si>
    <t>LNALWET</t>
  </si>
  <si>
    <t>LNASWET</t>
  </si>
  <si>
    <t>LNBAWET</t>
  </si>
  <si>
    <t>LNBEWET</t>
  </si>
  <si>
    <t>LNBWET</t>
  </si>
  <si>
    <t>LNCDWET</t>
  </si>
  <si>
    <t>LNCRWET</t>
  </si>
  <si>
    <t>LNCUWET</t>
  </si>
  <si>
    <t>LNFEWET</t>
  </si>
  <si>
    <t>LNPBWET</t>
  </si>
  <si>
    <t>LNMGWET</t>
  </si>
  <si>
    <t>LNMNWET</t>
  </si>
  <si>
    <t>LNHGWET</t>
  </si>
  <si>
    <t>LNMOWET</t>
  </si>
  <si>
    <t>LNNIWET</t>
  </si>
  <si>
    <t>LNSEWET</t>
  </si>
  <si>
    <t>LNSRWET</t>
  </si>
  <si>
    <t>LNVWET</t>
  </si>
  <si>
    <t>LNZNWET</t>
  </si>
  <si>
    <t>BL16ILT1</t>
  </si>
  <si>
    <t>Lusk, 96</t>
  </si>
  <si>
    <t>Unit 16</t>
  </si>
  <si>
    <t>Pecos</t>
  </si>
  <si>
    <t>Bitter Lake Refuge</t>
  </si>
  <si>
    <t>Near Sites 5 and 6</t>
  </si>
  <si>
    <t>salt playa</t>
  </si>
  <si>
    <t>bird egg</t>
  </si>
  <si>
    <t>Sterna antillarum</t>
  </si>
  <si>
    <t>Interior Least Tern</t>
  </si>
  <si>
    <t>bird</t>
  </si>
  <si>
    <t>BLNNSP01</t>
  </si>
  <si>
    <t>North Nest</t>
  </si>
  <si>
    <t>Near Bitter Lake</t>
  </si>
  <si>
    <t>Charadrius alexandrinus nivosus</t>
  </si>
  <si>
    <t>Snowy Plover</t>
  </si>
  <si>
    <t>BLNNAE01</t>
  </si>
  <si>
    <t>Recurvirostra americana</t>
  </si>
  <si>
    <t>American Avocet</t>
  </si>
  <si>
    <t>BLNNAE02</t>
  </si>
  <si>
    <t>BLSNAE03</t>
  </si>
  <si>
    <t>South Nest</t>
  </si>
  <si>
    <t>BLSNAE04</t>
  </si>
  <si>
    <t>BLSNAE05</t>
  </si>
  <si>
    <t>BLSNAE06</t>
  </si>
  <si>
    <t>BLS1SM01</t>
  </si>
  <si>
    <t>Lake St. Francis</t>
  </si>
  <si>
    <t>Site 1</t>
  </si>
  <si>
    <t>sinkhole</t>
  </si>
  <si>
    <t>sediment</t>
  </si>
  <si>
    <t>BLS1SM02</t>
  </si>
  <si>
    <t>BLS1SM03</t>
  </si>
  <si>
    <t>BLS2SM01</t>
  </si>
  <si>
    <t>Lost River</t>
  </si>
  <si>
    <t>Lost Creek</t>
  </si>
  <si>
    <t>Site 2</t>
  </si>
  <si>
    <t>seep</t>
  </si>
  <si>
    <t>BLS2SM02</t>
  </si>
  <si>
    <t>BLS2SM03</t>
  </si>
  <si>
    <t>BLS3SM01</t>
  </si>
  <si>
    <t>Sago Springs</t>
  </si>
  <si>
    <t>Site 3</t>
  </si>
  <si>
    <t>spring</t>
  </si>
  <si>
    <t>BLS3SM02</t>
  </si>
  <si>
    <t>BLS3SM03</t>
  </si>
  <si>
    <t>BLS4SM01</t>
  </si>
  <si>
    <t>E. end of Bitter Lake</t>
  </si>
  <si>
    <t>Site 4</t>
  </si>
  <si>
    <t>wetland</t>
  </si>
  <si>
    <t>BLS4SM02</t>
  </si>
  <si>
    <t>BLS6SM01</t>
  </si>
  <si>
    <t>West Ditch</t>
  </si>
  <si>
    <t>Site 6</t>
  </si>
  <si>
    <t>canal</t>
  </si>
  <si>
    <t>BLS6SM02</t>
  </si>
  <si>
    <t>BLS7SM01</t>
  </si>
  <si>
    <t>Hunter Marsh</t>
  </si>
  <si>
    <t>Site 7</t>
  </si>
  <si>
    <t xml:space="preserve">pond </t>
  </si>
  <si>
    <t>BLS7SM02</t>
  </si>
  <si>
    <t>BLS7SM03</t>
  </si>
  <si>
    <t>BLS8SM01</t>
  </si>
  <si>
    <t>Site 8</t>
  </si>
  <si>
    <t>BLS8SM02</t>
  </si>
  <si>
    <t>BLS1PM01</t>
  </si>
  <si>
    <t>plant</t>
  </si>
  <si>
    <t>Bataphora oerstedii</t>
  </si>
  <si>
    <t>Greentail</t>
  </si>
  <si>
    <t>BLS1PM02</t>
  </si>
  <si>
    <t>BLS1PM03</t>
  </si>
  <si>
    <t>BLS1PM04</t>
  </si>
  <si>
    <t>Chara vulgaris</t>
  </si>
  <si>
    <t>Chara</t>
  </si>
  <si>
    <t>BLS1PM05</t>
  </si>
  <si>
    <t>BLS2PM01</t>
  </si>
  <si>
    <t>Potmegon pectinatus</t>
  </si>
  <si>
    <t>Sago Pondweed</t>
  </si>
  <si>
    <t>BLS2PM02</t>
  </si>
  <si>
    <t>BLS3PM01</t>
  </si>
  <si>
    <t>BLS3PM02</t>
  </si>
  <si>
    <t>BLS3PM03</t>
  </si>
  <si>
    <t>BLS3PM04</t>
  </si>
  <si>
    <t>BLS3PM05</t>
  </si>
  <si>
    <t>BLS3PM06</t>
  </si>
  <si>
    <t>BLS4PM01</t>
  </si>
  <si>
    <t>BLS4PM02</t>
  </si>
  <si>
    <t>BLS7PM01</t>
  </si>
  <si>
    <t>Scirpus olneyi</t>
  </si>
  <si>
    <t>Bullrush seeds</t>
  </si>
  <si>
    <t>BLS7PM02</t>
  </si>
  <si>
    <t>BLS7PM03</t>
  </si>
  <si>
    <t>Bullrush stems</t>
  </si>
  <si>
    <t>BLS7PM04</t>
  </si>
  <si>
    <t>BLS2IM01</t>
  </si>
  <si>
    <t>invertebrate</t>
  </si>
  <si>
    <t>Gammarus desperatus</t>
  </si>
  <si>
    <t>Amphipod</t>
  </si>
  <si>
    <t>BLS2IM02</t>
  </si>
  <si>
    <t>BLS2IM03</t>
  </si>
  <si>
    <t>Physalicella</t>
  </si>
  <si>
    <t>Snail</t>
  </si>
  <si>
    <t>BLS2IM04</t>
  </si>
  <si>
    <t>BLS3IM01</t>
  </si>
  <si>
    <t>Fontelicella roswellensis</t>
  </si>
  <si>
    <t>Spring Snails</t>
  </si>
  <si>
    <t>BLS3IM02</t>
  </si>
  <si>
    <t>BLS3IM03</t>
  </si>
  <si>
    <t>BLS3IM04</t>
  </si>
  <si>
    <t>BLS7IM01</t>
  </si>
  <si>
    <t>Corixidae</t>
  </si>
  <si>
    <t>Waterboatmen</t>
  </si>
  <si>
    <t>BLS7IM02</t>
  </si>
  <si>
    <t>BLS7IM03</t>
  </si>
  <si>
    <t>BLS7IM04</t>
  </si>
  <si>
    <t>BLS7IM06</t>
  </si>
  <si>
    <t>BLS7IM07</t>
  </si>
  <si>
    <t>BLS1FM01</t>
  </si>
  <si>
    <t>Whole fish</t>
  </si>
  <si>
    <t>Fundulus zebrinus</t>
  </si>
  <si>
    <t>Killifish</t>
  </si>
  <si>
    <t>small fish</t>
  </si>
  <si>
    <t>BLS1FM02</t>
  </si>
  <si>
    <t>BLS1FM03</t>
  </si>
  <si>
    <t>BLS1FM04</t>
  </si>
  <si>
    <t>Cyprinodon pecosensis</t>
  </si>
  <si>
    <t>Pecos Pupfish</t>
  </si>
  <si>
    <t>BLS1FM05</t>
  </si>
  <si>
    <t>BLS1FM06</t>
  </si>
  <si>
    <t>BLS1FM07</t>
  </si>
  <si>
    <t>BLS1FM08</t>
  </si>
  <si>
    <t>Gambusia nobilus</t>
  </si>
  <si>
    <t>Pecos Gambusia</t>
  </si>
  <si>
    <t>BLS1FM09</t>
  </si>
  <si>
    <t>BLS1FM10</t>
  </si>
  <si>
    <t>BLS1FM11</t>
  </si>
  <si>
    <t>BLS1FM12</t>
  </si>
  <si>
    <t>BLS2FM01</t>
  </si>
  <si>
    <t>BLS2FM02</t>
  </si>
  <si>
    <t>BLS2FM03</t>
  </si>
  <si>
    <t>BLS2FM04</t>
  </si>
  <si>
    <t>BLS2FM05</t>
  </si>
  <si>
    <t>BLS2FM06</t>
  </si>
  <si>
    <t>BLS3FM01</t>
  </si>
  <si>
    <t>BLS3FM02</t>
  </si>
  <si>
    <t>BLS3FM03</t>
  </si>
  <si>
    <t>BLS3FM04</t>
  </si>
  <si>
    <t>BLS4FM01</t>
  </si>
  <si>
    <t>Gambusia affinis</t>
  </si>
  <si>
    <t>Mosquitofish</t>
  </si>
  <si>
    <t>BLS4FM02</t>
  </si>
  <si>
    <t>BLS4FM03</t>
  </si>
  <si>
    <t>BLS4FM04</t>
  </si>
  <si>
    <t>BLS5FM01</t>
  </si>
  <si>
    <t>East Ditch</t>
  </si>
  <si>
    <t>Site 5</t>
  </si>
  <si>
    <t>Cyprinus carpio</t>
  </si>
  <si>
    <t>Carp</t>
  </si>
  <si>
    <t>BLS5FM02</t>
  </si>
  <si>
    <t>BLS5FM03</t>
  </si>
  <si>
    <t>BLS5FM04</t>
  </si>
  <si>
    <t>BLS5FM05</t>
  </si>
  <si>
    <t>BLS5FM06</t>
  </si>
  <si>
    <t>BLS6FM01</t>
  </si>
  <si>
    <t>Cyprinella lutrensis</t>
  </si>
  <si>
    <t>Red Shiners</t>
  </si>
  <si>
    <t>BLS6FM02</t>
  </si>
  <si>
    <t>BLS6FM03</t>
  </si>
  <si>
    <t>BLS7FM01</t>
  </si>
  <si>
    <t>BLS7FM02</t>
  </si>
  <si>
    <t>BLS7FM03</t>
  </si>
  <si>
    <t>BLS7FM04</t>
  </si>
  <si>
    <t>BLS7FM05</t>
  </si>
  <si>
    <t>BLS7FM06</t>
  </si>
  <si>
    <t>BLS1WM01</t>
  </si>
  <si>
    <t>water</t>
  </si>
  <si>
    <t>BLS1WM02</t>
  </si>
  <si>
    <t>BLS1WM03</t>
  </si>
  <si>
    <t>BLS1WM04</t>
  </si>
  <si>
    <t>Field Blank</t>
  </si>
  <si>
    <t>BLS2WM01</t>
  </si>
  <si>
    <t>BLS2WM02</t>
  </si>
  <si>
    <t>BLS2WM03</t>
  </si>
  <si>
    <t>BLS3WM01</t>
  </si>
  <si>
    <t>BLS3WM02</t>
  </si>
  <si>
    <t>BLS3WM03</t>
  </si>
  <si>
    <t>BLS4WM01</t>
  </si>
  <si>
    <t>BLS4WM02</t>
  </si>
  <si>
    <t>BLS4WM03</t>
  </si>
  <si>
    <t>BLS6WM01</t>
  </si>
  <si>
    <t>BLS6WM02</t>
  </si>
  <si>
    <t>BLS6WM03</t>
  </si>
  <si>
    <t>BLS7WM01</t>
  </si>
  <si>
    <t>BLS7WM02</t>
  </si>
  <si>
    <t>BLS7WM03</t>
  </si>
  <si>
    <t>BLS7WM04</t>
  </si>
  <si>
    <t>BLS8WM01</t>
  </si>
  <si>
    <t>Pecos River</t>
  </si>
  <si>
    <t>mainstem</t>
  </si>
  <si>
    <t>BLS8WM02</t>
  </si>
  <si>
    <t>PCFM0191</t>
  </si>
  <si>
    <t>Roy, 92</t>
  </si>
  <si>
    <t>Atkins Ranch</t>
  </si>
  <si>
    <t>Lower Pecos</t>
  </si>
  <si>
    <t>whole body</t>
  </si>
  <si>
    <t>Notropis jemezanus</t>
  </si>
  <si>
    <t>Rio Grande Shiner</t>
  </si>
  <si>
    <t>PCFM0291</t>
  </si>
  <si>
    <t>Red Shiner</t>
  </si>
  <si>
    <t>PCFM0391</t>
  </si>
  <si>
    <t>Ictalarus punctatus</t>
  </si>
  <si>
    <t>Channel Catfish</t>
  </si>
  <si>
    <t>large fish</t>
  </si>
  <si>
    <t>PCFM0491</t>
  </si>
  <si>
    <t>PCFM0591</t>
  </si>
  <si>
    <t>Black River Confluence</t>
  </si>
  <si>
    <t>Dorosomas petenense</t>
  </si>
  <si>
    <t>Threadfin shad</t>
  </si>
  <si>
    <t>PCFM0691</t>
  </si>
  <si>
    <t>muscle</t>
  </si>
  <si>
    <t>PCFM0791</t>
  </si>
  <si>
    <t>PCFM0891</t>
  </si>
  <si>
    <t>Ten Mile Reservoir</t>
  </si>
  <si>
    <t>reservoir</t>
  </si>
  <si>
    <t>Micropterus salmonides</t>
  </si>
  <si>
    <t>Largemouth Bass</t>
  </si>
  <si>
    <t>PCFM0991</t>
  </si>
  <si>
    <t>PCFM1091</t>
  </si>
  <si>
    <t>PCFM1191</t>
  </si>
  <si>
    <t>PCFM1291</t>
  </si>
  <si>
    <t>Upper Carlsbad Lake</t>
  </si>
  <si>
    <t>PCFM1391</t>
  </si>
  <si>
    <t>PCFM1491</t>
  </si>
  <si>
    <t>Lepomis gulosus</t>
  </si>
  <si>
    <t>Warmouth</t>
  </si>
  <si>
    <t>PCFM1591</t>
  </si>
  <si>
    <t>18 Mile Bend</t>
  </si>
  <si>
    <t>Hybognathus placitus</t>
  </si>
  <si>
    <t>Plains Minnow</t>
  </si>
  <si>
    <t>PCFM1691</t>
  </si>
  <si>
    <t>PCFM1791</t>
  </si>
  <si>
    <t>Cedar Creek Inflow</t>
  </si>
  <si>
    <t>PCFM1891</t>
  </si>
  <si>
    <t>Brantley Dam Outflow</t>
  </si>
  <si>
    <t>PCFM1991</t>
  </si>
  <si>
    <t>Brantley Dam Inflow</t>
  </si>
  <si>
    <t>Dorosoma cepedianum</t>
  </si>
  <si>
    <t>Gizzard shad</t>
  </si>
  <si>
    <t>PCFM2091</t>
  </si>
  <si>
    <t>PCFM2191</t>
  </si>
  <si>
    <t>PCFM2291</t>
  </si>
  <si>
    <t>PCFM2391</t>
  </si>
  <si>
    <t>Extrarius aestivalis</t>
  </si>
  <si>
    <t>Speckled chub</t>
  </si>
  <si>
    <t>PCFM2491</t>
  </si>
  <si>
    <t>Mouth of Black River</t>
  </si>
  <si>
    <t>PCFM2591</t>
  </si>
  <si>
    <t>10 Mile Reservoir</t>
  </si>
  <si>
    <t>liver</t>
  </si>
  <si>
    <t>PCFM2691</t>
  </si>
  <si>
    <t>PCFM2791</t>
  </si>
  <si>
    <t>PCFM2891</t>
  </si>
  <si>
    <t>PCFM2991</t>
  </si>
  <si>
    <t>PCFM3091</t>
  </si>
  <si>
    <t>PCFM3191</t>
  </si>
  <si>
    <t>PCFM3291</t>
  </si>
  <si>
    <t>Sample No.</t>
  </si>
  <si>
    <t>O'Brien 1990</t>
  </si>
  <si>
    <t>Bitter Lake NWR</t>
  </si>
  <si>
    <t>Salt grass</t>
  </si>
  <si>
    <t>Unit 15</t>
  </si>
  <si>
    <t>Unit 7</t>
  </si>
  <si>
    <t>Unit 4</t>
  </si>
  <si>
    <t>American Coot</t>
  </si>
  <si>
    <t>Grebe</t>
  </si>
  <si>
    <t>Salt pond</t>
  </si>
  <si>
    <t>Tern</t>
  </si>
  <si>
    <t>Gambusia</t>
  </si>
  <si>
    <t>Sediment</t>
  </si>
  <si>
    <t>Unit 3</t>
  </si>
  <si>
    <t>Tributary</t>
  </si>
  <si>
    <t>Mainstem</t>
  </si>
  <si>
    <t>Reservoir</t>
  </si>
  <si>
    <t>AVGWT</t>
  </si>
  <si>
    <t>AVGL</t>
  </si>
  <si>
    <t>SampWT</t>
  </si>
  <si>
    <t>SPCODE1</t>
  </si>
  <si>
    <t>Name</t>
  </si>
  <si>
    <t>Refrence</t>
  </si>
  <si>
    <t>HBCODE</t>
  </si>
  <si>
    <t>Sample Wt</t>
  </si>
  <si>
    <t>% Lipid</t>
  </si>
  <si>
    <t>Radcliffs</t>
  </si>
  <si>
    <t>o,p'-DDD</t>
  </si>
  <si>
    <t>o,p'-DDE</t>
  </si>
  <si>
    <t>o,p'-DDT</t>
  </si>
  <si>
    <t>p,p'-DDD</t>
  </si>
  <si>
    <t>p,p'-DDE</t>
  </si>
  <si>
    <t>p,p'-DDT</t>
  </si>
  <si>
    <t>PCB-TOTAL</t>
  </si>
  <si>
    <t>salt flats</t>
  </si>
  <si>
    <t>BLNNILT2</t>
  </si>
  <si>
    <t>&lt;3.23</t>
  </si>
  <si>
    <t>&lt;.645</t>
  </si>
  <si>
    <t>&lt;.0645</t>
  </si>
  <si>
    <t>&lt;1.29</t>
  </si>
  <si>
    <t>&lt;.323</t>
  </si>
  <si>
    <t>&lt;.000996</t>
  </si>
  <si>
    <t>BLNNILT3</t>
  </si>
  <si>
    <t>&lt;3.56</t>
  </si>
  <si>
    <t>&lt;.712</t>
  </si>
  <si>
    <t>&lt;.0712</t>
  </si>
  <si>
    <t>&lt;1.42</t>
  </si>
  <si>
    <t>&lt;.071</t>
  </si>
  <si>
    <t>&lt;.356</t>
  </si>
  <si>
    <t>.370</t>
  </si>
  <si>
    <t>&lt;.00196</t>
  </si>
  <si>
    <t>BL15ILT4</t>
  </si>
  <si>
    <t>&lt;0.240</t>
  </si>
  <si>
    <t>&lt;0.012</t>
  </si>
  <si>
    <t>&lt;0.120</t>
  </si>
  <si>
    <t>BL15ILT5</t>
  </si>
  <si>
    <t>&lt;0.786</t>
  </si>
  <si>
    <t>&lt;0.393</t>
  </si>
  <si>
    <t>BL15ILT6</t>
  </si>
  <si>
    <t>&lt;2.16</t>
  </si>
  <si>
    <t>&lt;0.108</t>
  </si>
  <si>
    <t>&lt;1.08</t>
  </si>
  <si>
    <t>BL15SP02</t>
  </si>
  <si>
    <t>&lt;0.449</t>
  </si>
  <si>
    <t>North Nest-Plover</t>
  </si>
  <si>
    <t>North Nest- Tern</t>
  </si>
  <si>
    <t>North Nest-Avocet</t>
  </si>
  <si>
    <t>South Nest-Avocet</t>
  </si>
  <si>
    <t>Unit 16- Tern</t>
  </si>
  <si>
    <t>South Nest- Avocet</t>
  </si>
  <si>
    <t>North Nest- Avocet</t>
  </si>
  <si>
    <t>North Nest- Plover</t>
  </si>
  <si>
    <t/>
  </si>
  <si>
    <t>WEIGHT</t>
  </si>
  <si>
    <t>MOISTURE</t>
  </si>
  <si>
    <t>PPDDE</t>
  </si>
  <si>
    <t>PCB</t>
  </si>
  <si>
    <t>RADCLIFF</t>
  </si>
  <si>
    <t>Correlation Matrix- All Bird Eggs</t>
  </si>
  <si>
    <t>Correlation Matrix- Terns Only</t>
  </si>
  <si>
    <t>R= .97235380 R²= .94547192 Adjusted R²= .90911986</t>
  </si>
  <si>
    <t>F(2,3)=26.009 p&lt;.01273 Std.Error of estimate: .04531</t>
  </si>
  <si>
    <t>St. Err.</t>
  </si>
  <si>
    <t>BETA</t>
  </si>
  <si>
    <t>of BETA</t>
  </si>
  <si>
    <t>of B</t>
  </si>
  <si>
    <t>t(3)</t>
  </si>
  <si>
    <t>p-level</t>
  </si>
  <si>
    <t>Intercpt</t>
  </si>
  <si>
    <t>Regression Summary for Dependent Variable: RADCLIFF-Terns Only</t>
  </si>
  <si>
    <t>Current Status of Sweep Matrix; DV: RADCLIFF (new.sta)</t>
  </si>
  <si>
    <t>Partial</t>
  </si>
  <si>
    <t>Semipart</t>
  </si>
  <si>
    <t>Beta in</t>
  </si>
  <si>
    <t>Cor.</t>
  </si>
  <si>
    <t>Tolernce</t>
  </si>
  <si>
    <t>R-square</t>
  </si>
  <si>
    <t>Regression Summary for Dependent Variable: RADCLIFF</t>
  </si>
  <si>
    <t>R= .87874468 R²= .77219221 Adjusted R²= .72663065</t>
  </si>
  <si>
    <t>F(2,10)=16.948 p&lt;.00061 Std.Error of estimate: .12814</t>
  </si>
  <si>
    <t>t(10)</t>
  </si>
  <si>
    <t>Current Status of Sweep Matrix; DV: RADCLIFF</t>
  </si>
  <si>
    <t>R= .94819750 R²= .89907851 Adjusted R²= .84861776</t>
  </si>
  <si>
    <t>F(4,8)=17.817 p&lt;.00048 Std.Error of estimate: .09536</t>
  </si>
  <si>
    <t>t(8)</t>
  </si>
  <si>
    <t>Sediments</t>
  </si>
  <si>
    <t>Inverts</t>
  </si>
  <si>
    <t>Zn</t>
  </si>
  <si>
    <t>Pb</t>
  </si>
  <si>
    <t>Mean Zn</t>
  </si>
  <si>
    <t>Mean Pb</t>
  </si>
  <si>
    <t>Invertebrates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</si>
</sst>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0.00000"/>
    <numFmt numFmtId="172" formatCode="0.0000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9.25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8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  <font>
      <sz val="19.5"/>
      <name val="Arial"/>
      <family val="0"/>
    </font>
    <font>
      <sz val="19.75"/>
      <name val="Arial"/>
      <family val="0"/>
    </font>
    <font>
      <b/>
      <sz val="10.75"/>
      <name val="Arial"/>
      <family val="2"/>
    </font>
    <font>
      <sz val="21"/>
      <name val="Arial"/>
      <family val="0"/>
    </font>
    <font>
      <sz val="8.5"/>
      <name val="Arial"/>
      <family val="2"/>
    </font>
    <font>
      <sz val="18.75"/>
      <name val="Arial"/>
      <family val="0"/>
    </font>
    <font>
      <sz val="22.5"/>
      <name val="Arial"/>
      <family val="0"/>
    </font>
    <font>
      <sz val="18.25"/>
      <name val="Arial"/>
      <family val="0"/>
    </font>
    <font>
      <sz val="21.75"/>
      <name val="Arial"/>
      <family val="0"/>
    </font>
    <font>
      <b/>
      <sz val="11"/>
      <name val="Arial"/>
      <family val="2"/>
    </font>
    <font>
      <sz val="24.75"/>
      <name val="Arial"/>
      <family val="0"/>
    </font>
    <font>
      <sz val="20.25"/>
      <name val="Arial"/>
      <family val="0"/>
    </font>
    <font>
      <sz val="25.5"/>
      <name val="Arial"/>
      <family val="0"/>
    </font>
    <font>
      <sz val="20.75"/>
      <name val="Arial"/>
      <family val="0"/>
    </font>
    <font>
      <b/>
      <sz val="10.5"/>
      <name val="Arial"/>
      <family val="2"/>
    </font>
    <font>
      <sz val="20"/>
      <name val="Arial"/>
      <family val="0"/>
    </font>
    <font>
      <sz val="4.5"/>
      <name val="Arial"/>
      <family val="2"/>
    </font>
    <font>
      <sz val="16.75"/>
      <name val="Arial"/>
      <family val="0"/>
    </font>
    <font>
      <sz val="6.25"/>
      <name val="Arial"/>
      <family val="2"/>
    </font>
    <font>
      <b/>
      <sz val="8.25"/>
      <name val="Arial"/>
      <family val="2"/>
    </font>
    <font>
      <sz val="12"/>
      <name val="Arial"/>
      <family val="0"/>
    </font>
    <font>
      <sz val="3.5"/>
      <name val="Arial"/>
      <family val="2"/>
    </font>
    <font>
      <sz val="4.25"/>
      <name val="Arial"/>
      <family val="2"/>
    </font>
    <font>
      <sz val="5.5"/>
      <name val="Arial"/>
      <family val="2"/>
    </font>
    <font>
      <b/>
      <sz val="20.25"/>
      <name val="Arial"/>
      <family val="2"/>
    </font>
    <font>
      <sz val="32.2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12"/>
      <name val="Times New Roman"/>
      <family val="1"/>
    </font>
    <font>
      <sz val="10.25"/>
      <name val="Arial"/>
      <family val="2"/>
    </font>
    <font>
      <b/>
      <sz val="11.25"/>
      <name val="Arial"/>
      <family val="2"/>
    </font>
    <font>
      <sz val="11.75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sz val="16.75"/>
      <name val="Times New Roman"/>
      <family val="1"/>
    </font>
    <font>
      <b/>
      <vertAlign val="superscript"/>
      <sz val="16.75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15" fontId="0" fillId="0" borderId="0" xfId="0" applyAlignment="1">
      <alignment/>
    </xf>
    <xf numFmtId="2" fontId="4" fillId="0" borderId="0" xfId="0" applyFont="1" applyAlignment="1">
      <alignment horizontal="center"/>
    </xf>
    <xf numFmtId="2" fontId="5" fillId="0" borderId="0" xfId="0" applyFont="1" applyAlignment="1">
      <alignment horizontal="center"/>
    </xf>
    <xf numFmtId="2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5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4" fillId="2" borderId="3" xfId="0" applyFont="1" applyAlignment="1">
      <alignment horizontal="center"/>
    </xf>
    <xf numFmtId="2" fontId="4" fillId="2" borderId="0" xfId="0" applyFont="1" applyAlignment="1">
      <alignment horizontal="center"/>
    </xf>
    <xf numFmtId="170" fontId="4" fillId="2" borderId="3" xfId="0" applyFont="1" applyAlignment="1">
      <alignment horizontal="center"/>
    </xf>
    <xf numFmtId="170" fontId="4" fillId="2" borderId="0" xfId="0" applyFont="1" applyAlignment="1">
      <alignment horizontal="center"/>
    </xf>
    <xf numFmtId="0" fontId="0" fillId="0" borderId="0" xfId="0" applyAlignment="1">
      <alignment/>
    </xf>
    <xf numFmtId="0" fontId="0" fillId="2" borderId="0" xfId="0" applyAlignment="1">
      <alignment horizontal="center"/>
    </xf>
    <xf numFmtId="2" fontId="0" fillId="2" borderId="0" xfId="0" applyAlignment="1">
      <alignment horizontal="center"/>
    </xf>
    <xf numFmtId="2" fontId="0" fillId="2" borderId="0" xfId="0" applyBorder="1" applyAlignment="1">
      <alignment horizontal="center"/>
    </xf>
    <xf numFmtId="0" fontId="0" fillId="2" borderId="0" xfId="0" applyBorder="1" applyAlignment="1">
      <alignment horizontal="center"/>
    </xf>
    <xf numFmtId="0" fontId="3" fillId="2" borderId="0" xfId="0" applyAlignment="1">
      <alignment horizontal="center"/>
    </xf>
    <xf numFmtId="2" fontId="0" fillId="2" borderId="3" xfId="0" applyBorder="1" applyAlignment="1">
      <alignment horizontal="center"/>
    </xf>
    <xf numFmtId="0" fontId="0" fillId="2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5" fillId="2" borderId="3" xfId="0" applyFont="1" applyAlignment="1">
      <alignment horizontal="center"/>
    </xf>
    <xf numFmtId="2" fontId="5" fillId="2" borderId="0" xfId="0" applyFont="1" applyAlignment="1">
      <alignment horizontal="center"/>
    </xf>
    <xf numFmtId="2" fontId="5" fillId="2" borderId="3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2" borderId="0" xfId="0" applyFont="1" applyBorder="1" applyAlignment="1">
      <alignment horizontal="center"/>
    </xf>
    <xf numFmtId="170" fontId="4" fillId="2" borderId="0" xfId="0" applyFont="1" applyBorder="1" applyAlignment="1">
      <alignment horizontal="center"/>
    </xf>
    <xf numFmtId="2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Border="1" applyAlignment="1">
      <alignment horizontal="center"/>
    </xf>
    <xf numFmtId="0" fontId="5" fillId="2" borderId="3" xfId="0" applyFont="1" applyBorder="1" applyAlignment="1">
      <alignment horizontal="center"/>
    </xf>
    <xf numFmtId="2" fontId="5" fillId="2" borderId="0" xfId="0" applyFont="1" applyBorder="1" applyAlignment="1">
      <alignment horizontal="center"/>
    </xf>
    <xf numFmtId="170" fontId="5" fillId="2" borderId="3" xfId="0" applyFont="1" applyBorder="1" applyAlignment="1">
      <alignment horizontal="center"/>
    </xf>
    <xf numFmtId="170" fontId="5" fillId="2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2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4" fillId="2" borderId="0" xfId="0" applyNumberFormat="1" applyFont="1" applyBorder="1" applyAlignment="1">
      <alignment horizontal="center"/>
    </xf>
    <xf numFmtId="2" fontId="4" fillId="2" borderId="0" xfId="0" applyFont="1" applyBorder="1" applyAlignment="1">
      <alignment horizontal="center"/>
    </xf>
    <xf numFmtId="2" fontId="4" fillId="0" borderId="0" xfId="0" applyFont="1" applyBorder="1" applyAlignment="1">
      <alignment horizontal="center"/>
    </xf>
    <xf numFmtId="1" fontId="4" fillId="2" borderId="0" xfId="0" applyFont="1" applyBorder="1" applyAlignment="1">
      <alignment horizontal="center"/>
    </xf>
    <xf numFmtId="169" fontId="4" fillId="0" borderId="0" xfId="0" applyFont="1" applyBorder="1" applyAlignment="1">
      <alignment horizontal="center"/>
    </xf>
    <xf numFmtId="169" fontId="4" fillId="2" borderId="0" xfId="0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Border="1" applyAlignment="1">
      <alignment horizontal="center"/>
    </xf>
    <xf numFmtId="0" fontId="0" fillId="0" borderId="0" xfId="0" applyBorder="1" applyAlignment="1">
      <alignment horizontal="center"/>
    </xf>
    <xf numFmtId="15" fontId="0" fillId="2" borderId="0" xfId="0" applyNumberFormat="1" applyBorder="1" applyAlignment="1">
      <alignment horizontal="center"/>
    </xf>
    <xf numFmtId="2" fontId="0" fillId="2" borderId="0" xfId="0" applyBorder="1" applyAlignment="1">
      <alignment horizontal="center"/>
    </xf>
    <xf numFmtId="2" fontId="0" fillId="0" borderId="0" xfId="0" applyBorder="1" applyAlignment="1">
      <alignment horizontal="center"/>
    </xf>
    <xf numFmtId="1" fontId="0" fillId="2" borderId="0" xfId="0" applyBorder="1" applyAlignment="1">
      <alignment horizontal="center"/>
    </xf>
    <xf numFmtId="169" fontId="0" fillId="0" borderId="0" xfId="0" applyBorder="1" applyAlignment="1">
      <alignment horizontal="center"/>
    </xf>
    <xf numFmtId="169" fontId="0" fillId="2" borderId="0" xfId="0" applyBorder="1" applyAlignment="1">
      <alignment horizontal="center"/>
    </xf>
    <xf numFmtId="0" fontId="3" fillId="2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1" fontId="0" fillId="0" borderId="0" xfId="0" applyBorder="1" applyAlignment="1">
      <alignment horizontal="center"/>
    </xf>
    <xf numFmtId="17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4" fillId="0" borderId="0" xfId="0" applyNumberFormat="1" applyFont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chartsheet" Target="chartsheets/sheet13.xml" /><Relationship Id="rId19" Type="http://schemas.openxmlformats.org/officeDocument/2006/relationships/chartsheet" Target="chartsheets/sheet14.xml" /><Relationship Id="rId20" Type="http://schemas.openxmlformats.org/officeDocument/2006/relationships/chartsheet" Target="chartsheets/sheet15.xml" /><Relationship Id="rId21" Type="http://schemas.openxmlformats.org/officeDocument/2006/relationships/chartsheet" Target="chartsheets/sheet16.xml" /><Relationship Id="rId22" Type="http://schemas.openxmlformats.org/officeDocument/2006/relationships/chartsheet" Target="chartsheets/sheet17.xml" /><Relationship Id="rId23" Type="http://schemas.openxmlformats.org/officeDocument/2006/relationships/chartsheet" Target="chartsheets/sheet18.xml" /><Relationship Id="rId24" Type="http://schemas.openxmlformats.org/officeDocument/2006/relationships/chartsheet" Target="chartsheets/sheet19.xml" /><Relationship Id="rId25" Type="http://schemas.openxmlformats.org/officeDocument/2006/relationships/worksheet" Target="worksheets/sheet6.xml" /><Relationship Id="rId26" Type="http://schemas.openxmlformats.org/officeDocument/2006/relationships/worksheet" Target="worksheets/sheet7.xml" /><Relationship Id="rId27" Type="http://schemas.openxmlformats.org/officeDocument/2006/relationships/worksheet" Target="worksheets/sheet8.xml" /><Relationship Id="rId28" Type="http://schemas.openxmlformats.org/officeDocument/2006/relationships/chartsheet" Target="chartsheets/sheet20.xml" /><Relationship Id="rId29" Type="http://schemas.openxmlformats.org/officeDocument/2006/relationships/chartsheet" Target="chartsheets/sheet21.xml" /><Relationship Id="rId30" Type="http://schemas.openxmlformats.org/officeDocument/2006/relationships/chartsheet" Target="chartsheets/sheet22.xml" /><Relationship Id="rId31" Type="http://schemas.openxmlformats.org/officeDocument/2006/relationships/chartsheet" Target="chartsheets/sheet23.xml" /><Relationship Id="rId32" Type="http://schemas.openxmlformats.org/officeDocument/2006/relationships/chartsheet" Target="chartsheets/sheet24.xml" /><Relationship Id="rId33" Type="http://schemas.openxmlformats.org/officeDocument/2006/relationships/chartsheet" Target="chartsheets/sheet25.xml" /><Relationship Id="rId34" Type="http://schemas.openxmlformats.org/officeDocument/2006/relationships/chartsheet" Target="chartsheets/sheet26.xml" /><Relationship Id="rId35" Type="http://schemas.openxmlformats.org/officeDocument/2006/relationships/chartsheet" Target="chartsheets/sheet27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Se in Water at BLNWR 1996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Water!$C$3:$C$24</c:f>
              <c:strCache>
                <c:ptCount val="22"/>
                <c:pt idx="0">
                  <c:v>E. end of Bitter Lake</c:v>
                </c:pt>
                <c:pt idx="1">
                  <c:v>E. end of Bitter Lake</c:v>
                </c:pt>
                <c:pt idx="2">
                  <c:v>E. end of Bitter Lake</c:v>
                </c:pt>
                <c:pt idx="3">
                  <c:v>Hunter Marsh</c:v>
                </c:pt>
                <c:pt idx="4">
                  <c:v>Hunter Marsh</c:v>
                </c:pt>
                <c:pt idx="5">
                  <c:v>Hunter Marsh</c:v>
                </c:pt>
                <c:pt idx="6">
                  <c:v>Hunter Marsh</c:v>
                </c:pt>
                <c:pt idx="7">
                  <c:v>Lake St. Francis</c:v>
                </c:pt>
                <c:pt idx="8">
                  <c:v>Lake St. Francis</c:v>
                </c:pt>
                <c:pt idx="9">
                  <c:v>Lake St. Francis</c:v>
                </c:pt>
                <c:pt idx="10">
                  <c:v>Field Blank</c:v>
                </c:pt>
                <c:pt idx="11">
                  <c:v>Lost River</c:v>
                </c:pt>
                <c:pt idx="12">
                  <c:v>Lost River</c:v>
                </c:pt>
                <c:pt idx="13">
                  <c:v>Lost River</c:v>
                </c:pt>
                <c:pt idx="14">
                  <c:v>Pecos River</c:v>
                </c:pt>
                <c:pt idx="15">
                  <c:v>Pecos River</c:v>
                </c:pt>
                <c:pt idx="16">
                  <c:v>Sago Springs</c:v>
                </c:pt>
                <c:pt idx="17">
                  <c:v>Sago Springs</c:v>
                </c:pt>
                <c:pt idx="18">
                  <c:v>Sago Springs</c:v>
                </c:pt>
                <c:pt idx="19">
                  <c:v>West Ditch</c:v>
                </c:pt>
                <c:pt idx="20">
                  <c:v>West Ditch</c:v>
                </c:pt>
                <c:pt idx="21">
                  <c:v>West Ditch</c:v>
                </c:pt>
              </c:strCache>
            </c:strRef>
          </c:cat>
          <c:val>
            <c:numRef>
              <c:f>Water!$AJ$3:$AJ$24</c:f>
              <c:numCache>
                <c:ptCount val="22"/>
                <c:pt idx="0">
                  <c:v>0.021</c:v>
                </c:pt>
                <c:pt idx="1">
                  <c:v>0.009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2395270"/>
        <c:axId val="44448567"/>
      </c:barChart>
      <c:catAx>
        <c:axId val="123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Site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48567"/>
        <c:crosses val="autoZero"/>
        <c:auto val="1"/>
        <c:lblOffset val="100"/>
        <c:noMultiLvlLbl val="0"/>
      </c:catAx>
      <c:valAx>
        <c:axId val="4444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mg/L (ppm) 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95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12.  Concentrations of Se in individual whole body fish samples from Bitter Lake NWR, 1996.</a:t>
            </a:r>
          </a:p>
        </c:rich>
      </c:tx>
      <c:layout>
        <c:manualLayout>
          <c:xMode val="factor"/>
          <c:yMode val="factor"/>
          <c:x val="0.034"/>
          <c:y val="0.88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605"/>
          <c:w val="0.920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Fish!$BM$1</c:f>
              <c:strCache>
                <c:ptCount val="1"/>
                <c:pt idx="0">
                  <c:v>SEDRY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Fish!$R$3:$R$43</c:f>
              <c:strCache>
                <c:ptCount val="41"/>
                <c:pt idx="0">
                  <c:v>Mosquitofish</c:v>
                </c:pt>
                <c:pt idx="1">
                  <c:v>Mosquitofish</c:v>
                </c:pt>
                <c:pt idx="2">
                  <c:v>Pecos Pupfish</c:v>
                </c:pt>
                <c:pt idx="3">
                  <c:v>Pecos Pupfish</c:v>
                </c:pt>
                <c:pt idx="4">
                  <c:v>Carp</c:v>
                </c:pt>
                <c:pt idx="5">
                  <c:v>Carp</c:v>
                </c:pt>
                <c:pt idx="6">
                  <c:v>Mosquitofish</c:v>
                </c:pt>
                <c:pt idx="7">
                  <c:v>Mosquitofish</c:v>
                </c:pt>
                <c:pt idx="8">
                  <c:v>Mosquitofish</c:v>
                </c:pt>
                <c:pt idx="9">
                  <c:v>Mosquitofish</c:v>
                </c:pt>
                <c:pt idx="10">
                  <c:v>Carp</c:v>
                </c:pt>
                <c:pt idx="11">
                  <c:v>Carp</c:v>
                </c:pt>
                <c:pt idx="12">
                  <c:v>Mosquitofish</c:v>
                </c:pt>
                <c:pt idx="13">
                  <c:v>Mosquitofish</c:v>
                </c:pt>
                <c:pt idx="14">
                  <c:v>Pecos Pupfish</c:v>
                </c:pt>
                <c:pt idx="15">
                  <c:v>Pecos Pupfish</c:v>
                </c:pt>
                <c:pt idx="16">
                  <c:v>Killifish</c:v>
                </c:pt>
                <c:pt idx="17">
                  <c:v>Killifish</c:v>
                </c:pt>
                <c:pt idx="18">
                  <c:v>Killifish</c:v>
                </c:pt>
                <c:pt idx="19">
                  <c:v>Killifish</c:v>
                </c:pt>
                <c:pt idx="20">
                  <c:v>Killifish</c:v>
                </c:pt>
                <c:pt idx="21">
                  <c:v>Pecos Gambusia</c:v>
                </c:pt>
                <c:pt idx="22">
                  <c:v>Pecos Gambusia</c:v>
                </c:pt>
                <c:pt idx="23">
                  <c:v>Pecos Gambusia</c:v>
                </c:pt>
                <c:pt idx="24">
                  <c:v>Pecos Pupfish</c:v>
                </c:pt>
                <c:pt idx="25">
                  <c:v>Pecos Pupfish</c:v>
                </c:pt>
                <c:pt idx="26">
                  <c:v>Pecos Pupfish</c:v>
                </c:pt>
                <c:pt idx="27">
                  <c:v>Pecos Pupfish</c:v>
                </c:pt>
                <c:pt idx="28">
                  <c:v>Pecos Gambusia</c:v>
                </c:pt>
                <c:pt idx="29">
                  <c:v>Pecos Gambusia</c:v>
                </c:pt>
                <c:pt idx="30">
                  <c:v>Pecos Pupfish</c:v>
                </c:pt>
                <c:pt idx="31">
                  <c:v>Pecos Pupfish</c:v>
                </c:pt>
                <c:pt idx="32">
                  <c:v>Pecos Pupfish</c:v>
                </c:pt>
                <c:pt idx="33">
                  <c:v>Pecos Pupfish</c:v>
                </c:pt>
                <c:pt idx="34">
                  <c:v>Pecos Gambusia</c:v>
                </c:pt>
                <c:pt idx="35">
                  <c:v>Pecos Gambusia</c:v>
                </c:pt>
                <c:pt idx="36">
                  <c:v>Pecos Pupfish</c:v>
                </c:pt>
                <c:pt idx="37">
                  <c:v>Pecos Pupfish</c:v>
                </c:pt>
                <c:pt idx="38">
                  <c:v>Red Shiners</c:v>
                </c:pt>
                <c:pt idx="39">
                  <c:v>Red Shiners</c:v>
                </c:pt>
                <c:pt idx="40">
                  <c:v>Red Shiners</c:v>
                </c:pt>
              </c:strCache>
            </c:strRef>
          </c:cat>
          <c:val>
            <c:numRef>
              <c:f>Fish!$BM$3:$BM$43</c:f>
              <c:numCache>
                <c:ptCount val="41"/>
                <c:pt idx="0">
                  <c:v>2.3</c:v>
                </c:pt>
                <c:pt idx="1">
                  <c:v>2.6</c:v>
                </c:pt>
                <c:pt idx="2">
                  <c:v>2.8</c:v>
                </c:pt>
                <c:pt idx="3">
                  <c:v>3.1</c:v>
                </c:pt>
                <c:pt idx="4">
                  <c:v>3.5</c:v>
                </c:pt>
                <c:pt idx="5">
                  <c:v>3.9</c:v>
                </c:pt>
                <c:pt idx="6">
                  <c:v>6.7</c:v>
                </c:pt>
                <c:pt idx="7">
                  <c:v>4.4</c:v>
                </c:pt>
                <c:pt idx="8">
                  <c:v>6.4</c:v>
                </c:pt>
                <c:pt idx="9">
                  <c:v>5.2</c:v>
                </c:pt>
                <c:pt idx="10">
                  <c:v>3.5</c:v>
                </c:pt>
                <c:pt idx="11">
                  <c:v>3.7</c:v>
                </c:pt>
                <c:pt idx="12">
                  <c:v>4.2</c:v>
                </c:pt>
                <c:pt idx="13">
                  <c:v>3.8</c:v>
                </c:pt>
                <c:pt idx="14">
                  <c:v>3.7</c:v>
                </c:pt>
                <c:pt idx="15">
                  <c:v>3.3</c:v>
                </c:pt>
                <c:pt idx="16">
                  <c:v>27.2</c:v>
                </c:pt>
                <c:pt idx="17">
                  <c:v>25</c:v>
                </c:pt>
                <c:pt idx="18">
                  <c:v>27.2</c:v>
                </c:pt>
                <c:pt idx="19">
                  <c:v>28.2</c:v>
                </c:pt>
                <c:pt idx="20">
                  <c:v>30.4</c:v>
                </c:pt>
                <c:pt idx="21">
                  <c:v>29.6</c:v>
                </c:pt>
                <c:pt idx="22">
                  <c:v>34.2</c:v>
                </c:pt>
                <c:pt idx="23">
                  <c:v>32.1</c:v>
                </c:pt>
                <c:pt idx="24">
                  <c:v>36.4</c:v>
                </c:pt>
                <c:pt idx="25">
                  <c:v>34.7</c:v>
                </c:pt>
                <c:pt idx="26">
                  <c:v>30.3</c:v>
                </c:pt>
                <c:pt idx="27">
                  <c:v>33.4</c:v>
                </c:pt>
                <c:pt idx="28">
                  <c:v>1.5</c:v>
                </c:pt>
                <c:pt idx="29">
                  <c:v>3.4</c:v>
                </c:pt>
                <c:pt idx="30">
                  <c:v>4.1</c:v>
                </c:pt>
                <c:pt idx="31">
                  <c:v>4.6</c:v>
                </c:pt>
                <c:pt idx="32">
                  <c:v>4.2</c:v>
                </c:pt>
                <c:pt idx="33">
                  <c:v>4.4</c:v>
                </c:pt>
                <c:pt idx="34">
                  <c:v>6.9</c:v>
                </c:pt>
                <c:pt idx="35">
                  <c:v>8.2</c:v>
                </c:pt>
                <c:pt idx="36">
                  <c:v>7.2</c:v>
                </c:pt>
                <c:pt idx="37">
                  <c:v>7.5</c:v>
                </c:pt>
                <c:pt idx="38">
                  <c:v>5.6</c:v>
                </c:pt>
                <c:pt idx="39">
                  <c:v>6</c:v>
                </c:pt>
                <c:pt idx="40">
                  <c:v>5.8</c:v>
                </c:pt>
              </c:numCache>
            </c:numRef>
          </c:val>
        </c:ser>
        <c:axId val="22574272"/>
        <c:axId val="1841857"/>
      </c:barChart>
      <c:catAx>
        <c:axId val="2257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1857"/>
        <c:crosses val="autoZero"/>
        <c:auto val="1"/>
        <c:lblOffset val="100"/>
        <c:noMultiLvlLbl val="0"/>
      </c:catAx>
      <c:valAx>
        <c:axId val="184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74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11.  Concentrations of Hg in individual whole body fish samples from Bitter Lake NWR, 1996.</a:t>
            </a:r>
          </a:p>
        </c:rich>
      </c:tx>
      <c:layout>
        <c:manualLayout>
          <c:xMode val="factor"/>
          <c:yMode val="factor"/>
          <c:x val="-0.01525"/>
          <c:y val="0.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0225"/>
          <c:w val="0.943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Fish!$BJ$1</c:f>
              <c:strCache>
                <c:ptCount val="1"/>
                <c:pt idx="0">
                  <c:v>HGDRY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Fish!$R$3:$R$43</c:f>
              <c:strCache>
                <c:ptCount val="41"/>
                <c:pt idx="0">
                  <c:v>Mosquitofish</c:v>
                </c:pt>
                <c:pt idx="1">
                  <c:v>Mosquitofish</c:v>
                </c:pt>
                <c:pt idx="2">
                  <c:v>Pecos Pupfish</c:v>
                </c:pt>
                <c:pt idx="3">
                  <c:v>Pecos Pupfish</c:v>
                </c:pt>
                <c:pt idx="4">
                  <c:v>Carp</c:v>
                </c:pt>
                <c:pt idx="5">
                  <c:v>Carp</c:v>
                </c:pt>
                <c:pt idx="6">
                  <c:v>Mosquitofish</c:v>
                </c:pt>
                <c:pt idx="7">
                  <c:v>Mosquitofish</c:v>
                </c:pt>
                <c:pt idx="8">
                  <c:v>Mosquitofish</c:v>
                </c:pt>
                <c:pt idx="9">
                  <c:v>Mosquitofish</c:v>
                </c:pt>
                <c:pt idx="10">
                  <c:v>Carp</c:v>
                </c:pt>
                <c:pt idx="11">
                  <c:v>Carp</c:v>
                </c:pt>
                <c:pt idx="12">
                  <c:v>Mosquitofish</c:v>
                </c:pt>
                <c:pt idx="13">
                  <c:v>Mosquitofish</c:v>
                </c:pt>
                <c:pt idx="14">
                  <c:v>Pecos Pupfish</c:v>
                </c:pt>
                <c:pt idx="15">
                  <c:v>Pecos Pupfish</c:v>
                </c:pt>
                <c:pt idx="16">
                  <c:v>Killifish</c:v>
                </c:pt>
                <c:pt idx="17">
                  <c:v>Killifish</c:v>
                </c:pt>
                <c:pt idx="18">
                  <c:v>Killifish</c:v>
                </c:pt>
                <c:pt idx="19">
                  <c:v>Killifish</c:v>
                </c:pt>
                <c:pt idx="20">
                  <c:v>Killifish</c:v>
                </c:pt>
                <c:pt idx="21">
                  <c:v>Pecos Gambusia</c:v>
                </c:pt>
                <c:pt idx="22">
                  <c:v>Pecos Gambusia</c:v>
                </c:pt>
                <c:pt idx="23">
                  <c:v>Pecos Gambusia</c:v>
                </c:pt>
                <c:pt idx="24">
                  <c:v>Pecos Pupfish</c:v>
                </c:pt>
                <c:pt idx="25">
                  <c:v>Pecos Pupfish</c:v>
                </c:pt>
                <c:pt idx="26">
                  <c:v>Pecos Pupfish</c:v>
                </c:pt>
                <c:pt idx="27">
                  <c:v>Pecos Pupfish</c:v>
                </c:pt>
                <c:pt idx="28">
                  <c:v>Pecos Gambusia</c:v>
                </c:pt>
                <c:pt idx="29">
                  <c:v>Pecos Gambusia</c:v>
                </c:pt>
                <c:pt idx="30">
                  <c:v>Pecos Pupfish</c:v>
                </c:pt>
                <c:pt idx="31">
                  <c:v>Pecos Pupfish</c:v>
                </c:pt>
                <c:pt idx="32">
                  <c:v>Pecos Pupfish</c:v>
                </c:pt>
                <c:pt idx="33">
                  <c:v>Pecos Pupfish</c:v>
                </c:pt>
                <c:pt idx="34">
                  <c:v>Pecos Gambusia</c:v>
                </c:pt>
                <c:pt idx="35">
                  <c:v>Pecos Gambusia</c:v>
                </c:pt>
                <c:pt idx="36">
                  <c:v>Pecos Pupfish</c:v>
                </c:pt>
                <c:pt idx="37">
                  <c:v>Pecos Pupfish</c:v>
                </c:pt>
                <c:pt idx="38">
                  <c:v>Red Shiners</c:v>
                </c:pt>
                <c:pt idx="39">
                  <c:v>Red Shiners</c:v>
                </c:pt>
                <c:pt idx="40">
                  <c:v>Red Shiners</c:v>
                </c:pt>
              </c:strCache>
            </c:strRef>
          </c:cat>
          <c:val>
            <c:numRef>
              <c:f>Fish!$BJ$3:$BJ$43</c:f>
              <c:numCache>
                <c:ptCount val="41"/>
                <c:pt idx="0">
                  <c:v>0.025</c:v>
                </c:pt>
                <c:pt idx="1">
                  <c:v>0.05</c:v>
                </c:pt>
                <c:pt idx="2">
                  <c:v>0.025</c:v>
                </c:pt>
                <c:pt idx="3">
                  <c:v>0.025</c:v>
                </c:pt>
                <c:pt idx="4">
                  <c:v>0.025</c:v>
                </c:pt>
                <c:pt idx="5">
                  <c:v>0.025</c:v>
                </c:pt>
                <c:pt idx="6">
                  <c:v>0.1</c:v>
                </c:pt>
                <c:pt idx="7">
                  <c:v>0.15</c:v>
                </c:pt>
                <c:pt idx="8">
                  <c:v>0.08</c:v>
                </c:pt>
                <c:pt idx="9">
                  <c:v>0.07</c:v>
                </c:pt>
                <c:pt idx="10">
                  <c:v>0.025</c:v>
                </c:pt>
                <c:pt idx="11">
                  <c:v>0.025</c:v>
                </c:pt>
                <c:pt idx="12">
                  <c:v>0.13</c:v>
                </c:pt>
                <c:pt idx="13">
                  <c:v>0.19</c:v>
                </c:pt>
                <c:pt idx="14">
                  <c:v>0.13</c:v>
                </c:pt>
                <c:pt idx="15">
                  <c:v>0.15</c:v>
                </c:pt>
                <c:pt idx="16">
                  <c:v>0.14</c:v>
                </c:pt>
                <c:pt idx="17">
                  <c:v>0.1</c:v>
                </c:pt>
                <c:pt idx="18">
                  <c:v>0.09</c:v>
                </c:pt>
                <c:pt idx="19">
                  <c:v>0.18</c:v>
                </c:pt>
                <c:pt idx="20">
                  <c:v>0.15</c:v>
                </c:pt>
                <c:pt idx="21">
                  <c:v>0.17</c:v>
                </c:pt>
                <c:pt idx="22">
                  <c:v>0.12</c:v>
                </c:pt>
                <c:pt idx="23">
                  <c:v>0.12</c:v>
                </c:pt>
                <c:pt idx="24">
                  <c:v>0.05</c:v>
                </c:pt>
                <c:pt idx="25">
                  <c:v>0.025</c:v>
                </c:pt>
                <c:pt idx="26">
                  <c:v>0.05</c:v>
                </c:pt>
                <c:pt idx="27">
                  <c:v>0.025</c:v>
                </c:pt>
                <c:pt idx="28">
                  <c:v>0.1</c:v>
                </c:pt>
                <c:pt idx="29">
                  <c:v>0.07</c:v>
                </c:pt>
                <c:pt idx="30">
                  <c:v>0.025</c:v>
                </c:pt>
                <c:pt idx="31">
                  <c:v>0.025</c:v>
                </c:pt>
                <c:pt idx="32">
                  <c:v>0.025</c:v>
                </c:pt>
                <c:pt idx="33">
                  <c:v>0.025</c:v>
                </c:pt>
                <c:pt idx="34">
                  <c:v>0.025</c:v>
                </c:pt>
                <c:pt idx="35">
                  <c:v>0.025</c:v>
                </c:pt>
                <c:pt idx="36">
                  <c:v>0.025</c:v>
                </c:pt>
                <c:pt idx="37">
                  <c:v>0.025</c:v>
                </c:pt>
                <c:pt idx="38">
                  <c:v>0.025</c:v>
                </c:pt>
                <c:pt idx="39">
                  <c:v>0.025</c:v>
                </c:pt>
                <c:pt idx="40">
                  <c:v>0.025</c:v>
                </c:pt>
              </c:numCache>
            </c:numRef>
          </c:val>
        </c:ser>
        <c:axId val="16576714"/>
        <c:axId val="14972699"/>
      </c:bar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72699"/>
        <c:crosses val="autoZero"/>
        <c:auto val="1"/>
        <c:lblOffset val="100"/>
        <c:noMultiLvlLbl val="0"/>
      </c:catAx>
      <c:valAx>
        <c:axId val="14972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76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11.  Concentrations of Se and Hg in Whole Body Fish at Bitter Lake NWR, 1986.</a:t>
            </a:r>
          </a:p>
        </c:rich>
      </c:tx>
      <c:layout>
        <c:manualLayout>
          <c:xMode val="factor"/>
          <c:yMode val="factor"/>
          <c:x val="0.024"/>
          <c:y val="0.9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09725"/>
          <c:w val="0.844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Fish!$AO$61</c:f>
              <c:strCache>
                <c:ptCount val="1"/>
                <c:pt idx="0">
                  <c:v>HG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Fish!$J$63:$J$69</c:f>
            </c:strRef>
          </c:cat>
          <c:val>
            <c:numRef>
              <c:f>Fish!$AO$63:$AO$69</c:f>
            </c:numRef>
          </c:val>
        </c:ser>
        <c:ser>
          <c:idx val="1"/>
          <c:order val="1"/>
          <c:tx>
            <c:strRef>
              <c:f>Fish!$AR$61</c:f>
              <c:strCache>
                <c:ptCount val="1"/>
                <c:pt idx="0">
                  <c:v>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Fish!$J$63:$J$69</c:f>
            </c:strRef>
          </c:cat>
          <c:val>
            <c:numRef>
              <c:f>Fish!$AR$63:$AR$69</c:f>
            </c:numRef>
          </c:val>
        </c:ser>
        <c:axId val="536564"/>
        <c:axId val="4829077"/>
      </c:bar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29077"/>
        <c:crosses val="autoZero"/>
        <c:auto val="1"/>
        <c:lblOffset val="100"/>
        <c:noMultiLvlLbl val="0"/>
      </c:catAx>
      <c:valAx>
        <c:axId val="4829077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26075"/>
          <c:w val="0.0955"/>
          <c:h val="0.07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Se &amp; Hg in Pecos River Fish, 1992 (Whole Bodies)</a:t>
            </a:r>
          </a:p>
        </c:rich>
      </c:tx>
      <c:layout>
        <c:manualLayout>
          <c:xMode val="factor"/>
          <c:yMode val="factor"/>
          <c:x val="0.010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97"/>
          <c:w val="0.819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Fish!$AO$72</c:f>
              <c:strCache>
                <c:ptCount val="1"/>
                <c:pt idx="0">
                  <c:v>HG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Fish!$C$74:$C$95</c:f>
              <c:strCache/>
            </c:strRef>
          </c:cat>
          <c:val>
            <c:numRef>
              <c:f>Fish!$AO$74:$AO$95</c:f>
            </c:numRef>
          </c:val>
        </c:ser>
        <c:ser>
          <c:idx val="1"/>
          <c:order val="1"/>
          <c:tx>
            <c:strRef>
              <c:f>Fish!$AR$72</c:f>
              <c:strCache>
                <c:ptCount val="1"/>
                <c:pt idx="0">
                  <c:v>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Fish!$AR$74:$AR$95</c:f>
            </c:numRef>
          </c:val>
        </c:ser>
        <c:axId val="43461694"/>
        <c:axId val="55610927"/>
      </c:bar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5610927"/>
        <c:crosses val="autoZero"/>
        <c:auto val="1"/>
        <c:lblOffset val="100"/>
        <c:noMultiLvlLbl val="0"/>
      </c:catAx>
      <c:valAx>
        <c:axId val="556109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1755"/>
          <c:w val="0.10925"/>
          <c:h val="0.07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Metals in Pecos River Fish, 1992 (Whole Bodies)</a:t>
            </a:r>
          </a:p>
        </c:rich>
      </c:tx>
      <c:layout>
        <c:manualLayout>
          <c:xMode val="factor"/>
          <c:yMode val="factor"/>
          <c:x val="0.010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9375"/>
          <c:w val="0.77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Fish!$AH$72</c:f>
              <c:strCache>
                <c:ptCount val="1"/>
                <c:pt idx="0">
                  <c:v>CR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Fish!$C$74:$C$95</c:f>
              <c:strCache/>
            </c:strRef>
          </c:cat>
          <c:val>
            <c:numRef>
              <c:f>Fish!$AH$74:$AH$95</c:f>
            </c:numRef>
          </c:val>
        </c:ser>
        <c:ser>
          <c:idx val="2"/>
          <c:order val="1"/>
          <c:tx>
            <c:strRef>
              <c:f>Fish!$AL$72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Fish!$C$74:$C$95</c:f>
              <c:strCache/>
            </c:strRef>
          </c:cat>
          <c:val>
            <c:numRef>
              <c:f>Fish!$AL$74:$AL$95</c:f>
            </c:numRef>
          </c:val>
        </c:ser>
        <c:ser>
          <c:idx val="3"/>
          <c:order val="2"/>
          <c:tx>
            <c:strRef>
              <c:f>Fish!$AB$72</c:f>
              <c:strCache>
                <c:ptCount val="1"/>
                <c:pt idx="0">
                  <c:v>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Fish!$C$74:$C$95</c:f>
              <c:strCache/>
            </c:strRef>
          </c:cat>
          <c:val>
            <c:numRef>
              <c:f>Fish!$AB$74:$AB$95</c:f>
            </c:numRef>
          </c:val>
        </c:ser>
        <c:ser>
          <c:idx val="4"/>
          <c:order val="3"/>
          <c:tx>
            <c:strRef>
              <c:f>Fish!$AT$72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Fish!$AT$74:$AT$95</c:f>
            </c:numRef>
          </c:val>
        </c:ser>
        <c:axId val="30736296"/>
        <c:axId val="8191209"/>
      </c:barChart>
      <c:catAx>
        <c:axId val="3073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5400000"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8191209"/>
        <c:crosses val="autoZero"/>
        <c:auto val="1"/>
        <c:lblOffset val="100"/>
        <c:noMultiLvlLbl val="0"/>
      </c:catAx>
      <c:valAx>
        <c:axId val="819120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0736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188"/>
          <c:w val="0.104"/>
          <c:h val="0.09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Metals in Pecos River Fish, 1992 (Whole Bodies)</a:t>
            </a:r>
          </a:p>
        </c:rich>
      </c:tx>
      <c:layout>
        <c:manualLayout>
          <c:xMode val="factor"/>
          <c:yMode val="factor"/>
          <c:x val="0.010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2115"/>
          <c:w val="0.76725"/>
          <c:h val="0.4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Fish!$AI$72</c:f>
              <c:strCache>
                <c:ptCount val="1"/>
                <c:pt idx="0">
                  <c:v>CU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Fish!$C$74:$C$95</c:f>
              <c:strCache/>
            </c:strRef>
          </c:cat>
          <c:val>
            <c:numRef>
              <c:f>Fish!$AI$74:$AI$95</c:f>
            </c:numRef>
          </c:val>
        </c:ser>
        <c:ser>
          <c:idx val="1"/>
          <c:order val="1"/>
          <c:tx>
            <c:strRef>
              <c:f>Fish!$AU$72</c:f>
              <c:strCache>
                <c:ptCount val="1"/>
                <c:pt idx="0">
                  <c:v>ZN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Fish!$AU$74:$AU$95</c:f>
            </c:numRef>
          </c:val>
        </c:ser>
        <c:axId val="6612018"/>
        <c:axId val="59508163"/>
      </c:bar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508163"/>
        <c:crosses val="autoZero"/>
        <c:auto val="1"/>
        <c:lblOffset val="100"/>
        <c:noMultiLvlLbl val="0"/>
      </c:catAx>
      <c:valAx>
        <c:axId val="5950816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2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7775"/>
          <c:w val="0.104"/>
          <c:h val="0.09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 &amp; Hg in Pecos River Fish, 1992 (Liver &amp; Muscle)</a:t>
            </a:r>
          </a:p>
        </c:rich>
      </c:tx>
      <c:layout>
        <c:manualLayout>
          <c:xMode val="factor"/>
          <c:yMode val="factor"/>
          <c:x val="0.010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2115"/>
          <c:w val="0.76625"/>
          <c:h val="0.4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Fish!$AR$48</c:f>
              <c:strCache>
                <c:ptCount val="1"/>
                <c:pt idx="0">
                  <c:v>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Fish!$I$50:$I$59</c:f>
            </c:strRef>
          </c:cat>
          <c:val>
            <c:numRef>
              <c:f>Fish!$AR$50:$AR$59</c:f>
            </c:numRef>
          </c:val>
        </c:ser>
        <c:ser>
          <c:idx val="1"/>
          <c:order val="1"/>
          <c:tx>
            <c:strRef>
              <c:f>Fish!$AO$48</c:f>
              <c:strCache>
                <c:ptCount val="1"/>
                <c:pt idx="0">
                  <c:v>HG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Fish!$AO$50:$AO$59</c:f>
            </c:numRef>
          </c:val>
        </c:ser>
        <c:axId val="65811420"/>
        <c:axId val="55431869"/>
      </c:barChart>
      <c:catAx>
        <c:axId val="6581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431869"/>
        <c:crosses val="autoZero"/>
        <c:auto val="1"/>
        <c:lblOffset val="100"/>
        <c:noMultiLvlLbl val="0"/>
      </c:catAx>
      <c:valAx>
        <c:axId val="5543186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11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213"/>
          <c:w val="0.104"/>
          <c:h val="0.09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Metals in Pecos River Fish, 1992 (Liver &amp; Muscle)</a:t>
            </a:r>
          </a:p>
        </c:rich>
      </c:tx>
      <c:layout>
        <c:manualLayout>
          <c:xMode val="factor"/>
          <c:yMode val="factor"/>
          <c:x val="0.010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23425"/>
          <c:w val="0.76725"/>
          <c:h val="0.4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Fish!$AH$72</c:f>
              <c:strCache>
                <c:ptCount val="1"/>
                <c:pt idx="0">
                  <c:v>CR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Fish!$C$50:$C$59</c:f>
              <c:strCache/>
            </c:strRef>
          </c:cat>
          <c:val>
            <c:numRef>
              <c:f>Fish!$AH$50:$AH$59</c:f>
            </c:numRef>
          </c:val>
        </c:ser>
        <c:ser>
          <c:idx val="2"/>
          <c:order val="1"/>
          <c:tx>
            <c:strRef>
              <c:f>Fish!$AL$72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Fish!$C$50:$C$59</c:f>
              <c:strCache/>
            </c:strRef>
          </c:cat>
          <c:val>
            <c:numRef>
              <c:f>Fish!$AL$50:$AL$59</c:f>
            </c:numRef>
          </c:val>
        </c:ser>
        <c:ser>
          <c:idx val="3"/>
          <c:order val="2"/>
          <c:tx>
            <c:strRef>
              <c:f>Fish!$AB$72</c:f>
              <c:strCache>
                <c:ptCount val="1"/>
                <c:pt idx="0">
                  <c:v>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Fish!$C$50:$C$59</c:f>
              <c:strCache/>
            </c:strRef>
          </c:cat>
          <c:val>
            <c:numRef>
              <c:f>Fish!$AB$50:$AB$59</c:f>
            </c:numRef>
          </c:val>
        </c:ser>
        <c:ser>
          <c:idx val="4"/>
          <c:order val="3"/>
          <c:tx>
            <c:strRef>
              <c:f>Fish!$AT$72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Fish!$C$50:$C$59</c:f>
              <c:strCache/>
            </c:strRef>
          </c:cat>
          <c:val>
            <c:numRef>
              <c:f>Fish!$AT$50:$AT$59</c:f>
            </c:numRef>
          </c:val>
        </c:ser>
        <c:axId val="29124774"/>
        <c:axId val="60796375"/>
      </c:bar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796375"/>
        <c:crosses val="autoZero"/>
        <c:auto val="1"/>
        <c:lblOffset val="100"/>
        <c:noMultiLvlLbl val="0"/>
      </c:catAx>
      <c:valAx>
        <c:axId val="60796375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24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25"/>
          <c:y val="0.193"/>
          <c:w val="0.104"/>
          <c:h val="0.09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Cu &amp; Zn in Pecos River Fish, 1992 (Liver and Muscle)</a:t>
            </a:r>
          </a:p>
        </c:rich>
      </c:tx>
      <c:layout>
        <c:manualLayout>
          <c:xMode val="factor"/>
          <c:yMode val="factor"/>
          <c:x val="0.010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3525"/>
          <c:w val="0.804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Fish!$AI$72</c:f>
              <c:strCache>
                <c:ptCount val="1"/>
                <c:pt idx="0">
                  <c:v>CU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Fish!$C$50:$C$59</c:f>
              <c:strCache/>
            </c:strRef>
          </c:cat>
          <c:val>
            <c:numRef>
              <c:f>Fish!$AI$50:$AI$59</c:f>
            </c:numRef>
          </c:val>
        </c:ser>
        <c:ser>
          <c:idx val="1"/>
          <c:order val="1"/>
          <c:tx>
            <c:strRef>
              <c:f>Fish!$AU$72</c:f>
              <c:strCache>
                <c:ptCount val="1"/>
                <c:pt idx="0">
                  <c:v>ZN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Fish!$C$50:$C$59</c:f>
              <c:strCache/>
            </c:strRef>
          </c:cat>
          <c:val>
            <c:numRef>
              <c:f>Fish!$AU$50:$AU$59</c:f>
            </c:numRef>
          </c:val>
        </c:ser>
        <c:axId val="10296464"/>
        <c:axId val="25559313"/>
      </c:bar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559313"/>
        <c:crosses val="autoZero"/>
        <c:auto val="1"/>
        <c:lblOffset val="100"/>
        <c:noMultiLvlLbl val="0"/>
      </c:catAx>
      <c:valAx>
        <c:axId val="2555931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96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163"/>
          <c:w val="0.12625"/>
          <c:h val="0.11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Metals in Whole Body Fish (BLNWR 1986)</a:t>
            </a:r>
          </a:p>
        </c:rich>
      </c:tx>
      <c:layout>
        <c:manualLayout>
          <c:xMode val="factor"/>
          <c:yMode val="factor"/>
          <c:x val="-0.002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0985"/>
          <c:w val="0.843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Fish!$AH$61</c:f>
              <c:strCache>
                <c:ptCount val="1"/>
                <c:pt idx="0">
                  <c:v>CR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Fish!$J$63:$J$69</c:f>
              <c:strCache>
                <c:ptCount val="7"/>
                <c:pt idx="0">
                  <c:v>Hunter Marsh</c:v>
                </c:pt>
                <c:pt idx="1">
                  <c:v>Hunter Marsh</c:v>
                </c:pt>
                <c:pt idx="2">
                  <c:v>Unit 15</c:v>
                </c:pt>
                <c:pt idx="3">
                  <c:v>Unit 15</c:v>
                </c:pt>
                <c:pt idx="4">
                  <c:v>Unit 4</c:v>
                </c:pt>
                <c:pt idx="5">
                  <c:v>Unit 7</c:v>
                </c:pt>
                <c:pt idx="6">
                  <c:v>Unit 7</c:v>
                </c:pt>
              </c:strCache>
            </c:strRef>
          </c:cat>
          <c:val>
            <c:numRef>
              <c:f>Fish!$AH$63:$AH$69</c:f>
              <c:numCache>
                <c:ptCount val="7"/>
                <c:pt idx="0">
                  <c:v>0.62</c:v>
                </c:pt>
                <c:pt idx="1">
                  <c:v>18.5</c:v>
                </c:pt>
                <c:pt idx="2">
                  <c:v>0.3</c:v>
                </c:pt>
                <c:pt idx="3">
                  <c:v>0.2</c:v>
                </c:pt>
                <c:pt idx="4">
                  <c:v>0.3</c:v>
                </c:pt>
                <c:pt idx="5">
                  <c:v>0.55</c:v>
                </c:pt>
                <c:pt idx="6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Fish!$AI$61</c:f>
              <c:strCache>
                <c:ptCount val="1"/>
                <c:pt idx="0">
                  <c:v>CU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Fish!$J$63:$J$69</c:f>
              <c:strCache>
                <c:ptCount val="7"/>
                <c:pt idx="0">
                  <c:v>Hunter Marsh</c:v>
                </c:pt>
                <c:pt idx="1">
                  <c:v>Hunter Marsh</c:v>
                </c:pt>
                <c:pt idx="2">
                  <c:v>Unit 15</c:v>
                </c:pt>
                <c:pt idx="3">
                  <c:v>Unit 15</c:v>
                </c:pt>
                <c:pt idx="4">
                  <c:v>Unit 4</c:v>
                </c:pt>
                <c:pt idx="5">
                  <c:v>Unit 7</c:v>
                </c:pt>
                <c:pt idx="6">
                  <c:v>Unit 7</c:v>
                </c:pt>
              </c:strCache>
            </c:strRef>
          </c:cat>
          <c:val>
            <c:numRef>
              <c:f>Fish!$AI$63:$AI$69</c:f>
              <c:numCache>
                <c:ptCount val="7"/>
                <c:pt idx="0">
                  <c:v>3.56</c:v>
                </c:pt>
                <c:pt idx="1">
                  <c:v>21.9</c:v>
                </c:pt>
                <c:pt idx="2">
                  <c:v>12</c:v>
                </c:pt>
                <c:pt idx="3">
                  <c:v>2.15</c:v>
                </c:pt>
                <c:pt idx="4">
                  <c:v>4.8</c:v>
                </c:pt>
                <c:pt idx="5">
                  <c:v>3.19</c:v>
                </c:pt>
                <c:pt idx="6">
                  <c:v>6.94</c:v>
                </c:pt>
              </c:numCache>
            </c:numRef>
          </c:val>
        </c:ser>
        <c:ser>
          <c:idx val="2"/>
          <c:order val="2"/>
          <c:tx>
            <c:strRef>
              <c:f>Fish!$AL$61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Fish!$AL$63:$AL$69</c:f>
              <c:numCache>
                <c:ptCount val="7"/>
                <c:pt idx="0">
                  <c:v>0</c:v>
                </c:pt>
                <c:pt idx="1">
                  <c:v>13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Fish!$AT$61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Fish!$AT$63:$AT$69</c:f>
              <c:numCache>
                <c:ptCount val="7"/>
                <c:pt idx="0">
                  <c:v>0</c:v>
                </c:pt>
                <c:pt idx="1">
                  <c:v>1.8</c:v>
                </c:pt>
                <c:pt idx="2">
                  <c:v>1.3</c:v>
                </c:pt>
                <c:pt idx="3">
                  <c:v>0.5</c:v>
                </c:pt>
                <c:pt idx="4">
                  <c:v>0.3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</c:ser>
        <c:axId val="28707226"/>
        <c:axId val="57038443"/>
      </c:barChart>
      <c:catAx>
        <c:axId val="287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38443"/>
        <c:crosses val="autoZero"/>
        <c:auto val="1"/>
        <c:lblOffset val="100"/>
        <c:noMultiLvlLbl val="0"/>
      </c:catAx>
      <c:valAx>
        <c:axId val="57038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25"/>
          <c:y val="0.26575"/>
          <c:w val="0.12975"/>
          <c:h val="0.10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4. Concentrations of Se &amp; Hg in individual sediment samples at Bitter Lake NWR collected in 1996.</a:t>
            </a:r>
          </a:p>
        </c:rich>
      </c:tx>
      <c:layout>
        <c:manualLayout>
          <c:xMode val="factor"/>
          <c:yMode val="factor"/>
          <c:x val="0.0085"/>
          <c:y val="0.89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275"/>
          <c:w val="0.89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Sediment!$AJ$1</c:f>
              <c:strCache>
                <c:ptCount val="1"/>
                <c:pt idx="0">
                  <c:v>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Sediment!$C$3:$C$20</c:f>
              <c:strCache>
                <c:ptCount val="18"/>
                <c:pt idx="0">
                  <c:v>E. end of Bitter Lake</c:v>
                </c:pt>
                <c:pt idx="1">
                  <c:v>E. end of Bitter Lake</c:v>
                </c:pt>
                <c:pt idx="2">
                  <c:v>Hunter Marsh</c:v>
                </c:pt>
                <c:pt idx="3">
                  <c:v>Hunter Marsh</c:v>
                </c:pt>
                <c:pt idx="4">
                  <c:v>Hunter Marsh</c:v>
                </c:pt>
                <c:pt idx="5">
                  <c:v>Lake St. Francis</c:v>
                </c:pt>
                <c:pt idx="6">
                  <c:v>Lake St. Francis</c:v>
                </c:pt>
                <c:pt idx="7">
                  <c:v>Lake St. Francis</c:v>
                </c:pt>
                <c:pt idx="8">
                  <c:v>Lost River</c:v>
                </c:pt>
                <c:pt idx="9">
                  <c:v>Lost River</c:v>
                </c:pt>
                <c:pt idx="10">
                  <c:v>Lost River</c:v>
                </c:pt>
                <c:pt idx="11">
                  <c:v>Sago Springs</c:v>
                </c:pt>
                <c:pt idx="12">
                  <c:v>Sago Springs</c:v>
                </c:pt>
                <c:pt idx="13">
                  <c:v>Sago Springs</c:v>
                </c:pt>
                <c:pt idx="14">
                  <c:v>Unit 16</c:v>
                </c:pt>
                <c:pt idx="15">
                  <c:v>Unit 16</c:v>
                </c:pt>
                <c:pt idx="16">
                  <c:v>West Ditch</c:v>
                </c:pt>
                <c:pt idx="17">
                  <c:v>West Ditch</c:v>
                </c:pt>
              </c:strCache>
            </c:strRef>
          </c:cat>
          <c:val>
            <c:numRef>
              <c:f>Sediment!$BE$3:$BE$20</c:f>
              <c:numCache>
                <c:ptCount val="18"/>
                <c:pt idx="0">
                  <c:v>0.7</c:v>
                </c:pt>
                <c:pt idx="1">
                  <c:v>0.6</c:v>
                </c:pt>
                <c:pt idx="2">
                  <c:v>8.3</c:v>
                </c:pt>
                <c:pt idx="3">
                  <c:v>8.9</c:v>
                </c:pt>
                <c:pt idx="4">
                  <c:v>2.5</c:v>
                </c:pt>
                <c:pt idx="5">
                  <c:v>1.1</c:v>
                </c:pt>
                <c:pt idx="6">
                  <c:v>1</c:v>
                </c:pt>
                <c:pt idx="7">
                  <c:v>1.1</c:v>
                </c:pt>
                <c:pt idx="8">
                  <c:v>3</c:v>
                </c:pt>
                <c:pt idx="9">
                  <c:v>2.7</c:v>
                </c:pt>
                <c:pt idx="10">
                  <c:v>2.7</c:v>
                </c:pt>
                <c:pt idx="11">
                  <c:v>1.1</c:v>
                </c:pt>
                <c:pt idx="12">
                  <c:v>0.5</c:v>
                </c:pt>
                <c:pt idx="13">
                  <c:v>5.6</c:v>
                </c:pt>
                <c:pt idx="14">
                  <c:v>0.25</c:v>
                </c:pt>
                <c:pt idx="15">
                  <c:v>0.25</c:v>
                </c:pt>
                <c:pt idx="16">
                  <c:v>0.5</c:v>
                </c:pt>
                <c:pt idx="17">
                  <c:v>0.5</c:v>
                </c:pt>
              </c:numCache>
            </c:numRef>
          </c:val>
        </c:ser>
        <c:ser>
          <c:idx val="1"/>
          <c:order val="1"/>
          <c:tx>
            <c:strRef>
              <c:f>Sediment!$AG$1</c:f>
              <c:strCache>
                <c:ptCount val="1"/>
                <c:pt idx="0">
                  <c:v>HG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Sediment!$BB$3:$BB$20</c:f>
              <c:numCache>
                <c:ptCount val="18"/>
                <c:pt idx="0">
                  <c:v>0.005</c:v>
                </c:pt>
                <c:pt idx="1">
                  <c:v>0.01</c:v>
                </c:pt>
                <c:pt idx="2">
                  <c:v>3.39</c:v>
                </c:pt>
                <c:pt idx="3">
                  <c:v>0.65</c:v>
                </c:pt>
                <c:pt idx="4">
                  <c:v>0.2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  <c:pt idx="8">
                  <c:v>0.02</c:v>
                </c:pt>
                <c:pt idx="9">
                  <c:v>0.01</c:v>
                </c:pt>
                <c:pt idx="10">
                  <c:v>0.02</c:v>
                </c:pt>
                <c:pt idx="11">
                  <c:v>0.005</c:v>
                </c:pt>
                <c:pt idx="12">
                  <c:v>0.01</c:v>
                </c:pt>
                <c:pt idx="13">
                  <c:v>0.005</c:v>
                </c:pt>
                <c:pt idx="14">
                  <c:v>0.005</c:v>
                </c:pt>
                <c:pt idx="15">
                  <c:v>0.005</c:v>
                </c:pt>
                <c:pt idx="16">
                  <c:v>0.005</c:v>
                </c:pt>
                <c:pt idx="17">
                  <c:v>0.005</c:v>
                </c:pt>
              </c:numCache>
            </c:numRef>
          </c:val>
        </c:ser>
        <c:axId val="64492784"/>
        <c:axId val="43564145"/>
      </c:bar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92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505"/>
          <c:w val="0.128"/>
          <c:h val="0.07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Hg in Bird Eggs (BLNWR 1996)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'96BirdEggs'!$CJ$1</c:f>
              <c:strCache>
                <c:ptCount val="1"/>
                <c:pt idx="0">
                  <c:v>HGDRY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'96BirdEggs'!$C$3:$C$10</c:f>
              <c:strCache>
                <c:ptCount val="8"/>
                <c:pt idx="0">
                  <c:v>North Nest-Plover</c:v>
                </c:pt>
                <c:pt idx="1">
                  <c:v>North Nest-Avocet</c:v>
                </c:pt>
                <c:pt idx="2">
                  <c:v>North Nest-Avocet</c:v>
                </c:pt>
                <c:pt idx="3">
                  <c:v>South Nest-Avocet</c:v>
                </c:pt>
                <c:pt idx="4">
                  <c:v>South Nest-Avocet</c:v>
                </c:pt>
                <c:pt idx="5">
                  <c:v>South Nest-Avocet</c:v>
                </c:pt>
                <c:pt idx="6">
                  <c:v>South Nest-Avocet</c:v>
                </c:pt>
                <c:pt idx="7">
                  <c:v>Unit 16- Tern</c:v>
                </c:pt>
              </c:strCache>
            </c:strRef>
          </c:cat>
          <c:val>
            <c:numRef>
              <c:f>'96BirdEggs'!$CJ$3:$CJ$10</c:f>
              <c:numCache>
                <c:ptCount val="8"/>
                <c:pt idx="0">
                  <c:v>0.42</c:v>
                </c:pt>
                <c:pt idx="1">
                  <c:v>0.025</c:v>
                </c:pt>
                <c:pt idx="2">
                  <c:v>0.025</c:v>
                </c:pt>
                <c:pt idx="3">
                  <c:v>0.025</c:v>
                </c:pt>
                <c:pt idx="4">
                  <c:v>0.025</c:v>
                </c:pt>
                <c:pt idx="5">
                  <c:v>0.025</c:v>
                </c:pt>
                <c:pt idx="6">
                  <c:v>0.025</c:v>
                </c:pt>
                <c:pt idx="7">
                  <c:v>1.85</c:v>
                </c:pt>
              </c:numCache>
            </c:numRef>
          </c:val>
        </c:ser>
        <c:axId val="43583940"/>
        <c:axId val="56711141"/>
      </c:barChart>
      <c:catAx>
        <c:axId val="4358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Site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11141"/>
        <c:crosses val="autoZero"/>
        <c:auto val="1"/>
        <c:lblOffset val="100"/>
        <c:noMultiLvlLbl val="0"/>
      </c:catAx>
      <c:valAx>
        <c:axId val="5671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83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Metals in Bird Eggs (BLNWR 1996)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54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'96BirdEggs'!$CC$1</c:f>
              <c:strCache>
                <c:ptCount val="1"/>
                <c:pt idx="0">
                  <c:v>CRDRY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'96BirdEggs'!$C$3:$C$10</c:f>
              <c:strCache>
                <c:ptCount val="8"/>
                <c:pt idx="0">
                  <c:v>North Nest-Plover</c:v>
                </c:pt>
                <c:pt idx="1">
                  <c:v>North Nest-Avocet</c:v>
                </c:pt>
                <c:pt idx="2">
                  <c:v>North Nest-Avocet</c:v>
                </c:pt>
                <c:pt idx="3">
                  <c:v>South Nest-Avocet</c:v>
                </c:pt>
                <c:pt idx="4">
                  <c:v>South Nest-Avocet</c:v>
                </c:pt>
                <c:pt idx="5">
                  <c:v>South Nest-Avocet</c:v>
                </c:pt>
                <c:pt idx="6">
                  <c:v>South Nest-Avocet</c:v>
                </c:pt>
                <c:pt idx="7">
                  <c:v>Unit 16- Tern</c:v>
                </c:pt>
              </c:strCache>
            </c:strRef>
          </c:cat>
          <c:val>
            <c:numRef>
              <c:f>'96BirdEggs'!$CC$3:$CC$10</c:f>
              <c:numCache>
                <c:ptCount val="8"/>
                <c:pt idx="0">
                  <c:v>1.56</c:v>
                </c:pt>
                <c:pt idx="1">
                  <c:v>0.25</c:v>
                </c:pt>
                <c:pt idx="2">
                  <c:v>0.25</c:v>
                </c:pt>
                <c:pt idx="3">
                  <c:v>0.57</c:v>
                </c:pt>
                <c:pt idx="4">
                  <c:v>0.25</c:v>
                </c:pt>
                <c:pt idx="5">
                  <c:v>0.56</c:v>
                </c:pt>
                <c:pt idx="6">
                  <c:v>0.83</c:v>
                </c:pt>
                <c:pt idx="7">
                  <c:v>0.51</c:v>
                </c:pt>
              </c:numCache>
            </c:numRef>
          </c:val>
        </c:ser>
        <c:ser>
          <c:idx val="1"/>
          <c:order val="1"/>
          <c:tx>
            <c:strRef>
              <c:f>'96BirdEggs'!$CD$1</c:f>
              <c:strCache>
                <c:ptCount val="1"/>
                <c:pt idx="0">
                  <c:v>CUDRY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'96BirdEggs'!$C$3:$C$10</c:f>
              <c:strCache>
                <c:ptCount val="8"/>
                <c:pt idx="0">
                  <c:v>North Nest-Plover</c:v>
                </c:pt>
                <c:pt idx="1">
                  <c:v>North Nest-Avocet</c:v>
                </c:pt>
                <c:pt idx="2">
                  <c:v>North Nest-Avocet</c:v>
                </c:pt>
                <c:pt idx="3">
                  <c:v>South Nest-Avocet</c:v>
                </c:pt>
                <c:pt idx="4">
                  <c:v>South Nest-Avocet</c:v>
                </c:pt>
                <c:pt idx="5">
                  <c:v>South Nest-Avocet</c:v>
                </c:pt>
                <c:pt idx="6">
                  <c:v>South Nest-Avocet</c:v>
                </c:pt>
                <c:pt idx="7">
                  <c:v>Unit 16- Tern</c:v>
                </c:pt>
              </c:strCache>
            </c:strRef>
          </c:cat>
          <c:val>
            <c:numRef>
              <c:f>'96BirdEggs'!$CD$3:$CD$10</c:f>
              <c:numCache>
                <c:ptCount val="8"/>
                <c:pt idx="0">
                  <c:v>2.72</c:v>
                </c:pt>
                <c:pt idx="1">
                  <c:v>2.83</c:v>
                </c:pt>
                <c:pt idx="2">
                  <c:v>2.79</c:v>
                </c:pt>
                <c:pt idx="3">
                  <c:v>2.64</c:v>
                </c:pt>
                <c:pt idx="4">
                  <c:v>2.73</c:v>
                </c:pt>
                <c:pt idx="5">
                  <c:v>2.39</c:v>
                </c:pt>
                <c:pt idx="6">
                  <c:v>3.34</c:v>
                </c:pt>
                <c:pt idx="7">
                  <c:v>2.89</c:v>
                </c:pt>
              </c:numCache>
            </c:numRef>
          </c:val>
        </c:ser>
        <c:ser>
          <c:idx val="2"/>
          <c:order val="2"/>
          <c:tx>
            <c:strRef>
              <c:f>'96BirdEggs'!$CO$1</c:f>
              <c:strCache>
                <c:ptCount val="1"/>
                <c:pt idx="0">
                  <c:v>VDRY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'96BirdEggs'!$CO$3:$CO$10</c:f>
              <c:numCache>
                <c:ptCount val="8"/>
                <c:pt idx="0">
                  <c:v>1.07</c:v>
                </c:pt>
                <c:pt idx="1">
                  <c:v>0.25</c:v>
                </c:pt>
                <c:pt idx="2">
                  <c:v>0.25</c:v>
                </c:pt>
                <c:pt idx="3">
                  <c:v>0.95</c:v>
                </c:pt>
                <c:pt idx="4">
                  <c:v>0.25</c:v>
                </c:pt>
                <c:pt idx="5">
                  <c:v>0.25</c:v>
                </c:pt>
                <c:pt idx="6">
                  <c:v>1.01</c:v>
                </c:pt>
                <c:pt idx="7">
                  <c:v>0.25</c:v>
                </c:pt>
              </c:numCache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38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11275"/>
          <c:w val="0.198"/>
          <c:h val="0.05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 in Bird Eggs (BLNWR 1996)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'96BirdEggs'!$CM$1</c:f>
              <c:strCache>
                <c:ptCount val="1"/>
                <c:pt idx="0">
                  <c:v>SEDRY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'96BirdEggs'!$C$3:$C$10</c:f>
              <c:strCache>
                <c:ptCount val="8"/>
                <c:pt idx="0">
                  <c:v>North Nest-Plover</c:v>
                </c:pt>
                <c:pt idx="1">
                  <c:v>North Nest-Avocet</c:v>
                </c:pt>
                <c:pt idx="2">
                  <c:v>North Nest-Avocet</c:v>
                </c:pt>
                <c:pt idx="3">
                  <c:v>South Nest-Avocet</c:v>
                </c:pt>
                <c:pt idx="4">
                  <c:v>South Nest-Avocet</c:v>
                </c:pt>
                <c:pt idx="5">
                  <c:v>South Nest-Avocet</c:v>
                </c:pt>
                <c:pt idx="6">
                  <c:v>South Nest-Avocet</c:v>
                </c:pt>
                <c:pt idx="7">
                  <c:v>Unit 16- Tern</c:v>
                </c:pt>
              </c:strCache>
            </c:strRef>
          </c:cat>
          <c:val>
            <c:numRef>
              <c:f>'96BirdEggs'!$CM$3:$CM$10</c:f>
              <c:numCache>
                <c:ptCount val="8"/>
                <c:pt idx="0">
                  <c:v>5.7</c:v>
                </c:pt>
                <c:pt idx="1">
                  <c:v>5</c:v>
                </c:pt>
                <c:pt idx="2">
                  <c:v>5.4</c:v>
                </c:pt>
                <c:pt idx="3">
                  <c:v>4.8</c:v>
                </c:pt>
                <c:pt idx="4">
                  <c:v>4.5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</c:numCache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54905"/>
        <c:crosses val="autoZero"/>
        <c:auto val="1"/>
        <c:lblOffset val="100"/>
        <c:noMultiLvlLbl val="0"/>
      </c:catAx>
      <c:valAx>
        <c:axId val="302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1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 of Whole Eggs (BLNWR 1996 &amp; 1997)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45"/>
          <c:w val="0.954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BirdEggs!$I$3:$I$16</c:f>
              <c:strCache>
                <c:ptCount val="14"/>
                <c:pt idx="0">
                  <c:v>North Nest- Avocet</c:v>
                </c:pt>
                <c:pt idx="1">
                  <c:v>South Nest- Avocet</c:v>
                </c:pt>
                <c:pt idx="2">
                  <c:v>North Nest- Avocet</c:v>
                </c:pt>
                <c:pt idx="3">
                  <c:v>South Nest- Avocet</c:v>
                </c:pt>
                <c:pt idx="4">
                  <c:v>South Nest- Avocet</c:v>
                </c:pt>
                <c:pt idx="5">
                  <c:v>South Nest- Avocet</c:v>
                </c:pt>
                <c:pt idx="6">
                  <c:v>Unit 16- Tern</c:v>
                </c:pt>
                <c:pt idx="7">
                  <c:v>Unit 16- Tern</c:v>
                </c:pt>
                <c:pt idx="8">
                  <c:v>Unit 16- Tern</c:v>
                </c:pt>
                <c:pt idx="9">
                  <c:v>North Nest- Tern</c:v>
                </c:pt>
                <c:pt idx="10">
                  <c:v>North Nest- Tern</c:v>
                </c:pt>
                <c:pt idx="11">
                  <c:v>North Nest- Tern</c:v>
                </c:pt>
                <c:pt idx="12">
                  <c:v>North Nest- Plover</c:v>
                </c:pt>
                <c:pt idx="13">
                  <c:v>North Nest- Plover</c:v>
                </c:pt>
              </c:strCache>
            </c:strRef>
          </c:cat>
          <c:val>
            <c:numRef>
              <c:f>BirdEggs!$W$3:$W$16</c:f>
              <c:numCache>
                <c:ptCount val="14"/>
                <c:pt idx="0">
                  <c:v>28.4</c:v>
                </c:pt>
                <c:pt idx="1">
                  <c:v>32.6</c:v>
                </c:pt>
                <c:pt idx="2">
                  <c:v>29.1</c:v>
                </c:pt>
                <c:pt idx="3">
                  <c:v>31.6</c:v>
                </c:pt>
                <c:pt idx="4">
                  <c:v>22.14</c:v>
                </c:pt>
                <c:pt idx="5">
                  <c:v>20.34</c:v>
                </c:pt>
                <c:pt idx="6">
                  <c:v>3.4</c:v>
                </c:pt>
                <c:pt idx="7">
                  <c:v>4.68</c:v>
                </c:pt>
                <c:pt idx="8">
                  <c:v>5.46</c:v>
                </c:pt>
                <c:pt idx="9">
                  <c:v>2.49</c:v>
                </c:pt>
                <c:pt idx="10">
                  <c:v>6.85</c:v>
                </c:pt>
                <c:pt idx="11">
                  <c:v>6.91</c:v>
                </c:pt>
                <c:pt idx="12">
                  <c:v>7.6</c:v>
                </c:pt>
                <c:pt idx="13">
                  <c:v>8.15</c:v>
                </c:pt>
              </c:numCache>
            </c:numRef>
          </c:val>
        </c:ser>
        <c:gapWidth val="80"/>
        <c:axId val="3858690"/>
        <c:axId val="34728211"/>
      </c:barChart>
      <c:catAx>
        <c:axId val="3858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grams, whole egg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At val="1"/>
        <c:crossBetween val="between"/>
        <c:dispUnits/>
      </c:valAx>
      <c:spPr>
        <a:solidFill>
          <a:srgbClr val="FFFFFF"/>
        </a:solidFill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 in Eggs (BLNWR 1996 &amp; 1997)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95"/>
          <c:w val="0.9527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BirdEggs!$I$3:$I$16</c:f>
              <c:strCache>
                <c:ptCount val="14"/>
                <c:pt idx="0">
                  <c:v>North Nest- Avocet</c:v>
                </c:pt>
                <c:pt idx="1">
                  <c:v>South Nest- Avocet</c:v>
                </c:pt>
                <c:pt idx="2">
                  <c:v>North Nest- Avocet</c:v>
                </c:pt>
                <c:pt idx="3">
                  <c:v>South Nest- Avocet</c:v>
                </c:pt>
                <c:pt idx="4">
                  <c:v>South Nest- Avocet</c:v>
                </c:pt>
                <c:pt idx="5">
                  <c:v>South Nest- Avocet</c:v>
                </c:pt>
                <c:pt idx="6">
                  <c:v>Unit 16- Tern</c:v>
                </c:pt>
                <c:pt idx="7">
                  <c:v>Unit 16- Tern</c:v>
                </c:pt>
                <c:pt idx="8">
                  <c:v>Unit 16- Tern</c:v>
                </c:pt>
                <c:pt idx="9">
                  <c:v>North Nest- Tern</c:v>
                </c:pt>
                <c:pt idx="10">
                  <c:v>North Nest- Tern</c:v>
                </c:pt>
                <c:pt idx="11">
                  <c:v>North Nest- Tern</c:v>
                </c:pt>
                <c:pt idx="12">
                  <c:v>North Nest- Plover</c:v>
                </c:pt>
                <c:pt idx="13">
                  <c:v>North Nest- Plover</c:v>
                </c:pt>
              </c:strCache>
            </c:strRef>
          </c:cat>
          <c:val>
            <c:numRef>
              <c:f>BirdEggs!$AJ$3:$AJ$16</c:f>
              <c:numCache>
                <c:ptCount val="14"/>
                <c:pt idx="0">
                  <c:v>116.65</c:v>
                </c:pt>
                <c:pt idx="1">
                  <c:v>125.93</c:v>
                </c:pt>
                <c:pt idx="2">
                  <c:v>123.79</c:v>
                </c:pt>
                <c:pt idx="3">
                  <c:v>116.64</c:v>
                </c:pt>
                <c:pt idx="4">
                  <c:v>153.21</c:v>
                </c:pt>
                <c:pt idx="5">
                  <c:v>161.59</c:v>
                </c:pt>
                <c:pt idx="6">
                  <c:v>126.88</c:v>
                </c:pt>
                <c:pt idx="7">
                  <c:v>132</c:v>
                </c:pt>
                <c:pt idx="8">
                  <c:v>124</c:v>
                </c:pt>
                <c:pt idx="12">
                  <c:v>115.6</c:v>
                </c:pt>
              </c:numCache>
            </c:numRef>
          </c:val>
        </c:ser>
        <c:gapWidth val="80"/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8444"/>
        <c:crossesAt val="1"/>
        <c:crossBetween val="between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Hg in Bird Eggs (BLNWR 1996 &amp; 1997)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025"/>
          <c:w val="0.951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BirdEggs!$I$3:$I$16</c:f>
              <c:strCache>
                <c:ptCount val="14"/>
                <c:pt idx="0">
                  <c:v>North Nest- Avocet</c:v>
                </c:pt>
                <c:pt idx="1">
                  <c:v>South Nest- Avocet</c:v>
                </c:pt>
                <c:pt idx="2">
                  <c:v>North Nest- Avocet</c:v>
                </c:pt>
                <c:pt idx="3">
                  <c:v>South Nest- Avocet</c:v>
                </c:pt>
                <c:pt idx="4">
                  <c:v>South Nest- Avocet</c:v>
                </c:pt>
                <c:pt idx="5">
                  <c:v>South Nest- Avocet</c:v>
                </c:pt>
                <c:pt idx="6">
                  <c:v>Unit 16- Tern</c:v>
                </c:pt>
                <c:pt idx="7">
                  <c:v>Unit 16- Tern</c:v>
                </c:pt>
                <c:pt idx="8">
                  <c:v>Unit 16- Tern</c:v>
                </c:pt>
                <c:pt idx="9">
                  <c:v>North Nest- Tern</c:v>
                </c:pt>
                <c:pt idx="10">
                  <c:v>North Nest- Tern</c:v>
                </c:pt>
                <c:pt idx="11">
                  <c:v>North Nest- Tern</c:v>
                </c:pt>
                <c:pt idx="12">
                  <c:v>North Nest- Plover</c:v>
                </c:pt>
                <c:pt idx="13">
                  <c:v>North Nest- Plover</c:v>
                </c:pt>
              </c:strCache>
            </c:strRef>
          </c:cat>
          <c:val>
            <c:numRef>
              <c:f>BirdEggs!$AO$3:$AO$16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</c:v>
                </c:pt>
                <c:pt idx="7">
                  <c:v>0.934</c:v>
                </c:pt>
                <c:pt idx="8">
                  <c:v>1.47</c:v>
                </c:pt>
                <c:pt idx="9">
                  <c:v>0.607</c:v>
                </c:pt>
                <c:pt idx="10">
                  <c:v>0.74</c:v>
                </c:pt>
                <c:pt idx="11">
                  <c:v>0.882</c:v>
                </c:pt>
                <c:pt idx="12">
                  <c:v>0.42</c:v>
                </c:pt>
                <c:pt idx="13">
                  <c:v>0.251</c:v>
                </c:pt>
              </c:numCache>
            </c:numRef>
          </c:val>
        </c:ser>
        <c:gapWidth val="80"/>
        <c:axId val="16824182"/>
        <c:axId val="17199911"/>
      </c:bar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4182"/>
        <c:crossesAt val="1"/>
        <c:crossBetween val="between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 in Bird Eggs (BLNWR 1996 &amp; 1997)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05"/>
          <c:w val="0.952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BirdEggs!$I$3:$I$16</c:f>
              <c:strCache>
                <c:ptCount val="14"/>
                <c:pt idx="0">
                  <c:v>North Nest- Avocet</c:v>
                </c:pt>
                <c:pt idx="1">
                  <c:v>South Nest- Avocet</c:v>
                </c:pt>
                <c:pt idx="2">
                  <c:v>North Nest- Avocet</c:v>
                </c:pt>
                <c:pt idx="3">
                  <c:v>South Nest- Avocet</c:v>
                </c:pt>
                <c:pt idx="4">
                  <c:v>South Nest- Avocet</c:v>
                </c:pt>
                <c:pt idx="5">
                  <c:v>South Nest- Avocet</c:v>
                </c:pt>
                <c:pt idx="6">
                  <c:v>Unit 16- Tern</c:v>
                </c:pt>
                <c:pt idx="7">
                  <c:v>Unit 16- Tern</c:v>
                </c:pt>
                <c:pt idx="8">
                  <c:v>Unit 16- Tern</c:v>
                </c:pt>
                <c:pt idx="9">
                  <c:v>North Nest- Tern</c:v>
                </c:pt>
                <c:pt idx="10">
                  <c:v>North Nest- Tern</c:v>
                </c:pt>
                <c:pt idx="11">
                  <c:v>North Nest- Tern</c:v>
                </c:pt>
                <c:pt idx="12">
                  <c:v>North Nest- Plover</c:v>
                </c:pt>
                <c:pt idx="13">
                  <c:v>North Nest- Plover</c:v>
                </c:pt>
              </c:strCache>
            </c:strRef>
          </c:cat>
          <c:val>
            <c:numRef>
              <c:f>BirdEggs!$AR$3:$AR$16</c:f>
              <c:numCache>
                <c:ptCount val="14"/>
                <c:pt idx="0">
                  <c:v>5</c:v>
                </c:pt>
                <c:pt idx="1">
                  <c:v>4.5</c:v>
                </c:pt>
                <c:pt idx="2">
                  <c:v>5.4</c:v>
                </c:pt>
                <c:pt idx="3">
                  <c:v>4.8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3.54</c:v>
                </c:pt>
                <c:pt idx="8">
                  <c:v>0.94</c:v>
                </c:pt>
                <c:pt idx="9">
                  <c:v>6.36</c:v>
                </c:pt>
                <c:pt idx="10">
                  <c:v>7.86</c:v>
                </c:pt>
                <c:pt idx="11">
                  <c:v>9.55</c:v>
                </c:pt>
                <c:pt idx="12">
                  <c:v>5.7</c:v>
                </c:pt>
                <c:pt idx="13">
                  <c:v>9.43</c:v>
                </c:pt>
              </c:numCache>
            </c:numRef>
          </c:val>
        </c:ser>
        <c:gapWidth val="80"/>
        <c:axId val="20581472"/>
        <c:axId val="51015521"/>
      </c:bar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5521"/>
        <c:crosses val="autoZero"/>
        <c:auto val="1"/>
        <c:lblOffset val="100"/>
        <c:noMultiLvlLbl val="0"/>
      </c:catAx>
      <c:valAx>
        <c:axId val="5101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1472"/>
        <c:crossesAt val="1"/>
        <c:crossBetween val="between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175"/>
          <c:w val="0.9135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1" i="0" u="none" baseline="0"/>
                      <a:t>y = -2.0571x + 2.4489
R</a:t>
                    </a:r>
                    <a:r>
                      <a:rPr lang="en-US" cap="none" sz="1675" b="1" i="0" u="none" baseline="30000"/>
                      <a:t>2</a:t>
                    </a:r>
                    <a:r>
                      <a:rPr lang="en-US" cap="none" sz="1675" b="1" i="0" u="none" baseline="0"/>
                      <a:t> = 0.6545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BirdEggs!$Y$3:$Y$16</c:f>
              <c:numCache>
                <c:ptCount val="14"/>
                <c:pt idx="0">
                  <c:v>1.18</c:v>
                </c:pt>
                <c:pt idx="1">
                  <c:v>1.19</c:v>
                </c:pt>
                <c:pt idx="2">
                  <c:v>1.11</c:v>
                </c:pt>
                <c:pt idx="3">
                  <c:v>1.21</c:v>
                </c:pt>
                <c:pt idx="4">
                  <c:v>1.16</c:v>
                </c:pt>
                <c:pt idx="5">
                  <c:v>1.08</c:v>
                </c:pt>
                <c:pt idx="6">
                  <c:v>0.64</c:v>
                </c:pt>
                <c:pt idx="7">
                  <c:v>0.67</c:v>
                </c:pt>
                <c:pt idx="8">
                  <c:v>0.64</c:v>
                </c:pt>
                <c:pt idx="9">
                  <c:v>1.01</c:v>
                </c:pt>
                <c:pt idx="10">
                  <c:v>0.87</c:v>
                </c:pt>
                <c:pt idx="11">
                  <c:v>0.81</c:v>
                </c:pt>
                <c:pt idx="12">
                  <c:v>0.55</c:v>
                </c:pt>
              </c:numCache>
            </c:numRef>
          </c:xVal>
          <c:yVal>
            <c:numRef>
              <c:f>BirdEggs!$AO$3:$AO$16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</c:v>
                </c:pt>
                <c:pt idx="7">
                  <c:v>0.934</c:v>
                </c:pt>
                <c:pt idx="8">
                  <c:v>1.47</c:v>
                </c:pt>
                <c:pt idx="9">
                  <c:v>0.607</c:v>
                </c:pt>
                <c:pt idx="10">
                  <c:v>0.74</c:v>
                </c:pt>
                <c:pt idx="11">
                  <c:v>0.882</c:v>
                </c:pt>
                <c:pt idx="12">
                  <c:v>0.42</c:v>
                </c:pt>
                <c:pt idx="13">
                  <c:v>0.251</c:v>
                </c:pt>
              </c:numCache>
            </c:numRef>
          </c:yVal>
          <c:smooth val="0"/>
        </c:ser>
        <c:axId val="56486506"/>
        <c:axId val="38616507"/>
      </c:scatterChart>
      <c:val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Radcliffe Index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616507"/>
        <c:crosses val="autoZero"/>
        <c:crossBetween val="midCat"/>
        <c:dispUnits/>
      </c:valAx>
      <c:valAx>
        <c:axId val="386165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mg/kg (ppm) dry weight Hg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4865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5.  Concentrations of metals in individual sediment samples at Bitter Lake NWR collected in 1996.</a:t>
            </a:r>
          </a:p>
        </c:rich>
      </c:tx>
      <c:layout>
        <c:manualLayout>
          <c:xMode val="factor"/>
          <c:yMode val="factor"/>
          <c:x val="0"/>
          <c:y val="0.89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525"/>
          <c:w val="0.916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Sediment!$Z$1</c:f>
              <c:strCache>
                <c:ptCount val="1"/>
                <c:pt idx="0">
                  <c:v>CR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Sediment!$C$3:$C$20</c:f>
              <c:strCache>
                <c:ptCount val="18"/>
                <c:pt idx="0">
                  <c:v>E. end of Bitter Lake</c:v>
                </c:pt>
                <c:pt idx="1">
                  <c:v>E. end of Bitter Lake</c:v>
                </c:pt>
                <c:pt idx="2">
                  <c:v>Hunter Marsh</c:v>
                </c:pt>
                <c:pt idx="3">
                  <c:v>Hunter Marsh</c:v>
                </c:pt>
                <c:pt idx="4">
                  <c:v>Hunter Marsh</c:v>
                </c:pt>
                <c:pt idx="5">
                  <c:v>Lake St. Francis</c:v>
                </c:pt>
                <c:pt idx="6">
                  <c:v>Lake St. Francis</c:v>
                </c:pt>
                <c:pt idx="7">
                  <c:v>Lake St. Francis</c:v>
                </c:pt>
                <c:pt idx="8">
                  <c:v>Lost River</c:v>
                </c:pt>
                <c:pt idx="9">
                  <c:v>Lost River</c:v>
                </c:pt>
                <c:pt idx="10">
                  <c:v>Lost River</c:v>
                </c:pt>
                <c:pt idx="11">
                  <c:v>Sago Springs</c:v>
                </c:pt>
                <c:pt idx="12">
                  <c:v>Sago Springs</c:v>
                </c:pt>
                <c:pt idx="13">
                  <c:v>Sago Springs</c:v>
                </c:pt>
                <c:pt idx="14">
                  <c:v>Unit 16</c:v>
                </c:pt>
                <c:pt idx="15">
                  <c:v>Unit 16</c:v>
                </c:pt>
                <c:pt idx="16">
                  <c:v>West Ditch</c:v>
                </c:pt>
                <c:pt idx="17">
                  <c:v>West Ditch</c:v>
                </c:pt>
              </c:strCache>
            </c:strRef>
          </c:cat>
          <c:val>
            <c:numRef>
              <c:f>Sediment!$AU$3:$AU$20</c:f>
              <c:numCache>
                <c:ptCount val="18"/>
                <c:pt idx="0">
                  <c:v>2.29</c:v>
                </c:pt>
                <c:pt idx="1">
                  <c:v>2.25</c:v>
                </c:pt>
                <c:pt idx="2">
                  <c:v>89.86</c:v>
                </c:pt>
                <c:pt idx="3">
                  <c:v>58.69</c:v>
                </c:pt>
                <c:pt idx="4">
                  <c:v>40.45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7.39</c:v>
                </c:pt>
                <c:pt idx="9">
                  <c:v>7.23</c:v>
                </c:pt>
                <c:pt idx="10">
                  <c:v>7.94</c:v>
                </c:pt>
                <c:pt idx="11">
                  <c:v>4.1</c:v>
                </c:pt>
                <c:pt idx="12">
                  <c:v>3.65</c:v>
                </c:pt>
                <c:pt idx="13">
                  <c:v>3.7</c:v>
                </c:pt>
                <c:pt idx="14">
                  <c:v>5.95</c:v>
                </c:pt>
                <c:pt idx="15">
                  <c:v>4.62</c:v>
                </c:pt>
                <c:pt idx="16">
                  <c:v>8.75</c:v>
                </c:pt>
                <c:pt idx="17">
                  <c:v>12.12</c:v>
                </c:pt>
              </c:numCache>
            </c:numRef>
          </c:val>
        </c:ser>
        <c:ser>
          <c:idx val="1"/>
          <c:order val="1"/>
          <c:tx>
            <c:strRef>
              <c:f>Sediment!$AA$1</c:f>
              <c:strCache>
                <c:ptCount val="1"/>
                <c:pt idx="0">
                  <c:v>CU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Sediment!$AV$3:$AV$20</c:f>
              <c:numCache>
                <c:ptCount val="18"/>
                <c:pt idx="0">
                  <c:v>2.14</c:v>
                </c:pt>
                <c:pt idx="1">
                  <c:v>2.23</c:v>
                </c:pt>
                <c:pt idx="2">
                  <c:v>182.58</c:v>
                </c:pt>
                <c:pt idx="3">
                  <c:v>62.12</c:v>
                </c:pt>
                <c:pt idx="4">
                  <c:v>35.58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7.04</c:v>
                </c:pt>
                <c:pt idx="9">
                  <c:v>6.62</c:v>
                </c:pt>
                <c:pt idx="10">
                  <c:v>6.89</c:v>
                </c:pt>
                <c:pt idx="11">
                  <c:v>3.24</c:v>
                </c:pt>
                <c:pt idx="12">
                  <c:v>4.66</c:v>
                </c:pt>
                <c:pt idx="13">
                  <c:v>3.49</c:v>
                </c:pt>
                <c:pt idx="14">
                  <c:v>4.98</c:v>
                </c:pt>
                <c:pt idx="15">
                  <c:v>4.31</c:v>
                </c:pt>
                <c:pt idx="16">
                  <c:v>8.36</c:v>
                </c:pt>
                <c:pt idx="17">
                  <c:v>8.04</c:v>
                </c:pt>
              </c:numCache>
            </c:numRef>
          </c:val>
        </c:ser>
        <c:ser>
          <c:idx val="2"/>
          <c:order val="2"/>
          <c:tx>
            <c:strRef>
              <c:f>Sediment!$AD$1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Sediment!$AY$3:$AY$20</c:f>
              <c:numCache>
                <c:ptCount val="18"/>
                <c:pt idx="0">
                  <c:v>3.8</c:v>
                </c:pt>
                <c:pt idx="1">
                  <c:v>3.5</c:v>
                </c:pt>
                <c:pt idx="2">
                  <c:v>961</c:v>
                </c:pt>
                <c:pt idx="3">
                  <c:v>138</c:v>
                </c:pt>
                <c:pt idx="4">
                  <c:v>47.5</c:v>
                </c:pt>
                <c:pt idx="5">
                  <c:v>1.5</c:v>
                </c:pt>
                <c:pt idx="6">
                  <c:v>1.2</c:v>
                </c:pt>
                <c:pt idx="7">
                  <c:v>1.5</c:v>
                </c:pt>
                <c:pt idx="8">
                  <c:v>8</c:v>
                </c:pt>
                <c:pt idx="9">
                  <c:v>8.1</c:v>
                </c:pt>
                <c:pt idx="10">
                  <c:v>8.1</c:v>
                </c:pt>
                <c:pt idx="11">
                  <c:v>3.1</c:v>
                </c:pt>
                <c:pt idx="12">
                  <c:v>4.7</c:v>
                </c:pt>
                <c:pt idx="13">
                  <c:v>3.7</c:v>
                </c:pt>
                <c:pt idx="14">
                  <c:v>4.6</c:v>
                </c:pt>
                <c:pt idx="15">
                  <c:v>4.5</c:v>
                </c:pt>
                <c:pt idx="16">
                  <c:v>10.1</c:v>
                </c:pt>
                <c:pt idx="17">
                  <c:v>9.5</c:v>
                </c:pt>
              </c:numCache>
            </c:numRef>
          </c:val>
        </c:ser>
        <c:ser>
          <c:idx val="3"/>
          <c:order val="3"/>
          <c:tx>
            <c:strRef>
              <c:f>Sediment!$AL$1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Sediment!$BG$3:$BG$20</c:f>
              <c:numCache>
                <c:ptCount val="18"/>
                <c:pt idx="0">
                  <c:v>3.78</c:v>
                </c:pt>
                <c:pt idx="1">
                  <c:v>3.75</c:v>
                </c:pt>
                <c:pt idx="2">
                  <c:v>18.88</c:v>
                </c:pt>
                <c:pt idx="3">
                  <c:v>14.4</c:v>
                </c:pt>
                <c:pt idx="4">
                  <c:v>24.2</c:v>
                </c:pt>
                <c:pt idx="5">
                  <c:v>3.55</c:v>
                </c:pt>
                <c:pt idx="6">
                  <c:v>3.94</c:v>
                </c:pt>
                <c:pt idx="7">
                  <c:v>4.04</c:v>
                </c:pt>
                <c:pt idx="8">
                  <c:v>18.27</c:v>
                </c:pt>
                <c:pt idx="9">
                  <c:v>16.72</c:v>
                </c:pt>
                <c:pt idx="10">
                  <c:v>17.52</c:v>
                </c:pt>
                <c:pt idx="11">
                  <c:v>10.46</c:v>
                </c:pt>
                <c:pt idx="12">
                  <c:v>9.51</c:v>
                </c:pt>
                <c:pt idx="13">
                  <c:v>15.73</c:v>
                </c:pt>
                <c:pt idx="14">
                  <c:v>9.52</c:v>
                </c:pt>
                <c:pt idx="15">
                  <c:v>8.4</c:v>
                </c:pt>
                <c:pt idx="16">
                  <c:v>13.16</c:v>
                </c:pt>
                <c:pt idx="17">
                  <c:v>18.45</c:v>
                </c:pt>
              </c:numCache>
            </c:numRef>
          </c:val>
        </c:ser>
        <c:ser>
          <c:idx val="4"/>
          <c:order val="4"/>
          <c:tx>
            <c:strRef>
              <c:f>Sediment!$AM$1</c:f>
              <c:strCache>
                <c:ptCount val="1"/>
                <c:pt idx="0">
                  <c:v>ZN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Sediment!$BH$3:$BH$20</c:f>
              <c:numCache>
                <c:ptCount val="18"/>
                <c:pt idx="0">
                  <c:v>14.42</c:v>
                </c:pt>
                <c:pt idx="1">
                  <c:v>16.73</c:v>
                </c:pt>
                <c:pt idx="2">
                  <c:v>1248.39</c:v>
                </c:pt>
                <c:pt idx="3">
                  <c:v>251.02</c:v>
                </c:pt>
                <c:pt idx="4">
                  <c:v>119.12</c:v>
                </c:pt>
                <c:pt idx="5">
                  <c:v>9.76</c:v>
                </c:pt>
                <c:pt idx="6">
                  <c:v>9.68</c:v>
                </c:pt>
                <c:pt idx="7">
                  <c:v>6.95</c:v>
                </c:pt>
                <c:pt idx="8">
                  <c:v>31.2</c:v>
                </c:pt>
                <c:pt idx="9">
                  <c:v>31.31</c:v>
                </c:pt>
                <c:pt idx="10">
                  <c:v>32.16</c:v>
                </c:pt>
                <c:pt idx="11">
                  <c:v>21.12</c:v>
                </c:pt>
                <c:pt idx="12">
                  <c:v>22.91</c:v>
                </c:pt>
                <c:pt idx="13">
                  <c:v>20.19</c:v>
                </c:pt>
                <c:pt idx="14">
                  <c:v>18.14</c:v>
                </c:pt>
                <c:pt idx="15">
                  <c:v>18.02</c:v>
                </c:pt>
                <c:pt idx="16">
                  <c:v>41.02</c:v>
                </c:pt>
                <c:pt idx="17">
                  <c:v>41.95</c:v>
                </c:pt>
              </c:numCache>
            </c:numRef>
          </c:val>
        </c:ser>
        <c:axId val="56532986"/>
        <c:axId val="39034827"/>
      </c:barChart>
      <c:catAx>
        <c:axId val="5653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034827"/>
        <c:crosses val="autoZero"/>
        <c:auto val="1"/>
        <c:lblOffset val="100"/>
        <c:noMultiLvlLbl val="0"/>
      </c:catAx>
      <c:valAx>
        <c:axId val="3903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532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.25575"/>
          <c:w val="0.27125"/>
          <c:h val="0.07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1025"/>
          <c:w val="0.8582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Plants!$R$32</c:f>
              <c:strCache>
                <c:ptCount val="1"/>
                <c:pt idx="0">
                  <c:v>Chara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Plants!$AS$30:$BA$30</c:f>
              <c:strCache>
                <c:ptCount val="9"/>
                <c:pt idx="0">
                  <c:v>ASDRY</c:v>
                </c:pt>
                <c:pt idx="1">
                  <c:v>BADRY</c:v>
                </c:pt>
                <c:pt idx="2">
                  <c:v>CRDRY</c:v>
                </c:pt>
                <c:pt idx="3">
                  <c:v>CUDRY</c:v>
                </c:pt>
                <c:pt idx="4">
                  <c:v>MODRY</c:v>
                </c:pt>
                <c:pt idx="5">
                  <c:v>NIDRY</c:v>
                </c:pt>
                <c:pt idx="6">
                  <c:v>SEDRY</c:v>
                </c:pt>
                <c:pt idx="7">
                  <c:v>VDRY</c:v>
                </c:pt>
                <c:pt idx="8">
                  <c:v>ZNDRY</c:v>
                </c:pt>
              </c:strCache>
            </c:strRef>
          </c:cat>
          <c:val>
            <c:numRef>
              <c:f>Plants!$AS$32:$BA$32</c:f>
              <c:numCache>
                <c:ptCount val="9"/>
                <c:pt idx="0">
                  <c:v>2.4</c:v>
                </c:pt>
                <c:pt idx="1">
                  <c:v>13.99</c:v>
                </c:pt>
                <c:pt idx="2">
                  <c:v>0.25</c:v>
                </c:pt>
                <c:pt idx="3">
                  <c:v>0.25</c:v>
                </c:pt>
                <c:pt idx="4">
                  <c:v>2.12</c:v>
                </c:pt>
                <c:pt idx="5">
                  <c:v>4.52</c:v>
                </c:pt>
                <c:pt idx="6">
                  <c:v>1.3</c:v>
                </c:pt>
                <c:pt idx="7">
                  <c:v>1.24</c:v>
                </c:pt>
                <c:pt idx="8">
                  <c:v>19.35</c:v>
                </c:pt>
              </c:numCache>
            </c:numRef>
          </c:val>
        </c:ser>
        <c:ser>
          <c:idx val="1"/>
          <c:order val="1"/>
          <c:tx>
            <c:strRef>
              <c:f>Plants!$R$33</c:f>
              <c:strCache>
                <c:ptCount val="1"/>
                <c:pt idx="0">
                  <c:v>Chara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Plants!$AS$30:$BA$30</c:f>
              <c:strCache>
                <c:ptCount val="9"/>
                <c:pt idx="0">
                  <c:v>ASDRY</c:v>
                </c:pt>
                <c:pt idx="1">
                  <c:v>BADRY</c:v>
                </c:pt>
                <c:pt idx="2">
                  <c:v>CRDRY</c:v>
                </c:pt>
                <c:pt idx="3">
                  <c:v>CUDRY</c:v>
                </c:pt>
                <c:pt idx="4">
                  <c:v>MODRY</c:v>
                </c:pt>
                <c:pt idx="5">
                  <c:v>NIDRY</c:v>
                </c:pt>
                <c:pt idx="6">
                  <c:v>SEDRY</c:v>
                </c:pt>
                <c:pt idx="7">
                  <c:v>VDRY</c:v>
                </c:pt>
                <c:pt idx="8">
                  <c:v>ZNDRY</c:v>
                </c:pt>
              </c:strCache>
            </c:strRef>
          </c:cat>
          <c:val>
            <c:numRef>
              <c:f>Plants!$AS$33:$BA$33</c:f>
              <c:numCache>
                <c:ptCount val="9"/>
                <c:pt idx="0">
                  <c:v>2</c:v>
                </c:pt>
                <c:pt idx="1">
                  <c:v>20.44</c:v>
                </c:pt>
                <c:pt idx="2">
                  <c:v>0.82</c:v>
                </c:pt>
                <c:pt idx="3">
                  <c:v>0.25</c:v>
                </c:pt>
                <c:pt idx="4">
                  <c:v>2.99</c:v>
                </c:pt>
                <c:pt idx="5">
                  <c:v>4.59</c:v>
                </c:pt>
                <c:pt idx="6">
                  <c:v>1.8</c:v>
                </c:pt>
                <c:pt idx="7">
                  <c:v>3.25</c:v>
                </c:pt>
                <c:pt idx="8">
                  <c:v>32.04</c:v>
                </c:pt>
              </c:numCache>
            </c:numRef>
          </c:val>
        </c:ser>
        <c:ser>
          <c:idx val="2"/>
          <c:order val="2"/>
          <c:tx>
            <c:strRef>
              <c:f>Plants!$R$34</c:f>
              <c:strCache>
                <c:ptCount val="1"/>
                <c:pt idx="0">
                  <c:v>Greentail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Plants!$AS$30:$BA$30</c:f>
              <c:strCache>
                <c:ptCount val="9"/>
                <c:pt idx="0">
                  <c:v>ASDRY</c:v>
                </c:pt>
                <c:pt idx="1">
                  <c:v>BADRY</c:v>
                </c:pt>
                <c:pt idx="2">
                  <c:v>CRDRY</c:v>
                </c:pt>
                <c:pt idx="3">
                  <c:v>CUDRY</c:v>
                </c:pt>
                <c:pt idx="4">
                  <c:v>MODRY</c:v>
                </c:pt>
                <c:pt idx="5">
                  <c:v>NIDRY</c:v>
                </c:pt>
                <c:pt idx="6">
                  <c:v>SEDRY</c:v>
                </c:pt>
                <c:pt idx="7">
                  <c:v>VDRY</c:v>
                </c:pt>
                <c:pt idx="8">
                  <c:v>ZNDRY</c:v>
                </c:pt>
              </c:strCache>
            </c:strRef>
          </c:cat>
          <c:val>
            <c:numRef>
              <c:f>Plants!$AS$34:$BA$34</c:f>
              <c:numCache>
                <c:ptCount val="9"/>
                <c:pt idx="0">
                  <c:v>10.2</c:v>
                </c:pt>
                <c:pt idx="1">
                  <c:v>13.79</c:v>
                </c:pt>
                <c:pt idx="2">
                  <c:v>0.25</c:v>
                </c:pt>
                <c:pt idx="3">
                  <c:v>1.9</c:v>
                </c:pt>
                <c:pt idx="4">
                  <c:v>1</c:v>
                </c:pt>
                <c:pt idx="5">
                  <c:v>2.86</c:v>
                </c:pt>
                <c:pt idx="6">
                  <c:v>1.5</c:v>
                </c:pt>
                <c:pt idx="7">
                  <c:v>2.67</c:v>
                </c:pt>
                <c:pt idx="8">
                  <c:v>36.77</c:v>
                </c:pt>
              </c:numCache>
            </c:numRef>
          </c:val>
        </c:ser>
        <c:ser>
          <c:idx val="3"/>
          <c:order val="3"/>
          <c:tx>
            <c:strRef>
              <c:f>Plants!$R$35</c:f>
              <c:strCache>
                <c:ptCount val="1"/>
                <c:pt idx="0">
                  <c:v>Greentail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Plants!$AS$30:$BA$30</c:f>
              <c:strCache>
                <c:ptCount val="9"/>
                <c:pt idx="0">
                  <c:v>ASDRY</c:v>
                </c:pt>
                <c:pt idx="1">
                  <c:v>BADRY</c:v>
                </c:pt>
                <c:pt idx="2">
                  <c:v>CRDRY</c:v>
                </c:pt>
                <c:pt idx="3">
                  <c:v>CUDRY</c:v>
                </c:pt>
                <c:pt idx="4">
                  <c:v>MODRY</c:v>
                </c:pt>
                <c:pt idx="5">
                  <c:v>NIDRY</c:v>
                </c:pt>
                <c:pt idx="6">
                  <c:v>SEDRY</c:v>
                </c:pt>
                <c:pt idx="7">
                  <c:v>VDRY</c:v>
                </c:pt>
                <c:pt idx="8">
                  <c:v>ZNDRY</c:v>
                </c:pt>
              </c:strCache>
            </c:strRef>
          </c:cat>
          <c:val>
            <c:numRef>
              <c:f>Plants!$AS$35:$BA$35</c:f>
              <c:numCache>
                <c:ptCount val="9"/>
                <c:pt idx="0">
                  <c:v>8.1</c:v>
                </c:pt>
                <c:pt idx="1">
                  <c:v>9.37</c:v>
                </c:pt>
                <c:pt idx="2">
                  <c:v>0.52</c:v>
                </c:pt>
                <c:pt idx="3">
                  <c:v>1.35</c:v>
                </c:pt>
                <c:pt idx="4">
                  <c:v>1</c:v>
                </c:pt>
                <c:pt idx="5">
                  <c:v>3.03</c:v>
                </c:pt>
                <c:pt idx="6">
                  <c:v>1.7</c:v>
                </c:pt>
                <c:pt idx="7">
                  <c:v>0.25</c:v>
                </c:pt>
                <c:pt idx="8">
                  <c:v>23.44</c:v>
                </c:pt>
              </c:numCache>
            </c:numRef>
          </c:val>
        </c:ser>
        <c:ser>
          <c:idx val="4"/>
          <c:order val="4"/>
          <c:tx>
            <c:strRef>
              <c:f>Plants!$R$36</c:f>
              <c:strCache>
                <c:ptCount val="1"/>
                <c:pt idx="0">
                  <c:v>Greentail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Plants!$AS$30:$BA$30</c:f>
              <c:strCache>
                <c:ptCount val="9"/>
                <c:pt idx="0">
                  <c:v>ASDRY</c:v>
                </c:pt>
                <c:pt idx="1">
                  <c:v>BADRY</c:v>
                </c:pt>
                <c:pt idx="2">
                  <c:v>CRDRY</c:v>
                </c:pt>
                <c:pt idx="3">
                  <c:v>CUDRY</c:v>
                </c:pt>
                <c:pt idx="4">
                  <c:v>MODRY</c:v>
                </c:pt>
                <c:pt idx="5">
                  <c:v>NIDRY</c:v>
                </c:pt>
                <c:pt idx="6">
                  <c:v>SEDRY</c:v>
                </c:pt>
                <c:pt idx="7">
                  <c:v>VDRY</c:v>
                </c:pt>
                <c:pt idx="8">
                  <c:v>ZNDRY</c:v>
                </c:pt>
              </c:strCache>
            </c:strRef>
          </c:cat>
          <c:val>
            <c:numRef>
              <c:f>Plants!$AS$36:$BA$36</c:f>
              <c:numCache>
                <c:ptCount val="9"/>
                <c:pt idx="0">
                  <c:v>9.2</c:v>
                </c:pt>
                <c:pt idx="1">
                  <c:v>14.04</c:v>
                </c:pt>
                <c:pt idx="2">
                  <c:v>0.56</c:v>
                </c:pt>
                <c:pt idx="3">
                  <c:v>1.47</c:v>
                </c:pt>
                <c:pt idx="4">
                  <c:v>1</c:v>
                </c:pt>
                <c:pt idx="5">
                  <c:v>4.67</c:v>
                </c:pt>
                <c:pt idx="6">
                  <c:v>1.7</c:v>
                </c:pt>
                <c:pt idx="7">
                  <c:v>0.25</c:v>
                </c:pt>
                <c:pt idx="8">
                  <c:v>32.15</c:v>
                </c:pt>
              </c:numCache>
            </c:numRef>
          </c:val>
        </c:ser>
        <c:axId val="15769124"/>
        <c:axId val="7704389"/>
      </c:barChart>
      <c:cat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4389"/>
        <c:crosses val="autoZero"/>
        <c:auto val="1"/>
        <c:lblOffset val="100"/>
        <c:noMultiLvlLbl val="0"/>
      </c:catAx>
      <c:valAx>
        <c:axId val="7704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69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173"/>
          <c:w val="0.10075"/>
          <c:h val="0.19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8.  Bioaccumulation of Zn by invertebrates at Bitter Lake NWR, 1996 (mean values from each site).</a:t>
            </a:r>
          </a:p>
        </c:rich>
      </c:tx>
      <c:layout>
        <c:manualLayout>
          <c:xMode val="factor"/>
          <c:yMode val="factor"/>
          <c:x val="0.00175"/>
          <c:y val="0.89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375"/>
          <c:w val="0.852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Inverts!$H$33</c:f>
              <c:strCache>
                <c:ptCount val="1"/>
                <c:pt idx="0">
                  <c:v>Invertebrates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Inverts!$G$34:$G$36</c:f>
              <c:strCache>
                <c:ptCount val="3"/>
                <c:pt idx="0">
                  <c:v>Hunter Marsh</c:v>
                </c:pt>
                <c:pt idx="1">
                  <c:v>Lost River</c:v>
                </c:pt>
                <c:pt idx="2">
                  <c:v>Sago Springs</c:v>
                </c:pt>
              </c:strCache>
            </c:strRef>
          </c:cat>
          <c:val>
            <c:numRef>
              <c:f>Inverts!$H$34:$H$36</c:f>
              <c:numCache>
                <c:ptCount val="3"/>
                <c:pt idx="0">
                  <c:v>70.11166666666666</c:v>
                </c:pt>
                <c:pt idx="1">
                  <c:v>40.1325</c:v>
                </c:pt>
                <c:pt idx="2">
                  <c:v>32.1075</c:v>
                </c:pt>
              </c:numCache>
            </c:numRef>
          </c:val>
        </c:ser>
        <c:ser>
          <c:idx val="1"/>
          <c:order val="1"/>
          <c:tx>
            <c:strRef>
              <c:f>Inverts!$I$33</c:f>
              <c:strCache>
                <c:ptCount val="1"/>
                <c:pt idx="0">
                  <c:v>Sediments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Inverts!$G$34:$G$36</c:f>
              <c:strCache>
                <c:ptCount val="3"/>
                <c:pt idx="0">
                  <c:v>Hunter Marsh</c:v>
                </c:pt>
                <c:pt idx="1">
                  <c:v>Lost River</c:v>
                </c:pt>
                <c:pt idx="2">
                  <c:v>Sago Springs</c:v>
                </c:pt>
              </c:strCache>
            </c:strRef>
          </c:cat>
          <c:val>
            <c:numRef>
              <c:f>Inverts!$I$34:$I$36</c:f>
            </c:numRef>
          </c:val>
        </c:ser>
        <c:ser>
          <c:idx val="2"/>
          <c:order val="2"/>
          <c:tx>
            <c:strRef>
              <c:f>Inverts!$K$33</c:f>
              <c:strCache>
                <c:ptCount val="1"/>
                <c:pt idx="0">
                  <c:v>Sediments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Inverts!$K$34:$K$36</c:f>
              <c:numCache>
                <c:ptCount val="3"/>
                <c:pt idx="0">
                  <c:v>539.5100000000001</c:v>
                </c:pt>
                <c:pt idx="1">
                  <c:v>31.55666666666666</c:v>
                </c:pt>
                <c:pt idx="2">
                  <c:v>21.406666666666666</c:v>
                </c:pt>
              </c:numCache>
            </c:numRef>
          </c:val>
        </c:ser>
        <c:axId val="2230638"/>
        <c:axId val="20075743"/>
      </c:barChart>
      <c:cat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5743"/>
        <c:crosses val="autoZero"/>
        <c:auto val="1"/>
        <c:lblOffset val="100"/>
        <c:noMultiLvlLbl val="0"/>
      </c:catAx>
      <c:valAx>
        <c:axId val="2007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30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27825"/>
          <c:w val="0.16375"/>
          <c:h val="0.195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7.  Bioaccumulation of Pb by invertebrates at Bitter Lake NWR, 1996 (mean values from each site).</a:t>
            </a:r>
          </a:p>
        </c:rich>
      </c:tx>
      <c:layout>
        <c:manualLayout>
          <c:xMode val="factor"/>
          <c:yMode val="factor"/>
          <c:x val="0.005"/>
          <c:y val="0.89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35"/>
          <c:w val="0.853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Inverts!$H$38</c:f>
              <c:strCache>
                <c:ptCount val="1"/>
                <c:pt idx="0">
                  <c:v>Invertebrates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Inverts!$G$39:$G$41</c:f>
              <c:strCache>
                <c:ptCount val="3"/>
                <c:pt idx="0">
                  <c:v>Hunter Marsh</c:v>
                </c:pt>
                <c:pt idx="1">
                  <c:v>Lost River</c:v>
                </c:pt>
                <c:pt idx="2">
                  <c:v>Sago Springs</c:v>
                </c:pt>
              </c:strCache>
            </c:strRef>
          </c:cat>
          <c:val>
            <c:numRef>
              <c:f>Inverts!$H$39:$H$41</c:f>
              <c:numCache>
                <c:ptCount val="3"/>
                <c:pt idx="0">
                  <c:v>11.700000000000001</c:v>
                </c:pt>
                <c:pt idx="1">
                  <c:v>0.4875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Inverts!$I$38</c:f>
              <c:strCache>
                <c:ptCount val="1"/>
                <c:pt idx="0">
                  <c:v>Sediments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Inverts!$G$39:$G$41</c:f>
              <c:strCache>
                <c:ptCount val="3"/>
                <c:pt idx="0">
                  <c:v>Hunter Marsh</c:v>
                </c:pt>
                <c:pt idx="1">
                  <c:v>Lost River</c:v>
                </c:pt>
                <c:pt idx="2">
                  <c:v>Sago Springs</c:v>
                </c:pt>
              </c:strCache>
            </c:strRef>
          </c:cat>
          <c:val>
            <c:numRef>
              <c:f>Inverts!$I$39:$I$41</c:f>
            </c:numRef>
          </c:val>
        </c:ser>
        <c:ser>
          <c:idx val="2"/>
          <c:order val="2"/>
          <c:tx>
            <c:strRef>
              <c:f>Inverts!$K$38</c:f>
              <c:strCache>
                <c:ptCount val="1"/>
                <c:pt idx="0">
                  <c:v>Sediments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Inverts!$K$39:$K$41</c:f>
              <c:numCache>
                <c:ptCount val="3"/>
                <c:pt idx="0">
                  <c:v>382.1666666666667</c:v>
                </c:pt>
                <c:pt idx="1">
                  <c:v>8.066666666666668</c:v>
                </c:pt>
                <c:pt idx="2">
                  <c:v>3.8333333333333335</c:v>
                </c:pt>
              </c:numCache>
            </c:numRef>
          </c:val>
        </c:ser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63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905"/>
          <c:w val="0.16375"/>
          <c:h val="0.200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6.  Metal concentrations in individual invertebrate samples collected from the Bitter Lake NWR in 1996.</a:t>
            </a:r>
          </a:p>
        </c:rich>
      </c:tx>
      <c:layout>
        <c:manualLayout>
          <c:xMode val="factor"/>
          <c:yMode val="factor"/>
          <c:x val="0.02225"/>
          <c:y val="0.8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355"/>
          <c:w val="0.864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Inverts!$AD$1</c:f>
              <c:strCache>
                <c:ptCount val="1"/>
                <c:pt idx="0">
                  <c:v>CRDRY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Inverts!$C$2:$C$16</c:f>
              <c:strCache>
                <c:ptCount val="15"/>
                <c:pt idx="1">
                  <c:v>Hunter Marsh</c:v>
                </c:pt>
                <c:pt idx="2">
                  <c:v>Hunter Marsh</c:v>
                </c:pt>
                <c:pt idx="3">
                  <c:v>Hunter Marsh</c:v>
                </c:pt>
                <c:pt idx="4">
                  <c:v>Hunter Marsh</c:v>
                </c:pt>
                <c:pt idx="5">
                  <c:v>Hunter Marsh</c:v>
                </c:pt>
                <c:pt idx="6">
                  <c:v>Hunter Marsh</c:v>
                </c:pt>
                <c:pt idx="7">
                  <c:v>Lost River</c:v>
                </c:pt>
                <c:pt idx="8">
                  <c:v>Lost River</c:v>
                </c:pt>
                <c:pt idx="9">
                  <c:v>Lost River</c:v>
                </c:pt>
                <c:pt idx="10">
                  <c:v>Lost River</c:v>
                </c:pt>
                <c:pt idx="11">
                  <c:v>Sago Springs</c:v>
                </c:pt>
                <c:pt idx="12">
                  <c:v>Sago Springs</c:v>
                </c:pt>
                <c:pt idx="13">
                  <c:v>Sago Springs</c:v>
                </c:pt>
                <c:pt idx="14">
                  <c:v>Sago Springs</c:v>
                </c:pt>
              </c:strCache>
            </c:strRef>
          </c:cat>
          <c:val>
            <c:numRef>
              <c:f>Inverts!$AD$2:$AD$16</c:f>
              <c:numCache>
                <c:ptCount val="15"/>
                <c:pt idx="1">
                  <c:v>0.71</c:v>
                </c:pt>
                <c:pt idx="2">
                  <c:v>0.25</c:v>
                </c:pt>
                <c:pt idx="3">
                  <c:v>1.69</c:v>
                </c:pt>
                <c:pt idx="4">
                  <c:v>2.23</c:v>
                </c:pt>
                <c:pt idx="5">
                  <c:v>1.93</c:v>
                </c:pt>
                <c:pt idx="6">
                  <c:v>2.45</c:v>
                </c:pt>
                <c:pt idx="7">
                  <c:v>1.15</c:v>
                </c:pt>
                <c:pt idx="8">
                  <c:v>0.25</c:v>
                </c:pt>
                <c:pt idx="9">
                  <c:v>0.71</c:v>
                </c:pt>
                <c:pt idx="10">
                  <c:v>1.49</c:v>
                </c:pt>
                <c:pt idx="11">
                  <c:v>0.25</c:v>
                </c:pt>
                <c:pt idx="12">
                  <c:v>1.16</c:v>
                </c:pt>
                <c:pt idx="13">
                  <c:v>1.7</c:v>
                </c:pt>
                <c:pt idx="14">
                  <c:v>2.02</c:v>
                </c:pt>
              </c:numCache>
            </c:numRef>
          </c:val>
        </c:ser>
        <c:ser>
          <c:idx val="1"/>
          <c:order val="1"/>
          <c:tx>
            <c:strRef>
              <c:f>Inverts!$AE$1</c:f>
              <c:strCache>
                <c:ptCount val="1"/>
                <c:pt idx="0">
                  <c:v>CUDRY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Inverts!$C$2:$C$16</c:f>
              <c:strCache>
                <c:ptCount val="15"/>
                <c:pt idx="1">
                  <c:v>Hunter Marsh</c:v>
                </c:pt>
                <c:pt idx="2">
                  <c:v>Hunter Marsh</c:v>
                </c:pt>
                <c:pt idx="3">
                  <c:v>Hunter Marsh</c:v>
                </c:pt>
                <c:pt idx="4">
                  <c:v>Hunter Marsh</c:v>
                </c:pt>
                <c:pt idx="5">
                  <c:v>Hunter Marsh</c:v>
                </c:pt>
                <c:pt idx="6">
                  <c:v>Hunter Marsh</c:v>
                </c:pt>
                <c:pt idx="7">
                  <c:v>Lost River</c:v>
                </c:pt>
                <c:pt idx="8">
                  <c:v>Lost River</c:v>
                </c:pt>
                <c:pt idx="9">
                  <c:v>Lost River</c:v>
                </c:pt>
                <c:pt idx="10">
                  <c:v>Lost River</c:v>
                </c:pt>
                <c:pt idx="11">
                  <c:v>Sago Springs</c:v>
                </c:pt>
                <c:pt idx="12">
                  <c:v>Sago Springs</c:v>
                </c:pt>
                <c:pt idx="13">
                  <c:v>Sago Springs</c:v>
                </c:pt>
                <c:pt idx="14">
                  <c:v>Sago Springs</c:v>
                </c:pt>
              </c:strCache>
            </c:strRef>
          </c:cat>
          <c:val>
            <c:numRef>
              <c:f>Inverts!$AE$2:$AE$16</c:f>
              <c:numCache>
                <c:ptCount val="15"/>
                <c:pt idx="1">
                  <c:v>12.2</c:v>
                </c:pt>
                <c:pt idx="2">
                  <c:v>11.33</c:v>
                </c:pt>
                <c:pt idx="3">
                  <c:v>42.56</c:v>
                </c:pt>
                <c:pt idx="4">
                  <c:v>43.85</c:v>
                </c:pt>
                <c:pt idx="5">
                  <c:v>19.18</c:v>
                </c:pt>
                <c:pt idx="6">
                  <c:v>24.8</c:v>
                </c:pt>
                <c:pt idx="7">
                  <c:v>47.21</c:v>
                </c:pt>
                <c:pt idx="8">
                  <c:v>43.47</c:v>
                </c:pt>
                <c:pt idx="9">
                  <c:v>15.31</c:v>
                </c:pt>
                <c:pt idx="10">
                  <c:v>14.9</c:v>
                </c:pt>
                <c:pt idx="11">
                  <c:v>7.58</c:v>
                </c:pt>
                <c:pt idx="12">
                  <c:v>13.2</c:v>
                </c:pt>
                <c:pt idx="13">
                  <c:v>36.53</c:v>
                </c:pt>
                <c:pt idx="14">
                  <c:v>33.19</c:v>
                </c:pt>
              </c:numCache>
            </c:numRef>
          </c:val>
        </c:ser>
        <c:ser>
          <c:idx val="2"/>
          <c:order val="2"/>
          <c:tx>
            <c:strRef>
              <c:f>Inverts!$AH$1</c:f>
              <c:strCache>
                <c:ptCount val="1"/>
                <c:pt idx="0">
                  <c:v>PBDRY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Inverts!$AH$3:$AH$16</c:f>
              <c:numCache>
                <c:ptCount val="14"/>
                <c:pt idx="0">
                  <c:v>2.5</c:v>
                </c:pt>
                <c:pt idx="1">
                  <c:v>2.2</c:v>
                </c:pt>
                <c:pt idx="2">
                  <c:v>25.3</c:v>
                </c:pt>
                <c:pt idx="3">
                  <c:v>37.7</c:v>
                </c:pt>
                <c:pt idx="4">
                  <c:v>1.1</c:v>
                </c:pt>
                <c:pt idx="5">
                  <c:v>1.4</c:v>
                </c:pt>
                <c:pt idx="6">
                  <c:v>0.5</c:v>
                </c:pt>
                <c:pt idx="7">
                  <c:v>0.25</c:v>
                </c:pt>
                <c:pt idx="8">
                  <c:v>0.7</c:v>
                </c:pt>
                <c:pt idx="9">
                  <c:v>0.5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Inverts!$AP$1</c:f>
              <c:strCache>
                <c:ptCount val="1"/>
                <c:pt idx="0">
                  <c:v>VDRY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Inverts!$AP$3:$AP$16</c:f>
              <c:numCache>
                <c:ptCount val="14"/>
                <c:pt idx="0">
                  <c:v>0.25</c:v>
                </c:pt>
                <c:pt idx="1">
                  <c:v>0.25</c:v>
                </c:pt>
                <c:pt idx="2">
                  <c:v>2.16</c:v>
                </c:pt>
                <c:pt idx="3">
                  <c:v>2.1</c:v>
                </c:pt>
                <c:pt idx="4">
                  <c:v>3.51</c:v>
                </c:pt>
                <c:pt idx="5">
                  <c:v>3.84</c:v>
                </c:pt>
                <c:pt idx="6">
                  <c:v>1.11</c:v>
                </c:pt>
                <c:pt idx="7">
                  <c:v>0.89</c:v>
                </c:pt>
                <c:pt idx="8">
                  <c:v>2.91</c:v>
                </c:pt>
                <c:pt idx="9">
                  <c:v>3.74</c:v>
                </c:pt>
                <c:pt idx="10">
                  <c:v>3.74</c:v>
                </c:pt>
                <c:pt idx="11">
                  <c:v>4.79</c:v>
                </c:pt>
                <c:pt idx="12">
                  <c:v>2.47</c:v>
                </c:pt>
                <c:pt idx="13">
                  <c:v>0.7</c:v>
                </c:pt>
              </c:numCache>
            </c:numRef>
          </c:val>
        </c:ser>
        <c:ser>
          <c:idx val="4"/>
          <c:order val="4"/>
          <c:tx>
            <c:strRef>
              <c:f>Inverts!$AQ$1</c:f>
              <c:strCache>
                <c:ptCount val="1"/>
                <c:pt idx="0">
                  <c:v>ZNDRY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Inverts!$AQ$3:$AQ$16</c:f>
              <c:numCache>
                <c:ptCount val="14"/>
                <c:pt idx="0">
                  <c:v>135.72</c:v>
                </c:pt>
                <c:pt idx="1">
                  <c:v>116.94</c:v>
                </c:pt>
                <c:pt idx="2">
                  <c:v>40.43</c:v>
                </c:pt>
                <c:pt idx="3">
                  <c:v>46.72</c:v>
                </c:pt>
                <c:pt idx="4">
                  <c:v>38.76</c:v>
                </c:pt>
                <c:pt idx="5">
                  <c:v>42.1</c:v>
                </c:pt>
                <c:pt idx="6">
                  <c:v>56.51</c:v>
                </c:pt>
                <c:pt idx="7">
                  <c:v>54.49</c:v>
                </c:pt>
                <c:pt idx="8">
                  <c:v>26.57</c:v>
                </c:pt>
                <c:pt idx="9">
                  <c:v>22.96</c:v>
                </c:pt>
                <c:pt idx="10">
                  <c:v>13.05</c:v>
                </c:pt>
                <c:pt idx="11">
                  <c:v>15.61</c:v>
                </c:pt>
                <c:pt idx="12">
                  <c:v>51.26</c:v>
                </c:pt>
                <c:pt idx="13">
                  <c:v>48.51</c:v>
                </c:pt>
              </c:numCache>
            </c:numRef>
          </c:val>
        </c:ser>
        <c:axId val="5484386"/>
        <c:axId val="49359475"/>
      </c:bar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59475"/>
        <c:crosses val="autoZero"/>
        <c:auto val="1"/>
        <c:lblOffset val="100"/>
        <c:noMultiLvlLbl val="0"/>
      </c:catAx>
      <c:valAx>
        <c:axId val="4935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10025"/>
          <c:w val="0.08525"/>
          <c:h val="0.19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4225"/>
          <c:w val="0.899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Fish!$BD$1</c:f>
              <c:strCache>
                <c:ptCount val="1"/>
                <c:pt idx="0">
                  <c:v>CUDRY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Fish!$R$3:$R$43</c:f>
              <c:strCache>
                <c:ptCount val="41"/>
                <c:pt idx="0">
                  <c:v>Mosquitofish</c:v>
                </c:pt>
                <c:pt idx="1">
                  <c:v>Mosquitofish</c:v>
                </c:pt>
                <c:pt idx="2">
                  <c:v>Pecos Pupfish</c:v>
                </c:pt>
                <c:pt idx="3">
                  <c:v>Pecos Pupfish</c:v>
                </c:pt>
                <c:pt idx="4">
                  <c:v>Carp</c:v>
                </c:pt>
                <c:pt idx="5">
                  <c:v>Carp</c:v>
                </c:pt>
                <c:pt idx="6">
                  <c:v>Mosquitofish</c:v>
                </c:pt>
                <c:pt idx="7">
                  <c:v>Mosquitofish</c:v>
                </c:pt>
                <c:pt idx="8">
                  <c:v>Mosquitofish</c:v>
                </c:pt>
                <c:pt idx="9">
                  <c:v>Mosquitofish</c:v>
                </c:pt>
                <c:pt idx="10">
                  <c:v>Carp</c:v>
                </c:pt>
                <c:pt idx="11">
                  <c:v>Carp</c:v>
                </c:pt>
                <c:pt idx="12">
                  <c:v>Mosquitofish</c:v>
                </c:pt>
                <c:pt idx="13">
                  <c:v>Mosquitofish</c:v>
                </c:pt>
                <c:pt idx="14">
                  <c:v>Pecos Pupfish</c:v>
                </c:pt>
                <c:pt idx="15">
                  <c:v>Pecos Pupfish</c:v>
                </c:pt>
                <c:pt idx="16">
                  <c:v>Killifish</c:v>
                </c:pt>
                <c:pt idx="17">
                  <c:v>Killifish</c:v>
                </c:pt>
                <c:pt idx="18">
                  <c:v>Killifish</c:v>
                </c:pt>
                <c:pt idx="19">
                  <c:v>Killifish</c:v>
                </c:pt>
                <c:pt idx="20">
                  <c:v>Killifish</c:v>
                </c:pt>
                <c:pt idx="21">
                  <c:v>Pecos Gambusia</c:v>
                </c:pt>
                <c:pt idx="22">
                  <c:v>Pecos Gambusia</c:v>
                </c:pt>
                <c:pt idx="23">
                  <c:v>Pecos Gambusia</c:v>
                </c:pt>
                <c:pt idx="24">
                  <c:v>Pecos Pupfish</c:v>
                </c:pt>
                <c:pt idx="25">
                  <c:v>Pecos Pupfish</c:v>
                </c:pt>
                <c:pt idx="26">
                  <c:v>Pecos Pupfish</c:v>
                </c:pt>
                <c:pt idx="27">
                  <c:v>Pecos Pupfish</c:v>
                </c:pt>
                <c:pt idx="28">
                  <c:v>Pecos Gambusia</c:v>
                </c:pt>
                <c:pt idx="29">
                  <c:v>Pecos Gambusia</c:v>
                </c:pt>
                <c:pt idx="30">
                  <c:v>Pecos Pupfish</c:v>
                </c:pt>
                <c:pt idx="31">
                  <c:v>Pecos Pupfish</c:v>
                </c:pt>
                <c:pt idx="32">
                  <c:v>Pecos Pupfish</c:v>
                </c:pt>
                <c:pt idx="33">
                  <c:v>Pecos Pupfish</c:v>
                </c:pt>
                <c:pt idx="34">
                  <c:v>Pecos Gambusia</c:v>
                </c:pt>
                <c:pt idx="35">
                  <c:v>Pecos Gambusia</c:v>
                </c:pt>
                <c:pt idx="36">
                  <c:v>Pecos Pupfish</c:v>
                </c:pt>
                <c:pt idx="37">
                  <c:v>Pecos Pupfish</c:v>
                </c:pt>
                <c:pt idx="38">
                  <c:v>Red Shiners</c:v>
                </c:pt>
                <c:pt idx="39">
                  <c:v>Red Shiners</c:v>
                </c:pt>
                <c:pt idx="40">
                  <c:v>Red Shiners</c:v>
                </c:pt>
              </c:strCache>
            </c:strRef>
          </c:cat>
          <c:val>
            <c:numRef>
              <c:f>Fish!$BD$3:$BD$43</c:f>
              <c:numCache>
                <c:ptCount val="41"/>
                <c:pt idx="0">
                  <c:v>5.37</c:v>
                </c:pt>
                <c:pt idx="1">
                  <c:v>5.45</c:v>
                </c:pt>
                <c:pt idx="2">
                  <c:v>5.63</c:v>
                </c:pt>
                <c:pt idx="3">
                  <c:v>6.21</c:v>
                </c:pt>
                <c:pt idx="4">
                  <c:v>3.49</c:v>
                </c:pt>
                <c:pt idx="5">
                  <c:v>4.98</c:v>
                </c:pt>
                <c:pt idx="6">
                  <c:v>12.94</c:v>
                </c:pt>
                <c:pt idx="7">
                  <c:v>4.18</c:v>
                </c:pt>
                <c:pt idx="8">
                  <c:v>9.56</c:v>
                </c:pt>
                <c:pt idx="9">
                  <c:v>3.86</c:v>
                </c:pt>
                <c:pt idx="10">
                  <c:v>5.15</c:v>
                </c:pt>
                <c:pt idx="11">
                  <c:v>2.76</c:v>
                </c:pt>
                <c:pt idx="12">
                  <c:v>4.48</c:v>
                </c:pt>
                <c:pt idx="13">
                  <c:v>5.33</c:v>
                </c:pt>
                <c:pt idx="14">
                  <c:v>15.99</c:v>
                </c:pt>
                <c:pt idx="15">
                  <c:v>9.96</c:v>
                </c:pt>
                <c:pt idx="16">
                  <c:v>23.96</c:v>
                </c:pt>
                <c:pt idx="17">
                  <c:v>21.82</c:v>
                </c:pt>
                <c:pt idx="18">
                  <c:v>24.61</c:v>
                </c:pt>
                <c:pt idx="19">
                  <c:v>19.45</c:v>
                </c:pt>
                <c:pt idx="20">
                  <c:v>27.53</c:v>
                </c:pt>
                <c:pt idx="21">
                  <c:v>9.53</c:v>
                </c:pt>
                <c:pt idx="22">
                  <c:v>7.95</c:v>
                </c:pt>
                <c:pt idx="23">
                  <c:v>11.8</c:v>
                </c:pt>
                <c:pt idx="24">
                  <c:v>36.64</c:v>
                </c:pt>
                <c:pt idx="25">
                  <c:v>27.41</c:v>
                </c:pt>
                <c:pt idx="26">
                  <c:v>32.05</c:v>
                </c:pt>
                <c:pt idx="27">
                  <c:v>33.64</c:v>
                </c:pt>
                <c:pt idx="28">
                  <c:v>5.35</c:v>
                </c:pt>
                <c:pt idx="29">
                  <c:v>5.74</c:v>
                </c:pt>
                <c:pt idx="30">
                  <c:v>3.33</c:v>
                </c:pt>
                <c:pt idx="31">
                  <c:v>9.2</c:v>
                </c:pt>
                <c:pt idx="32">
                  <c:v>6.45</c:v>
                </c:pt>
                <c:pt idx="33">
                  <c:v>3.86</c:v>
                </c:pt>
                <c:pt idx="34">
                  <c:v>6.94</c:v>
                </c:pt>
                <c:pt idx="35">
                  <c:v>8.25</c:v>
                </c:pt>
                <c:pt idx="36">
                  <c:v>7.09</c:v>
                </c:pt>
                <c:pt idx="37">
                  <c:v>8.59</c:v>
                </c:pt>
                <c:pt idx="38">
                  <c:v>2.43</c:v>
                </c:pt>
                <c:pt idx="39">
                  <c:v>2.04</c:v>
                </c:pt>
                <c:pt idx="40">
                  <c:v>2.41</c:v>
                </c:pt>
              </c:numCache>
            </c:numRef>
          </c:val>
        </c:ser>
        <c:ser>
          <c:idx val="4"/>
          <c:order val="1"/>
          <c:tx>
            <c:strRef>
              <c:f>Fish!$BP$1</c:f>
              <c:strCache>
                <c:ptCount val="1"/>
                <c:pt idx="0">
                  <c:v>ZNDRY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Fish!$R$3:$R$43</c:f>
              <c:strCache>
                <c:ptCount val="41"/>
                <c:pt idx="0">
                  <c:v>Mosquitofish</c:v>
                </c:pt>
                <c:pt idx="1">
                  <c:v>Mosquitofish</c:v>
                </c:pt>
                <c:pt idx="2">
                  <c:v>Pecos Pupfish</c:v>
                </c:pt>
                <c:pt idx="3">
                  <c:v>Pecos Pupfish</c:v>
                </c:pt>
                <c:pt idx="4">
                  <c:v>Carp</c:v>
                </c:pt>
                <c:pt idx="5">
                  <c:v>Carp</c:v>
                </c:pt>
                <c:pt idx="6">
                  <c:v>Mosquitofish</c:v>
                </c:pt>
                <c:pt idx="7">
                  <c:v>Mosquitofish</c:v>
                </c:pt>
                <c:pt idx="8">
                  <c:v>Mosquitofish</c:v>
                </c:pt>
                <c:pt idx="9">
                  <c:v>Mosquitofish</c:v>
                </c:pt>
                <c:pt idx="10">
                  <c:v>Carp</c:v>
                </c:pt>
                <c:pt idx="11">
                  <c:v>Carp</c:v>
                </c:pt>
                <c:pt idx="12">
                  <c:v>Mosquitofish</c:v>
                </c:pt>
                <c:pt idx="13">
                  <c:v>Mosquitofish</c:v>
                </c:pt>
                <c:pt idx="14">
                  <c:v>Pecos Pupfish</c:v>
                </c:pt>
                <c:pt idx="15">
                  <c:v>Pecos Pupfish</c:v>
                </c:pt>
                <c:pt idx="16">
                  <c:v>Killifish</c:v>
                </c:pt>
                <c:pt idx="17">
                  <c:v>Killifish</c:v>
                </c:pt>
                <c:pt idx="18">
                  <c:v>Killifish</c:v>
                </c:pt>
                <c:pt idx="19">
                  <c:v>Killifish</c:v>
                </c:pt>
                <c:pt idx="20">
                  <c:v>Killifish</c:v>
                </c:pt>
                <c:pt idx="21">
                  <c:v>Pecos Gambusia</c:v>
                </c:pt>
                <c:pt idx="22">
                  <c:v>Pecos Gambusia</c:v>
                </c:pt>
                <c:pt idx="23">
                  <c:v>Pecos Gambusia</c:v>
                </c:pt>
                <c:pt idx="24">
                  <c:v>Pecos Pupfish</c:v>
                </c:pt>
                <c:pt idx="25">
                  <c:v>Pecos Pupfish</c:v>
                </c:pt>
                <c:pt idx="26">
                  <c:v>Pecos Pupfish</c:v>
                </c:pt>
                <c:pt idx="27">
                  <c:v>Pecos Pupfish</c:v>
                </c:pt>
                <c:pt idx="28">
                  <c:v>Pecos Gambusia</c:v>
                </c:pt>
                <c:pt idx="29">
                  <c:v>Pecos Gambusia</c:v>
                </c:pt>
                <c:pt idx="30">
                  <c:v>Pecos Pupfish</c:v>
                </c:pt>
                <c:pt idx="31">
                  <c:v>Pecos Pupfish</c:v>
                </c:pt>
                <c:pt idx="32">
                  <c:v>Pecos Pupfish</c:v>
                </c:pt>
                <c:pt idx="33">
                  <c:v>Pecos Pupfish</c:v>
                </c:pt>
                <c:pt idx="34">
                  <c:v>Pecos Gambusia</c:v>
                </c:pt>
                <c:pt idx="35">
                  <c:v>Pecos Gambusia</c:v>
                </c:pt>
                <c:pt idx="36">
                  <c:v>Pecos Pupfish</c:v>
                </c:pt>
                <c:pt idx="37">
                  <c:v>Pecos Pupfish</c:v>
                </c:pt>
                <c:pt idx="38">
                  <c:v>Red Shiners</c:v>
                </c:pt>
                <c:pt idx="39">
                  <c:v>Red Shiners</c:v>
                </c:pt>
                <c:pt idx="40">
                  <c:v>Red Shiners</c:v>
                </c:pt>
              </c:strCache>
            </c:strRef>
          </c:cat>
          <c:val>
            <c:numRef>
              <c:f>Fish!$BP$3:$BP$43</c:f>
              <c:numCache>
                <c:ptCount val="41"/>
                <c:pt idx="0">
                  <c:v>225.51</c:v>
                </c:pt>
                <c:pt idx="1">
                  <c:v>220.94</c:v>
                </c:pt>
                <c:pt idx="2">
                  <c:v>130.69</c:v>
                </c:pt>
                <c:pt idx="3">
                  <c:v>119.49</c:v>
                </c:pt>
                <c:pt idx="4">
                  <c:v>157.96</c:v>
                </c:pt>
                <c:pt idx="5">
                  <c:v>121.95</c:v>
                </c:pt>
                <c:pt idx="6">
                  <c:v>148.02</c:v>
                </c:pt>
                <c:pt idx="7">
                  <c:v>164.69</c:v>
                </c:pt>
                <c:pt idx="8">
                  <c:v>139.04</c:v>
                </c:pt>
                <c:pt idx="9">
                  <c:v>145.98</c:v>
                </c:pt>
                <c:pt idx="10">
                  <c:v>137.72</c:v>
                </c:pt>
                <c:pt idx="11">
                  <c:v>138.4</c:v>
                </c:pt>
                <c:pt idx="12">
                  <c:v>164.52</c:v>
                </c:pt>
                <c:pt idx="13">
                  <c:v>175.33</c:v>
                </c:pt>
                <c:pt idx="14">
                  <c:v>128.8</c:v>
                </c:pt>
                <c:pt idx="15">
                  <c:v>115.68</c:v>
                </c:pt>
                <c:pt idx="16">
                  <c:v>234.61</c:v>
                </c:pt>
                <c:pt idx="17">
                  <c:v>199.52</c:v>
                </c:pt>
                <c:pt idx="18">
                  <c:v>210.08</c:v>
                </c:pt>
                <c:pt idx="19">
                  <c:v>213.94</c:v>
                </c:pt>
                <c:pt idx="20">
                  <c:v>250.57</c:v>
                </c:pt>
                <c:pt idx="21">
                  <c:v>336.49</c:v>
                </c:pt>
                <c:pt idx="22">
                  <c:v>294.39</c:v>
                </c:pt>
                <c:pt idx="23">
                  <c:v>303.18</c:v>
                </c:pt>
                <c:pt idx="24">
                  <c:v>191.21</c:v>
                </c:pt>
                <c:pt idx="25">
                  <c:v>198.25</c:v>
                </c:pt>
                <c:pt idx="26">
                  <c:v>144.67</c:v>
                </c:pt>
                <c:pt idx="27">
                  <c:v>153</c:v>
                </c:pt>
                <c:pt idx="28">
                  <c:v>180.76</c:v>
                </c:pt>
                <c:pt idx="29">
                  <c:v>180.92</c:v>
                </c:pt>
                <c:pt idx="30">
                  <c:v>65.26</c:v>
                </c:pt>
                <c:pt idx="31">
                  <c:v>92.25</c:v>
                </c:pt>
                <c:pt idx="32">
                  <c:v>68.56</c:v>
                </c:pt>
                <c:pt idx="33">
                  <c:v>60.73</c:v>
                </c:pt>
                <c:pt idx="34">
                  <c:v>169.43</c:v>
                </c:pt>
                <c:pt idx="35">
                  <c:v>186.44</c:v>
                </c:pt>
                <c:pt idx="36">
                  <c:v>92.42</c:v>
                </c:pt>
                <c:pt idx="37">
                  <c:v>103.55</c:v>
                </c:pt>
                <c:pt idx="38">
                  <c:v>152.46</c:v>
                </c:pt>
                <c:pt idx="39">
                  <c:v>169.82</c:v>
                </c:pt>
                <c:pt idx="40">
                  <c:v>149.9</c:v>
                </c:pt>
              </c:numCache>
            </c:numRef>
          </c:val>
        </c:ser>
        <c:axId val="41582092"/>
        <c:axId val="38694509"/>
      </c:bar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94509"/>
        <c:crosses val="autoZero"/>
        <c:auto val="1"/>
        <c:lblOffset val="100"/>
        <c:noMultiLvlLbl val="0"/>
      </c:catAx>
      <c:valAx>
        <c:axId val="3869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09275"/>
          <c:w val="0.10725"/>
          <c:h val="0.11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9. Concentrations of Cr, Pb, and V in individual whole body fish samples from Bitter Lake NWR, 1996.</a:t>
            </a:r>
          </a:p>
        </c:rich>
      </c:tx>
      <c:layout>
        <c:manualLayout>
          <c:xMode val="factor"/>
          <c:yMode val="factor"/>
          <c:x val="0.0215"/>
          <c:y val="0.8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45"/>
          <c:w val="0.8687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Fish!$BC$1</c:f>
              <c:strCache>
                <c:ptCount val="1"/>
                <c:pt idx="0">
                  <c:v>CRDRY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Fish!$R$3:$R$43</c:f>
              <c:strCache>
                <c:ptCount val="41"/>
                <c:pt idx="0">
                  <c:v>Mosquitofish</c:v>
                </c:pt>
                <c:pt idx="1">
                  <c:v>Mosquitofish</c:v>
                </c:pt>
                <c:pt idx="2">
                  <c:v>Pecos Pupfish</c:v>
                </c:pt>
                <c:pt idx="3">
                  <c:v>Pecos Pupfish</c:v>
                </c:pt>
                <c:pt idx="4">
                  <c:v>Carp</c:v>
                </c:pt>
                <c:pt idx="5">
                  <c:v>Carp</c:v>
                </c:pt>
                <c:pt idx="6">
                  <c:v>Mosquitofish</c:v>
                </c:pt>
                <c:pt idx="7">
                  <c:v>Mosquitofish</c:v>
                </c:pt>
                <c:pt idx="8">
                  <c:v>Mosquitofish</c:v>
                </c:pt>
                <c:pt idx="9">
                  <c:v>Mosquitofish</c:v>
                </c:pt>
                <c:pt idx="10">
                  <c:v>Carp</c:v>
                </c:pt>
                <c:pt idx="11">
                  <c:v>Carp</c:v>
                </c:pt>
                <c:pt idx="12">
                  <c:v>Mosquitofish</c:v>
                </c:pt>
                <c:pt idx="13">
                  <c:v>Mosquitofish</c:v>
                </c:pt>
                <c:pt idx="14">
                  <c:v>Pecos Pupfish</c:v>
                </c:pt>
                <c:pt idx="15">
                  <c:v>Pecos Pupfish</c:v>
                </c:pt>
                <c:pt idx="16">
                  <c:v>Killifish</c:v>
                </c:pt>
                <c:pt idx="17">
                  <c:v>Killifish</c:v>
                </c:pt>
                <c:pt idx="18">
                  <c:v>Killifish</c:v>
                </c:pt>
                <c:pt idx="19">
                  <c:v>Killifish</c:v>
                </c:pt>
                <c:pt idx="20">
                  <c:v>Killifish</c:v>
                </c:pt>
                <c:pt idx="21">
                  <c:v>Pecos Gambusia</c:v>
                </c:pt>
                <c:pt idx="22">
                  <c:v>Pecos Gambusia</c:v>
                </c:pt>
                <c:pt idx="23">
                  <c:v>Pecos Gambusia</c:v>
                </c:pt>
                <c:pt idx="24">
                  <c:v>Pecos Pupfish</c:v>
                </c:pt>
                <c:pt idx="25">
                  <c:v>Pecos Pupfish</c:v>
                </c:pt>
                <c:pt idx="26">
                  <c:v>Pecos Pupfish</c:v>
                </c:pt>
                <c:pt idx="27">
                  <c:v>Pecos Pupfish</c:v>
                </c:pt>
                <c:pt idx="28">
                  <c:v>Pecos Gambusia</c:v>
                </c:pt>
                <c:pt idx="29">
                  <c:v>Pecos Gambusia</c:v>
                </c:pt>
                <c:pt idx="30">
                  <c:v>Pecos Pupfish</c:v>
                </c:pt>
                <c:pt idx="31">
                  <c:v>Pecos Pupfish</c:v>
                </c:pt>
                <c:pt idx="32">
                  <c:v>Pecos Pupfish</c:v>
                </c:pt>
                <c:pt idx="33">
                  <c:v>Pecos Pupfish</c:v>
                </c:pt>
                <c:pt idx="34">
                  <c:v>Pecos Gambusia</c:v>
                </c:pt>
                <c:pt idx="35">
                  <c:v>Pecos Gambusia</c:v>
                </c:pt>
                <c:pt idx="36">
                  <c:v>Pecos Pupfish</c:v>
                </c:pt>
                <c:pt idx="37">
                  <c:v>Pecos Pupfish</c:v>
                </c:pt>
                <c:pt idx="38">
                  <c:v>Red Shiners</c:v>
                </c:pt>
                <c:pt idx="39">
                  <c:v>Red Shiners</c:v>
                </c:pt>
                <c:pt idx="40">
                  <c:v>Red Shiners</c:v>
                </c:pt>
              </c:strCache>
            </c:strRef>
          </c:cat>
          <c:val>
            <c:numRef>
              <c:f>Fish!$BC$3:$BC$43</c:f>
              <c:numCache>
                <c:ptCount val="41"/>
                <c:pt idx="0">
                  <c:v>1.39</c:v>
                </c:pt>
                <c:pt idx="1">
                  <c:v>1.66</c:v>
                </c:pt>
                <c:pt idx="2">
                  <c:v>6.56</c:v>
                </c:pt>
                <c:pt idx="3">
                  <c:v>1.1</c:v>
                </c:pt>
                <c:pt idx="4">
                  <c:v>0.8</c:v>
                </c:pt>
                <c:pt idx="5">
                  <c:v>2.08</c:v>
                </c:pt>
                <c:pt idx="6">
                  <c:v>1.15</c:v>
                </c:pt>
                <c:pt idx="7">
                  <c:v>0.75</c:v>
                </c:pt>
                <c:pt idx="8">
                  <c:v>1.25</c:v>
                </c:pt>
                <c:pt idx="9">
                  <c:v>1.34</c:v>
                </c:pt>
                <c:pt idx="10">
                  <c:v>0.98</c:v>
                </c:pt>
                <c:pt idx="11">
                  <c:v>0.55</c:v>
                </c:pt>
                <c:pt idx="12">
                  <c:v>1.2</c:v>
                </c:pt>
                <c:pt idx="13">
                  <c:v>1.28</c:v>
                </c:pt>
                <c:pt idx="14">
                  <c:v>2.05</c:v>
                </c:pt>
                <c:pt idx="15">
                  <c:v>2.21</c:v>
                </c:pt>
                <c:pt idx="16">
                  <c:v>2.05</c:v>
                </c:pt>
                <c:pt idx="17">
                  <c:v>2.64</c:v>
                </c:pt>
                <c:pt idx="18">
                  <c:v>1</c:v>
                </c:pt>
                <c:pt idx="19">
                  <c:v>1.21</c:v>
                </c:pt>
                <c:pt idx="20">
                  <c:v>0.67</c:v>
                </c:pt>
                <c:pt idx="21">
                  <c:v>1.33</c:v>
                </c:pt>
                <c:pt idx="22">
                  <c:v>1.21</c:v>
                </c:pt>
                <c:pt idx="23">
                  <c:v>1.56</c:v>
                </c:pt>
                <c:pt idx="24">
                  <c:v>1.68</c:v>
                </c:pt>
                <c:pt idx="25">
                  <c:v>2.16</c:v>
                </c:pt>
                <c:pt idx="26">
                  <c:v>2.06</c:v>
                </c:pt>
                <c:pt idx="27">
                  <c:v>1.74</c:v>
                </c:pt>
                <c:pt idx="28">
                  <c:v>0.74</c:v>
                </c:pt>
                <c:pt idx="29">
                  <c:v>0.7</c:v>
                </c:pt>
                <c:pt idx="30">
                  <c:v>1.02</c:v>
                </c:pt>
                <c:pt idx="31">
                  <c:v>1.56</c:v>
                </c:pt>
                <c:pt idx="32">
                  <c:v>1.35</c:v>
                </c:pt>
                <c:pt idx="33">
                  <c:v>1.17</c:v>
                </c:pt>
                <c:pt idx="34">
                  <c:v>1.5</c:v>
                </c:pt>
                <c:pt idx="35">
                  <c:v>1.77</c:v>
                </c:pt>
                <c:pt idx="36">
                  <c:v>15.75</c:v>
                </c:pt>
                <c:pt idx="37">
                  <c:v>0.77</c:v>
                </c:pt>
                <c:pt idx="38">
                  <c:v>1.31</c:v>
                </c:pt>
                <c:pt idx="39">
                  <c:v>2.22</c:v>
                </c:pt>
                <c:pt idx="40">
                  <c:v>2.18</c:v>
                </c:pt>
              </c:numCache>
            </c:numRef>
          </c:val>
        </c:ser>
        <c:ser>
          <c:idx val="1"/>
          <c:order val="1"/>
          <c:tx>
            <c:strRef>
              <c:f>Fish!$BG$1</c:f>
              <c:strCache>
                <c:ptCount val="1"/>
                <c:pt idx="0">
                  <c:v>PBDRY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Fish!$BG$3:$BG$43</c:f>
              <c:numCache>
                <c:ptCount val="41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0.9</c:v>
                </c:pt>
                <c:pt idx="13">
                  <c:v>0.25</c:v>
                </c:pt>
                <c:pt idx="14">
                  <c:v>1.4</c:v>
                </c:pt>
                <c:pt idx="15">
                  <c:v>1.3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0.7</c:v>
                </c:pt>
                <c:pt idx="25">
                  <c:v>0.25</c:v>
                </c:pt>
                <c:pt idx="26">
                  <c:v>0.25</c:v>
                </c:pt>
                <c:pt idx="27">
                  <c:v>0.5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Fish!$BO$1</c:f>
              <c:strCache>
                <c:ptCount val="1"/>
                <c:pt idx="0">
                  <c:v>VDRY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Fish!$BO$3:$BO$43</c:f>
              <c:numCache>
                <c:ptCount val="41"/>
                <c:pt idx="0">
                  <c:v>0.68</c:v>
                </c:pt>
                <c:pt idx="1">
                  <c:v>0.69</c:v>
                </c:pt>
                <c:pt idx="2">
                  <c:v>1.72</c:v>
                </c:pt>
                <c:pt idx="3">
                  <c:v>0.25</c:v>
                </c:pt>
                <c:pt idx="4">
                  <c:v>0.79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1.34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2.89</c:v>
                </c:pt>
                <c:pt idx="15">
                  <c:v>3.26</c:v>
                </c:pt>
                <c:pt idx="16">
                  <c:v>0.25</c:v>
                </c:pt>
                <c:pt idx="17">
                  <c:v>0.56</c:v>
                </c:pt>
                <c:pt idx="18">
                  <c:v>0.92</c:v>
                </c:pt>
                <c:pt idx="19">
                  <c:v>0.25</c:v>
                </c:pt>
                <c:pt idx="20">
                  <c:v>0.25</c:v>
                </c:pt>
                <c:pt idx="21">
                  <c:v>1.36</c:v>
                </c:pt>
                <c:pt idx="22">
                  <c:v>0.25</c:v>
                </c:pt>
                <c:pt idx="23">
                  <c:v>0.25</c:v>
                </c:pt>
                <c:pt idx="24">
                  <c:v>4.44</c:v>
                </c:pt>
                <c:pt idx="25">
                  <c:v>2.04</c:v>
                </c:pt>
                <c:pt idx="26">
                  <c:v>1.96</c:v>
                </c:pt>
                <c:pt idx="27">
                  <c:v>2.61</c:v>
                </c:pt>
                <c:pt idx="28">
                  <c:v>3.43</c:v>
                </c:pt>
                <c:pt idx="29">
                  <c:v>0.25</c:v>
                </c:pt>
                <c:pt idx="30">
                  <c:v>0.73</c:v>
                </c:pt>
                <c:pt idx="31">
                  <c:v>3.77</c:v>
                </c:pt>
                <c:pt idx="32">
                  <c:v>1.17</c:v>
                </c:pt>
                <c:pt idx="33">
                  <c:v>0.89</c:v>
                </c:pt>
                <c:pt idx="34">
                  <c:v>1.01</c:v>
                </c:pt>
                <c:pt idx="35">
                  <c:v>1.44</c:v>
                </c:pt>
                <c:pt idx="36">
                  <c:v>0.25</c:v>
                </c:pt>
                <c:pt idx="37">
                  <c:v>0.25</c:v>
                </c:pt>
                <c:pt idx="38">
                  <c:v>1.31</c:v>
                </c:pt>
                <c:pt idx="39">
                  <c:v>1.48</c:v>
                </c:pt>
                <c:pt idx="40">
                  <c:v>0.25</c:v>
                </c:pt>
              </c:numCache>
            </c:numRef>
          </c:val>
        </c:ser>
        <c:axId val="12706262"/>
        <c:axId val="47247495"/>
      </c:bar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7495"/>
        <c:crosses val="autoZero"/>
        <c:auto val="1"/>
        <c:lblOffset val="100"/>
        <c:noMultiLvlLbl val="0"/>
      </c:catAx>
      <c:valAx>
        <c:axId val="472474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2706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5"/>
          <c:y val="0.1655"/>
          <c:w val="0.115"/>
          <c:h val="0.10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5" right="0.5" top="0.5" bottom="0.5" header="0.25" footer="0.2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25" right="0.25" top="0.25" bottom="0.25" header="0" footer="0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" right="0" top="0" bottom="0" header="0" footer="0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" right="0" top="0" bottom="0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0.76575</cdr:y>
    </cdr:from>
    <cdr:to>
      <cdr:x>0.19</cdr:x>
      <cdr:y>0.7905</cdr:y>
    </cdr:to>
    <cdr:sp>
      <cdr:nvSpPr>
        <cdr:cNvPr id="1" name="TextBox 2"/>
        <cdr:cNvSpPr txBox="1">
          <a:spLocks noChangeArrowheads="1"/>
        </cdr:cNvSpPr>
      </cdr:nvSpPr>
      <cdr:spPr>
        <a:xfrm>
          <a:off x="1000125" y="5686425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Bitter Lake      </a:t>
          </a:r>
        </a:p>
      </cdr:txBody>
    </cdr:sp>
  </cdr:relSizeAnchor>
  <cdr:relSizeAnchor xmlns:cdr="http://schemas.openxmlformats.org/drawingml/2006/chartDrawing">
    <cdr:from>
      <cdr:x>0.21325</cdr:x>
      <cdr:y>0.76575</cdr:y>
    </cdr:from>
    <cdr:to>
      <cdr:x>0.301</cdr:x>
      <cdr:y>0.801</cdr:y>
    </cdr:to>
    <cdr:sp>
      <cdr:nvSpPr>
        <cdr:cNvPr id="2" name="TextBox 3"/>
        <cdr:cNvSpPr txBox="1">
          <a:spLocks noChangeArrowheads="1"/>
        </cdr:cNvSpPr>
      </cdr:nvSpPr>
      <cdr:spPr>
        <a:xfrm>
          <a:off x="2057400" y="5686425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East Ditch</a:t>
          </a:r>
        </a:p>
      </cdr:txBody>
    </cdr:sp>
  </cdr:relSizeAnchor>
  <cdr:relSizeAnchor xmlns:cdr="http://schemas.openxmlformats.org/drawingml/2006/chartDrawing">
    <cdr:from>
      <cdr:x>0.329</cdr:x>
      <cdr:y>0.7655</cdr:y>
    </cdr:from>
    <cdr:to>
      <cdr:x>0.4365</cdr:x>
      <cdr:y>0.80075</cdr:y>
    </cdr:to>
    <cdr:sp>
      <cdr:nvSpPr>
        <cdr:cNvPr id="3" name="TextBox 4"/>
        <cdr:cNvSpPr txBox="1">
          <a:spLocks noChangeArrowheads="1"/>
        </cdr:cNvSpPr>
      </cdr:nvSpPr>
      <cdr:spPr>
        <a:xfrm>
          <a:off x="3171825" y="5686425"/>
          <a:ext cx="1038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Hunter Marsh</a:t>
          </a:r>
        </a:p>
      </cdr:txBody>
    </cdr:sp>
  </cdr:relSizeAnchor>
  <cdr:relSizeAnchor xmlns:cdr="http://schemas.openxmlformats.org/drawingml/2006/chartDrawing">
    <cdr:from>
      <cdr:x>0.49775</cdr:x>
      <cdr:y>0.76575</cdr:y>
    </cdr:from>
    <cdr:to>
      <cdr:x>0.62025</cdr:x>
      <cdr:y>0.801</cdr:y>
    </cdr:to>
    <cdr:sp>
      <cdr:nvSpPr>
        <cdr:cNvPr id="4" name="TextBox 5"/>
        <cdr:cNvSpPr txBox="1">
          <a:spLocks noChangeArrowheads="1"/>
        </cdr:cNvSpPr>
      </cdr:nvSpPr>
      <cdr:spPr>
        <a:xfrm>
          <a:off x="4810125" y="5686425"/>
          <a:ext cx="1181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Lake St. Francis</a:t>
          </a:r>
        </a:p>
      </cdr:txBody>
    </cdr:sp>
  </cdr:relSizeAnchor>
  <cdr:relSizeAnchor xmlns:cdr="http://schemas.openxmlformats.org/drawingml/2006/chartDrawing">
    <cdr:from>
      <cdr:x>0.70325</cdr:x>
      <cdr:y>0.76575</cdr:y>
    </cdr:from>
    <cdr:to>
      <cdr:x>0.789</cdr:x>
      <cdr:y>0.801</cdr:y>
    </cdr:to>
    <cdr:sp>
      <cdr:nvSpPr>
        <cdr:cNvPr id="5" name="TextBox 6"/>
        <cdr:cNvSpPr txBox="1">
          <a:spLocks noChangeArrowheads="1"/>
        </cdr:cNvSpPr>
      </cdr:nvSpPr>
      <cdr:spPr>
        <a:xfrm>
          <a:off x="6791325" y="5686425"/>
          <a:ext cx="828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Lost River</a:t>
          </a:r>
        </a:p>
      </cdr:txBody>
    </cdr:sp>
  </cdr:relSizeAnchor>
  <cdr:relSizeAnchor xmlns:cdr="http://schemas.openxmlformats.org/drawingml/2006/chartDrawing">
    <cdr:from>
      <cdr:x>0.83075</cdr:x>
      <cdr:y>0.76575</cdr:y>
    </cdr:from>
    <cdr:to>
      <cdr:x>0.8825</cdr:x>
      <cdr:y>0.801</cdr:y>
    </cdr:to>
    <cdr:sp>
      <cdr:nvSpPr>
        <cdr:cNvPr id="6" name="TextBox 7"/>
        <cdr:cNvSpPr txBox="1">
          <a:spLocks noChangeArrowheads="1"/>
        </cdr:cNvSpPr>
      </cdr:nvSpPr>
      <cdr:spPr>
        <a:xfrm>
          <a:off x="8029575" y="5686425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Sago </a:t>
          </a:r>
        </a:p>
      </cdr:txBody>
    </cdr:sp>
  </cdr:relSizeAnchor>
  <cdr:relSizeAnchor xmlns:cdr="http://schemas.openxmlformats.org/drawingml/2006/chartDrawing">
    <cdr:from>
      <cdr:x>0.89525</cdr:x>
      <cdr:y>0.76575</cdr:y>
    </cdr:from>
    <cdr:to>
      <cdr:x>0.987</cdr:x>
      <cdr:y>0.801</cdr:y>
    </cdr:to>
    <cdr:sp>
      <cdr:nvSpPr>
        <cdr:cNvPr id="7" name="TextBox 8"/>
        <cdr:cNvSpPr txBox="1">
          <a:spLocks noChangeArrowheads="1"/>
        </cdr:cNvSpPr>
      </cdr:nvSpPr>
      <cdr:spPr>
        <a:xfrm>
          <a:off x="8648700" y="5686425"/>
          <a:ext cx="885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West Ditch</a:t>
          </a:r>
        </a:p>
      </cdr:txBody>
    </cdr:sp>
  </cdr:relSizeAnchor>
  <cdr:relSizeAnchor xmlns:cdr="http://schemas.openxmlformats.org/drawingml/2006/chartDrawing">
    <cdr:from>
      <cdr:x>0.11625</cdr:x>
      <cdr:y>0.75775</cdr:y>
    </cdr:from>
    <cdr:to>
      <cdr:x>0.19225</cdr:x>
      <cdr:y>0.758</cdr:y>
    </cdr:to>
    <cdr:sp>
      <cdr:nvSpPr>
        <cdr:cNvPr id="8" name="Line 9"/>
        <cdr:cNvSpPr>
          <a:spLocks/>
        </cdr:cNvSpPr>
      </cdr:nvSpPr>
      <cdr:spPr>
        <a:xfrm>
          <a:off x="1114425" y="56292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0.75775</cdr:y>
    </cdr:from>
    <cdr:to>
      <cdr:x>0.314</cdr:x>
      <cdr:y>0.758</cdr:y>
    </cdr:to>
    <cdr:sp>
      <cdr:nvSpPr>
        <cdr:cNvPr id="9" name="Line 10"/>
        <cdr:cNvSpPr>
          <a:spLocks/>
        </cdr:cNvSpPr>
      </cdr:nvSpPr>
      <cdr:spPr>
        <a:xfrm>
          <a:off x="1971675" y="56292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0.32825</cdr:x>
      <cdr:y>0.75775</cdr:y>
    </cdr:from>
    <cdr:to>
      <cdr:x>0.43725</cdr:x>
      <cdr:y>0.758</cdr:y>
    </cdr:to>
    <cdr:sp>
      <cdr:nvSpPr>
        <cdr:cNvPr id="10" name="Line 13"/>
        <cdr:cNvSpPr>
          <a:spLocks/>
        </cdr:cNvSpPr>
      </cdr:nvSpPr>
      <cdr:spPr>
        <a:xfrm>
          <a:off x="3171825" y="5629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</cdr:x>
      <cdr:y>0.75775</cdr:y>
    </cdr:from>
    <cdr:to>
      <cdr:x>0.684</cdr:x>
      <cdr:y>0.758</cdr:y>
    </cdr:to>
    <cdr:sp>
      <cdr:nvSpPr>
        <cdr:cNvPr id="11" name="Line 14"/>
        <cdr:cNvSpPr>
          <a:spLocks/>
        </cdr:cNvSpPr>
      </cdr:nvSpPr>
      <cdr:spPr>
        <a:xfrm>
          <a:off x="4333875" y="56292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0.75775</cdr:y>
    </cdr:from>
    <cdr:to>
      <cdr:x>0.80475</cdr:x>
      <cdr:y>0.758</cdr:y>
    </cdr:to>
    <cdr:sp>
      <cdr:nvSpPr>
        <cdr:cNvPr id="12" name="Line 15"/>
        <cdr:cNvSpPr>
          <a:spLocks/>
        </cdr:cNvSpPr>
      </cdr:nvSpPr>
      <cdr:spPr>
        <a:xfrm>
          <a:off x="6705600" y="56292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0.75775</cdr:y>
    </cdr:from>
    <cdr:to>
      <cdr:x>0.8835</cdr:x>
      <cdr:y>0.758</cdr:y>
    </cdr:to>
    <cdr:sp>
      <cdr:nvSpPr>
        <cdr:cNvPr id="13" name="Line 16"/>
        <cdr:cNvSpPr>
          <a:spLocks/>
        </cdr:cNvSpPr>
      </cdr:nvSpPr>
      <cdr:spPr>
        <a:xfrm>
          <a:off x="7886700" y="5629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0.89525</cdr:x>
      <cdr:y>0.75775</cdr:y>
    </cdr:from>
    <cdr:to>
      <cdr:x>0.95575</cdr:x>
      <cdr:y>0.758</cdr:y>
    </cdr:to>
    <cdr:sp>
      <cdr:nvSpPr>
        <cdr:cNvPr id="14" name="Line 17"/>
        <cdr:cNvSpPr>
          <a:spLocks/>
        </cdr:cNvSpPr>
      </cdr:nvSpPr>
      <cdr:spPr>
        <a:xfrm>
          <a:off x="8648700" y="5629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29500"/>
    <xdr:graphicFrame>
      <xdr:nvGraphicFramePr>
        <xdr:cNvPr id="1" name="Shape 1025"/>
        <xdr:cNvGraphicFramePr/>
      </xdr:nvGraphicFramePr>
      <xdr:xfrm>
        <a:off x="0" y="0"/>
        <a:ext cx="9667875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0.78525</cdr:y>
    </cdr:from>
    <cdr:to>
      <cdr:x>0.1955</cdr:x>
      <cdr:y>0.81325</cdr:y>
    </cdr:to>
    <cdr:sp>
      <cdr:nvSpPr>
        <cdr:cNvPr id="1" name="TextBox 2"/>
        <cdr:cNvSpPr txBox="1">
          <a:spLocks noChangeArrowheads="1"/>
        </cdr:cNvSpPr>
      </cdr:nvSpPr>
      <cdr:spPr>
        <a:xfrm>
          <a:off x="752475" y="5372100"/>
          <a:ext cx="1028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Bitter Lake      </a:t>
          </a:r>
        </a:p>
      </cdr:txBody>
    </cdr:sp>
  </cdr:relSizeAnchor>
  <cdr:relSizeAnchor xmlns:cdr="http://schemas.openxmlformats.org/drawingml/2006/chartDrawing">
    <cdr:from>
      <cdr:x>0.19475</cdr:x>
      <cdr:y>0.78625</cdr:y>
    </cdr:from>
    <cdr:to>
      <cdr:x>0.31475</cdr:x>
      <cdr:y>0.81325</cdr:y>
    </cdr:to>
    <cdr:sp>
      <cdr:nvSpPr>
        <cdr:cNvPr id="2" name="TextBox 3"/>
        <cdr:cNvSpPr txBox="1">
          <a:spLocks noChangeArrowheads="1"/>
        </cdr:cNvSpPr>
      </cdr:nvSpPr>
      <cdr:spPr>
        <a:xfrm>
          <a:off x="1771650" y="5381625"/>
          <a:ext cx="1095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East Ditch</a:t>
          </a:r>
        </a:p>
      </cdr:txBody>
    </cdr:sp>
  </cdr:relSizeAnchor>
  <cdr:relSizeAnchor xmlns:cdr="http://schemas.openxmlformats.org/drawingml/2006/chartDrawing">
    <cdr:from>
      <cdr:x>0.31475</cdr:x>
      <cdr:y>0.78525</cdr:y>
    </cdr:from>
    <cdr:to>
      <cdr:x>0.437</cdr:x>
      <cdr:y>0.8235</cdr:y>
    </cdr:to>
    <cdr:sp>
      <cdr:nvSpPr>
        <cdr:cNvPr id="3" name="TextBox 4"/>
        <cdr:cNvSpPr txBox="1">
          <a:spLocks noChangeArrowheads="1"/>
        </cdr:cNvSpPr>
      </cdr:nvSpPr>
      <cdr:spPr>
        <a:xfrm>
          <a:off x="2867025" y="5372100"/>
          <a:ext cx="1114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Hunter Marsh</a:t>
          </a:r>
        </a:p>
      </cdr:txBody>
    </cdr:sp>
  </cdr:relSizeAnchor>
  <cdr:relSizeAnchor xmlns:cdr="http://schemas.openxmlformats.org/drawingml/2006/chartDrawing">
    <cdr:from>
      <cdr:x>0.48975</cdr:x>
      <cdr:y>0.78525</cdr:y>
    </cdr:from>
    <cdr:to>
      <cdr:x>0.629</cdr:x>
      <cdr:y>0.8235</cdr:y>
    </cdr:to>
    <cdr:sp>
      <cdr:nvSpPr>
        <cdr:cNvPr id="4" name="TextBox 5"/>
        <cdr:cNvSpPr txBox="1">
          <a:spLocks noChangeArrowheads="1"/>
        </cdr:cNvSpPr>
      </cdr:nvSpPr>
      <cdr:spPr>
        <a:xfrm>
          <a:off x="4467225" y="5372100"/>
          <a:ext cx="1276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Lake St. Francis</a:t>
          </a:r>
        </a:p>
      </cdr:txBody>
    </cdr:sp>
  </cdr:relSizeAnchor>
  <cdr:relSizeAnchor xmlns:cdr="http://schemas.openxmlformats.org/drawingml/2006/chartDrawing">
    <cdr:from>
      <cdr:x>0.70425</cdr:x>
      <cdr:y>0.78525</cdr:y>
    </cdr:from>
    <cdr:to>
      <cdr:x>0.80025</cdr:x>
      <cdr:y>0.8235</cdr:y>
    </cdr:to>
    <cdr:sp>
      <cdr:nvSpPr>
        <cdr:cNvPr id="5" name="TextBox 6"/>
        <cdr:cNvSpPr txBox="1">
          <a:spLocks noChangeArrowheads="1"/>
        </cdr:cNvSpPr>
      </cdr:nvSpPr>
      <cdr:spPr>
        <a:xfrm>
          <a:off x="6429375" y="5372100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Lost River</a:t>
          </a:r>
        </a:p>
      </cdr:txBody>
    </cdr:sp>
  </cdr:relSizeAnchor>
  <cdr:relSizeAnchor xmlns:cdr="http://schemas.openxmlformats.org/drawingml/2006/chartDrawing">
    <cdr:from>
      <cdr:x>0.836</cdr:x>
      <cdr:y>0.78525</cdr:y>
    </cdr:from>
    <cdr:to>
      <cdr:x>0.893</cdr:x>
      <cdr:y>0.8235</cdr:y>
    </cdr:to>
    <cdr:sp>
      <cdr:nvSpPr>
        <cdr:cNvPr id="6" name="TextBox 7"/>
        <cdr:cNvSpPr txBox="1">
          <a:spLocks noChangeArrowheads="1"/>
        </cdr:cNvSpPr>
      </cdr:nvSpPr>
      <cdr:spPr>
        <a:xfrm>
          <a:off x="7629525" y="537210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Sago </a:t>
          </a:r>
        </a:p>
      </cdr:txBody>
    </cdr:sp>
  </cdr:relSizeAnchor>
  <cdr:relSizeAnchor xmlns:cdr="http://schemas.openxmlformats.org/drawingml/2006/chartDrawing">
    <cdr:from>
      <cdr:x>0.904</cdr:x>
      <cdr:y>0.78525</cdr:y>
    </cdr:from>
    <cdr:to>
      <cdr:x>1</cdr:x>
      <cdr:y>0.8235</cdr:y>
    </cdr:to>
    <cdr:sp>
      <cdr:nvSpPr>
        <cdr:cNvPr id="7" name="TextBox 8"/>
        <cdr:cNvSpPr txBox="1">
          <a:spLocks noChangeArrowheads="1"/>
        </cdr:cNvSpPr>
      </cdr:nvSpPr>
      <cdr:spPr>
        <a:xfrm>
          <a:off x="8248650" y="5372100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West Ditch</a:t>
          </a:r>
        </a:p>
      </cdr:txBody>
    </cdr:sp>
  </cdr:relSizeAnchor>
  <cdr:relSizeAnchor xmlns:cdr="http://schemas.openxmlformats.org/drawingml/2006/chartDrawing">
    <cdr:from>
      <cdr:x>0.09325</cdr:x>
      <cdr:y>0.77775</cdr:y>
    </cdr:from>
    <cdr:to>
      <cdr:x>0.17275</cdr:x>
      <cdr:y>0.778</cdr:y>
    </cdr:to>
    <cdr:sp>
      <cdr:nvSpPr>
        <cdr:cNvPr id="8" name="Line 9"/>
        <cdr:cNvSpPr>
          <a:spLocks/>
        </cdr:cNvSpPr>
      </cdr:nvSpPr>
      <cdr:spPr>
        <a:xfrm>
          <a:off x="847725" y="532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</cdr:x>
      <cdr:y>0.77775</cdr:y>
    </cdr:from>
    <cdr:to>
      <cdr:x>0.298</cdr:x>
      <cdr:y>0.778</cdr:y>
    </cdr:to>
    <cdr:sp>
      <cdr:nvSpPr>
        <cdr:cNvPr id="9" name="Line 10"/>
        <cdr:cNvSpPr>
          <a:spLocks/>
        </cdr:cNvSpPr>
      </cdr:nvSpPr>
      <cdr:spPr>
        <a:xfrm>
          <a:off x="1695450" y="53244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0.77775</cdr:y>
    </cdr:from>
    <cdr:to>
      <cdr:x>0.427</cdr:x>
      <cdr:y>0.778</cdr:y>
    </cdr:to>
    <cdr:sp>
      <cdr:nvSpPr>
        <cdr:cNvPr id="10" name="Line 11"/>
        <cdr:cNvSpPr>
          <a:spLocks/>
        </cdr:cNvSpPr>
      </cdr:nvSpPr>
      <cdr:spPr>
        <a:xfrm>
          <a:off x="2867025" y="53244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0.77775</cdr:y>
    </cdr:from>
    <cdr:to>
      <cdr:x>0.684</cdr:x>
      <cdr:y>0.778</cdr:y>
    </cdr:to>
    <cdr:sp>
      <cdr:nvSpPr>
        <cdr:cNvPr id="11" name="Line 12"/>
        <cdr:cNvSpPr>
          <a:spLocks/>
        </cdr:cNvSpPr>
      </cdr:nvSpPr>
      <cdr:spPr>
        <a:xfrm>
          <a:off x="4010025" y="53244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0.69475</cdr:x>
      <cdr:y>0.77775</cdr:y>
    </cdr:from>
    <cdr:to>
      <cdr:x>0.8095</cdr:x>
      <cdr:y>0.778</cdr:y>
    </cdr:to>
    <cdr:sp>
      <cdr:nvSpPr>
        <cdr:cNvPr id="12" name="Line 13"/>
        <cdr:cNvSpPr>
          <a:spLocks/>
        </cdr:cNvSpPr>
      </cdr:nvSpPr>
      <cdr:spPr>
        <a:xfrm>
          <a:off x="6343650" y="53244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0.77775</cdr:y>
    </cdr:from>
    <cdr:to>
      <cdr:x>0.904</cdr:x>
      <cdr:y>0.778</cdr:y>
    </cdr:to>
    <cdr:sp>
      <cdr:nvSpPr>
        <cdr:cNvPr id="13" name="Line 14"/>
        <cdr:cNvSpPr>
          <a:spLocks/>
        </cdr:cNvSpPr>
      </cdr:nvSpPr>
      <cdr:spPr>
        <a:xfrm>
          <a:off x="7620000" y="53244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0.91375</cdr:x>
      <cdr:y>0.77775</cdr:y>
    </cdr:from>
    <cdr:to>
      <cdr:x>0.976</cdr:x>
      <cdr:y>0.778</cdr:y>
    </cdr:to>
    <cdr:sp>
      <cdr:nvSpPr>
        <cdr:cNvPr id="14" name="Line 15"/>
        <cdr:cNvSpPr>
          <a:spLocks/>
        </cdr:cNvSpPr>
      </cdr:nvSpPr>
      <cdr:spPr>
        <a:xfrm>
          <a:off x="8343900" y="5324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0.0735</cdr:x>
      <cdr:y>0.775</cdr:y>
    </cdr:from>
    <cdr:to>
      <cdr:x>0.183</cdr:x>
      <cdr:y>0.8015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5657850"/>
          <a:ext cx="1047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Bitter Lake      </a:t>
          </a:r>
        </a:p>
      </cdr:txBody>
    </cdr:sp>
  </cdr:relSizeAnchor>
  <cdr:relSizeAnchor xmlns:cdr="http://schemas.openxmlformats.org/drawingml/2006/chartDrawing">
    <cdr:from>
      <cdr:x>0.183</cdr:x>
      <cdr:y>0.7775</cdr:y>
    </cdr:from>
    <cdr:to>
      <cdr:x>0.29775</cdr:x>
      <cdr:y>0.8025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5676900"/>
          <a:ext cx="1104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East Ditch</a:t>
          </a:r>
        </a:p>
      </cdr:txBody>
    </cdr:sp>
  </cdr:relSizeAnchor>
  <cdr:relSizeAnchor xmlns:cdr="http://schemas.openxmlformats.org/drawingml/2006/chartDrawing">
    <cdr:from>
      <cdr:x>0.296</cdr:x>
      <cdr:y>0.7775</cdr:y>
    </cdr:from>
    <cdr:to>
      <cdr:x>0.4025</cdr:x>
      <cdr:y>0.8145</cdr:y>
    </cdr:to>
    <cdr:sp>
      <cdr:nvSpPr>
        <cdr:cNvPr id="3" name="TextBox 3"/>
        <cdr:cNvSpPr txBox="1">
          <a:spLocks noChangeArrowheads="1"/>
        </cdr:cNvSpPr>
      </cdr:nvSpPr>
      <cdr:spPr>
        <a:xfrm>
          <a:off x="2838450" y="5676900"/>
          <a:ext cx="1019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Hunter Marsh</a:t>
          </a:r>
        </a:p>
      </cdr:txBody>
    </cdr:sp>
  </cdr:relSizeAnchor>
  <cdr:relSizeAnchor xmlns:cdr="http://schemas.openxmlformats.org/drawingml/2006/chartDrawing">
    <cdr:from>
      <cdr:x>0.4745</cdr:x>
      <cdr:y>0.78</cdr:y>
    </cdr:from>
    <cdr:to>
      <cdr:x>0.596</cdr:x>
      <cdr:y>0.817</cdr:y>
    </cdr:to>
    <cdr:sp>
      <cdr:nvSpPr>
        <cdr:cNvPr id="4" name="TextBox 4"/>
        <cdr:cNvSpPr txBox="1">
          <a:spLocks noChangeArrowheads="1"/>
        </cdr:cNvSpPr>
      </cdr:nvSpPr>
      <cdr:spPr>
        <a:xfrm>
          <a:off x="4543425" y="5695950"/>
          <a:ext cx="1162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Lake St. Francis</a:t>
          </a:r>
        </a:p>
      </cdr:txBody>
    </cdr:sp>
  </cdr:relSizeAnchor>
  <cdr:relSizeAnchor xmlns:cdr="http://schemas.openxmlformats.org/drawingml/2006/chartDrawing">
    <cdr:from>
      <cdr:x>0.69225</cdr:x>
      <cdr:y>0.7775</cdr:y>
    </cdr:from>
    <cdr:to>
      <cdr:x>0.7775</cdr:x>
      <cdr:y>0.8145</cdr:y>
    </cdr:to>
    <cdr:sp>
      <cdr:nvSpPr>
        <cdr:cNvPr id="5" name="TextBox 5"/>
        <cdr:cNvSpPr txBox="1">
          <a:spLocks noChangeArrowheads="1"/>
        </cdr:cNvSpPr>
      </cdr:nvSpPr>
      <cdr:spPr>
        <a:xfrm>
          <a:off x="6638925" y="5676900"/>
          <a:ext cx="819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Lost River</a:t>
          </a:r>
        </a:p>
      </cdr:txBody>
    </cdr:sp>
  </cdr:relSizeAnchor>
  <cdr:relSizeAnchor xmlns:cdr="http://schemas.openxmlformats.org/drawingml/2006/chartDrawing">
    <cdr:from>
      <cdr:x>0.81975</cdr:x>
      <cdr:y>0.7825</cdr:y>
    </cdr:from>
    <cdr:to>
      <cdr:x>0.871</cdr:x>
      <cdr:y>0.8195</cdr:y>
    </cdr:to>
    <cdr:sp>
      <cdr:nvSpPr>
        <cdr:cNvPr id="6" name="TextBox 6"/>
        <cdr:cNvSpPr txBox="1">
          <a:spLocks noChangeArrowheads="1"/>
        </cdr:cNvSpPr>
      </cdr:nvSpPr>
      <cdr:spPr>
        <a:xfrm>
          <a:off x="7858125" y="5715000"/>
          <a:ext cx="495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Sago </a:t>
          </a:r>
        </a:p>
      </cdr:txBody>
    </cdr:sp>
  </cdr:relSizeAnchor>
  <cdr:relSizeAnchor xmlns:cdr="http://schemas.openxmlformats.org/drawingml/2006/chartDrawing">
    <cdr:from>
      <cdr:x>0.8955</cdr:x>
      <cdr:y>0.78</cdr:y>
    </cdr:from>
    <cdr:to>
      <cdr:x>0.98675</cdr:x>
      <cdr:y>0.817</cdr:y>
    </cdr:to>
    <cdr:sp>
      <cdr:nvSpPr>
        <cdr:cNvPr id="7" name="TextBox 7"/>
        <cdr:cNvSpPr txBox="1">
          <a:spLocks noChangeArrowheads="1"/>
        </cdr:cNvSpPr>
      </cdr:nvSpPr>
      <cdr:spPr>
        <a:xfrm>
          <a:off x="8582025" y="5695950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West Ditch</a:t>
          </a:r>
        </a:p>
      </cdr:txBody>
    </cdr:sp>
  </cdr:relSizeAnchor>
  <cdr:relSizeAnchor xmlns:cdr="http://schemas.openxmlformats.org/drawingml/2006/chartDrawing">
    <cdr:from>
      <cdr:x>0.0735</cdr:x>
      <cdr:y>0.775</cdr:y>
    </cdr:from>
    <cdr:to>
      <cdr:x>0.15125</cdr:x>
      <cdr:y>0.77525</cdr:y>
    </cdr:to>
    <cdr:sp>
      <cdr:nvSpPr>
        <cdr:cNvPr id="8" name="Line 8"/>
        <cdr:cNvSpPr>
          <a:spLocks/>
        </cdr:cNvSpPr>
      </cdr:nvSpPr>
      <cdr:spPr>
        <a:xfrm>
          <a:off x="704850" y="56578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0.775</cdr:y>
    </cdr:from>
    <cdr:to>
      <cdr:x>0.27875</cdr:x>
      <cdr:y>0.77525</cdr:y>
    </cdr:to>
    <cdr:sp>
      <cdr:nvSpPr>
        <cdr:cNvPr id="9" name="Line 9"/>
        <cdr:cNvSpPr>
          <a:spLocks/>
        </cdr:cNvSpPr>
      </cdr:nvSpPr>
      <cdr:spPr>
        <a:xfrm>
          <a:off x="1619250" y="56578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0.7775</cdr:y>
    </cdr:from>
    <cdr:to>
      <cdr:x>0.40525</cdr:x>
      <cdr:y>0.77775</cdr:y>
    </cdr:to>
    <cdr:sp>
      <cdr:nvSpPr>
        <cdr:cNvPr id="10" name="Line 10"/>
        <cdr:cNvSpPr>
          <a:spLocks/>
        </cdr:cNvSpPr>
      </cdr:nvSpPr>
      <cdr:spPr>
        <a:xfrm>
          <a:off x="2838450" y="56769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</cdr:x>
      <cdr:y>0.7775</cdr:y>
    </cdr:from>
    <cdr:to>
      <cdr:x>0.66325</cdr:x>
      <cdr:y>0.77775</cdr:y>
    </cdr:to>
    <cdr:sp>
      <cdr:nvSpPr>
        <cdr:cNvPr id="11" name="Line 11"/>
        <cdr:cNvSpPr>
          <a:spLocks/>
        </cdr:cNvSpPr>
      </cdr:nvSpPr>
      <cdr:spPr>
        <a:xfrm>
          <a:off x="4114800" y="56769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0.6795</cdr:x>
      <cdr:y>0.7775</cdr:y>
    </cdr:from>
    <cdr:to>
      <cdr:x>0.788</cdr:x>
      <cdr:y>0.77775</cdr:y>
    </cdr:to>
    <cdr:sp>
      <cdr:nvSpPr>
        <cdr:cNvPr id="12" name="Line 12"/>
        <cdr:cNvSpPr>
          <a:spLocks/>
        </cdr:cNvSpPr>
      </cdr:nvSpPr>
      <cdr:spPr>
        <a:xfrm>
          <a:off x="6515100" y="5676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0.7775</cdr:y>
    </cdr:from>
    <cdr:to>
      <cdr:x>0.88275</cdr:x>
      <cdr:y>0.77775</cdr:y>
    </cdr:to>
    <cdr:sp>
      <cdr:nvSpPr>
        <cdr:cNvPr id="13" name="Line 13"/>
        <cdr:cNvSpPr>
          <a:spLocks/>
        </cdr:cNvSpPr>
      </cdr:nvSpPr>
      <cdr:spPr>
        <a:xfrm>
          <a:off x="7810500" y="567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0.78</cdr:y>
    </cdr:from>
    <cdr:to>
      <cdr:x>0.97475</cdr:x>
      <cdr:y>0.78025</cdr:y>
    </cdr:to>
    <cdr:sp>
      <cdr:nvSpPr>
        <cdr:cNvPr id="14" name="Line 14"/>
        <cdr:cNvSpPr>
          <a:spLocks/>
        </cdr:cNvSpPr>
      </cdr:nvSpPr>
      <cdr:spPr>
        <a:xfrm>
          <a:off x="8763000" y="56959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0.92975</cdr:y>
    </cdr:from>
    <cdr:to>
      <cdr:x>0.979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5514975"/>
          <a:ext cx="7877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19.  Correlation between eggshell thickness (Radcliffe Index) and egg Hg concentrations, Bitter Lake NWR, 1996 and 1997.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0.775</cdr:y>
    </cdr:from>
    <cdr:to>
      <cdr:x>0.979</cdr:x>
      <cdr:y>0.818</cdr:y>
    </cdr:to>
    <cdr:grpSp>
      <cdr:nvGrpSpPr>
        <cdr:cNvPr id="1" name="Group 15"/>
        <cdr:cNvGrpSpPr>
          <a:grpSpLocks/>
        </cdr:cNvGrpSpPr>
      </cdr:nvGrpSpPr>
      <cdr:grpSpPr>
        <a:xfrm>
          <a:off x="781050" y="5753100"/>
          <a:ext cx="8677275" cy="323850"/>
          <a:chOff x="19126" y="0"/>
          <a:chExt cx="8427482" cy="314144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19126" y="54818"/>
            <a:ext cx="823786" cy="1826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Bitter Lake      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1049386" y="58431"/>
            <a:ext cx="840641" cy="2557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East Ditch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2147065" y="47514"/>
            <a:ext cx="1026046" cy="2557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Hunter Marsh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3758821" y="58431"/>
            <a:ext cx="1171420" cy="2557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Lake St. Francis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5728745" y="58431"/>
            <a:ext cx="823786" cy="2557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Lost River</a:t>
            </a:r>
          </a:p>
        </cdr:txBody>
      </cdr:sp>
      <cdr:sp>
        <cdr:nvSpPr>
          <cdr:cNvPr id="7" name="TextBox 6"/>
          <cdr:cNvSpPr txBox="1">
            <a:spLocks noChangeArrowheads="1"/>
          </cdr:cNvSpPr>
        </cdr:nvSpPr>
        <cdr:spPr>
          <a:xfrm>
            <a:off x="6944409" y="58431"/>
            <a:ext cx="495115" cy="2557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Sago </a:t>
            </a:r>
          </a:p>
        </cdr:txBody>
      </cdr:sp>
      <cdr:sp>
        <cdr:nvSpPr>
          <cdr:cNvPr id="8" name="TextBox 7"/>
          <cdr:cNvSpPr txBox="1">
            <a:spLocks noChangeArrowheads="1"/>
          </cdr:cNvSpPr>
        </cdr:nvSpPr>
        <cdr:spPr>
          <a:xfrm>
            <a:off x="7565936" y="58431"/>
            <a:ext cx="880672" cy="2557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West Ditch</a:t>
            </a:r>
          </a:p>
        </cdr:txBody>
      </cdr:sp>
      <cdr:sp>
        <cdr:nvSpPr>
          <cdr:cNvPr id="9" name="Line 8"/>
          <cdr:cNvSpPr>
            <a:spLocks/>
          </cdr:cNvSpPr>
        </cdr:nvSpPr>
        <cdr:spPr>
          <a:xfrm>
            <a:off x="113935" y="0"/>
            <a:ext cx="733191" cy="18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Line 9"/>
          <cdr:cNvSpPr>
            <a:spLocks/>
          </cdr:cNvSpPr>
        </cdr:nvSpPr>
        <cdr:spPr>
          <a:xfrm>
            <a:off x="963004" y="0"/>
            <a:ext cx="1034473" cy="18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Line 10"/>
          <cdr:cNvSpPr>
            <a:spLocks/>
          </cdr:cNvSpPr>
        </cdr:nvSpPr>
        <cdr:spPr>
          <a:xfrm>
            <a:off x="2147065" y="0"/>
            <a:ext cx="1034473" cy="18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1"/>
          <cdr:cNvSpPr>
            <a:spLocks/>
          </cdr:cNvSpPr>
        </cdr:nvSpPr>
        <cdr:spPr>
          <a:xfrm>
            <a:off x="3299523" y="0"/>
            <a:ext cx="2241710" cy="18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2"/>
          <cdr:cNvSpPr>
            <a:spLocks/>
          </cdr:cNvSpPr>
        </cdr:nvSpPr>
        <cdr:spPr>
          <a:xfrm>
            <a:off x="5644470" y="0"/>
            <a:ext cx="1049222" cy="18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13"/>
          <cdr:cNvSpPr>
            <a:spLocks/>
          </cdr:cNvSpPr>
        </cdr:nvSpPr>
        <cdr:spPr>
          <a:xfrm>
            <a:off x="6811676" y="0"/>
            <a:ext cx="638382" cy="18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14"/>
          <cdr:cNvSpPr>
            <a:spLocks/>
          </cdr:cNvSpPr>
        </cdr:nvSpPr>
        <cdr:spPr>
          <a:xfrm>
            <a:off x="7565936" y="0"/>
            <a:ext cx="575176" cy="18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0.1555</cdr:x>
      <cdr:y>0.86525</cdr:y>
    </cdr:from>
    <cdr:to>
      <cdr:x>0.9165</cdr:x>
      <cdr:y>0.92125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495425" y="6419850"/>
          <a:ext cx="73533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Figure 10.  Whole body fish Cu and Zn concentrations in individual samples at Bitter Lake NWR, 1996.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29500"/>
    <xdr:graphicFrame>
      <xdr:nvGraphicFramePr>
        <xdr:cNvPr id="1" name="Shape 1025"/>
        <xdr:cNvGraphicFramePr/>
      </xdr:nvGraphicFramePr>
      <xdr:xfrm>
        <a:off x="0" y="0"/>
        <a:ext cx="9667875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4"/>
  <sheetViews>
    <sheetView tabSelected="1" workbookViewId="0" topLeftCell="A1">
      <selection activeCell="BC11" sqref="BC11"/>
    </sheetView>
  </sheetViews>
  <sheetFormatPr defaultColWidth="9.140625" defaultRowHeight="12.75"/>
  <cols>
    <col min="1" max="1" width="11.00390625" style="0" bestFit="1" customWidth="1"/>
    <col min="2" max="2" width="10.28125" style="0" bestFit="1" customWidth="1"/>
    <col min="3" max="3" width="18.00390625" style="0" bestFit="1" customWidth="1"/>
    <col min="4" max="4" width="10.8515625" style="0" bestFit="1" customWidth="1"/>
    <col min="5" max="5" width="9.00390625" style="0" bestFit="1" customWidth="1"/>
    <col min="6" max="6" width="16.28125" style="0" bestFit="1" customWidth="1"/>
    <col min="7" max="7" width="9.28125" style="0" bestFit="1" customWidth="1"/>
    <col min="8" max="8" width="10.57421875" style="0" bestFit="1" customWidth="1"/>
    <col min="9" max="9" width="18.00390625" style="0" bestFit="1" customWidth="1"/>
    <col min="10" max="10" width="15.7109375" style="0" bestFit="1" customWidth="1"/>
    <col min="11" max="11" width="12.00390625" style="0" bestFit="1" customWidth="1"/>
    <col min="12" max="12" width="8.421875" style="0" bestFit="1" customWidth="1"/>
    <col min="13" max="13" width="17.28125" style="0" bestFit="1" customWidth="1"/>
    <col min="14" max="14" width="9.00390625" style="0" bestFit="1" customWidth="1"/>
    <col min="15" max="15" width="12.7109375" style="0" bestFit="1" customWidth="1"/>
    <col min="16" max="16" width="9.8515625" style="0" bestFit="1" customWidth="1"/>
    <col min="17" max="17" width="13.8515625" style="0" bestFit="1" customWidth="1"/>
    <col min="18" max="18" width="8.57421875" style="0" bestFit="1" customWidth="1"/>
    <col min="19" max="19" width="9.421875" style="0" bestFit="1" customWidth="1"/>
    <col min="20" max="21" width="9.57421875" style="0" bestFit="1" customWidth="1"/>
    <col min="22" max="22" width="9.421875" style="0" bestFit="1" customWidth="1"/>
    <col min="23" max="23" width="8.140625" style="0" bestFit="1" customWidth="1"/>
    <col min="24" max="24" width="9.57421875" style="0" bestFit="1" customWidth="1"/>
    <col min="25" max="27" width="9.421875" style="0" bestFit="1" customWidth="1"/>
    <col min="28" max="28" width="9.28125" style="0" bestFit="1" customWidth="1"/>
    <col min="29" max="29" width="8.140625" style="0" bestFit="1" customWidth="1"/>
    <col min="30" max="30" width="9.28125" style="0" bestFit="1" customWidth="1"/>
    <col min="31" max="31" width="10.00390625" style="0" bestFit="1" customWidth="1"/>
    <col min="32" max="32" width="9.8515625" style="0" bestFit="1" customWidth="1"/>
    <col min="33" max="33" width="9.57421875" style="0" bestFit="1" customWidth="1"/>
    <col min="34" max="34" width="10.00390625" style="0" bestFit="1" customWidth="1"/>
    <col min="35" max="35" width="8.57421875" style="0" bestFit="1" customWidth="1"/>
    <col min="36" max="37" width="9.421875" style="0" bestFit="1" customWidth="1"/>
    <col min="38" max="38" width="8.140625" style="0" bestFit="1" customWidth="1"/>
    <col min="39" max="39" width="9.421875" style="0" bestFit="1" customWidth="1"/>
    <col min="40" max="40" width="8.421875" style="0" bestFit="1" customWidth="1"/>
    <col min="41" max="42" width="8.57421875" style="0" bestFit="1" customWidth="1"/>
    <col min="43" max="43" width="8.421875" style="0" bestFit="1" customWidth="1"/>
    <col min="44" max="44" width="7.140625" style="0" bestFit="1" customWidth="1"/>
    <col min="45" max="45" width="8.57421875" style="0" bestFit="1" customWidth="1"/>
    <col min="46" max="48" width="8.421875" style="0" bestFit="1" customWidth="1"/>
    <col min="49" max="49" width="8.28125" style="0" bestFit="1" customWidth="1"/>
    <col min="50" max="50" width="7.140625" style="0" bestFit="1" customWidth="1"/>
    <col min="51" max="51" width="8.28125" style="0" bestFit="1" customWidth="1"/>
    <col min="52" max="52" width="9.00390625" style="0" bestFit="1" customWidth="1"/>
    <col min="53" max="53" width="8.8515625" style="0" bestFit="1" customWidth="1"/>
    <col min="54" max="54" width="8.57421875" style="0" bestFit="1" customWidth="1"/>
    <col min="55" max="55" width="9.00390625" style="0" bestFit="1" customWidth="1"/>
    <col min="56" max="56" width="7.57421875" style="0" bestFit="1" customWidth="1"/>
    <col min="57" max="58" width="8.421875" style="0" bestFit="1" customWidth="1"/>
    <col min="59" max="59" width="7.140625" style="0" bestFit="1" customWidth="1"/>
    <col min="60" max="60" width="8.421875" style="0" bestFit="1" customWidth="1"/>
  </cols>
  <sheetData>
    <row r="1" spans="1:60" s="13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4" t="s">
        <v>10</v>
      </c>
      <c r="L1" s="13" t="s">
        <v>11</v>
      </c>
      <c r="M1" s="14" t="s">
        <v>12</v>
      </c>
      <c r="N1" s="14" t="s">
        <v>13</v>
      </c>
      <c r="O1" s="14" t="s">
        <v>14</v>
      </c>
      <c r="P1" s="13" t="s">
        <v>16</v>
      </c>
      <c r="Q1" s="13" t="s">
        <v>19</v>
      </c>
      <c r="R1" s="14" t="s">
        <v>20</v>
      </c>
      <c r="S1" s="10" t="s">
        <v>52</v>
      </c>
      <c r="T1" s="10" t="s">
        <v>53</v>
      </c>
      <c r="U1" s="10" t="s">
        <v>54</v>
      </c>
      <c r="V1" s="10" t="s">
        <v>55</v>
      </c>
      <c r="W1" s="10" t="s">
        <v>56</v>
      </c>
      <c r="X1" s="11" t="s">
        <v>57</v>
      </c>
      <c r="Y1" s="10" t="s">
        <v>58</v>
      </c>
      <c r="Z1" s="10" t="s">
        <v>59</v>
      </c>
      <c r="AA1" s="10" t="s">
        <v>60</v>
      </c>
      <c r="AB1" s="10" t="s">
        <v>61</v>
      </c>
      <c r="AC1" s="11" t="s">
        <v>62</v>
      </c>
      <c r="AD1" s="10" t="s">
        <v>63</v>
      </c>
      <c r="AE1" s="10" t="s">
        <v>64</v>
      </c>
      <c r="AF1" s="10" t="s">
        <v>65</v>
      </c>
      <c r="AG1" s="10" t="s">
        <v>66</v>
      </c>
      <c r="AH1" s="10" t="s">
        <v>67</v>
      </c>
      <c r="AI1" s="10" t="s">
        <v>68</v>
      </c>
      <c r="AJ1" s="10" t="s">
        <v>69</v>
      </c>
      <c r="AK1" s="10" t="s">
        <v>70</v>
      </c>
      <c r="AL1" s="10" t="s">
        <v>71</v>
      </c>
      <c r="AM1" s="10" t="s">
        <v>72</v>
      </c>
      <c r="AN1" s="10" t="s">
        <v>94</v>
      </c>
      <c r="AO1" s="10" t="s">
        <v>95</v>
      </c>
      <c r="AP1" s="10" t="s">
        <v>96</v>
      </c>
      <c r="AQ1" s="10" t="s">
        <v>97</v>
      </c>
      <c r="AR1" s="10" t="s">
        <v>98</v>
      </c>
      <c r="AS1" s="11" t="s">
        <v>99</v>
      </c>
      <c r="AT1" s="10" t="s">
        <v>100</v>
      </c>
      <c r="AU1" s="10" t="s">
        <v>101</v>
      </c>
      <c r="AV1" s="10" t="s">
        <v>102</v>
      </c>
      <c r="AW1" s="10" t="s">
        <v>103</v>
      </c>
      <c r="AX1" s="11" t="s">
        <v>104</v>
      </c>
      <c r="AY1" s="12" t="s">
        <v>105</v>
      </c>
      <c r="AZ1" s="10" t="s">
        <v>106</v>
      </c>
      <c r="BA1" s="10" t="s">
        <v>107</v>
      </c>
      <c r="BB1" s="10" t="s">
        <v>108</v>
      </c>
      <c r="BC1" s="10" t="s">
        <v>109</v>
      </c>
      <c r="BD1" s="10" t="s">
        <v>110</v>
      </c>
      <c r="BE1" s="10" t="s">
        <v>111</v>
      </c>
      <c r="BF1" s="10" t="s">
        <v>112</v>
      </c>
      <c r="BG1" s="10" t="s">
        <v>113</v>
      </c>
      <c r="BH1" s="10" t="s">
        <v>114</v>
      </c>
    </row>
    <row r="3" spans="1:60" ht="12.75">
      <c r="A3" t="s">
        <v>338</v>
      </c>
      <c r="B3" t="s">
        <v>154</v>
      </c>
      <c r="C3" t="s">
        <v>199</v>
      </c>
      <c r="D3" t="s">
        <v>156</v>
      </c>
      <c r="E3">
        <v>13060007</v>
      </c>
      <c r="F3" t="s">
        <v>157</v>
      </c>
      <c r="G3">
        <v>332805</v>
      </c>
      <c r="H3">
        <v>1042429</v>
      </c>
      <c r="I3" t="s">
        <v>199</v>
      </c>
      <c r="J3" t="s">
        <v>200</v>
      </c>
      <c r="K3" t="s">
        <v>201</v>
      </c>
      <c r="L3">
        <v>8</v>
      </c>
      <c r="M3" s="6">
        <v>35262</v>
      </c>
      <c r="N3">
        <v>2</v>
      </c>
      <c r="O3" t="s">
        <v>327</v>
      </c>
      <c r="P3">
        <v>1</v>
      </c>
      <c r="Q3" t="s">
        <v>327</v>
      </c>
      <c r="R3">
        <v>1</v>
      </c>
      <c r="S3" s="3">
        <v>0.5545</v>
      </c>
      <c r="T3" s="3">
        <v>0</v>
      </c>
      <c r="U3" s="3">
        <v>0.0306</v>
      </c>
      <c r="V3" s="3">
        <v>0.0005</v>
      </c>
      <c r="W3" s="3">
        <v>1.2887</v>
      </c>
      <c r="X3" s="3">
        <v>678.6479</v>
      </c>
      <c r="Y3" s="3">
        <v>0</v>
      </c>
      <c r="Z3" s="3">
        <v>0</v>
      </c>
      <c r="AA3" s="3">
        <v>0</v>
      </c>
      <c r="AB3" s="3">
        <v>0.1022</v>
      </c>
      <c r="AC3" s="3"/>
      <c r="AD3" s="3">
        <v>0</v>
      </c>
      <c r="AE3" s="3">
        <v>2047.957</v>
      </c>
      <c r="AF3" s="3">
        <v>0</v>
      </c>
      <c r="AG3" s="3">
        <v>0</v>
      </c>
      <c r="AH3" s="3">
        <v>0</v>
      </c>
      <c r="AI3" s="3">
        <v>0.013</v>
      </c>
      <c r="AJ3" s="3">
        <v>0.021</v>
      </c>
      <c r="AK3" s="3">
        <v>21.1532</v>
      </c>
      <c r="AL3" s="3">
        <v>0.002</v>
      </c>
      <c r="AM3" s="3">
        <v>0.0341</v>
      </c>
      <c r="AN3" s="3">
        <v>0.5545</v>
      </c>
      <c r="AO3" s="5">
        <v>0.0025</v>
      </c>
      <c r="AP3" s="3">
        <v>0.0306</v>
      </c>
      <c r="AQ3" s="3">
        <v>0.0005</v>
      </c>
      <c r="AR3" s="3">
        <v>1.2887</v>
      </c>
      <c r="AS3" s="3">
        <v>678.6479</v>
      </c>
      <c r="AT3" s="5">
        <v>0.00025</v>
      </c>
      <c r="AU3" s="5">
        <v>0.0015</v>
      </c>
      <c r="AV3" s="5">
        <v>0.0025</v>
      </c>
      <c r="AW3" s="3">
        <v>0.1022</v>
      </c>
      <c r="AX3" s="3"/>
      <c r="AY3" s="5">
        <v>0.005</v>
      </c>
      <c r="AZ3" s="3">
        <v>2047.957</v>
      </c>
      <c r="BA3" s="5">
        <v>0.0025</v>
      </c>
      <c r="BB3" s="5">
        <v>0.0005</v>
      </c>
      <c r="BC3" s="5">
        <v>0.025</v>
      </c>
      <c r="BD3" s="3">
        <v>0.013</v>
      </c>
      <c r="BE3" s="3">
        <v>0.021</v>
      </c>
      <c r="BF3" s="3">
        <v>21.1532</v>
      </c>
      <c r="BG3" s="3">
        <v>0.002</v>
      </c>
      <c r="BH3" s="3">
        <v>0.0341</v>
      </c>
    </row>
    <row r="4" spans="1:60" ht="12.75">
      <c r="A4" t="s">
        <v>339</v>
      </c>
      <c r="B4" t="s">
        <v>154</v>
      </c>
      <c r="C4" t="s">
        <v>199</v>
      </c>
      <c r="D4" t="s">
        <v>156</v>
      </c>
      <c r="E4">
        <v>13060007</v>
      </c>
      <c r="F4" t="s">
        <v>157</v>
      </c>
      <c r="G4">
        <v>332805</v>
      </c>
      <c r="H4">
        <v>1042429</v>
      </c>
      <c r="I4" t="s">
        <v>199</v>
      </c>
      <c r="J4" t="s">
        <v>200</v>
      </c>
      <c r="K4" t="s">
        <v>201</v>
      </c>
      <c r="L4">
        <v>8</v>
      </c>
      <c r="M4" s="6">
        <v>35262</v>
      </c>
      <c r="N4">
        <v>2</v>
      </c>
      <c r="O4" t="s">
        <v>327</v>
      </c>
      <c r="P4">
        <v>1</v>
      </c>
      <c r="Q4" t="s">
        <v>327</v>
      </c>
      <c r="R4">
        <v>1</v>
      </c>
      <c r="S4" s="3">
        <v>0.5306</v>
      </c>
      <c r="T4" s="3">
        <v>0</v>
      </c>
      <c r="U4" s="3">
        <v>0.0246</v>
      </c>
      <c r="V4" s="3">
        <v>0</v>
      </c>
      <c r="W4" s="3">
        <v>1.202</v>
      </c>
      <c r="X4" s="3">
        <v>667.7251</v>
      </c>
      <c r="Y4" s="3">
        <v>0</v>
      </c>
      <c r="Z4" s="3">
        <v>0</v>
      </c>
      <c r="AA4" s="3">
        <v>0.0079</v>
      </c>
      <c r="AB4" s="3">
        <v>0</v>
      </c>
      <c r="AC4" s="3"/>
      <c r="AD4" s="3">
        <v>0</v>
      </c>
      <c r="AE4" s="3">
        <v>1990.987</v>
      </c>
      <c r="AF4" s="3">
        <v>0.005</v>
      </c>
      <c r="AG4" s="3">
        <v>0</v>
      </c>
      <c r="AH4" s="3">
        <v>0</v>
      </c>
      <c r="AI4" s="3">
        <v>0.013</v>
      </c>
      <c r="AJ4" s="3">
        <v>0.009</v>
      </c>
      <c r="AK4" s="3">
        <v>19.9191</v>
      </c>
      <c r="AL4" s="3">
        <v>0.001</v>
      </c>
      <c r="AM4" s="3">
        <v>0.0129</v>
      </c>
      <c r="AN4" s="3">
        <v>0.5306</v>
      </c>
      <c r="AO4" s="5">
        <v>0.0025</v>
      </c>
      <c r="AP4" s="3">
        <v>0.0246</v>
      </c>
      <c r="AQ4" s="5">
        <v>0.00025</v>
      </c>
      <c r="AR4" s="3">
        <v>1.202</v>
      </c>
      <c r="AS4" s="3">
        <v>667.7251</v>
      </c>
      <c r="AT4" s="5">
        <v>0.00025</v>
      </c>
      <c r="AU4" s="5">
        <v>0.0015</v>
      </c>
      <c r="AV4" s="3">
        <v>0.0079</v>
      </c>
      <c r="AW4" s="5">
        <v>0.05</v>
      </c>
      <c r="AX4" s="3"/>
      <c r="AY4" s="5">
        <v>0.005</v>
      </c>
      <c r="AZ4" s="3">
        <v>1990.987</v>
      </c>
      <c r="BA4" s="3">
        <v>0.005</v>
      </c>
      <c r="BB4" s="5">
        <v>0.0005</v>
      </c>
      <c r="BC4" s="5">
        <v>0.025</v>
      </c>
      <c r="BD4" s="3">
        <v>0.013</v>
      </c>
      <c r="BE4" s="3">
        <v>0.009</v>
      </c>
      <c r="BF4" s="3">
        <v>19.9191</v>
      </c>
      <c r="BG4" s="3">
        <v>0.001</v>
      </c>
      <c r="BH4" s="3">
        <v>0.0129</v>
      </c>
    </row>
    <row r="5" spans="1:60" ht="12.75">
      <c r="A5" t="s">
        <v>340</v>
      </c>
      <c r="B5" t="s">
        <v>154</v>
      </c>
      <c r="C5" t="s">
        <v>199</v>
      </c>
      <c r="D5" t="s">
        <v>156</v>
      </c>
      <c r="E5">
        <v>13060007</v>
      </c>
      <c r="F5" t="s">
        <v>157</v>
      </c>
      <c r="G5">
        <v>332805</v>
      </c>
      <c r="H5">
        <v>1042429</v>
      </c>
      <c r="I5" t="s">
        <v>199</v>
      </c>
      <c r="J5" t="s">
        <v>200</v>
      </c>
      <c r="K5" t="s">
        <v>201</v>
      </c>
      <c r="L5">
        <v>8</v>
      </c>
      <c r="M5" s="6">
        <v>35262</v>
      </c>
      <c r="N5">
        <v>2</v>
      </c>
      <c r="O5" t="s">
        <v>327</v>
      </c>
      <c r="P5">
        <v>1</v>
      </c>
      <c r="Q5" t="s">
        <v>327</v>
      </c>
      <c r="R5">
        <v>1</v>
      </c>
      <c r="S5" s="3">
        <v>0.3729</v>
      </c>
      <c r="T5" s="3">
        <v>0</v>
      </c>
      <c r="U5" s="3">
        <v>0.0353</v>
      </c>
      <c r="V5" s="3">
        <v>0.0005</v>
      </c>
      <c r="W5" s="3">
        <v>0.4238</v>
      </c>
      <c r="X5" s="3">
        <v>788.0685</v>
      </c>
      <c r="Y5" s="3">
        <v>0</v>
      </c>
      <c r="Z5" s="3">
        <v>0</v>
      </c>
      <c r="AA5" s="3">
        <v>0.009</v>
      </c>
      <c r="AB5" s="3">
        <v>0</v>
      </c>
      <c r="AC5" s="3"/>
      <c r="AD5" s="3">
        <v>0</v>
      </c>
      <c r="AE5" s="3">
        <v>233.4581</v>
      </c>
      <c r="AF5" s="3">
        <v>0.0067</v>
      </c>
      <c r="AG5" s="3">
        <v>0</v>
      </c>
      <c r="AH5" s="3">
        <v>0</v>
      </c>
      <c r="AI5" s="3">
        <v>0.01</v>
      </c>
      <c r="AJ5" s="3">
        <v>0</v>
      </c>
      <c r="AK5" s="3">
        <v>10.5547</v>
      </c>
      <c r="AL5" s="3">
        <v>0</v>
      </c>
      <c r="AM5" s="3">
        <v>0.019</v>
      </c>
      <c r="AN5" s="3">
        <v>0.3729</v>
      </c>
      <c r="AO5" s="5">
        <v>0.0025</v>
      </c>
      <c r="AP5" s="3">
        <v>0.0353</v>
      </c>
      <c r="AQ5" s="3">
        <v>0.0005</v>
      </c>
      <c r="AR5" s="3">
        <v>0.4238</v>
      </c>
      <c r="AS5" s="3">
        <v>788.0685</v>
      </c>
      <c r="AT5" s="5">
        <v>0.00025</v>
      </c>
      <c r="AU5" s="5">
        <v>0.0015</v>
      </c>
      <c r="AV5" s="3">
        <v>0.009</v>
      </c>
      <c r="AW5" s="5">
        <v>0.05</v>
      </c>
      <c r="AX5" s="3"/>
      <c r="AY5" s="5">
        <v>0.005</v>
      </c>
      <c r="AZ5" s="3">
        <v>233.4581</v>
      </c>
      <c r="BA5" s="3">
        <v>0.0067</v>
      </c>
      <c r="BB5" s="5">
        <v>0.0005</v>
      </c>
      <c r="BC5" s="5">
        <v>0.025</v>
      </c>
      <c r="BD5" s="3">
        <v>0.01</v>
      </c>
      <c r="BE5" s="5">
        <v>0.0025</v>
      </c>
      <c r="BF5" s="3">
        <v>10.5547</v>
      </c>
      <c r="BG5" s="5">
        <v>0.0005</v>
      </c>
      <c r="BH5" s="3">
        <v>0.019</v>
      </c>
    </row>
    <row r="6" spans="1:60" ht="12.75">
      <c r="A6" t="s">
        <v>344</v>
      </c>
      <c r="B6" t="s">
        <v>154</v>
      </c>
      <c r="C6" t="s">
        <v>209</v>
      </c>
      <c r="D6" t="s">
        <v>156</v>
      </c>
      <c r="E6">
        <v>13060007</v>
      </c>
      <c r="F6" t="s">
        <v>157</v>
      </c>
      <c r="G6">
        <v>332459</v>
      </c>
      <c r="H6">
        <v>1042438</v>
      </c>
      <c r="I6" t="s">
        <v>209</v>
      </c>
      <c r="J6" t="s">
        <v>210</v>
      </c>
      <c r="K6" t="s">
        <v>211</v>
      </c>
      <c r="L6">
        <v>8</v>
      </c>
      <c r="M6" s="8">
        <v>35261</v>
      </c>
      <c r="N6">
        <v>2</v>
      </c>
      <c r="O6" t="s">
        <v>327</v>
      </c>
      <c r="P6">
        <v>1</v>
      </c>
      <c r="Q6" t="s">
        <v>327</v>
      </c>
      <c r="R6">
        <v>1</v>
      </c>
      <c r="S6" s="3">
        <v>0.1313</v>
      </c>
      <c r="T6" s="3">
        <v>0</v>
      </c>
      <c r="U6" s="3">
        <v>0.0598</v>
      </c>
      <c r="V6" s="3">
        <v>0.001</v>
      </c>
      <c r="W6" s="3">
        <v>0.3677</v>
      </c>
      <c r="X6" s="3">
        <v>580.9239</v>
      </c>
      <c r="Y6" s="3">
        <v>0</v>
      </c>
      <c r="Z6" s="3">
        <v>0</v>
      </c>
      <c r="AA6" s="3">
        <v>0</v>
      </c>
      <c r="AB6" s="3">
        <v>0</v>
      </c>
      <c r="AC6" s="3"/>
      <c r="AD6" s="3">
        <v>0</v>
      </c>
      <c r="AE6" s="3">
        <v>172.8852</v>
      </c>
      <c r="AF6" s="3">
        <v>0.0156</v>
      </c>
      <c r="AG6" s="3">
        <v>0</v>
      </c>
      <c r="AH6" s="3">
        <v>0</v>
      </c>
      <c r="AI6" s="3">
        <v>0.008</v>
      </c>
      <c r="AJ6" s="3">
        <v>0</v>
      </c>
      <c r="AK6" s="3">
        <v>9.6836</v>
      </c>
      <c r="AL6" s="3">
        <v>0.003</v>
      </c>
      <c r="AM6" s="3">
        <v>0.0113</v>
      </c>
      <c r="AN6" s="3">
        <v>0.1313</v>
      </c>
      <c r="AO6" s="5">
        <v>0.0025</v>
      </c>
      <c r="AP6" s="3">
        <v>0.0598</v>
      </c>
      <c r="AQ6" s="3">
        <v>0.001</v>
      </c>
      <c r="AR6" s="3">
        <v>0.3677</v>
      </c>
      <c r="AS6" s="3">
        <v>580.9239</v>
      </c>
      <c r="AT6" s="5">
        <v>0.00025</v>
      </c>
      <c r="AU6" s="5">
        <v>0.0015</v>
      </c>
      <c r="AV6" s="5">
        <v>0.0025</v>
      </c>
      <c r="AW6" s="5">
        <v>0.05</v>
      </c>
      <c r="AX6" s="3"/>
      <c r="AY6" s="5">
        <v>0.005</v>
      </c>
      <c r="AZ6" s="3">
        <v>172.8852</v>
      </c>
      <c r="BA6" s="3">
        <v>0.0156</v>
      </c>
      <c r="BB6" s="5">
        <v>0.0005</v>
      </c>
      <c r="BC6" s="5">
        <v>0.025</v>
      </c>
      <c r="BD6" s="3">
        <v>0.008</v>
      </c>
      <c r="BE6" s="5">
        <v>0.0025</v>
      </c>
      <c r="BF6" s="3">
        <v>9.6836</v>
      </c>
      <c r="BG6" s="3">
        <v>0.003</v>
      </c>
      <c r="BH6" s="3">
        <v>0.0113</v>
      </c>
    </row>
    <row r="7" spans="1:60" ht="12.75">
      <c r="A7" t="s">
        <v>345</v>
      </c>
      <c r="B7" t="s">
        <v>154</v>
      </c>
      <c r="C7" t="s">
        <v>209</v>
      </c>
      <c r="D7" t="s">
        <v>156</v>
      </c>
      <c r="E7">
        <v>13060007</v>
      </c>
      <c r="F7" t="s">
        <v>157</v>
      </c>
      <c r="G7">
        <v>332459</v>
      </c>
      <c r="H7">
        <v>1042438</v>
      </c>
      <c r="I7" t="s">
        <v>209</v>
      </c>
      <c r="J7" t="s">
        <v>210</v>
      </c>
      <c r="K7" t="s">
        <v>211</v>
      </c>
      <c r="L7">
        <v>8</v>
      </c>
      <c r="M7" s="8">
        <v>35261</v>
      </c>
      <c r="N7">
        <v>2</v>
      </c>
      <c r="O7" t="s">
        <v>327</v>
      </c>
      <c r="P7">
        <v>1</v>
      </c>
      <c r="Q7" t="s">
        <v>327</v>
      </c>
      <c r="R7">
        <v>1</v>
      </c>
      <c r="S7" s="3">
        <v>0.1635</v>
      </c>
      <c r="T7" s="3">
        <v>0</v>
      </c>
      <c r="U7" s="3">
        <v>0.0413</v>
      </c>
      <c r="V7" s="3">
        <v>0.0007</v>
      </c>
      <c r="W7" s="3">
        <v>0.3665</v>
      </c>
      <c r="X7" s="3">
        <v>574.3591</v>
      </c>
      <c r="Y7" s="3">
        <v>0</v>
      </c>
      <c r="Z7" s="3">
        <v>0</v>
      </c>
      <c r="AA7" s="3">
        <v>0</v>
      </c>
      <c r="AB7" s="3">
        <v>0</v>
      </c>
      <c r="AC7" s="3"/>
      <c r="AD7" s="3">
        <v>0</v>
      </c>
      <c r="AE7" s="3">
        <v>171.9191</v>
      </c>
      <c r="AF7" s="3">
        <v>0.0146</v>
      </c>
      <c r="AG7" s="3">
        <v>0</v>
      </c>
      <c r="AH7" s="3">
        <v>0</v>
      </c>
      <c r="AI7" s="3">
        <v>0.007</v>
      </c>
      <c r="AJ7" s="3">
        <v>0</v>
      </c>
      <c r="AK7" s="3">
        <v>9.6625</v>
      </c>
      <c r="AL7" s="3">
        <v>0.004</v>
      </c>
      <c r="AM7" s="3">
        <v>0</v>
      </c>
      <c r="AN7" s="3">
        <v>0.1635</v>
      </c>
      <c r="AO7" s="5">
        <v>0.0025</v>
      </c>
      <c r="AP7" s="3">
        <v>0.0413</v>
      </c>
      <c r="AQ7" s="3">
        <v>0.0007</v>
      </c>
      <c r="AR7" s="3">
        <v>0.3665</v>
      </c>
      <c r="AS7" s="3">
        <v>574.3591</v>
      </c>
      <c r="AT7" s="5">
        <v>0.00025</v>
      </c>
      <c r="AU7" s="5">
        <v>0.0015</v>
      </c>
      <c r="AV7" s="5">
        <v>0.0025</v>
      </c>
      <c r="AW7" s="5">
        <v>0.05</v>
      </c>
      <c r="AX7" s="3"/>
      <c r="AY7" s="5">
        <v>0.005</v>
      </c>
      <c r="AZ7" s="3">
        <v>171.9191</v>
      </c>
      <c r="BA7" s="3">
        <v>0.0146</v>
      </c>
      <c r="BB7" s="5">
        <v>0.0005</v>
      </c>
      <c r="BC7" s="5">
        <v>0.025</v>
      </c>
      <c r="BD7" s="3">
        <v>0.007</v>
      </c>
      <c r="BE7" s="5">
        <v>0.0025</v>
      </c>
      <c r="BF7" s="3">
        <v>9.6625</v>
      </c>
      <c r="BG7" s="3">
        <v>0.004</v>
      </c>
      <c r="BH7" s="5">
        <v>0.005</v>
      </c>
    </row>
    <row r="8" spans="1:60" ht="12.75">
      <c r="A8" t="s">
        <v>346</v>
      </c>
      <c r="B8" t="s">
        <v>154</v>
      </c>
      <c r="C8" t="s">
        <v>209</v>
      </c>
      <c r="D8" t="s">
        <v>156</v>
      </c>
      <c r="E8">
        <v>13060007</v>
      </c>
      <c r="F8" t="s">
        <v>157</v>
      </c>
      <c r="G8">
        <v>332459</v>
      </c>
      <c r="H8">
        <v>1042438</v>
      </c>
      <c r="I8" t="s">
        <v>209</v>
      </c>
      <c r="J8" t="s">
        <v>210</v>
      </c>
      <c r="K8" t="s">
        <v>211</v>
      </c>
      <c r="L8">
        <v>8</v>
      </c>
      <c r="M8" s="8">
        <v>35261</v>
      </c>
      <c r="N8">
        <v>2</v>
      </c>
      <c r="O8" t="s">
        <v>327</v>
      </c>
      <c r="P8">
        <v>1</v>
      </c>
      <c r="Q8" t="s">
        <v>327</v>
      </c>
      <c r="R8">
        <v>1</v>
      </c>
      <c r="S8" s="3">
        <v>0.1013</v>
      </c>
      <c r="T8" s="3">
        <v>0</v>
      </c>
      <c r="U8" s="3">
        <v>0.0419</v>
      </c>
      <c r="V8" s="3">
        <v>0.0006</v>
      </c>
      <c r="W8" s="3">
        <v>0.1641</v>
      </c>
      <c r="X8" s="3">
        <v>273.4558</v>
      </c>
      <c r="Y8" s="3">
        <v>0</v>
      </c>
      <c r="Z8" s="3">
        <v>0</v>
      </c>
      <c r="AA8" s="3">
        <v>0</v>
      </c>
      <c r="AB8" s="3">
        <v>0</v>
      </c>
      <c r="AC8" s="3"/>
      <c r="AD8" s="3">
        <v>0</v>
      </c>
      <c r="AE8" s="3">
        <v>80.5205</v>
      </c>
      <c r="AF8" s="3">
        <v>0.021</v>
      </c>
      <c r="AG8" s="3">
        <v>0</v>
      </c>
      <c r="AH8" s="3">
        <v>0</v>
      </c>
      <c r="AI8" s="3">
        <v>0.012</v>
      </c>
      <c r="AJ8" s="3">
        <v>0</v>
      </c>
      <c r="AK8" s="3">
        <v>4.6074</v>
      </c>
      <c r="AL8" s="3">
        <v>0.006</v>
      </c>
      <c r="AM8" s="3">
        <v>0.0164</v>
      </c>
      <c r="AN8" s="3">
        <v>0.1013</v>
      </c>
      <c r="AO8" s="5">
        <v>0.0025</v>
      </c>
      <c r="AP8" s="3">
        <v>0.0419</v>
      </c>
      <c r="AQ8" s="3">
        <v>0.0006</v>
      </c>
      <c r="AR8" s="3">
        <v>0.1641</v>
      </c>
      <c r="AS8" s="3">
        <v>273.4558</v>
      </c>
      <c r="AT8" s="5">
        <v>0.00025</v>
      </c>
      <c r="AU8" s="5">
        <v>0.0015</v>
      </c>
      <c r="AV8" s="5">
        <v>0.0025</v>
      </c>
      <c r="AW8" s="5">
        <v>0.05</v>
      </c>
      <c r="AX8" s="3"/>
      <c r="AY8" s="5">
        <v>0.005</v>
      </c>
      <c r="AZ8" s="3">
        <v>80.5205</v>
      </c>
      <c r="BA8" s="3">
        <v>0.021</v>
      </c>
      <c r="BB8" s="5">
        <v>0.0005</v>
      </c>
      <c r="BC8" s="5">
        <v>0.025</v>
      </c>
      <c r="BD8" s="3">
        <v>0.012</v>
      </c>
      <c r="BE8" s="5">
        <v>0.0025</v>
      </c>
      <c r="BF8" s="3">
        <v>4.6074</v>
      </c>
      <c r="BG8" s="3">
        <v>0.006</v>
      </c>
      <c r="BH8" s="3">
        <v>0.0164</v>
      </c>
    </row>
    <row r="9" spans="1:60" ht="12.75">
      <c r="A9" t="s">
        <v>347</v>
      </c>
      <c r="B9" t="s">
        <v>154</v>
      </c>
      <c r="C9" t="s">
        <v>209</v>
      </c>
      <c r="D9" t="s">
        <v>156</v>
      </c>
      <c r="E9">
        <v>13060007</v>
      </c>
      <c r="F9" t="s">
        <v>157</v>
      </c>
      <c r="G9">
        <v>332459</v>
      </c>
      <c r="H9">
        <v>1042438</v>
      </c>
      <c r="I9" t="s">
        <v>209</v>
      </c>
      <c r="J9" t="s">
        <v>210</v>
      </c>
      <c r="K9" t="s">
        <v>211</v>
      </c>
      <c r="L9">
        <v>8</v>
      </c>
      <c r="M9" s="8">
        <v>35261</v>
      </c>
      <c r="N9">
        <v>2</v>
      </c>
      <c r="O9" t="s">
        <v>327</v>
      </c>
      <c r="P9">
        <v>1</v>
      </c>
      <c r="Q9" t="s">
        <v>327</v>
      </c>
      <c r="R9">
        <v>1</v>
      </c>
      <c r="S9" s="3">
        <v>0.1161</v>
      </c>
      <c r="T9" s="3">
        <v>0</v>
      </c>
      <c r="U9" s="3">
        <v>0.0413</v>
      </c>
      <c r="V9" s="3">
        <v>0.0007</v>
      </c>
      <c r="W9" s="3">
        <v>0.156</v>
      </c>
      <c r="X9" s="3">
        <v>264.017</v>
      </c>
      <c r="Y9" s="3">
        <v>0</v>
      </c>
      <c r="Z9" s="3">
        <v>0</v>
      </c>
      <c r="AA9" s="3">
        <v>0</v>
      </c>
      <c r="AB9" s="3">
        <v>0</v>
      </c>
      <c r="AC9" s="3"/>
      <c r="AD9" s="3">
        <v>0</v>
      </c>
      <c r="AE9" s="3">
        <v>78.7511</v>
      </c>
      <c r="AF9" s="3">
        <v>0.0188</v>
      </c>
      <c r="AG9" s="3">
        <v>0</v>
      </c>
      <c r="AH9" s="3">
        <v>0</v>
      </c>
      <c r="AI9" s="3">
        <v>0</v>
      </c>
      <c r="AJ9" s="3">
        <v>0</v>
      </c>
      <c r="AK9" s="3">
        <v>4.6505</v>
      </c>
      <c r="AL9" s="3">
        <v>0.006</v>
      </c>
      <c r="AM9" s="3">
        <v>0</v>
      </c>
      <c r="AN9" s="3">
        <v>0.1161</v>
      </c>
      <c r="AO9" s="5">
        <v>0.0025</v>
      </c>
      <c r="AP9" s="3">
        <v>0.0413</v>
      </c>
      <c r="AQ9" s="3">
        <v>0.0007</v>
      </c>
      <c r="AR9" s="3">
        <v>0.156</v>
      </c>
      <c r="AS9" s="3">
        <v>264.017</v>
      </c>
      <c r="AT9" s="5">
        <v>0.00025</v>
      </c>
      <c r="AU9" s="5">
        <v>0.0015</v>
      </c>
      <c r="AV9" s="5">
        <v>0.0025</v>
      </c>
      <c r="AW9" s="5">
        <v>0.05</v>
      </c>
      <c r="AX9" s="3"/>
      <c r="AY9" s="5">
        <v>0.005</v>
      </c>
      <c r="AZ9" s="3">
        <v>78.7511</v>
      </c>
      <c r="BA9" s="3">
        <v>0.0188</v>
      </c>
      <c r="BB9" s="5">
        <v>0.0005</v>
      </c>
      <c r="BC9" s="5">
        <v>0.025</v>
      </c>
      <c r="BD9" s="5">
        <v>0.0025</v>
      </c>
      <c r="BE9" s="5">
        <v>0.0025</v>
      </c>
      <c r="BF9" s="3">
        <v>4.6505</v>
      </c>
      <c r="BG9" s="3">
        <v>0.006</v>
      </c>
      <c r="BH9" s="5">
        <v>0.005</v>
      </c>
    </row>
    <row r="10" spans="1:60" ht="12.75">
      <c r="A10" t="s">
        <v>326</v>
      </c>
      <c r="B10" t="s">
        <v>154</v>
      </c>
      <c r="C10" t="s">
        <v>179</v>
      </c>
      <c r="D10" t="s">
        <v>156</v>
      </c>
      <c r="E10">
        <v>13060007</v>
      </c>
      <c r="F10" t="s">
        <v>157</v>
      </c>
      <c r="G10">
        <v>332930</v>
      </c>
      <c r="H10">
        <v>1042500</v>
      </c>
      <c r="I10" t="s">
        <v>179</v>
      </c>
      <c r="J10" t="s">
        <v>180</v>
      </c>
      <c r="K10" t="s">
        <v>181</v>
      </c>
      <c r="L10">
        <v>8</v>
      </c>
      <c r="M10" s="6">
        <v>35262</v>
      </c>
      <c r="N10">
        <v>2</v>
      </c>
      <c r="O10" t="s">
        <v>327</v>
      </c>
      <c r="P10">
        <v>1</v>
      </c>
      <c r="Q10" t="s">
        <v>327</v>
      </c>
      <c r="R10">
        <v>1</v>
      </c>
      <c r="S10" s="3">
        <v>0.3904</v>
      </c>
      <c r="T10" s="3">
        <v>0</v>
      </c>
      <c r="U10" s="3">
        <v>0.0259</v>
      </c>
      <c r="V10" s="3">
        <v>0.0005</v>
      </c>
      <c r="W10" s="3">
        <v>0.4221</v>
      </c>
      <c r="X10" s="3">
        <v>1150.354</v>
      </c>
      <c r="Y10" s="3">
        <v>0.0019</v>
      </c>
      <c r="Z10" s="3">
        <v>0</v>
      </c>
      <c r="AA10" s="3">
        <v>0</v>
      </c>
      <c r="AB10" s="3">
        <v>0</v>
      </c>
      <c r="AC10" s="3"/>
      <c r="AD10" s="3">
        <v>0</v>
      </c>
      <c r="AE10" s="3">
        <v>255.4719</v>
      </c>
      <c r="AF10" s="3">
        <v>0</v>
      </c>
      <c r="AG10" s="3">
        <v>0</v>
      </c>
      <c r="AH10" s="3">
        <v>0</v>
      </c>
      <c r="AI10" s="3">
        <v>0.012</v>
      </c>
      <c r="AJ10" s="3">
        <v>0</v>
      </c>
      <c r="AK10" s="3">
        <v>12.9974</v>
      </c>
      <c r="AL10" s="3">
        <v>0.004</v>
      </c>
      <c r="AM10" s="3">
        <v>0.0452</v>
      </c>
      <c r="AN10" s="3">
        <v>0.3904</v>
      </c>
      <c r="AO10" s="5">
        <v>0.0025</v>
      </c>
      <c r="AP10" s="3">
        <v>0.0259</v>
      </c>
      <c r="AQ10" s="3">
        <v>0.0005</v>
      </c>
      <c r="AR10" s="3">
        <v>0.4221</v>
      </c>
      <c r="AS10" s="3">
        <v>1150.354</v>
      </c>
      <c r="AT10" s="3">
        <v>0.0019</v>
      </c>
      <c r="AU10" s="5">
        <v>0.0015</v>
      </c>
      <c r="AV10" s="5">
        <v>0.0025</v>
      </c>
      <c r="AW10" s="5">
        <v>0.05</v>
      </c>
      <c r="AX10" s="3"/>
      <c r="AY10" s="5">
        <v>0.005</v>
      </c>
      <c r="AZ10" s="3">
        <v>255.4719</v>
      </c>
      <c r="BA10" s="5">
        <v>0.0025</v>
      </c>
      <c r="BB10" s="5">
        <v>0.0005</v>
      </c>
      <c r="BC10" s="5">
        <v>0.025</v>
      </c>
      <c r="BD10" s="3">
        <v>0.012</v>
      </c>
      <c r="BE10" s="5">
        <v>0.0025</v>
      </c>
      <c r="BF10" s="3">
        <v>12.9974</v>
      </c>
      <c r="BG10" s="3">
        <v>0.004</v>
      </c>
      <c r="BH10" s="3">
        <v>0.0452</v>
      </c>
    </row>
    <row r="11" spans="1:60" ht="12.75">
      <c r="A11" t="s">
        <v>328</v>
      </c>
      <c r="B11" t="s">
        <v>154</v>
      </c>
      <c r="C11" t="s">
        <v>179</v>
      </c>
      <c r="D11" t="s">
        <v>156</v>
      </c>
      <c r="E11">
        <v>13060007</v>
      </c>
      <c r="F11" t="s">
        <v>157</v>
      </c>
      <c r="G11">
        <v>332930</v>
      </c>
      <c r="H11">
        <v>1042500</v>
      </c>
      <c r="I11" t="s">
        <v>179</v>
      </c>
      <c r="J11" t="s">
        <v>180</v>
      </c>
      <c r="K11" t="s">
        <v>181</v>
      </c>
      <c r="L11">
        <v>8</v>
      </c>
      <c r="M11" s="6">
        <v>35262</v>
      </c>
      <c r="N11">
        <v>2</v>
      </c>
      <c r="O11" t="s">
        <v>327</v>
      </c>
      <c r="P11">
        <v>1</v>
      </c>
      <c r="Q11" t="s">
        <v>327</v>
      </c>
      <c r="R11">
        <v>1</v>
      </c>
      <c r="S11" s="3">
        <v>0.5113</v>
      </c>
      <c r="T11" s="3">
        <v>0</v>
      </c>
      <c r="U11" s="3">
        <v>0.0246</v>
      </c>
      <c r="V11" s="3">
        <v>0</v>
      </c>
      <c r="W11" s="3">
        <v>0.411</v>
      </c>
      <c r="X11" s="3">
        <v>1185.469</v>
      </c>
      <c r="Y11" s="3">
        <v>0.0026</v>
      </c>
      <c r="Z11" s="3">
        <v>0</v>
      </c>
      <c r="AA11" s="3">
        <v>0</v>
      </c>
      <c r="AB11" s="3">
        <v>0</v>
      </c>
      <c r="AC11" s="3"/>
      <c r="AD11" s="3">
        <v>0</v>
      </c>
      <c r="AE11" s="3">
        <v>265.6003</v>
      </c>
      <c r="AF11" s="3">
        <v>0</v>
      </c>
      <c r="AG11" s="3">
        <v>0</v>
      </c>
      <c r="AH11" s="3">
        <v>0</v>
      </c>
      <c r="AI11" s="3">
        <v>0.015</v>
      </c>
      <c r="AJ11" s="3">
        <v>0</v>
      </c>
      <c r="AK11" s="3">
        <v>12.1849</v>
      </c>
      <c r="AL11" s="3">
        <v>0.004</v>
      </c>
      <c r="AM11" s="3">
        <v>0.0417</v>
      </c>
      <c r="AN11" s="3">
        <v>0.5113</v>
      </c>
      <c r="AO11" s="5">
        <v>0.0025</v>
      </c>
      <c r="AP11" s="3">
        <v>0.0246</v>
      </c>
      <c r="AQ11" s="5">
        <v>0.00025</v>
      </c>
      <c r="AR11" s="3">
        <v>0.411</v>
      </c>
      <c r="AS11" s="3">
        <v>1185.469</v>
      </c>
      <c r="AT11" s="3">
        <v>0.0026</v>
      </c>
      <c r="AU11" s="5">
        <v>0.0015</v>
      </c>
      <c r="AV11" s="5">
        <v>0.0025</v>
      </c>
      <c r="AW11" s="5">
        <v>0.05</v>
      </c>
      <c r="AX11" s="3"/>
      <c r="AY11" s="5">
        <v>0.005</v>
      </c>
      <c r="AZ11" s="3">
        <v>265.6003</v>
      </c>
      <c r="BA11" s="5">
        <v>0.0025</v>
      </c>
      <c r="BB11" s="5">
        <v>0.0005</v>
      </c>
      <c r="BC11" s="5">
        <v>0.025</v>
      </c>
      <c r="BD11" s="3">
        <v>0.015</v>
      </c>
      <c r="BE11" s="5">
        <v>0.0025</v>
      </c>
      <c r="BF11" s="3">
        <v>12.1849</v>
      </c>
      <c r="BG11" s="3">
        <v>0.004</v>
      </c>
      <c r="BH11" s="3">
        <v>0.0417</v>
      </c>
    </row>
    <row r="12" spans="1:60" ht="12.75">
      <c r="A12" t="s">
        <v>329</v>
      </c>
      <c r="B12" t="s">
        <v>154</v>
      </c>
      <c r="C12" t="s">
        <v>179</v>
      </c>
      <c r="D12" t="s">
        <v>156</v>
      </c>
      <c r="E12">
        <v>13060007</v>
      </c>
      <c r="F12" t="s">
        <v>157</v>
      </c>
      <c r="G12">
        <v>332930</v>
      </c>
      <c r="H12">
        <v>1042500</v>
      </c>
      <c r="I12" t="s">
        <v>179</v>
      </c>
      <c r="J12" t="s">
        <v>180</v>
      </c>
      <c r="K12" t="s">
        <v>181</v>
      </c>
      <c r="L12">
        <v>8</v>
      </c>
      <c r="M12" s="6">
        <v>35262</v>
      </c>
      <c r="N12">
        <v>2</v>
      </c>
      <c r="O12" t="s">
        <v>327</v>
      </c>
      <c r="P12">
        <v>1</v>
      </c>
      <c r="Q12" t="s">
        <v>327</v>
      </c>
      <c r="R12">
        <v>1</v>
      </c>
      <c r="S12" s="3">
        <v>0.5614</v>
      </c>
      <c r="T12" s="3">
        <v>0</v>
      </c>
      <c r="U12" s="3">
        <v>0.0258</v>
      </c>
      <c r="V12" s="3">
        <v>0</v>
      </c>
      <c r="W12" s="3">
        <v>0.3795</v>
      </c>
      <c r="X12" s="3">
        <v>1224.598</v>
      </c>
      <c r="Y12" s="3">
        <v>0</v>
      </c>
      <c r="Z12" s="3">
        <v>0</v>
      </c>
      <c r="AA12" s="3">
        <v>0</v>
      </c>
      <c r="AB12" s="3">
        <v>0</v>
      </c>
      <c r="AC12" s="3"/>
      <c r="AD12" s="3">
        <v>0</v>
      </c>
      <c r="AE12" s="3">
        <v>276.2746</v>
      </c>
      <c r="AF12" s="3">
        <v>0</v>
      </c>
      <c r="AG12" s="3">
        <v>0</v>
      </c>
      <c r="AH12" s="3">
        <v>0</v>
      </c>
      <c r="AI12" s="3">
        <v>0.013</v>
      </c>
      <c r="AJ12" s="3">
        <v>0</v>
      </c>
      <c r="AK12" s="3">
        <v>11.5447</v>
      </c>
      <c r="AL12" s="3">
        <v>0.002</v>
      </c>
      <c r="AM12" s="3">
        <v>0.0126</v>
      </c>
      <c r="AN12" s="3">
        <v>0.5614</v>
      </c>
      <c r="AO12" s="5">
        <v>0.0025</v>
      </c>
      <c r="AP12" s="3">
        <v>0.0258</v>
      </c>
      <c r="AQ12" s="5">
        <v>0.00025</v>
      </c>
      <c r="AR12" s="3">
        <v>0.3795</v>
      </c>
      <c r="AS12" s="3">
        <v>1224.598</v>
      </c>
      <c r="AT12" s="5">
        <v>0.00025</v>
      </c>
      <c r="AU12" s="5">
        <v>0.0015</v>
      </c>
      <c r="AV12" s="5">
        <v>0.0025</v>
      </c>
      <c r="AW12" s="5">
        <v>0.05</v>
      </c>
      <c r="AX12" s="3"/>
      <c r="AY12" s="5">
        <v>0.005</v>
      </c>
      <c r="AZ12" s="3">
        <v>276.2746</v>
      </c>
      <c r="BA12" s="5">
        <v>0.0025</v>
      </c>
      <c r="BB12" s="5">
        <v>0.0005</v>
      </c>
      <c r="BC12" s="5">
        <v>0.025</v>
      </c>
      <c r="BD12" s="3">
        <v>0.013</v>
      </c>
      <c r="BE12" s="5">
        <v>0.0025</v>
      </c>
      <c r="BF12" s="3">
        <v>11.5447</v>
      </c>
      <c r="BG12" s="3">
        <v>0.002</v>
      </c>
      <c r="BH12" s="3">
        <v>0.0126</v>
      </c>
    </row>
    <row r="13" spans="1:60" ht="12.75">
      <c r="A13" t="s">
        <v>330</v>
      </c>
      <c r="B13" t="s">
        <v>154</v>
      </c>
      <c r="C13" t="s">
        <v>331</v>
      </c>
      <c r="D13" t="s">
        <v>156</v>
      </c>
      <c r="E13">
        <v>13060007</v>
      </c>
      <c r="F13" t="s">
        <v>157</v>
      </c>
      <c r="G13">
        <v>332930</v>
      </c>
      <c r="H13">
        <v>1042500</v>
      </c>
      <c r="I13" t="s">
        <v>179</v>
      </c>
      <c r="J13" t="s">
        <v>180</v>
      </c>
      <c r="K13" t="s">
        <v>331</v>
      </c>
      <c r="L13">
        <v>13</v>
      </c>
      <c r="M13" s="6">
        <v>35228</v>
      </c>
      <c r="N13">
        <v>2</v>
      </c>
      <c r="O13" t="s">
        <v>327</v>
      </c>
      <c r="P13">
        <v>1</v>
      </c>
      <c r="Q13" t="s">
        <v>327</v>
      </c>
      <c r="R13">
        <v>1</v>
      </c>
      <c r="S13" s="3">
        <v>0.5415</v>
      </c>
      <c r="T13" s="3">
        <v>0</v>
      </c>
      <c r="U13" s="3">
        <v>0.0105</v>
      </c>
      <c r="V13" s="3">
        <v>0</v>
      </c>
      <c r="W13" s="3">
        <v>0</v>
      </c>
      <c r="X13" s="3">
        <v>2.006</v>
      </c>
      <c r="Y13" s="3">
        <v>0</v>
      </c>
      <c r="Z13" s="3">
        <v>0</v>
      </c>
      <c r="AA13" s="3">
        <v>0.0061</v>
      </c>
      <c r="AB13" s="3">
        <v>0</v>
      </c>
      <c r="AC13" s="3"/>
      <c r="AD13" s="3">
        <v>0</v>
      </c>
      <c r="AE13" s="3">
        <v>0.1732</v>
      </c>
      <c r="AF13" s="3">
        <v>0</v>
      </c>
      <c r="AG13" s="3">
        <v>0</v>
      </c>
      <c r="AH13" s="3">
        <v>0</v>
      </c>
      <c r="AI13" s="3">
        <v>0.006</v>
      </c>
      <c r="AJ13" s="3">
        <v>0</v>
      </c>
      <c r="AK13" s="3">
        <v>0.0224</v>
      </c>
      <c r="AL13" s="3">
        <v>0</v>
      </c>
      <c r="AM13" s="3">
        <v>0</v>
      </c>
      <c r="AN13" s="3">
        <v>0.5415</v>
      </c>
      <c r="AO13" s="5">
        <v>0.0025</v>
      </c>
      <c r="AP13" s="3">
        <v>0.0105</v>
      </c>
      <c r="AQ13" s="5">
        <v>0.00025</v>
      </c>
      <c r="AR13" s="5">
        <v>0.05</v>
      </c>
      <c r="AS13" s="3">
        <v>2.006</v>
      </c>
      <c r="AT13" s="5">
        <v>0.00025</v>
      </c>
      <c r="AU13" s="5">
        <v>0.0015</v>
      </c>
      <c r="AV13" s="3">
        <v>0.0061</v>
      </c>
      <c r="AW13" s="5">
        <v>0.05</v>
      </c>
      <c r="AX13" s="3"/>
      <c r="AY13" s="5">
        <v>0.005</v>
      </c>
      <c r="AZ13" s="3">
        <v>0.1732</v>
      </c>
      <c r="BA13" s="5">
        <v>0.0025</v>
      </c>
      <c r="BB13" s="5">
        <v>0.0005</v>
      </c>
      <c r="BC13" s="5">
        <v>0.025</v>
      </c>
      <c r="BD13" s="3">
        <v>0.006</v>
      </c>
      <c r="BE13" s="5">
        <v>0.0025</v>
      </c>
      <c r="BF13" s="3">
        <v>0.0224</v>
      </c>
      <c r="BG13" s="5">
        <v>0.0005</v>
      </c>
      <c r="BH13" s="5">
        <v>0.005</v>
      </c>
    </row>
    <row r="14" spans="1:60" ht="12.75">
      <c r="A14" t="s">
        <v>332</v>
      </c>
      <c r="B14" t="s">
        <v>154</v>
      </c>
      <c r="C14" t="s">
        <v>186</v>
      </c>
      <c r="D14" t="s">
        <v>156</v>
      </c>
      <c r="E14">
        <v>13060007</v>
      </c>
      <c r="F14" t="s">
        <v>157</v>
      </c>
      <c r="G14">
        <v>332846</v>
      </c>
      <c r="H14">
        <v>1042537</v>
      </c>
      <c r="I14" t="s">
        <v>187</v>
      </c>
      <c r="J14" t="s">
        <v>188</v>
      </c>
      <c r="K14" t="s">
        <v>189</v>
      </c>
      <c r="L14">
        <v>10</v>
      </c>
      <c r="M14" s="6">
        <v>35262</v>
      </c>
      <c r="N14">
        <v>2</v>
      </c>
      <c r="O14" t="s">
        <v>327</v>
      </c>
      <c r="P14">
        <v>1</v>
      </c>
      <c r="Q14" t="s">
        <v>327</v>
      </c>
      <c r="R14">
        <v>1</v>
      </c>
      <c r="S14" s="3">
        <v>0.6649</v>
      </c>
      <c r="T14" s="3">
        <v>0</v>
      </c>
      <c r="U14" s="3">
        <v>0.0296</v>
      </c>
      <c r="V14" s="3">
        <v>0</v>
      </c>
      <c r="W14" s="3">
        <v>0.1612</v>
      </c>
      <c r="X14" s="3">
        <v>882.6493</v>
      </c>
      <c r="Y14" s="3">
        <v>0.0009</v>
      </c>
      <c r="Z14" s="3">
        <v>0</v>
      </c>
      <c r="AA14" s="3">
        <v>0</v>
      </c>
      <c r="AB14" s="3">
        <v>0</v>
      </c>
      <c r="AC14" s="3"/>
      <c r="AD14" s="3">
        <v>0</v>
      </c>
      <c r="AE14" s="3">
        <v>242.9388</v>
      </c>
      <c r="AF14" s="3">
        <v>0.0102</v>
      </c>
      <c r="AG14" s="3">
        <v>0</v>
      </c>
      <c r="AH14" s="3">
        <v>0</v>
      </c>
      <c r="AI14" s="3">
        <v>0.008</v>
      </c>
      <c r="AJ14" s="3">
        <v>0</v>
      </c>
      <c r="AK14" s="3">
        <v>7.2161</v>
      </c>
      <c r="AL14" s="3">
        <v>0.005</v>
      </c>
      <c r="AM14" s="3">
        <v>0.0202</v>
      </c>
      <c r="AN14" s="3">
        <v>0.6649</v>
      </c>
      <c r="AO14" s="5">
        <v>0.0025</v>
      </c>
      <c r="AP14" s="3">
        <v>0.0296</v>
      </c>
      <c r="AQ14" s="5">
        <v>0.00025</v>
      </c>
      <c r="AR14" s="3">
        <v>0.1612</v>
      </c>
      <c r="AS14" s="3">
        <v>882.6493</v>
      </c>
      <c r="AT14" s="3">
        <v>0.0009</v>
      </c>
      <c r="AU14" s="5">
        <v>0.0015</v>
      </c>
      <c r="AV14" s="5">
        <v>0.0025</v>
      </c>
      <c r="AW14" s="5">
        <v>0.05</v>
      </c>
      <c r="AX14" s="3"/>
      <c r="AY14" s="5">
        <v>0.005</v>
      </c>
      <c r="AZ14" s="3">
        <v>242.9388</v>
      </c>
      <c r="BA14" s="3">
        <v>0.0102</v>
      </c>
      <c r="BB14" s="5">
        <v>0.0005</v>
      </c>
      <c r="BC14" s="5">
        <v>0.025</v>
      </c>
      <c r="BD14" s="3">
        <v>0.008</v>
      </c>
      <c r="BE14" s="5">
        <v>0.0025</v>
      </c>
      <c r="BF14" s="3">
        <v>7.2161</v>
      </c>
      <c r="BG14" s="3">
        <v>0.005</v>
      </c>
      <c r="BH14" s="3">
        <v>0.0202</v>
      </c>
    </row>
    <row r="15" spans="1:60" ht="12.75">
      <c r="A15" t="s">
        <v>333</v>
      </c>
      <c r="B15" t="s">
        <v>154</v>
      </c>
      <c r="C15" t="s">
        <v>186</v>
      </c>
      <c r="D15" t="s">
        <v>156</v>
      </c>
      <c r="E15">
        <v>13060007</v>
      </c>
      <c r="F15" t="s">
        <v>157</v>
      </c>
      <c r="G15">
        <v>332846</v>
      </c>
      <c r="H15">
        <v>1042537</v>
      </c>
      <c r="I15" t="s">
        <v>187</v>
      </c>
      <c r="J15" t="s">
        <v>188</v>
      </c>
      <c r="K15" t="s">
        <v>189</v>
      </c>
      <c r="L15">
        <v>10</v>
      </c>
      <c r="M15" s="6">
        <v>35262</v>
      </c>
      <c r="N15">
        <v>2</v>
      </c>
      <c r="O15" t="s">
        <v>327</v>
      </c>
      <c r="P15">
        <v>1</v>
      </c>
      <c r="Q15" t="s">
        <v>327</v>
      </c>
      <c r="R15">
        <v>1</v>
      </c>
      <c r="S15" s="3">
        <v>0.264</v>
      </c>
      <c r="T15" s="3">
        <v>0</v>
      </c>
      <c r="U15" s="3">
        <v>0.0204</v>
      </c>
      <c r="V15" s="3">
        <v>0.0017</v>
      </c>
      <c r="W15" s="3">
        <v>0.1745</v>
      </c>
      <c r="X15" s="3">
        <v>744.4367</v>
      </c>
      <c r="Y15" s="3">
        <v>0</v>
      </c>
      <c r="Z15" s="3">
        <v>0</v>
      </c>
      <c r="AA15" s="3">
        <v>0</v>
      </c>
      <c r="AB15" s="3">
        <v>0</v>
      </c>
      <c r="AC15" s="3"/>
      <c r="AD15" s="3">
        <v>0</v>
      </c>
      <c r="AE15" s="3">
        <v>193.7146</v>
      </c>
      <c r="AF15" s="3">
        <v>0.0104</v>
      </c>
      <c r="AG15" s="3">
        <v>0</v>
      </c>
      <c r="AH15" s="3">
        <v>0</v>
      </c>
      <c r="AI15" s="3">
        <v>0.007</v>
      </c>
      <c r="AJ15" s="3">
        <v>0.005</v>
      </c>
      <c r="AK15" s="3">
        <v>9.6816</v>
      </c>
      <c r="AL15" s="3">
        <v>0.005</v>
      </c>
      <c r="AM15" s="3">
        <v>0.0184</v>
      </c>
      <c r="AN15" s="3">
        <v>0.264</v>
      </c>
      <c r="AO15" s="5">
        <v>0.0025</v>
      </c>
      <c r="AP15" s="3">
        <v>0.0204</v>
      </c>
      <c r="AQ15" s="3">
        <v>0.0017</v>
      </c>
      <c r="AR15" s="3">
        <v>0.1745</v>
      </c>
      <c r="AS15" s="3">
        <v>744.4367</v>
      </c>
      <c r="AT15" s="5">
        <v>0.00025</v>
      </c>
      <c r="AU15" s="5">
        <v>0.0015</v>
      </c>
      <c r="AV15" s="5">
        <v>0.0025</v>
      </c>
      <c r="AW15" s="5">
        <v>0.05</v>
      </c>
      <c r="AX15" s="3"/>
      <c r="AY15" s="5">
        <v>0.005</v>
      </c>
      <c r="AZ15" s="3">
        <v>193.7146</v>
      </c>
      <c r="BA15" s="3">
        <v>0.0104</v>
      </c>
      <c r="BB15" s="5">
        <v>0.0005</v>
      </c>
      <c r="BC15" s="5">
        <v>0.025</v>
      </c>
      <c r="BD15" s="3">
        <v>0.007</v>
      </c>
      <c r="BE15" s="3">
        <v>0.005</v>
      </c>
      <c r="BF15" s="3">
        <v>9.6816</v>
      </c>
      <c r="BG15" s="3">
        <v>0.005</v>
      </c>
      <c r="BH15" s="3">
        <v>0.0184</v>
      </c>
    </row>
    <row r="16" spans="1:60" ht="12.75">
      <c r="A16" t="s">
        <v>334</v>
      </c>
      <c r="B16" t="s">
        <v>154</v>
      </c>
      <c r="C16" t="s">
        <v>186</v>
      </c>
      <c r="D16" t="s">
        <v>156</v>
      </c>
      <c r="E16">
        <v>13060007</v>
      </c>
      <c r="F16" t="s">
        <v>157</v>
      </c>
      <c r="G16">
        <v>332846</v>
      </c>
      <c r="H16">
        <v>1042537</v>
      </c>
      <c r="I16" t="s">
        <v>187</v>
      </c>
      <c r="J16" t="s">
        <v>188</v>
      </c>
      <c r="K16" t="s">
        <v>189</v>
      </c>
      <c r="L16">
        <v>10</v>
      </c>
      <c r="M16" s="6">
        <v>35262</v>
      </c>
      <c r="N16">
        <v>2</v>
      </c>
      <c r="O16" t="s">
        <v>327</v>
      </c>
      <c r="P16">
        <v>1</v>
      </c>
      <c r="Q16" t="s">
        <v>327</v>
      </c>
      <c r="R16">
        <v>1</v>
      </c>
      <c r="S16" s="3">
        <v>0.3798</v>
      </c>
      <c r="T16" s="3">
        <v>0</v>
      </c>
      <c r="U16" s="3">
        <v>0.0198</v>
      </c>
      <c r="V16" s="3">
        <v>0.0006</v>
      </c>
      <c r="W16" s="3">
        <v>0.1578</v>
      </c>
      <c r="X16" s="3">
        <v>727.3262</v>
      </c>
      <c r="Y16" s="3">
        <v>0</v>
      </c>
      <c r="Z16" s="3">
        <v>0</v>
      </c>
      <c r="AA16" s="3">
        <v>0</v>
      </c>
      <c r="AB16" s="3">
        <v>0</v>
      </c>
      <c r="AC16" s="3"/>
      <c r="AD16" s="3">
        <v>0</v>
      </c>
      <c r="AE16" s="3">
        <v>193.105</v>
      </c>
      <c r="AF16" s="3">
        <v>0.0074</v>
      </c>
      <c r="AG16" s="3">
        <v>0</v>
      </c>
      <c r="AH16" s="3">
        <v>0</v>
      </c>
      <c r="AI16" s="3">
        <v>0.007</v>
      </c>
      <c r="AJ16" s="3">
        <v>0</v>
      </c>
      <c r="AK16" s="3">
        <v>9.4649</v>
      </c>
      <c r="AL16" s="3">
        <v>0.005</v>
      </c>
      <c r="AM16" s="3">
        <v>0</v>
      </c>
      <c r="AN16" s="3">
        <v>0.3798</v>
      </c>
      <c r="AO16" s="5">
        <v>0.0025</v>
      </c>
      <c r="AP16" s="3">
        <v>0.0198</v>
      </c>
      <c r="AQ16" s="3">
        <v>0.0006</v>
      </c>
      <c r="AR16" s="3">
        <v>0.1578</v>
      </c>
      <c r="AS16" s="3">
        <v>727.3262</v>
      </c>
      <c r="AT16" s="5">
        <v>0.00025</v>
      </c>
      <c r="AU16" s="5">
        <v>0.0015</v>
      </c>
      <c r="AV16" s="5">
        <v>0.0025</v>
      </c>
      <c r="AW16" s="5">
        <v>0.05</v>
      </c>
      <c r="AX16" s="3"/>
      <c r="AY16" s="5">
        <v>0.005</v>
      </c>
      <c r="AZ16" s="3">
        <v>193.105</v>
      </c>
      <c r="BA16" s="3">
        <v>0.0074</v>
      </c>
      <c r="BB16" s="5">
        <v>0.0005</v>
      </c>
      <c r="BC16" s="5">
        <v>0.025</v>
      </c>
      <c r="BD16" s="3">
        <v>0.007</v>
      </c>
      <c r="BE16" s="5">
        <v>0.0025</v>
      </c>
      <c r="BF16" s="3">
        <v>9.4649</v>
      </c>
      <c r="BG16" s="3">
        <v>0.005</v>
      </c>
      <c r="BH16" s="5">
        <v>0.005</v>
      </c>
    </row>
    <row r="17" spans="1:60" ht="12.75">
      <c r="A17" t="s">
        <v>348</v>
      </c>
      <c r="B17" t="s">
        <v>154</v>
      </c>
      <c r="C17" t="s">
        <v>349</v>
      </c>
      <c r="D17" t="s">
        <v>156</v>
      </c>
      <c r="E17">
        <v>13060007</v>
      </c>
      <c r="F17" t="s">
        <v>157</v>
      </c>
      <c r="G17">
        <v>332730</v>
      </c>
      <c r="H17">
        <v>1042230</v>
      </c>
      <c r="I17" t="s">
        <v>349</v>
      </c>
      <c r="K17" t="s">
        <v>350</v>
      </c>
      <c r="L17">
        <v>0</v>
      </c>
      <c r="M17" s="6">
        <v>35262</v>
      </c>
      <c r="N17">
        <v>2</v>
      </c>
      <c r="O17" t="s">
        <v>327</v>
      </c>
      <c r="P17">
        <v>1</v>
      </c>
      <c r="Q17" t="s">
        <v>327</v>
      </c>
      <c r="R17">
        <v>1</v>
      </c>
      <c r="S17" s="3">
        <v>0.0775</v>
      </c>
      <c r="T17" s="3">
        <v>0.005</v>
      </c>
      <c r="U17" s="3">
        <v>0.0704</v>
      </c>
      <c r="V17" s="3">
        <v>0</v>
      </c>
      <c r="W17" s="3">
        <v>0</v>
      </c>
      <c r="X17" s="3">
        <v>183.2987</v>
      </c>
      <c r="Y17" s="3">
        <v>0</v>
      </c>
      <c r="Z17" s="3">
        <v>0</v>
      </c>
      <c r="AA17" s="3">
        <v>0.0054</v>
      </c>
      <c r="AB17" s="3">
        <v>0</v>
      </c>
      <c r="AC17" s="3"/>
      <c r="AD17" s="3">
        <v>0</v>
      </c>
      <c r="AE17" s="3">
        <v>36.352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2.4451</v>
      </c>
      <c r="AL17" s="3">
        <v>0.007</v>
      </c>
      <c r="AM17" s="3">
        <v>0</v>
      </c>
      <c r="AN17" s="3">
        <v>0.0775</v>
      </c>
      <c r="AO17" s="5">
        <v>0.0025</v>
      </c>
      <c r="AP17" s="3">
        <v>0.0704</v>
      </c>
      <c r="AQ17" s="5">
        <v>0.00025</v>
      </c>
      <c r="AR17" s="5">
        <v>0.05</v>
      </c>
      <c r="AS17" s="3">
        <v>183.2987</v>
      </c>
      <c r="AT17" s="5">
        <v>0.00025</v>
      </c>
      <c r="AU17" s="5">
        <v>0.0015</v>
      </c>
      <c r="AV17" s="3">
        <v>0.0054</v>
      </c>
      <c r="AW17" s="5">
        <v>0.05</v>
      </c>
      <c r="AX17" s="3"/>
      <c r="AY17" s="5">
        <v>0.005</v>
      </c>
      <c r="AZ17" s="3">
        <v>36.352</v>
      </c>
      <c r="BA17" s="5">
        <v>0.0025</v>
      </c>
      <c r="BB17" s="5">
        <v>0.0005</v>
      </c>
      <c r="BC17" s="5">
        <v>0.025</v>
      </c>
      <c r="BD17" s="5">
        <v>0.0025</v>
      </c>
      <c r="BE17" s="5">
        <v>0.0025</v>
      </c>
      <c r="BF17" s="3">
        <v>2.4451</v>
      </c>
      <c r="BG17" s="3">
        <v>0.007</v>
      </c>
      <c r="BH17" s="5">
        <v>0.005</v>
      </c>
    </row>
    <row r="18" spans="1:60" ht="12.75">
      <c r="A18" t="s">
        <v>351</v>
      </c>
      <c r="B18" t="s">
        <v>154</v>
      </c>
      <c r="C18" t="s">
        <v>349</v>
      </c>
      <c r="D18" t="s">
        <v>156</v>
      </c>
      <c r="E18">
        <v>13060007</v>
      </c>
      <c r="F18" t="s">
        <v>157</v>
      </c>
      <c r="G18">
        <v>332730</v>
      </c>
      <c r="H18">
        <v>1042230</v>
      </c>
      <c r="I18" t="s">
        <v>349</v>
      </c>
      <c r="K18" t="s">
        <v>350</v>
      </c>
      <c r="L18">
        <v>0</v>
      </c>
      <c r="M18" s="6">
        <v>35262</v>
      </c>
      <c r="N18">
        <v>2</v>
      </c>
      <c r="O18" t="s">
        <v>327</v>
      </c>
      <c r="P18">
        <v>1</v>
      </c>
      <c r="Q18" t="s">
        <v>327</v>
      </c>
      <c r="R18">
        <v>1</v>
      </c>
      <c r="S18" s="3">
        <v>0.0783</v>
      </c>
      <c r="T18" s="3">
        <v>0</v>
      </c>
      <c r="U18" s="3">
        <v>0.072</v>
      </c>
      <c r="V18" s="3">
        <v>0</v>
      </c>
      <c r="W18" s="3">
        <v>0</v>
      </c>
      <c r="X18" s="3">
        <v>179.3598</v>
      </c>
      <c r="Y18" s="3">
        <v>0</v>
      </c>
      <c r="Z18" s="3">
        <v>0</v>
      </c>
      <c r="AA18" s="3">
        <v>0</v>
      </c>
      <c r="AB18" s="3">
        <v>0</v>
      </c>
      <c r="AC18" s="3"/>
      <c r="AD18" s="3">
        <v>0</v>
      </c>
      <c r="AE18" s="3">
        <v>33.2179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2.3511</v>
      </c>
      <c r="AL18" s="3">
        <v>0.006</v>
      </c>
      <c r="AM18" s="3">
        <v>0</v>
      </c>
      <c r="AN18" s="3">
        <v>0.0783</v>
      </c>
      <c r="AO18" s="5">
        <v>0.0025</v>
      </c>
      <c r="AP18" s="3">
        <v>0.072</v>
      </c>
      <c r="AQ18" s="5">
        <v>0.00025</v>
      </c>
      <c r="AR18" s="5">
        <v>0.05</v>
      </c>
      <c r="AS18" s="3">
        <v>179.3598</v>
      </c>
      <c r="AT18" s="5">
        <v>0.00025</v>
      </c>
      <c r="AU18" s="5">
        <v>0.0015</v>
      </c>
      <c r="AV18" s="5">
        <v>0.0025</v>
      </c>
      <c r="AW18" s="5">
        <v>0.05</v>
      </c>
      <c r="AX18" s="3"/>
      <c r="AY18" s="5">
        <v>0.005</v>
      </c>
      <c r="AZ18" s="3">
        <v>33.2179</v>
      </c>
      <c r="BA18" s="5">
        <v>0.0025</v>
      </c>
      <c r="BB18" s="5">
        <v>0.0005</v>
      </c>
      <c r="BC18" s="5">
        <v>0.025</v>
      </c>
      <c r="BD18" s="5">
        <v>0.0025</v>
      </c>
      <c r="BE18" s="5">
        <v>0.0025</v>
      </c>
      <c r="BF18" s="3">
        <v>2.3511</v>
      </c>
      <c r="BG18" s="3">
        <v>0.006</v>
      </c>
      <c r="BH18" s="5">
        <v>0.005</v>
      </c>
    </row>
    <row r="19" spans="1:60" ht="12.75">
      <c r="A19" t="s">
        <v>335</v>
      </c>
      <c r="B19" t="s">
        <v>154</v>
      </c>
      <c r="C19" t="s">
        <v>193</v>
      </c>
      <c r="D19" t="s">
        <v>156</v>
      </c>
      <c r="E19">
        <v>13060007</v>
      </c>
      <c r="F19" t="s">
        <v>157</v>
      </c>
      <c r="G19">
        <v>332841</v>
      </c>
      <c r="H19">
        <v>1042508</v>
      </c>
      <c r="I19" t="s">
        <v>193</v>
      </c>
      <c r="J19" t="s">
        <v>194</v>
      </c>
      <c r="K19" t="s">
        <v>195</v>
      </c>
      <c r="L19">
        <v>10</v>
      </c>
      <c r="M19" s="6">
        <v>35262</v>
      </c>
      <c r="N19">
        <v>2</v>
      </c>
      <c r="O19" t="s">
        <v>327</v>
      </c>
      <c r="P19">
        <v>1</v>
      </c>
      <c r="Q19" t="s">
        <v>327</v>
      </c>
      <c r="R19">
        <v>1</v>
      </c>
      <c r="S19" s="3">
        <v>0.5395</v>
      </c>
      <c r="T19" s="3">
        <v>0</v>
      </c>
      <c r="U19" s="3">
        <v>0.0315</v>
      </c>
      <c r="V19" s="3">
        <v>0.0007</v>
      </c>
      <c r="W19" s="3">
        <v>0.1546</v>
      </c>
      <c r="X19" s="3">
        <v>796.0444</v>
      </c>
      <c r="Y19" s="3">
        <v>0</v>
      </c>
      <c r="Z19" s="3">
        <v>0</v>
      </c>
      <c r="AA19" s="3">
        <v>0</v>
      </c>
      <c r="AB19" s="3">
        <v>0</v>
      </c>
      <c r="AC19" s="3"/>
      <c r="AD19" s="3">
        <v>0</v>
      </c>
      <c r="AE19" s="3">
        <v>154.9508</v>
      </c>
      <c r="AF19" s="3">
        <v>0.0296</v>
      </c>
      <c r="AG19" s="3">
        <v>0</v>
      </c>
      <c r="AH19" s="3">
        <v>0</v>
      </c>
      <c r="AI19" s="3">
        <v>0.008</v>
      </c>
      <c r="AJ19" s="3">
        <v>0</v>
      </c>
      <c r="AK19" s="3">
        <v>7.6586</v>
      </c>
      <c r="AL19" s="3">
        <v>0.001</v>
      </c>
      <c r="AM19" s="3">
        <v>0.0138</v>
      </c>
      <c r="AN19" s="3">
        <v>0.5395</v>
      </c>
      <c r="AO19" s="5">
        <v>0.0025</v>
      </c>
      <c r="AP19" s="3">
        <v>0.0315</v>
      </c>
      <c r="AQ19" s="3">
        <v>0.0007</v>
      </c>
      <c r="AR19" s="3">
        <v>0.1546</v>
      </c>
      <c r="AS19" s="3">
        <v>796.0444</v>
      </c>
      <c r="AT19" s="5">
        <v>0.00025</v>
      </c>
      <c r="AU19" s="5">
        <v>0.0015</v>
      </c>
      <c r="AV19" s="5">
        <v>0.0025</v>
      </c>
      <c r="AW19" s="5">
        <v>0.05</v>
      </c>
      <c r="AX19" s="3"/>
      <c r="AY19" s="5">
        <v>0.005</v>
      </c>
      <c r="AZ19" s="3">
        <v>154.9508</v>
      </c>
      <c r="BA19" s="3">
        <v>0.0296</v>
      </c>
      <c r="BB19" s="5">
        <v>0.0005</v>
      </c>
      <c r="BC19" s="5">
        <v>0.025</v>
      </c>
      <c r="BD19" s="3">
        <v>0.008</v>
      </c>
      <c r="BE19" s="5">
        <v>0.0025</v>
      </c>
      <c r="BF19" s="3">
        <v>7.6586</v>
      </c>
      <c r="BG19" s="3">
        <v>0.001</v>
      </c>
      <c r="BH19" s="3">
        <v>0.0138</v>
      </c>
    </row>
    <row r="20" spans="1:60" ht="12.75">
      <c r="A20" t="s">
        <v>336</v>
      </c>
      <c r="B20" t="s">
        <v>154</v>
      </c>
      <c r="C20" t="s">
        <v>193</v>
      </c>
      <c r="D20" t="s">
        <v>156</v>
      </c>
      <c r="E20">
        <v>13060007</v>
      </c>
      <c r="F20" t="s">
        <v>157</v>
      </c>
      <c r="G20">
        <v>332841</v>
      </c>
      <c r="H20">
        <v>1042508</v>
      </c>
      <c r="I20" t="s">
        <v>193</v>
      </c>
      <c r="J20" t="s">
        <v>194</v>
      </c>
      <c r="K20" t="s">
        <v>195</v>
      </c>
      <c r="L20">
        <v>10</v>
      </c>
      <c r="M20" s="6">
        <v>35262</v>
      </c>
      <c r="N20">
        <v>2</v>
      </c>
      <c r="O20" t="s">
        <v>327</v>
      </c>
      <c r="P20">
        <v>1</v>
      </c>
      <c r="Q20" t="s">
        <v>327</v>
      </c>
      <c r="R20">
        <v>1</v>
      </c>
      <c r="S20" s="3">
        <v>0.337</v>
      </c>
      <c r="T20" s="3">
        <v>0</v>
      </c>
      <c r="U20" s="3">
        <v>0.0192</v>
      </c>
      <c r="V20" s="3">
        <v>0.0009</v>
      </c>
      <c r="W20" s="3">
        <v>0</v>
      </c>
      <c r="X20" s="3">
        <v>775.5725</v>
      </c>
      <c r="Y20" s="3">
        <v>0</v>
      </c>
      <c r="Z20" s="3">
        <v>0</v>
      </c>
      <c r="AA20" s="3">
        <v>0</v>
      </c>
      <c r="AB20" s="3">
        <v>0</v>
      </c>
      <c r="AC20" s="3"/>
      <c r="AD20" s="3">
        <v>0</v>
      </c>
      <c r="AE20" s="3">
        <v>139.0674</v>
      </c>
      <c r="AF20" s="3">
        <v>0.0098</v>
      </c>
      <c r="AG20" s="3">
        <v>0</v>
      </c>
      <c r="AH20" s="3">
        <v>0</v>
      </c>
      <c r="AI20" s="3">
        <v>0.007</v>
      </c>
      <c r="AJ20" s="3">
        <v>0.005</v>
      </c>
      <c r="AK20" s="3">
        <v>6.4539</v>
      </c>
      <c r="AL20" s="3">
        <v>0.003</v>
      </c>
      <c r="AM20" s="3">
        <v>0.0232</v>
      </c>
      <c r="AN20" s="3">
        <v>0.337</v>
      </c>
      <c r="AO20" s="5">
        <v>0.0025</v>
      </c>
      <c r="AP20" s="3">
        <v>0.0192</v>
      </c>
      <c r="AQ20" s="3">
        <v>0.0009</v>
      </c>
      <c r="AR20" s="5">
        <v>0.05</v>
      </c>
      <c r="AS20" s="3">
        <v>775.5725</v>
      </c>
      <c r="AT20" s="5">
        <v>0.00025</v>
      </c>
      <c r="AU20" s="5">
        <v>0.0015</v>
      </c>
      <c r="AV20" s="5">
        <v>0.0025</v>
      </c>
      <c r="AW20" s="5">
        <v>0.05</v>
      </c>
      <c r="AX20" s="3"/>
      <c r="AY20" s="5">
        <v>0.005</v>
      </c>
      <c r="AZ20" s="3">
        <v>139.0674</v>
      </c>
      <c r="BA20" s="3">
        <v>0.0098</v>
      </c>
      <c r="BB20" s="5">
        <v>0.0005</v>
      </c>
      <c r="BC20" s="5">
        <v>0.025</v>
      </c>
      <c r="BD20" s="3">
        <v>0.007</v>
      </c>
      <c r="BE20" s="3">
        <v>0.005</v>
      </c>
      <c r="BF20" s="3">
        <v>6.4539</v>
      </c>
      <c r="BG20" s="3">
        <v>0.003</v>
      </c>
      <c r="BH20" s="3">
        <v>0.0232</v>
      </c>
    </row>
    <row r="21" spans="1:60" ht="12.75">
      <c r="A21" t="s">
        <v>337</v>
      </c>
      <c r="B21" t="s">
        <v>154</v>
      </c>
      <c r="C21" t="s">
        <v>193</v>
      </c>
      <c r="D21" t="s">
        <v>156</v>
      </c>
      <c r="E21">
        <v>13060007</v>
      </c>
      <c r="F21" t="s">
        <v>157</v>
      </c>
      <c r="G21">
        <v>332841</v>
      </c>
      <c r="H21">
        <v>1042508</v>
      </c>
      <c r="I21" t="s">
        <v>193</v>
      </c>
      <c r="J21" t="s">
        <v>194</v>
      </c>
      <c r="K21" t="s">
        <v>195</v>
      </c>
      <c r="L21">
        <v>10</v>
      </c>
      <c r="M21" s="6">
        <v>35262</v>
      </c>
      <c r="N21">
        <v>2</v>
      </c>
      <c r="O21" t="s">
        <v>327</v>
      </c>
      <c r="P21">
        <v>1</v>
      </c>
      <c r="Q21" t="s">
        <v>327</v>
      </c>
      <c r="R21">
        <v>1</v>
      </c>
      <c r="S21" s="3">
        <v>0.4215</v>
      </c>
      <c r="T21" s="3">
        <v>0</v>
      </c>
      <c r="U21" s="3">
        <v>0.0207</v>
      </c>
      <c r="V21" s="3">
        <v>0.0008</v>
      </c>
      <c r="W21" s="3">
        <v>0</v>
      </c>
      <c r="X21" s="3">
        <v>796.3994</v>
      </c>
      <c r="Y21" s="3">
        <v>0</v>
      </c>
      <c r="Z21" s="3">
        <v>0</v>
      </c>
      <c r="AA21" s="3">
        <v>0.005</v>
      </c>
      <c r="AB21" s="3">
        <v>0</v>
      </c>
      <c r="AC21" s="3"/>
      <c r="AD21" s="3">
        <v>0</v>
      </c>
      <c r="AE21" s="3">
        <v>143.6767</v>
      </c>
      <c r="AF21" s="3">
        <v>0.0101</v>
      </c>
      <c r="AG21" s="3">
        <v>0</v>
      </c>
      <c r="AH21" s="3">
        <v>0</v>
      </c>
      <c r="AI21" s="3">
        <v>0.008</v>
      </c>
      <c r="AJ21" s="3">
        <v>0</v>
      </c>
      <c r="AK21" s="3">
        <v>6.9578</v>
      </c>
      <c r="AL21" s="3">
        <v>0.004</v>
      </c>
      <c r="AM21" s="3">
        <v>0.0171</v>
      </c>
      <c r="AN21" s="3">
        <v>0.4215</v>
      </c>
      <c r="AO21" s="5">
        <v>0.0025</v>
      </c>
      <c r="AP21" s="3">
        <v>0.0207</v>
      </c>
      <c r="AQ21" s="3">
        <v>0.0008</v>
      </c>
      <c r="AR21" s="5">
        <v>0.05</v>
      </c>
      <c r="AS21" s="3">
        <v>796.3994</v>
      </c>
      <c r="AT21" s="5">
        <v>0.00025</v>
      </c>
      <c r="AU21" s="5">
        <v>0.0015</v>
      </c>
      <c r="AV21" s="3">
        <v>0.005</v>
      </c>
      <c r="AW21" s="5">
        <v>0.05</v>
      </c>
      <c r="AX21" s="3"/>
      <c r="AY21" s="5">
        <v>0.005</v>
      </c>
      <c r="AZ21" s="3">
        <v>143.6767</v>
      </c>
      <c r="BA21" s="3">
        <v>0.0101</v>
      </c>
      <c r="BB21" s="5">
        <v>0.0005</v>
      </c>
      <c r="BC21" s="5">
        <v>0.025</v>
      </c>
      <c r="BD21" s="3">
        <v>0.008</v>
      </c>
      <c r="BE21" s="5">
        <v>0.0025</v>
      </c>
      <c r="BF21" s="3">
        <v>6.9578</v>
      </c>
      <c r="BG21" s="3">
        <v>0.004</v>
      </c>
      <c r="BH21" s="3">
        <v>0.0171</v>
      </c>
    </row>
    <row r="22" spans="1:60" ht="12.75">
      <c r="A22" t="s">
        <v>341</v>
      </c>
      <c r="B22" t="s">
        <v>154</v>
      </c>
      <c r="C22" t="s">
        <v>204</v>
      </c>
      <c r="D22" t="s">
        <v>156</v>
      </c>
      <c r="E22">
        <v>13060007</v>
      </c>
      <c r="F22" t="s">
        <v>157</v>
      </c>
      <c r="G22">
        <v>332614</v>
      </c>
      <c r="H22">
        <v>1042503</v>
      </c>
      <c r="I22" t="s">
        <v>204</v>
      </c>
      <c r="J22" t="s">
        <v>205</v>
      </c>
      <c r="K22" t="s">
        <v>206</v>
      </c>
      <c r="L22">
        <v>6</v>
      </c>
      <c r="M22" s="6">
        <v>35262</v>
      </c>
      <c r="N22">
        <v>2</v>
      </c>
      <c r="O22" t="s">
        <v>327</v>
      </c>
      <c r="P22">
        <v>1</v>
      </c>
      <c r="Q22" t="s">
        <v>327</v>
      </c>
      <c r="R22">
        <v>1</v>
      </c>
      <c r="S22" s="3">
        <v>0.0894</v>
      </c>
      <c r="T22" s="3">
        <v>0</v>
      </c>
      <c r="U22" s="3">
        <v>0.038</v>
      </c>
      <c r="V22" s="3">
        <v>0.0006</v>
      </c>
      <c r="W22" s="3">
        <v>0</v>
      </c>
      <c r="X22" s="3">
        <v>0.4077</v>
      </c>
      <c r="Y22" s="3">
        <v>0</v>
      </c>
      <c r="Z22" s="3">
        <v>0</v>
      </c>
      <c r="AA22" s="3">
        <v>0</v>
      </c>
      <c r="AB22" s="3">
        <v>0</v>
      </c>
      <c r="AC22" s="3"/>
      <c r="AD22" s="3">
        <v>0</v>
      </c>
      <c r="AE22" s="3">
        <v>0.1881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0.0117</v>
      </c>
      <c r="AL22" s="3">
        <v>0</v>
      </c>
      <c r="AM22" s="3">
        <v>0</v>
      </c>
      <c r="AN22" s="3">
        <v>0.0894</v>
      </c>
      <c r="AO22" s="5">
        <v>0.0025</v>
      </c>
      <c r="AP22" s="3">
        <v>0.038</v>
      </c>
      <c r="AQ22" s="3">
        <v>0.0006</v>
      </c>
      <c r="AR22" s="5">
        <v>0.05</v>
      </c>
      <c r="AS22" s="3">
        <v>0.4077</v>
      </c>
      <c r="AT22" s="5">
        <v>0.00025</v>
      </c>
      <c r="AU22" s="5">
        <v>0.0015</v>
      </c>
      <c r="AV22" s="5">
        <v>0.0025</v>
      </c>
      <c r="AW22" s="5">
        <v>0.05</v>
      </c>
      <c r="AX22" s="3"/>
      <c r="AY22" s="5">
        <v>0.005</v>
      </c>
      <c r="AZ22" s="3">
        <v>0.1881</v>
      </c>
      <c r="BA22" s="5">
        <v>0.0025</v>
      </c>
      <c r="BB22" s="5">
        <v>0.0005</v>
      </c>
      <c r="BC22" s="5">
        <v>0.025</v>
      </c>
      <c r="BD22" s="5">
        <v>0.0025</v>
      </c>
      <c r="BE22" s="5">
        <v>0.0025</v>
      </c>
      <c r="BF22" s="3">
        <v>0.0117</v>
      </c>
      <c r="BG22" s="5">
        <v>0.0005</v>
      </c>
      <c r="BH22" s="5">
        <v>0.005</v>
      </c>
    </row>
    <row r="23" spans="1:60" ht="12.75">
      <c r="A23" t="s">
        <v>342</v>
      </c>
      <c r="B23" t="s">
        <v>154</v>
      </c>
      <c r="C23" t="s">
        <v>204</v>
      </c>
      <c r="D23" t="s">
        <v>156</v>
      </c>
      <c r="E23">
        <v>13060007</v>
      </c>
      <c r="F23" t="s">
        <v>157</v>
      </c>
      <c r="G23">
        <v>332614</v>
      </c>
      <c r="H23">
        <v>1042503</v>
      </c>
      <c r="I23" t="s">
        <v>204</v>
      </c>
      <c r="J23" t="s">
        <v>205</v>
      </c>
      <c r="K23" t="s">
        <v>206</v>
      </c>
      <c r="L23">
        <v>6</v>
      </c>
      <c r="M23" s="6">
        <v>35262</v>
      </c>
      <c r="N23">
        <v>2</v>
      </c>
      <c r="O23" t="s">
        <v>327</v>
      </c>
      <c r="P23">
        <v>1</v>
      </c>
      <c r="Q23" t="s">
        <v>327</v>
      </c>
      <c r="R23">
        <v>1</v>
      </c>
      <c r="S23" s="3">
        <v>0.2716</v>
      </c>
      <c r="T23" s="3">
        <v>0</v>
      </c>
      <c r="U23" s="3">
        <v>0.0366</v>
      </c>
      <c r="V23" s="3">
        <v>0.0012</v>
      </c>
      <c r="W23" s="3">
        <v>0.5061</v>
      </c>
      <c r="X23" s="3">
        <v>829.3761</v>
      </c>
      <c r="Y23" s="3">
        <v>0</v>
      </c>
      <c r="Z23" s="3">
        <v>0</v>
      </c>
      <c r="AA23" s="3">
        <v>0</v>
      </c>
      <c r="AB23" s="3">
        <v>0</v>
      </c>
      <c r="AC23" s="3"/>
      <c r="AD23" s="3">
        <v>0</v>
      </c>
      <c r="AE23" s="3">
        <v>232.9935</v>
      </c>
      <c r="AF23" s="3">
        <v>0</v>
      </c>
      <c r="AG23" s="3">
        <v>0</v>
      </c>
      <c r="AH23" s="3">
        <v>0</v>
      </c>
      <c r="AI23" s="3">
        <v>0.009</v>
      </c>
      <c r="AJ23" s="3">
        <v>0</v>
      </c>
      <c r="AK23" s="3">
        <v>12.8449</v>
      </c>
      <c r="AL23" s="3">
        <v>0.008</v>
      </c>
      <c r="AM23" s="3">
        <v>0.0136</v>
      </c>
      <c r="AN23" s="3">
        <v>0.2716</v>
      </c>
      <c r="AO23" s="5">
        <v>0.0025</v>
      </c>
      <c r="AP23" s="3">
        <v>0.0366</v>
      </c>
      <c r="AQ23" s="3">
        <v>0.0012</v>
      </c>
      <c r="AR23" s="3">
        <v>0.5061</v>
      </c>
      <c r="AS23" s="3">
        <v>829.3761</v>
      </c>
      <c r="AT23" s="5">
        <v>0.00025</v>
      </c>
      <c r="AU23" s="5">
        <v>0.0015</v>
      </c>
      <c r="AV23" s="5">
        <v>0.0025</v>
      </c>
      <c r="AW23" s="5">
        <v>0.05</v>
      </c>
      <c r="AX23" s="3"/>
      <c r="AY23" s="5">
        <v>0.005</v>
      </c>
      <c r="AZ23" s="3">
        <v>232.9935</v>
      </c>
      <c r="BA23" s="5">
        <v>0.0025</v>
      </c>
      <c r="BB23" s="5">
        <v>0.0005</v>
      </c>
      <c r="BC23" s="5">
        <v>0.025</v>
      </c>
      <c r="BD23" s="3">
        <v>0.009</v>
      </c>
      <c r="BE23" s="5">
        <v>0.0025</v>
      </c>
      <c r="BF23" s="3">
        <v>12.8449</v>
      </c>
      <c r="BG23" s="3">
        <v>0.008</v>
      </c>
      <c r="BH23" s="3">
        <v>0.0136</v>
      </c>
    </row>
    <row r="24" spans="1:60" ht="12.75">
      <c r="A24" t="s">
        <v>343</v>
      </c>
      <c r="B24" t="s">
        <v>154</v>
      </c>
      <c r="C24" t="s">
        <v>204</v>
      </c>
      <c r="D24" t="s">
        <v>156</v>
      </c>
      <c r="E24">
        <v>13060007</v>
      </c>
      <c r="F24" t="s">
        <v>157</v>
      </c>
      <c r="G24">
        <v>332614</v>
      </c>
      <c r="H24">
        <v>1042503</v>
      </c>
      <c r="I24" t="s">
        <v>204</v>
      </c>
      <c r="J24" t="s">
        <v>205</v>
      </c>
      <c r="K24" t="s">
        <v>206</v>
      </c>
      <c r="L24">
        <v>6</v>
      </c>
      <c r="M24" s="6">
        <v>35262</v>
      </c>
      <c r="N24">
        <v>2</v>
      </c>
      <c r="O24" t="s">
        <v>327</v>
      </c>
      <c r="P24">
        <v>1</v>
      </c>
      <c r="Q24" t="s">
        <v>327</v>
      </c>
      <c r="R24">
        <v>1</v>
      </c>
      <c r="S24" s="3">
        <v>0.2737</v>
      </c>
      <c r="T24" s="3">
        <v>0</v>
      </c>
      <c r="U24" s="3">
        <v>0.0314</v>
      </c>
      <c r="V24" s="3">
        <v>0.0005</v>
      </c>
      <c r="W24" s="3">
        <v>0.5074</v>
      </c>
      <c r="X24" s="3">
        <v>789.5351</v>
      </c>
      <c r="Y24" s="3">
        <v>0</v>
      </c>
      <c r="Z24" s="3">
        <v>0</v>
      </c>
      <c r="AA24" s="3">
        <v>0</v>
      </c>
      <c r="AB24" s="3">
        <v>0</v>
      </c>
      <c r="AC24" s="3"/>
      <c r="AD24" s="3">
        <v>0</v>
      </c>
      <c r="AE24" s="3">
        <v>223.0487</v>
      </c>
      <c r="AF24" s="3">
        <v>0</v>
      </c>
      <c r="AG24" s="3">
        <v>0</v>
      </c>
      <c r="AH24" s="3">
        <v>0</v>
      </c>
      <c r="AI24" s="3">
        <v>0.009</v>
      </c>
      <c r="AJ24" s="3">
        <v>0</v>
      </c>
      <c r="AK24" s="3">
        <v>12.8597</v>
      </c>
      <c r="AL24" s="3">
        <v>0.008</v>
      </c>
      <c r="AM24" s="3">
        <v>0.0194</v>
      </c>
      <c r="AN24" s="3">
        <v>0.2737</v>
      </c>
      <c r="AO24" s="5">
        <v>0.0025</v>
      </c>
      <c r="AP24" s="3">
        <v>0.0314</v>
      </c>
      <c r="AQ24" s="3">
        <v>0.0005</v>
      </c>
      <c r="AR24" s="3">
        <v>0.5074</v>
      </c>
      <c r="AS24" s="3">
        <v>789.5351</v>
      </c>
      <c r="AT24" s="5">
        <v>0.00025</v>
      </c>
      <c r="AU24" s="5">
        <v>0.0015</v>
      </c>
      <c r="AV24" s="5">
        <v>0.0025</v>
      </c>
      <c r="AW24" s="5">
        <v>0.05</v>
      </c>
      <c r="AX24" s="3"/>
      <c r="AY24" s="5">
        <v>0.005</v>
      </c>
      <c r="AZ24" s="3">
        <v>223.0487</v>
      </c>
      <c r="BA24" s="5">
        <v>0.0025</v>
      </c>
      <c r="BB24" s="5">
        <v>0.0005</v>
      </c>
      <c r="BC24" s="5">
        <v>0.025</v>
      </c>
      <c r="BD24" s="3">
        <v>0.009</v>
      </c>
      <c r="BE24" s="5">
        <v>0.0025</v>
      </c>
      <c r="BF24" s="3">
        <v>12.8597</v>
      </c>
      <c r="BG24" s="3">
        <v>0.008</v>
      </c>
      <c r="BH24" s="3">
        <v>0.0194</v>
      </c>
    </row>
  </sheetData>
  <printOptions/>
  <pageMargins left="0.25" right="0.25" top="1" bottom="0.25" header="0" footer="0"/>
  <pageSetup fitToHeight="10" fitToWidth="4" horizontalDpi="600" verticalDpi="600" orientation="landscape" scale="88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9"/>
  <sheetViews>
    <sheetView workbookViewId="0" topLeftCell="A10">
      <selection activeCell="AU15" sqref="AU15"/>
    </sheetView>
  </sheetViews>
  <sheetFormatPr defaultColWidth="9.140625" defaultRowHeight="12.75"/>
  <cols>
    <col min="1" max="1" width="10.421875" style="19" bestFit="1" customWidth="1"/>
    <col min="2" max="2" width="11.57421875" style="19" bestFit="1" customWidth="1"/>
    <col min="3" max="3" width="18.00390625" style="19" bestFit="1" customWidth="1"/>
    <col min="4" max="4" width="10.8515625" style="19" hidden="1" customWidth="1"/>
    <col min="5" max="5" width="9.00390625" style="19" hidden="1" customWidth="1"/>
    <col min="6" max="6" width="16.28125" style="19" hidden="1" customWidth="1"/>
    <col min="7" max="7" width="9.28125" style="19" bestFit="1" customWidth="1"/>
    <col min="8" max="8" width="10.57421875" style="19" bestFit="1" customWidth="1"/>
    <col min="9" max="9" width="18.00390625" style="19" hidden="1" customWidth="1"/>
    <col min="10" max="10" width="15.7109375" style="19" hidden="1" customWidth="1"/>
    <col min="11" max="11" width="12.00390625" style="19" bestFit="1" customWidth="1"/>
    <col min="12" max="12" width="8.421875" style="19" hidden="1" customWidth="1"/>
    <col min="13" max="13" width="17.28125" style="19" bestFit="1" customWidth="1"/>
    <col min="14" max="14" width="9.00390625" style="19" hidden="1" customWidth="1"/>
    <col min="15" max="15" width="12.7109375" style="19" bestFit="1" customWidth="1"/>
    <col min="16" max="16" width="9.8515625" style="19" hidden="1" customWidth="1"/>
    <col min="17" max="17" width="15.140625" style="19" bestFit="1" customWidth="1"/>
    <col min="18" max="18" width="9.28125" style="19" bestFit="1" customWidth="1"/>
    <col min="19" max="19" width="9.57421875" style="19" bestFit="1" customWidth="1"/>
    <col min="20" max="20" width="5.57421875" style="19" bestFit="1" customWidth="1"/>
    <col min="21" max="21" width="7.57421875" style="19" bestFit="1" customWidth="1"/>
    <col min="22" max="22" width="5.57421875" style="19" bestFit="1" customWidth="1"/>
    <col min="23" max="23" width="6.57421875" style="19" bestFit="1" customWidth="1"/>
    <col min="24" max="24" width="10.57421875" style="19" bestFit="1" customWidth="1"/>
    <col min="25" max="25" width="5.57421875" style="19" bestFit="1" customWidth="1"/>
    <col min="26" max="26" width="6.57421875" style="19" bestFit="1" customWidth="1"/>
    <col min="27" max="27" width="7.57421875" style="19" bestFit="1" customWidth="1"/>
    <col min="28" max="28" width="9.57421875" style="19" bestFit="1" customWidth="1"/>
    <col min="29" max="29" width="2.8515625" style="19" bestFit="1" customWidth="1"/>
    <col min="30" max="30" width="7.57421875" style="19" bestFit="1" customWidth="1"/>
    <col min="31" max="31" width="9.57421875" style="19" bestFit="1" customWidth="1"/>
    <col min="32" max="32" width="7.57421875" style="19" bestFit="1" customWidth="1"/>
    <col min="33" max="34" width="5.57421875" style="19" bestFit="1" customWidth="1"/>
    <col min="35" max="35" width="6.57421875" style="19" bestFit="1" customWidth="1"/>
    <col min="36" max="36" width="5.57421875" style="19" bestFit="1" customWidth="1"/>
    <col min="37" max="37" width="8.57421875" style="19" bestFit="1" customWidth="1"/>
    <col min="38" max="38" width="6.57421875" style="19" bestFit="1" customWidth="1"/>
    <col min="39" max="39" width="8.57421875" style="19" bestFit="1" customWidth="1"/>
    <col min="40" max="40" width="9.57421875" style="19" bestFit="1" customWidth="1"/>
    <col min="41" max="42" width="8.140625" style="19" bestFit="1" customWidth="1"/>
    <col min="43" max="43" width="8.00390625" style="19" bestFit="1" customWidth="1"/>
    <col min="44" max="44" width="6.7109375" style="19" bestFit="1" customWidth="1"/>
    <col min="45" max="45" width="10.57421875" style="19" bestFit="1" customWidth="1"/>
    <col min="46" max="48" width="8.00390625" style="19" bestFit="1" customWidth="1"/>
    <col min="49" max="49" width="9.57421875" style="19" bestFit="1" customWidth="1"/>
    <col min="50" max="50" width="6.7109375" style="19" bestFit="1" customWidth="1"/>
    <col min="51" max="51" width="7.8515625" style="19" bestFit="1" customWidth="1"/>
    <col min="52" max="52" width="9.57421875" style="19" bestFit="1" customWidth="1"/>
    <col min="53" max="53" width="8.421875" style="19" bestFit="1" customWidth="1"/>
    <col min="54" max="54" width="8.140625" style="19" bestFit="1" customWidth="1"/>
    <col min="55" max="55" width="8.57421875" style="19" bestFit="1" customWidth="1"/>
    <col min="56" max="56" width="7.140625" style="19" bestFit="1" customWidth="1"/>
    <col min="57" max="57" width="8.00390625" style="19" bestFit="1" customWidth="1"/>
    <col min="58" max="58" width="8.57421875" style="19" bestFit="1" customWidth="1"/>
    <col min="59" max="59" width="6.7109375" style="19" bestFit="1" customWidth="1"/>
    <col min="60" max="60" width="8.57421875" style="19" bestFit="1" customWidth="1"/>
    <col min="61" max="63" width="8.57421875" style="19" hidden="1" customWidth="1"/>
    <col min="64" max="64" width="8.421875" style="19" hidden="1" customWidth="1"/>
    <col min="65" max="65" width="7.140625" style="19" hidden="1" customWidth="1"/>
    <col min="66" max="66" width="10.57421875" style="19" hidden="1" customWidth="1"/>
    <col min="67" max="69" width="8.421875" style="19" hidden="1" customWidth="1"/>
    <col min="70" max="70" width="8.57421875" style="19" hidden="1" customWidth="1"/>
    <col min="71" max="71" width="7.140625" style="19" hidden="1" customWidth="1"/>
    <col min="72" max="72" width="8.28125" style="19" hidden="1" customWidth="1"/>
    <col min="73" max="73" width="9.00390625" style="19" hidden="1" customWidth="1"/>
    <col min="74" max="74" width="8.8515625" style="19" hidden="1" customWidth="1"/>
    <col min="75" max="75" width="8.57421875" style="19" hidden="1" customWidth="1"/>
    <col min="76" max="76" width="9.00390625" style="19" hidden="1" customWidth="1"/>
    <col min="77" max="77" width="7.57421875" style="19" hidden="1" customWidth="1"/>
    <col min="78" max="78" width="8.421875" style="19" hidden="1" customWidth="1"/>
    <col min="79" max="79" width="8.57421875" style="19" hidden="1" customWidth="1"/>
    <col min="80" max="80" width="7.140625" style="19" hidden="1" customWidth="1"/>
    <col min="81" max="81" width="8.421875" style="19" hidden="1" customWidth="1"/>
    <col min="82" max="16384" width="9.140625" style="19" customWidth="1"/>
  </cols>
  <sheetData>
    <row r="1" spans="1:81" s="13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4" t="s">
        <v>10</v>
      </c>
      <c r="L1" s="13" t="s">
        <v>11</v>
      </c>
      <c r="M1" s="14" t="s">
        <v>12</v>
      </c>
      <c r="N1" s="14" t="s">
        <v>13</v>
      </c>
      <c r="O1" s="14" t="s">
        <v>14</v>
      </c>
      <c r="P1" s="13" t="s">
        <v>16</v>
      </c>
      <c r="Q1" s="14" t="s">
        <v>24</v>
      </c>
      <c r="R1" s="15" t="s">
        <v>30</v>
      </c>
      <c r="S1" s="10" t="s">
        <v>31</v>
      </c>
      <c r="T1" s="10" t="s">
        <v>32</v>
      </c>
      <c r="U1" s="10" t="s">
        <v>33</v>
      </c>
      <c r="V1" s="10" t="s">
        <v>34</v>
      </c>
      <c r="W1" s="10" t="s">
        <v>35</v>
      </c>
      <c r="X1" s="11" t="s">
        <v>36</v>
      </c>
      <c r="Y1" s="10" t="s">
        <v>37</v>
      </c>
      <c r="Z1" s="10" t="s">
        <v>38</v>
      </c>
      <c r="AA1" s="10" t="s">
        <v>39</v>
      </c>
      <c r="AB1" s="10" t="s">
        <v>40</v>
      </c>
      <c r="AC1" s="11" t="s">
        <v>41</v>
      </c>
      <c r="AD1" s="10" t="s">
        <v>42</v>
      </c>
      <c r="AE1" s="10" t="s">
        <v>43</v>
      </c>
      <c r="AF1" s="10" t="s">
        <v>44</v>
      </c>
      <c r="AG1" s="10" t="s">
        <v>45</v>
      </c>
      <c r="AH1" s="10" t="s">
        <v>46</v>
      </c>
      <c r="AI1" s="10" t="s">
        <v>47</v>
      </c>
      <c r="AJ1" s="10" t="s">
        <v>48</v>
      </c>
      <c r="AK1" s="10" t="s">
        <v>49</v>
      </c>
      <c r="AL1" s="10" t="s">
        <v>50</v>
      </c>
      <c r="AM1" s="10" t="s">
        <v>51</v>
      </c>
      <c r="AN1" s="10" t="s">
        <v>73</v>
      </c>
      <c r="AO1" s="10" t="s">
        <v>74</v>
      </c>
      <c r="AP1" s="10" t="s">
        <v>75</v>
      </c>
      <c r="AQ1" s="10" t="s">
        <v>76</v>
      </c>
      <c r="AR1" s="10" t="s">
        <v>77</v>
      </c>
      <c r="AS1" s="11" t="s">
        <v>78</v>
      </c>
      <c r="AT1" s="10" t="s">
        <v>79</v>
      </c>
      <c r="AU1" s="10" t="s">
        <v>80</v>
      </c>
      <c r="AV1" s="10" t="s">
        <v>81</v>
      </c>
      <c r="AW1" s="10" t="s">
        <v>82</v>
      </c>
      <c r="AX1" s="11" t="s">
        <v>83</v>
      </c>
      <c r="AY1" s="10" t="s">
        <v>84</v>
      </c>
      <c r="AZ1" s="10" t="s">
        <v>85</v>
      </c>
      <c r="BA1" s="10" t="s">
        <v>86</v>
      </c>
      <c r="BB1" s="10" t="s">
        <v>87</v>
      </c>
      <c r="BC1" s="10" t="s">
        <v>88</v>
      </c>
      <c r="BD1" s="10" t="s">
        <v>89</v>
      </c>
      <c r="BE1" s="10" t="s">
        <v>90</v>
      </c>
      <c r="BF1" s="10" t="s">
        <v>91</v>
      </c>
      <c r="BG1" s="10" t="s">
        <v>92</v>
      </c>
      <c r="BH1" s="10" t="s">
        <v>93</v>
      </c>
      <c r="BI1" s="10" t="s">
        <v>94</v>
      </c>
      <c r="BJ1" s="10" t="s">
        <v>95</v>
      </c>
      <c r="BK1" s="10" t="s">
        <v>96</v>
      </c>
      <c r="BL1" s="10" t="s">
        <v>97</v>
      </c>
      <c r="BM1" s="10" t="s">
        <v>98</v>
      </c>
      <c r="BN1" s="11" t="s">
        <v>99</v>
      </c>
      <c r="BO1" s="10" t="s">
        <v>100</v>
      </c>
      <c r="BP1" s="10" t="s">
        <v>101</v>
      </c>
      <c r="BQ1" s="10" t="s">
        <v>102</v>
      </c>
      <c r="BR1" s="10" t="s">
        <v>103</v>
      </c>
      <c r="BS1" s="11" t="s">
        <v>104</v>
      </c>
      <c r="BT1" s="12" t="s">
        <v>105</v>
      </c>
      <c r="BU1" s="10" t="s">
        <v>106</v>
      </c>
      <c r="BV1" s="10" t="s">
        <v>107</v>
      </c>
      <c r="BW1" s="10" t="s">
        <v>108</v>
      </c>
      <c r="BX1" s="10" t="s">
        <v>109</v>
      </c>
      <c r="BY1" s="10" t="s">
        <v>110</v>
      </c>
      <c r="BZ1" s="10" t="s">
        <v>111</v>
      </c>
      <c r="CA1" s="10" t="s">
        <v>112</v>
      </c>
      <c r="CB1" s="10" t="s">
        <v>113</v>
      </c>
      <c r="CC1" s="10" t="s">
        <v>114</v>
      </c>
    </row>
    <row r="3" spans="1:81" ht="12.75">
      <c r="A3" s="19" t="s">
        <v>198</v>
      </c>
      <c r="B3" s="19" t="s">
        <v>154</v>
      </c>
      <c r="C3" s="19" t="s">
        <v>199</v>
      </c>
      <c r="D3" s="19" t="s">
        <v>156</v>
      </c>
      <c r="E3" s="19">
        <v>13060007</v>
      </c>
      <c r="F3" s="19" t="s">
        <v>157</v>
      </c>
      <c r="G3" s="19">
        <v>332805</v>
      </c>
      <c r="H3" s="19">
        <v>1042429</v>
      </c>
      <c r="I3" s="19" t="s">
        <v>199</v>
      </c>
      <c r="J3" s="19" t="s">
        <v>200</v>
      </c>
      <c r="K3" s="19" t="s">
        <v>201</v>
      </c>
      <c r="L3" s="19">
        <v>8</v>
      </c>
      <c r="M3" s="22">
        <v>35207</v>
      </c>
      <c r="N3" s="19">
        <v>2</v>
      </c>
      <c r="O3" s="19" t="s">
        <v>182</v>
      </c>
      <c r="P3" s="19">
        <v>0</v>
      </c>
      <c r="Q3" s="19">
        <v>1426.3</v>
      </c>
      <c r="R3" s="23">
        <v>57.11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>
        <v>1992.48</v>
      </c>
      <c r="AO3" s="4">
        <v>0.25</v>
      </c>
      <c r="AP3" s="4">
        <v>29.18</v>
      </c>
      <c r="AQ3" s="4">
        <v>0.1</v>
      </c>
      <c r="AR3" s="4">
        <v>23.7</v>
      </c>
      <c r="AS3" s="4">
        <v>242698.49</v>
      </c>
      <c r="AT3" s="4">
        <v>0.1</v>
      </c>
      <c r="AU3" s="4">
        <v>2.29</v>
      </c>
      <c r="AV3" s="4">
        <v>2.14</v>
      </c>
      <c r="AW3" s="4">
        <v>1888.37</v>
      </c>
      <c r="AX3" s="4"/>
      <c r="AY3" s="4">
        <v>3.8</v>
      </c>
      <c r="AZ3" s="4">
        <v>4499.54</v>
      </c>
      <c r="BA3" s="4">
        <v>86.13</v>
      </c>
      <c r="BB3" s="4">
        <v>0.005</v>
      </c>
      <c r="BC3" s="4">
        <v>2.5</v>
      </c>
      <c r="BD3" s="4">
        <v>2.5</v>
      </c>
      <c r="BE3" s="4">
        <v>0.7</v>
      </c>
      <c r="BF3" s="4">
        <v>2160.04</v>
      </c>
      <c r="BG3" s="4">
        <v>3.78</v>
      </c>
      <c r="BH3" s="4">
        <v>14.42</v>
      </c>
      <c r="BI3" s="4">
        <v>854.574672</v>
      </c>
      <c r="BJ3" s="4">
        <v>0.107225</v>
      </c>
      <c r="BK3" s="4">
        <v>12.515302</v>
      </c>
      <c r="BL3" s="4">
        <v>0.042890000000000005</v>
      </c>
      <c r="BM3" s="4">
        <v>10.16493</v>
      </c>
      <c r="BN3" s="4">
        <v>104093.382361</v>
      </c>
      <c r="BO3" s="4">
        <v>0.042890000000000005</v>
      </c>
      <c r="BP3" s="4">
        <v>0.9821810000000001</v>
      </c>
      <c r="BQ3" s="4">
        <v>0.917846</v>
      </c>
      <c r="BR3" s="4">
        <v>809.921893</v>
      </c>
      <c r="BS3" s="4"/>
      <c r="BT3" s="4">
        <v>1.62982</v>
      </c>
      <c r="BU3" s="4">
        <v>1929.852706</v>
      </c>
      <c r="BV3" s="4">
        <v>36.941157</v>
      </c>
      <c r="BW3" s="4">
        <v>0.0021445</v>
      </c>
      <c r="BX3" s="4">
        <v>1.07225</v>
      </c>
      <c r="BY3" s="4">
        <v>1.07225</v>
      </c>
      <c r="BZ3" s="4">
        <v>0.30023</v>
      </c>
      <c r="CA3" s="4">
        <v>926.441156</v>
      </c>
      <c r="CB3" s="4">
        <v>1.6212419999999998</v>
      </c>
      <c r="CC3" s="4">
        <v>6.184738</v>
      </c>
    </row>
    <row r="4" spans="1:81" ht="12.75">
      <c r="A4" s="19" t="s">
        <v>202</v>
      </c>
      <c r="B4" s="19" t="s">
        <v>154</v>
      </c>
      <c r="C4" s="19" t="s">
        <v>199</v>
      </c>
      <c r="D4" s="19" t="s">
        <v>156</v>
      </c>
      <c r="E4" s="19">
        <v>13060007</v>
      </c>
      <c r="F4" s="19" t="s">
        <v>157</v>
      </c>
      <c r="G4" s="19">
        <v>332805</v>
      </c>
      <c r="H4" s="19">
        <v>1042429</v>
      </c>
      <c r="I4" s="19" t="s">
        <v>199</v>
      </c>
      <c r="J4" s="19" t="s">
        <v>200</v>
      </c>
      <c r="K4" s="19" t="s">
        <v>201</v>
      </c>
      <c r="L4" s="19">
        <v>8</v>
      </c>
      <c r="M4" s="22">
        <v>35207</v>
      </c>
      <c r="N4" s="19">
        <v>2</v>
      </c>
      <c r="O4" s="19" t="s">
        <v>182</v>
      </c>
      <c r="P4" s="19">
        <v>0</v>
      </c>
      <c r="Q4" s="19">
        <v>1250.1</v>
      </c>
      <c r="R4" s="23">
        <v>55.94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>
        <v>1807.39</v>
      </c>
      <c r="AO4" s="4">
        <v>0.25</v>
      </c>
      <c r="AP4" s="4">
        <v>28.95</v>
      </c>
      <c r="AQ4" s="4">
        <v>0.22</v>
      </c>
      <c r="AR4" s="4">
        <v>21.24</v>
      </c>
      <c r="AS4" s="4">
        <v>242674.18</v>
      </c>
      <c r="AT4" s="4">
        <v>0.1</v>
      </c>
      <c r="AU4" s="4">
        <v>2.25</v>
      </c>
      <c r="AV4" s="4">
        <v>2.23</v>
      </c>
      <c r="AW4" s="4">
        <v>1824.54</v>
      </c>
      <c r="AX4" s="4"/>
      <c r="AY4" s="4">
        <v>3.5</v>
      </c>
      <c r="AZ4" s="4">
        <v>4419.22</v>
      </c>
      <c r="BA4" s="4">
        <v>84.56</v>
      </c>
      <c r="BB4" s="4">
        <v>0.01</v>
      </c>
      <c r="BC4" s="4">
        <v>2.5</v>
      </c>
      <c r="BD4" s="4">
        <v>5.14</v>
      </c>
      <c r="BE4" s="4">
        <v>0.6</v>
      </c>
      <c r="BF4" s="4">
        <v>2185.46</v>
      </c>
      <c r="BG4" s="4">
        <v>3.75</v>
      </c>
      <c r="BH4" s="4">
        <v>16.73</v>
      </c>
      <c r="BI4" s="4">
        <v>796.336034</v>
      </c>
      <c r="BJ4" s="4">
        <v>0.11015000000000001</v>
      </c>
      <c r="BK4" s="4">
        <v>12.755370000000001</v>
      </c>
      <c r="BL4" s="4">
        <v>0.096932</v>
      </c>
      <c r="BM4" s="4">
        <v>9.358344</v>
      </c>
      <c r="BN4" s="4">
        <v>106922.24370800001</v>
      </c>
      <c r="BO4" s="4">
        <v>0.04406</v>
      </c>
      <c r="BP4" s="4">
        <v>0.9913500000000001</v>
      </c>
      <c r="BQ4" s="4">
        <v>0.982538</v>
      </c>
      <c r="BR4" s="4">
        <v>803.892324</v>
      </c>
      <c r="BS4" s="4"/>
      <c r="BT4" s="4">
        <v>1.5421</v>
      </c>
      <c r="BU4" s="4">
        <v>1947.1083320000002</v>
      </c>
      <c r="BV4" s="4">
        <v>37.257136</v>
      </c>
      <c r="BW4" s="4">
        <v>0.004406</v>
      </c>
      <c r="BX4" s="4">
        <v>1.1015000000000001</v>
      </c>
      <c r="BY4" s="4">
        <v>2.264684</v>
      </c>
      <c r="BZ4" s="4">
        <v>0.26436</v>
      </c>
      <c r="CA4" s="4">
        <v>962.913676</v>
      </c>
      <c r="CB4" s="4">
        <v>1.65225</v>
      </c>
      <c r="CC4" s="4">
        <v>7.371238000000001</v>
      </c>
    </row>
    <row r="5" spans="1:81" ht="12.75">
      <c r="A5" s="19" t="s">
        <v>208</v>
      </c>
      <c r="B5" s="19" t="s">
        <v>154</v>
      </c>
      <c r="C5" s="19" t="s">
        <v>209</v>
      </c>
      <c r="D5" s="19" t="s">
        <v>156</v>
      </c>
      <c r="E5" s="19">
        <v>13060007</v>
      </c>
      <c r="F5" s="19" t="s">
        <v>157</v>
      </c>
      <c r="G5" s="19">
        <v>332459</v>
      </c>
      <c r="H5" s="19">
        <v>1042438</v>
      </c>
      <c r="I5" s="19" t="s">
        <v>209</v>
      </c>
      <c r="J5" s="19" t="s">
        <v>210</v>
      </c>
      <c r="K5" s="19" t="s">
        <v>211</v>
      </c>
      <c r="L5" s="19">
        <v>8</v>
      </c>
      <c r="M5" s="20">
        <v>35206</v>
      </c>
      <c r="N5" s="19">
        <v>2</v>
      </c>
      <c r="O5" s="19" t="s">
        <v>182</v>
      </c>
      <c r="P5" s="19">
        <v>0</v>
      </c>
      <c r="Q5" s="19">
        <v>757</v>
      </c>
      <c r="R5" s="23">
        <v>69.17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>
        <v>6402.73</v>
      </c>
      <c r="AO5" s="4">
        <v>2</v>
      </c>
      <c r="AP5" s="4">
        <v>210.41</v>
      </c>
      <c r="AQ5" s="4">
        <v>0.66</v>
      </c>
      <c r="AR5" s="4">
        <v>32.96</v>
      </c>
      <c r="AS5" s="4">
        <v>226003.09</v>
      </c>
      <c r="AT5" s="4">
        <v>5.2</v>
      </c>
      <c r="AU5" s="4">
        <v>89.86</v>
      </c>
      <c r="AV5" s="4">
        <v>182.58</v>
      </c>
      <c r="AW5" s="4">
        <v>7038.52</v>
      </c>
      <c r="AX5" s="4"/>
      <c r="AY5" s="4">
        <v>961</v>
      </c>
      <c r="AZ5" s="4">
        <v>5414.96</v>
      </c>
      <c r="BA5" s="4">
        <v>181.28</v>
      </c>
      <c r="BB5" s="4">
        <v>3.39</v>
      </c>
      <c r="BC5" s="4">
        <v>7.92</v>
      </c>
      <c r="BD5" s="4">
        <v>14.43</v>
      </c>
      <c r="BE5" s="4">
        <v>8.3</v>
      </c>
      <c r="BF5" s="4">
        <v>1144.74</v>
      </c>
      <c r="BG5" s="4">
        <v>18.88</v>
      </c>
      <c r="BH5" s="4">
        <v>1248.39</v>
      </c>
      <c r="BI5" s="4">
        <v>1973.9616589999998</v>
      </c>
      <c r="BJ5" s="4">
        <v>0.6165999999999999</v>
      </c>
      <c r="BK5" s="4">
        <v>64.86940299999999</v>
      </c>
      <c r="BL5" s="4">
        <v>0.203478</v>
      </c>
      <c r="BM5" s="4">
        <v>10.161567999999999</v>
      </c>
      <c r="BN5" s="4">
        <v>69676.752647</v>
      </c>
      <c r="BO5" s="4">
        <v>1.60316</v>
      </c>
      <c r="BP5" s="4">
        <v>27.703837999999998</v>
      </c>
      <c r="BQ5" s="4">
        <v>56.289414</v>
      </c>
      <c r="BR5" s="4">
        <v>2169.975716</v>
      </c>
      <c r="BS5" s="4"/>
      <c r="BT5" s="4">
        <v>296.2763</v>
      </c>
      <c r="BU5" s="4">
        <v>1669.4321679999998</v>
      </c>
      <c r="BV5" s="4">
        <v>55.888624</v>
      </c>
      <c r="BW5" s="4">
        <v>1.045137</v>
      </c>
      <c r="BX5" s="4">
        <v>1.2208679999999998</v>
      </c>
      <c r="BY5" s="4">
        <v>4.4487689999999995</v>
      </c>
      <c r="BZ5" s="4">
        <v>2.55889</v>
      </c>
      <c r="CA5" s="4">
        <v>352.923342</v>
      </c>
      <c r="CB5" s="4">
        <v>5.820703999999999</v>
      </c>
      <c r="CC5" s="4">
        <v>384.878637</v>
      </c>
    </row>
    <row r="6" spans="1:81" ht="12.75">
      <c r="A6" s="19" t="s">
        <v>212</v>
      </c>
      <c r="B6" s="19" t="s">
        <v>154</v>
      </c>
      <c r="C6" s="19" t="s">
        <v>209</v>
      </c>
      <c r="D6" s="19" t="s">
        <v>156</v>
      </c>
      <c r="E6" s="19">
        <v>13060007</v>
      </c>
      <c r="F6" s="19" t="s">
        <v>157</v>
      </c>
      <c r="G6" s="19">
        <v>332459</v>
      </c>
      <c r="H6" s="19">
        <v>1042438</v>
      </c>
      <c r="I6" s="19" t="s">
        <v>209</v>
      </c>
      <c r="J6" s="19" t="s">
        <v>210</v>
      </c>
      <c r="K6" s="19" t="s">
        <v>211</v>
      </c>
      <c r="L6" s="19">
        <v>8</v>
      </c>
      <c r="M6" s="20">
        <v>35206</v>
      </c>
      <c r="N6" s="19">
        <v>2</v>
      </c>
      <c r="O6" s="19" t="s">
        <v>182</v>
      </c>
      <c r="P6" s="19">
        <v>0</v>
      </c>
      <c r="Q6" s="19">
        <v>1114.1</v>
      </c>
      <c r="R6" s="23">
        <v>66.3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>
        <v>7476.23</v>
      </c>
      <c r="AO6" s="4">
        <v>1.3</v>
      </c>
      <c r="AP6" s="4">
        <v>97.45</v>
      </c>
      <c r="AQ6" s="4">
        <v>0.75</v>
      </c>
      <c r="AR6" s="4">
        <v>22.18</v>
      </c>
      <c r="AS6" s="4">
        <v>206752.61</v>
      </c>
      <c r="AT6" s="4">
        <v>1.3</v>
      </c>
      <c r="AU6" s="4">
        <v>58.69</v>
      </c>
      <c r="AV6" s="4">
        <v>62.12</v>
      </c>
      <c r="AW6" s="4">
        <v>8190.48</v>
      </c>
      <c r="AX6" s="4"/>
      <c r="AY6" s="4">
        <v>138</v>
      </c>
      <c r="AZ6" s="4">
        <v>5303.85</v>
      </c>
      <c r="BA6" s="4">
        <v>218.2</v>
      </c>
      <c r="BB6" s="4">
        <v>0.65</v>
      </c>
      <c r="BC6" s="4">
        <v>2.5</v>
      </c>
      <c r="BD6" s="4">
        <v>11.73</v>
      </c>
      <c r="BE6" s="4">
        <v>8.9</v>
      </c>
      <c r="BF6" s="4">
        <v>972.65</v>
      </c>
      <c r="BG6" s="4">
        <v>14.4</v>
      </c>
      <c r="BH6" s="4">
        <v>251.02</v>
      </c>
      <c r="BI6" s="4">
        <v>2519.48951</v>
      </c>
      <c r="BJ6" s="4">
        <v>0.43810000000000004</v>
      </c>
      <c r="BK6" s="4">
        <v>32.840650000000004</v>
      </c>
      <c r="BL6" s="4">
        <v>0.25275000000000003</v>
      </c>
      <c r="BM6" s="4">
        <v>7.474660000000001</v>
      </c>
      <c r="BN6" s="4">
        <v>69675.62957</v>
      </c>
      <c r="BO6" s="4">
        <v>0.43810000000000004</v>
      </c>
      <c r="BP6" s="4">
        <v>19.77853</v>
      </c>
      <c r="BQ6" s="4">
        <v>20.934440000000002</v>
      </c>
      <c r="BR6" s="4">
        <v>2760.19176</v>
      </c>
      <c r="BS6" s="4"/>
      <c r="BT6" s="4">
        <v>46.50600000000001</v>
      </c>
      <c r="BU6" s="4">
        <v>1787.3974500000002</v>
      </c>
      <c r="BV6" s="4">
        <v>73.5334</v>
      </c>
      <c r="BW6" s="4">
        <v>0.21905000000000002</v>
      </c>
      <c r="BX6" s="4">
        <v>0.8425</v>
      </c>
      <c r="BY6" s="4">
        <v>3.9530100000000004</v>
      </c>
      <c r="BZ6" s="4">
        <v>2.9993000000000003</v>
      </c>
      <c r="CA6" s="4">
        <v>327.78305</v>
      </c>
      <c r="CB6" s="4">
        <v>4.8528</v>
      </c>
      <c r="CC6" s="4">
        <v>84.59374000000001</v>
      </c>
    </row>
    <row r="7" spans="1:81" ht="12.75">
      <c r="A7" s="19" t="s">
        <v>213</v>
      </c>
      <c r="B7" s="19" t="s">
        <v>154</v>
      </c>
      <c r="C7" s="19" t="s">
        <v>209</v>
      </c>
      <c r="D7" s="19" t="s">
        <v>156</v>
      </c>
      <c r="E7" s="19">
        <v>13060007</v>
      </c>
      <c r="F7" s="19" t="s">
        <v>157</v>
      </c>
      <c r="G7" s="19">
        <v>332459</v>
      </c>
      <c r="H7" s="19">
        <v>1042438</v>
      </c>
      <c r="I7" s="19" t="s">
        <v>209</v>
      </c>
      <c r="J7" s="19" t="s">
        <v>210</v>
      </c>
      <c r="K7" s="19" t="s">
        <v>211</v>
      </c>
      <c r="L7" s="19">
        <v>8</v>
      </c>
      <c r="M7" s="20">
        <v>35206</v>
      </c>
      <c r="N7" s="19">
        <v>2</v>
      </c>
      <c r="O7" s="19" t="s">
        <v>182</v>
      </c>
      <c r="P7" s="19">
        <v>0</v>
      </c>
      <c r="Q7" s="19">
        <v>1494</v>
      </c>
      <c r="R7" s="23">
        <v>56.82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>
        <v>15439.79</v>
      </c>
      <c r="AO7" s="4">
        <v>2.7</v>
      </c>
      <c r="AP7" s="4">
        <v>211.73</v>
      </c>
      <c r="AQ7" s="4">
        <v>1.3</v>
      </c>
      <c r="AR7" s="4">
        <v>24.76</v>
      </c>
      <c r="AS7" s="4">
        <v>145068.08</v>
      </c>
      <c r="AT7" s="4">
        <v>0.5</v>
      </c>
      <c r="AU7" s="4">
        <v>40.45</v>
      </c>
      <c r="AV7" s="4">
        <v>35.58</v>
      </c>
      <c r="AW7" s="4">
        <v>14811</v>
      </c>
      <c r="AX7" s="4"/>
      <c r="AY7" s="4">
        <v>47.5</v>
      </c>
      <c r="AZ7" s="4">
        <v>10147.55</v>
      </c>
      <c r="BA7" s="4">
        <v>428.11</v>
      </c>
      <c r="BB7" s="4">
        <v>0.2</v>
      </c>
      <c r="BC7" s="4">
        <v>2.5</v>
      </c>
      <c r="BD7" s="4">
        <v>17.93</v>
      </c>
      <c r="BE7" s="4">
        <v>2.5</v>
      </c>
      <c r="BF7" s="4">
        <v>829.48</v>
      </c>
      <c r="BG7" s="4">
        <v>24.2</v>
      </c>
      <c r="BH7" s="4">
        <v>119.12</v>
      </c>
      <c r="BI7" s="4">
        <v>6666.901322000001</v>
      </c>
      <c r="BJ7" s="4">
        <v>1.1658600000000001</v>
      </c>
      <c r="BK7" s="4">
        <v>91.42501399999999</v>
      </c>
      <c r="BL7" s="4">
        <v>0.5613400000000001</v>
      </c>
      <c r="BM7" s="4">
        <v>10.691368</v>
      </c>
      <c r="BN7" s="4">
        <v>62640.39694399999</v>
      </c>
      <c r="BO7" s="4">
        <v>0.2159</v>
      </c>
      <c r="BP7" s="4">
        <v>17.46631</v>
      </c>
      <c r="BQ7" s="4">
        <v>15.363444</v>
      </c>
      <c r="BR7" s="4">
        <v>6395.3898</v>
      </c>
      <c r="BS7" s="4"/>
      <c r="BT7" s="4">
        <v>20.5105</v>
      </c>
      <c r="BU7" s="4">
        <v>4381.71209</v>
      </c>
      <c r="BV7" s="4">
        <v>184.857898</v>
      </c>
      <c r="BW7" s="4">
        <v>0.08636</v>
      </c>
      <c r="BX7" s="4">
        <v>1.0795</v>
      </c>
      <c r="BY7" s="4">
        <v>7.7421739999999994</v>
      </c>
      <c r="BZ7" s="4">
        <v>1.0795</v>
      </c>
      <c r="CA7" s="4">
        <v>358.169464</v>
      </c>
      <c r="CB7" s="4">
        <v>10.44956</v>
      </c>
      <c r="CC7" s="4">
        <v>51.436016</v>
      </c>
    </row>
    <row r="8" spans="1:81" ht="12.75">
      <c r="A8" s="19" t="s">
        <v>178</v>
      </c>
      <c r="B8" s="19" t="s">
        <v>154</v>
      </c>
      <c r="C8" s="19" t="s">
        <v>179</v>
      </c>
      <c r="D8" s="19" t="s">
        <v>156</v>
      </c>
      <c r="E8" s="19">
        <v>13060007</v>
      </c>
      <c r="F8" s="19" t="s">
        <v>157</v>
      </c>
      <c r="G8" s="19">
        <v>332930</v>
      </c>
      <c r="H8" s="19">
        <v>1042500</v>
      </c>
      <c r="I8" s="19" t="s">
        <v>179</v>
      </c>
      <c r="J8" s="19" t="s">
        <v>180</v>
      </c>
      <c r="K8" s="19" t="s">
        <v>181</v>
      </c>
      <c r="L8" s="19">
        <v>8</v>
      </c>
      <c r="M8" s="22">
        <v>35207</v>
      </c>
      <c r="N8" s="19">
        <v>2</v>
      </c>
      <c r="O8" s="19" t="s">
        <v>182</v>
      </c>
      <c r="P8" s="19">
        <v>0</v>
      </c>
      <c r="Q8" s="19">
        <v>1412.2</v>
      </c>
      <c r="R8" s="23">
        <v>45.42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>
        <v>517.56</v>
      </c>
      <c r="AO8" s="4">
        <v>0.25</v>
      </c>
      <c r="AP8" s="4">
        <v>19.03</v>
      </c>
      <c r="AQ8" s="4">
        <v>0.1</v>
      </c>
      <c r="AR8" s="4">
        <v>27.37</v>
      </c>
      <c r="AS8" s="4">
        <v>313989.92</v>
      </c>
      <c r="AT8" s="4">
        <v>0.1</v>
      </c>
      <c r="AU8" s="4">
        <v>0.5</v>
      </c>
      <c r="AV8" s="4">
        <v>0.5</v>
      </c>
      <c r="AW8" s="4">
        <v>439.06</v>
      </c>
      <c r="AX8" s="4"/>
      <c r="AY8" s="4">
        <v>1.5</v>
      </c>
      <c r="AZ8" s="4">
        <v>1861.43</v>
      </c>
      <c r="BA8" s="4">
        <v>41.79</v>
      </c>
      <c r="BB8" s="4">
        <v>0.005</v>
      </c>
      <c r="BC8" s="4">
        <v>2.5</v>
      </c>
      <c r="BD8" s="4">
        <v>2.5</v>
      </c>
      <c r="BE8" s="4">
        <v>1.1</v>
      </c>
      <c r="BF8" s="4">
        <v>1810.32</v>
      </c>
      <c r="BG8" s="4">
        <v>3.55</v>
      </c>
      <c r="BH8" s="4">
        <v>9.76</v>
      </c>
      <c r="BI8" s="4">
        <v>282.484248</v>
      </c>
      <c r="BJ8" s="4">
        <v>0.13645</v>
      </c>
      <c r="BK8" s="4">
        <v>10.386574</v>
      </c>
      <c r="BL8" s="4">
        <v>0.054580000000000004</v>
      </c>
      <c r="BM8" s="4">
        <v>14.938546</v>
      </c>
      <c r="BN8" s="4">
        <v>171375.69833599997</v>
      </c>
      <c r="BO8" s="4">
        <v>0.054580000000000004</v>
      </c>
      <c r="BP8" s="4">
        <v>0.2729</v>
      </c>
      <c r="BQ8" s="4">
        <v>0.2729</v>
      </c>
      <c r="BR8" s="4">
        <v>239.638948</v>
      </c>
      <c r="BS8" s="4"/>
      <c r="BT8" s="4">
        <v>0.8187</v>
      </c>
      <c r="BU8" s="4">
        <v>1015.968494</v>
      </c>
      <c r="BV8" s="4">
        <v>22.808982</v>
      </c>
      <c r="BW8" s="4">
        <v>0.002729</v>
      </c>
      <c r="BX8" s="4">
        <v>1.3645</v>
      </c>
      <c r="BY8" s="4">
        <v>1.3645</v>
      </c>
      <c r="BZ8" s="4">
        <v>0.60038</v>
      </c>
      <c r="CA8" s="4">
        <v>988.0726559999999</v>
      </c>
      <c r="CB8" s="4">
        <v>1.93759</v>
      </c>
      <c r="CC8" s="4">
        <v>5.327007999999999</v>
      </c>
    </row>
    <row r="9" spans="1:81" ht="12.75">
      <c r="A9" s="19" t="s">
        <v>183</v>
      </c>
      <c r="B9" s="19" t="s">
        <v>154</v>
      </c>
      <c r="C9" s="19" t="s">
        <v>179</v>
      </c>
      <c r="D9" s="19" t="s">
        <v>156</v>
      </c>
      <c r="E9" s="19">
        <v>13060007</v>
      </c>
      <c r="F9" s="19" t="s">
        <v>157</v>
      </c>
      <c r="G9" s="19">
        <v>332930</v>
      </c>
      <c r="H9" s="19">
        <v>1042500</v>
      </c>
      <c r="I9" s="19" t="s">
        <v>179</v>
      </c>
      <c r="J9" s="19" t="s">
        <v>180</v>
      </c>
      <c r="K9" s="19" t="s">
        <v>181</v>
      </c>
      <c r="L9" s="19">
        <v>8</v>
      </c>
      <c r="M9" s="22">
        <v>35207</v>
      </c>
      <c r="N9" s="19">
        <v>2</v>
      </c>
      <c r="O9" s="19" t="s">
        <v>182</v>
      </c>
      <c r="P9" s="19">
        <v>0</v>
      </c>
      <c r="Q9" s="19">
        <v>1209.2</v>
      </c>
      <c r="R9" s="23">
        <v>46.78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>
        <v>533.44</v>
      </c>
      <c r="AO9" s="4">
        <v>0.25</v>
      </c>
      <c r="AP9" s="4">
        <v>21.09</v>
      </c>
      <c r="AQ9" s="4">
        <v>0.1</v>
      </c>
      <c r="AR9" s="4">
        <v>21.6</v>
      </c>
      <c r="AS9" s="4">
        <v>303642.13</v>
      </c>
      <c r="AT9" s="4">
        <v>0.1</v>
      </c>
      <c r="AU9" s="4">
        <v>0.5</v>
      </c>
      <c r="AV9" s="4">
        <v>0.5</v>
      </c>
      <c r="AW9" s="4">
        <v>401.46</v>
      </c>
      <c r="AX9" s="4"/>
      <c r="AY9" s="4">
        <v>1.2</v>
      </c>
      <c r="AZ9" s="4">
        <v>1791.26</v>
      </c>
      <c r="BA9" s="4">
        <v>40.65</v>
      </c>
      <c r="BB9" s="4">
        <v>0.005</v>
      </c>
      <c r="BC9" s="4">
        <v>2.5</v>
      </c>
      <c r="BD9" s="4">
        <v>2.5</v>
      </c>
      <c r="BE9" s="4">
        <v>1</v>
      </c>
      <c r="BF9" s="4">
        <v>1742.76</v>
      </c>
      <c r="BG9" s="4">
        <v>3.94</v>
      </c>
      <c r="BH9" s="4">
        <v>9.68</v>
      </c>
      <c r="BI9" s="4">
        <v>283.896768</v>
      </c>
      <c r="BJ9" s="4">
        <v>0.13305</v>
      </c>
      <c r="BK9" s="4">
        <v>11.224098</v>
      </c>
      <c r="BL9" s="4">
        <v>0.05322</v>
      </c>
      <c r="BM9" s="4">
        <v>11.49552</v>
      </c>
      <c r="BN9" s="4">
        <v>161598.341586</v>
      </c>
      <c r="BO9" s="4">
        <v>0.05322</v>
      </c>
      <c r="BP9" s="4">
        <v>0.2661</v>
      </c>
      <c r="BQ9" s="4">
        <v>0.2661</v>
      </c>
      <c r="BR9" s="4">
        <v>213.65701199999998</v>
      </c>
      <c r="BS9" s="4"/>
      <c r="BT9" s="4">
        <v>0.63864</v>
      </c>
      <c r="BU9" s="4">
        <v>953.308572</v>
      </c>
      <c r="BV9" s="4">
        <v>21.63393</v>
      </c>
      <c r="BW9" s="4">
        <v>0.002661</v>
      </c>
      <c r="BX9" s="4">
        <v>1.3305</v>
      </c>
      <c r="BY9" s="4">
        <v>1.3305</v>
      </c>
      <c r="BZ9" s="4">
        <v>0.5322</v>
      </c>
      <c r="CA9" s="4">
        <v>927.4968719999999</v>
      </c>
      <c r="CB9" s="4">
        <v>2.0968679999999997</v>
      </c>
      <c r="CC9" s="4">
        <v>5.151695999999999</v>
      </c>
    </row>
    <row r="10" spans="1:81" ht="12.75">
      <c r="A10" s="19" t="s">
        <v>184</v>
      </c>
      <c r="B10" s="19" t="s">
        <v>154</v>
      </c>
      <c r="C10" s="19" t="s">
        <v>179</v>
      </c>
      <c r="D10" s="19" t="s">
        <v>156</v>
      </c>
      <c r="E10" s="19">
        <v>13060007</v>
      </c>
      <c r="F10" s="19" t="s">
        <v>157</v>
      </c>
      <c r="G10" s="19">
        <v>332930</v>
      </c>
      <c r="H10" s="19">
        <v>1042500</v>
      </c>
      <c r="I10" s="19" t="s">
        <v>179</v>
      </c>
      <c r="J10" s="19" t="s">
        <v>180</v>
      </c>
      <c r="K10" s="19" t="s">
        <v>181</v>
      </c>
      <c r="L10" s="19">
        <v>8</v>
      </c>
      <c r="M10" s="22">
        <v>35207</v>
      </c>
      <c r="N10" s="19">
        <v>2</v>
      </c>
      <c r="O10" s="19" t="s">
        <v>182</v>
      </c>
      <c r="P10" s="19">
        <v>0</v>
      </c>
      <c r="Q10" s="19">
        <v>1383.2</v>
      </c>
      <c r="R10" s="23">
        <v>46.96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>
        <v>578.48</v>
      </c>
      <c r="AO10" s="4">
        <v>0.25</v>
      </c>
      <c r="AP10" s="4">
        <v>23.34</v>
      </c>
      <c r="AQ10" s="4">
        <v>0.1</v>
      </c>
      <c r="AR10" s="4">
        <v>18.25</v>
      </c>
      <c r="AS10" s="4">
        <v>309329.11</v>
      </c>
      <c r="AT10" s="4">
        <v>0.1</v>
      </c>
      <c r="AU10" s="4">
        <v>0.5</v>
      </c>
      <c r="AV10" s="4">
        <v>0.5</v>
      </c>
      <c r="AW10" s="4">
        <v>422.31</v>
      </c>
      <c r="AX10" s="4"/>
      <c r="AY10" s="4">
        <v>1.5</v>
      </c>
      <c r="AZ10" s="4">
        <v>1878.43</v>
      </c>
      <c r="BA10" s="4">
        <v>40.59</v>
      </c>
      <c r="BB10" s="4">
        <v>0.005</v>
      </c>
      <c r="BC10" s="4">
        <v>2.5</v>
      </c>
      <c r="BD10" s="4">
        <v>2.5</v>
      </c>
      <c r="BE10" s="4">
        <v>1.1</v>
      </c>
      <c r="BF10" s="4">
        <v>1806.96</v>
      </c>
      <c r="BG10" s="4">
        <v>4.04</v>
      </c>
      <c r="BH10" s="4">
        <v>6.95</v>
      </c>
      <c r="BI10" s="4">
        <v>306.825792</v>
      </c>
      <c r="BJ10" s="4">
        <v>0.1326</v>
      </c>
      <c r="BK10" s="4">
        <v>12.379536</v>
      </c>
      <c r="BL10" s="4">
        <v>0.053040000000000004</v>
      </c>
      <c r="BM10" s="4">
        <v>9.6798</v>
      </c>
      <c r="BN10" s="4">
        <v>164068.15994399998</v>
      </c>
      <c r="BO10" s="4">
        <v>0.053040000000000004</v>
      </c>
      <c r="BP10" s="4">
        <v>0.2652</v>
      </c>
      <c r="BQ10" s="4">
        <v>0.2652</v>
      </c>
      <c r="BR10" s="4">
        <v>223.993224</v>
      </c>
      <c r="BS10" s="4"/>
      <c r="BT10" s="4">
        <v>0.7956</v>
      </c>
      <c r="BU10" s="4">
        <v>996.3192720000001</v>
      </c>
      <c r="BV10" s="4">
        <v>21.528936</v>
      </c>
      <c r="BW10" s="4">
        <v>0.002652</v>
      </c>
      <c r="BX10" s="4">
        <v>1.326</v>
      </c>
      <c r="BY10" s="4">
        <v>1.326</v>
      </c>
      <c r="BZ10" s="4">
        <v>0.5834400000000001</v>
      </c>
      <c r="CA10" s="4">
        <v>958.411584</v>
      </c>
      <c r="CB10" s="4">
        <v>2.142816</v>
      </c>
      <c r="CC10" s="4">
        <v>3.68628</v>
      </c>
    </row>
    <row r="11" spans="1:81" ht="12.75">
      <c r="A11" s="19" t="s">
        <v>185</v>
      </c>
      <c r="B11" s="19" t="s">
        <v>154</v>
      </c>
      <c r="C11" s="19" t="s">
        <v>186</v>
      </c>
      <c r="D11" s="19" t="s">
        <v>156</v>
      </c>
      <c r="E11" s="19">
        <v>13060007</v>
      </c>
      <c r="F11" s="19" t="s">
        <v>157</v>
      </c>
      <c r="G11" s="19">
        <v>332846</v>
      </c>
      <c r="H11" s="19">
        <v>1042537</v>
      </c>
      <c r="I11" s="19" t="s">
        <v>187</v>
      </c>
      <c r="J11" s="19" t="s">
        <v>188</v>
      </c>
      <c r="K11" s="19" t="s">
        <v>189</v>
      </c>
      <c r="L11" s="19">
        <v>10</v>
      </c>
      <c r="M11" s="20">
        <v>35208</v>
      </c>
      <c r="N11" s="19">
        <v>2</v>
      </c>
      <c r="O11" s="19" t="s">
        <v>182</v>
      </c>
      <c r="P11" s="19">
        <v>0</v>
      </c>
      <c r="Q11" s="19">
        <v>792.9</v>
      </c>
      <c r="R11" s="23">
        <v>61.38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>
        <v>7484.83</v>
      </c>
      <c r="AO11" s="4">
        <v>1.1</v>
      </c>
      <c r="AP11" s="4">
        <v>45.05</v>
      </c>
      <c r="AQ11" s="4">
        <v>0.68</v>
      </c>
      <c r="AR11" s="4">
        <v>22.98</v>
      </c>
      <c r="AS11" s="4">
        <v>160286.81</v>
      </c>
      <c r="AT11" s="4">
        <v>0.1</v>
      </c>
      <c r="AU11" s="4">
        <v>7.39</v>
      </c>
      <c r="AV11" s="4">
        <v>7.04</v>
      </c>
      <c r="AW11" s="4">
        <v>6006.36</v>
      </c>
      <c r="AX11" s="4"/>
      <c r="AY11" s="4">
        <v>8</v>
      </c>
      <c r="AZ11" s="4">
        <v>16420.4</v>
      </c>
      <c r="BA11" s="4">
        <v>218.53</v>
      </c>
      <c r="BB11" s="4">
        <v>0.02</v>
      </c>
      <c r="BC11" s="4">
        <v>2.5</v>
      </c>
      <c r="BD11" s="4">
        <v>7.86</v>
      </c>
      <c r="BE11" s="4">
        <v>3</v>
      </c>
      <c r="BF11" s="4">
        <v>1595.09</v>
      </c>
      <c r="BG11" s="4">
        <v>18.27</v>
      </c>
      <c r="BH11" s="4">
        <v>31.2</v>
      </c>
      <c r="BI11" s="4">
        <v>2890.641346</v>
      </c>
      <c r="BJ11" s="4">
        <v>0.42482000000000003</v>
      </c>
      <c r="BK11" s="4">
        <v>17.39831</v>
      </c>
      <c r="BL11" s="4">
        <v>0.262616</v>
      </c>
      <c r="BM11" s="4">
        <v>8.874876</v>
      </c>
      <c r="BN11" s="4">
        <v>61902.766021999996</v>
      </c>
      <c r="BO11" s="4">
        <v>0.03862</v>
      </c>
      <c r="BP11" s="4">
        <v>2.8540179999999995</v>
      </c>
      <c r="BQ11" s="4">
        <v>2.718848</v>
      </c>
      <c r="BR11" s="4">
        <v>2319.656232</v>
      </c>
      <c r="BS11" s="4"/>
      <c r="BT11" s="4">
        <v>3.0896</v>
      </c>
      <c r="BU11" s="4">
        <v>6341.55848</v>
      </c>
      <c r="BV11" s="4">
        <v>84.39628599999999</v>
      </c>
      <c r="BW11" s="4">
        <v>0.007724</v>
      </c>
      <c r="BX11" s="4">
        <v>0.9654999999999999</v>
      </c>
      <c r="BY11" s="4">
        <v>3.035532</v>
      </c>
      <c r="BZ11" s="4">
        <v>1.1585999999999999</v>
      </c>
      <c r="CA11" s="4">
        <v>616.0237579999999</v>
      </c>
      <c r="CB11" s="4">
        <v>7.055873999999999</v>
      </c>
      <c r="CC11" s="4">
        <v>12.049439999999999</v>
      </c>
    </row>
    <row r="12" spans="1:81" ht="12.75">
      <c r="A12" s="19" t="s">
        <v>190</v>
      </c>
      <c r="B12" s="19" t="s">
        <v>154</v>
      </c>
      <c r="C12" s="19" t="s">
        <v>186</v>
      </c>
      <c r="D12" s="19" t="s">
        <v>156</v>
      </c>
      <c r="E12" s="19">
        <v>13060007</v>
      </c>
      <c r="F12" s="19" t="s">
        <v>157</v>
      </c>
      <c r="G12" s="19">
        <v>332846</v>
      </c>
      <c r="H12" s="19">
        <v>1042537</v>
      </c>
      <c r="I12" s="19" t="s">
        <v>187</v>
      </c>
      <c r="J12" s="19" t="s">
        <v>188</v>
      </c>
      <c r="K12" s="19" t="s">
        <v>189</v>
      </c>
      <c r="L12" s="19">
        <v>10</v>
      </c>
      <c r="M12" s="20">
        <v>35208</v>
      </c>
      <c r="N12" s="19">
        <v>2</v>
      </c>
      <c r="O12" s="19" t="s">
        <v>182</v>
      </c>
      <c r="P12" s="19">
        <v>0</v>
      </c>
      <c r="Q12" s="19">
        <v>774.7</v>
      </c>
      <c r="R12" s="23">
        <v>64.18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>
        <v>6661.78</v>
      </c>
      <c r="AO12" s="4">
        <v>0.8</v>
      </c>
      <c r="AP12" s="4">
        <v>42.44</v>
      </c>
      <c r="AQ12" s="4">
        <v>0.68</v>
      </c>
      <c r="AR12" s="4">
        <v>24.19</v>
      </c>
      <c r="AS12" s="4">
        <v>163493.48</v>
      </c>
      <c r="AT12" s="4">
        <v>0.1</v>
      </c>
      <c r="AU12" s="4">
        <v>7.23</v>
      </c>
      <c r="AV12" s="4">
        <v>6.62</v>
      </c>
      <c r="AW12" s="4">
        <v>5727.71</v>
      </c>
      <c r="AX12" s="4"/>
      <c r="AY12" s="4">
        <v>8.1</v>
      </c>
      <c r="AZ12" s="4">
        <v>16203.31</v>
      </c>
      <c r="BA12" s="4">
        <v>214.91</v>
      </c>
      <c r="BB12" s="4">
        <v>0.01</v>
      </c>
      <c r="BC12" s="4">
        <v>2.5</v>
      </c>
      <c r="BD12" s="4">
        <v>8.2</v>
      </c>
      <c r="BE12" s="4">
        <v>2.7</v>
      </c>
      <c r="BF12" s="4">
        <v>1648.57</v>
      </c>
      <c r="BG12" s="4">
        <v>16.72</v>
      </c>
      <c r="BH12" s="4">
        <v>31.31</v>
      </c>
      <c r="BI12" s="4">
        <v>2386.2495959999997</v>
      </c>
      <c r="BJ12" s="4">
        <v>0.28656</v>
      </c>
      <c r="BK12" s="4">
        <v>15.202007999999996</v>
      </c>
      <c r="BL12" s="4">
        <v>0.24357599999999996</v>
      </c>
      <c r="BM12" s="4">
        <v>8.664857999999999</v>
      </c>
      <c r="BN12" s="4">
        <v>58563.364535999994</v>
      </c>
      <c r="BO12" s="4">
        <v>0.03582</v>
      </c>
      <c r="BP12" s="4">
        <v>2.5897859999999997</v>
      </c>
      <c r="BQ12" s="4">
        <v>2.3712839999999997</v>
      </c>
      <c r="BR12" s="4">
        <v>2051.6657219999997</v>
      </c>
      <c r="BS12" s="4"/>
      <c r="BT12" s="4">
        <v>2.9014199999999994</v>
      </c>
      <c r="BU12" s="4">
        <v>5804.025641999999</v>
      </c>
      <c r="BV12" s="4">
        <v>76.98076199999998</v>
      </c>
      <c r="BW12" s="4">
        <v>0.0035819999999999992</v>
      </c>
      <c r="BX12" s="4">
        <v>0.8954999999999999</v>
      </c>
      <c r="BY12" s="4">
        <v>2.937239999999999</v>
      </c>
      <c r="BZ12" s="4">
        <v>0.9671399999999999</v>
      </c>
      <c r="CA12" s="4">
        <v>590.5177739999999</v>
      </c>
      <c r="CB12" s="4">
        <v>5.989103999999998</v>
      </c>
      <c r="CC12" s="4">
        <v>11.215241999999998</v>
      </c>
    </row>
    <row r="13" spans="1:81" ht="12.75">
      <c r="A13" s="19" t="s">
        <v>191</v>
      </c>
      <c r="B13" s="19" t="s">
        <v>154</v>
      </c>
      <c r="C13" s="19" t="s">
        <v>186</v>
      </c>
      <c r="D13" s="19" t="s">
        <v>156</v>
      </c>
      <c r="E13" s="19">
        <v>13060007</v>
      </c>
      <c r="F13" s="19" t="s">
        <v>157</v>
      </c>
      <c r="G13" s="19">
        <v>332846</v>
      </c>
      <c r="H13" s="19">
        <v>1042537</v>
      </c>
      <c r="I13" s="19" t="s">
        <v>187</v>
      </c>
      <c r="J13" s="19" t="s">
        <v>188</v>
      </c>
      <c r="K13" s="19" t="s">
        <v>189</v>
      </c>
      <c r="L13" s="19">
        <v>10</v>
      </c>
      <c r="M13" s="20">
        <v>35208</v>
      </c>
      <c r="N13" s="19">
        <v>2</v>
      </c>
      <c r="O13" s="19" t="s">
        <v>182</v>
      </c>
      <c r="P13" s="19">
        <v>0</v>
      </c>
      <c r="Q13" s="19">
        <v>749.1</v>
      </c>
      <c r="R13" s="23">
        <v>61.53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>
        <v>7518.17</v>
      </c>
      <c r="AO13" s="4">
        <v>1.2</v>
      </c>
      <c r="AP13" s="4">
        <v>45.69</v>
      </c>
      <c r="AQ13" s="4">
        <v>0.71</v>
      </c>
      <c r="AR13" s="4">
        <v>25.2</v>
      </c>
      <c r="AS13" s="4">
        <v>157472.84</v>
      </c>
      <c r="AT13" s="4">
        <v>0.1</v>
      </c>
      <c r="AU13" s="4">
        <v>7.94</v>
      </c>
      <c r="AV13" s="4">
        <v>6.89</v>
      </c>
      <c r="AW13" s="4">
        <v>6088.22</v>
      </c>
      <c r="AX13" s="4"/>
      <c r="AY13" s="4">
        <v>8.1</v>
      </c>
      <c r="AZ13" s="4">
        <v>16433.08</v>
      </c>
      <c r="BA13" s="4">
        <v>223.9</v>
      </c>
      <c r="BB13" s="4">
        <v>0.02</v>
      </c>
      <c r="BC13" s="4">
        <v>2.5</v>
      </c>
      <c r="BD13" s="4">
        <v>7.9</v>
      </c>
      <c r="BE13" s="4">
        <v>2.7</v>
      </c>
      <c r="BF13" s="4">
        <v>1778.01</v>
      </c>
      <c r="BG13" s="4">
        <v>17.52</v>
      </c>
      <c r="BH13" s="4">
        <v>32.16</v>
      </c>
      <c r="BI13" s="4">
        <v>2892.239999</v>
      </c>
      <c r="BJ13" s="4">
        <v>0.46164</v>
      </c>
      <c r="BK13" s="4">
        <v>17.576943</v>
      </c>
      <c r="BL13" s="4">
        <v>0.27313699999999996</v>
      </c>
      <c r="BM13" s="4">
        <v>9.69444</v>
      </c>
      <c r="BN13" s="4">
        <v>60579.801547999996</v>
      </c>
      <c r="BO13" s="4">
        <v>0.038470000000000004</v>
      </c>
      <c r="BP13" s="4">
        <v>3.054518</v>
      </c>
      <c r="BQ13" s="4">
        <v>2.6505829999999997</v>
      </c>
      <c r="BR13" s="4">
        <v>2342.138234</v>
      </c>
      <c r="BS13" s="4"/>
      <c r="BT13" s="4">
        <v>3.1160699999999997</v>
      </c>
      <c r="BU13" s="4">
        <v>6321.805876</v>
      </c>
      <c r="BV13" s="4">
        <v>86.13433</v>
      </c>
      <c r="BW13" s="4">
        <v>0.007694</v>
      </c>
      <c r="BX13" s="4">
        <v>0.96175</v>
      </c>
      <c r="BY13" s="4">
        <v>3.03913</v>
      </c>
      <c r="BZ13" s="4">
        <v>1.0386900000000001</v>
      </c>
      <c r="CA13" s="4">
        <v>684.000447</v>
      </c>
      <c r="CB13" s="4">
        <v>6.7399439999999995</v>
      </c>
      <c r="CC13" s="4">
        <v>12.371951999999999</v>
      </c>
    </row>
    <row r="14" spans="1:81" ht="12.75">
      <c r="A14" s="19" t="s">
        <v>192</v>
      </c>
      <c r="B14" s="19" t="s">
        <v>154</v>
      </c>
      <c r="C14" s="19" t="s">
        <v>193</v>
      </c>
      <c r="D14" s="19" t="s">
        <v>156</v>
      </c>
      <c r="E14" s="19">
        <v>13060007</v>
      </c>
      <c r="F14" s="19" t="s">
        <v>157</v>
      </c>
      <c r="G14" s="19">
        <v>332841</v>
      </c>
      <c r="H14" s="19">
        <v>1042508</v>
      </c>
      <c r="I14" s="19" t="s">
        <v>193</v>
      </c>
      <c r="J14" s="19" t="s">
        <v>194</v>
      </c>
      <c r="K14" s="19" t="s">
        <v>195</v>
      </c>
      <c r="L14" s="19">
        <v>10</v>
      </c>
      <c r="M14" s="22">
        <v>35207</v>
      </c>
      <c r="N14" s="19">
        <v>2</v>
      </c>
      <c r="O14" s="19" t="s">
        <v>182</v>
      </c>
      <c r="P14" s="19">
        <v>0</v>
      </c>
      <c r="Q14" s="19">
        <v>1492.8</v>
      </c>
      <c r="R14" s="23">
        <v>37.9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v>4200.01</v>
      </c>
      <c r="AO14" s="4">
        <v>1.3</v>
      </c>
      <c r="AP14" s="4">
        <v>38</v>
      </c>
      <c r="AQ14" s="4">
        <v>0.47</v>
      </c>
      <c r="AR14" s="4">
        <v>20.77</v>
      </c>
      <c r="AS14" s="4">
        <v>203940.03</v>
      </c>
      <c r="AT14" s="4">
        <v>0.1</v>
      </c>
      <c r="AU14" s="4">
        <v>4.1</v>
      </c>
      <c r="AV14" s="4">
        <v>3.24</v>
      </c>
      <c r="AW14" s="4">
        <v>3788.01</v>
      </c>
      <c r="AX14" s="4"/>
      <c r="AY14" s="4">
        <v>3.1</v>
      </c>
      <c r="AZ14" s="4">
        <v>6502.41</v>
      </c>
      <c r="BA14" s="4">
        <v>105.74</v>
      </c>
      <c r="BB14" s="4">
        <v>0.005</v>
      </c>
      <c r="BC14" s="4">
        <v>2.5</v>
      </c>
      <c r="BD14" s="4">
        <v>5.17</v>
      </c>
      <c r="BE14" s="4">
        <v>1.1</v>
      </c>
      <c r="BF14" s="4">
        <v>2424.9</v>
      </c>
      <c r="BG14" s="4">
        <v>10.46</v>
      </c>
      <c r="BH14" s="4">
        <v>21.12</v>
      </c>
      <c r="BI14" s="4">
        <v>2608.2062100000003</v>
      </c>
      <c r="BJ14" s="4">
        <v>0.8073</v>
      </c>
      <c r="BK14" s="4">
        <v>23.598</v>
      </c>
      <c r="BL14" s="4">
        <v>0.29186999999999996</v>
      </c>
      <c r="BM14" s="4">
        <v>12.89817</v>
      </c>
      <c r="BN14" s="4">
        <v>126646.75863</v>
      </c>
      <c r="BO14" s="4">
        <v>0.0621</v>
      </c>
      <c r="BP14" s="4">
        <v>2.5461</v>
      </c>
      <c r="BQ14" s="4">
        <v>2.0120400000000003</v>
      </c>
      <c r="BR14" s="4">
        <v>2352.35421</v>
      </c>
      <c r="BS14" s="4"/>
      <c r="BT14" s="4">
        <v>1.9251</v>
      </c>
      <c r="BU14" s="4">
        <v>4037.99661</v>
      </c>
      <c r="BV14" s="4">
        <v>65.66454</v>
      </c>
      <c r="BW14" s="4">
        <v>0.003105</v>
      </c>
      <c r="BX14" s="4">
        <v>1.5525</v>
      </c>
      <c r="BY14" s="4">
        <v>3.21057</v>
      </c>
      <c r="BZ14" s="4">
        <v>0.6831</v>
      </c>
      <c r="CA14" s="4">
        <v>1505.8629</v>
      </c>
      <c r="CB14" s="4">
        <v>6.495660000000001</v>
      </c>
      <c r="CC14" s="4">
        <v>13.11552</v>
      </c>
    </row>
    <row r="15" spans="1:81" ht="12.75">
      <c r="A15" s="19" t="s">
        <v>196</v>
      </c>
      <c r="B15" s="19" t="s">
        <v>154</v>
      </c>
      <c r="C15" s="19" t="s">
        <v>193</v>
      </c>
      <c r="D15" s="19" t="s">
        <v>156</v>
      </c>
      <c r="E15" s="19">
        <v>13060007</v>
      </c>
      <c r="F15" s="19" t="s">
        <v>157</v>
      </c>
      <c r="G15" s="19">
        <v>332841</v>
      </c>
      <c r="H15" s="19">
        <v>1042508</v>
      </c>
      <c r="I15" s="19" t="s">
        <v>193</v>
      </c>
      <c r="J15" s="19" t="s">
        <v>194</v>
      </c>
      <c r="K15" s="19" t="s">
        <v>195</v>
      </c>
      <c r="L15" s="19">
        <v>10</v>
      </c>
      <c r="M15" s="22">
        <v>35207</v>
      </c>
      <c r="N15" s="19">
        <v>2</v>
      </c>
      <c r="O15" s="19" t="s">
        <v>182</v>
      </c>
      <c r="P15" s="19">
        <v>0</v>
      </c>
      <c r="Q15" s="19">
        <v>1159.6</v>
      </c>
      <c r="R15" s="23">
        <v>56.98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>
        <v>3770.9</v>
      </c>
      <c r="AO15" s="4">
        <v>0.6</v>
      </c>
      <c r="AP15" s="4">
        <v>36.47</v>
      </c>
      <c r="AQ15" s="4">
        <v>0.37</v>
      </c>
      <c r="AR15" s="4">
        <v>23.76</v>
      </c>
      <c r="AS15" s="4">
        <v>200609.24</v>
      </c>
      <c r="AT15" s="4">
        <v>0.1</v>
      </c>
      <c r="AU15" s="4">
        <v>3.65</v>
      </c>
      <c r="AV15" s="4">
        <v>4.66</v>
      </c>
      <c r="AW15" s="4">
        <v>3230.32</v>
      </c>
      <c r="AX15" s="4"/>
      <c r="AY15" s="4">
        <v>4.7</v>
      </c>
      <c r="AZ15" s="4">
        <v>8851</v>
      </c>
      <c r="BA15" s="4">
        <v>374.04</v>
      </c>
      <c r="BB15" s="4">
        <v>0.01</v>
      </c>
      <c r="BC15" s="4">
        <v>2.5</v>
      </c>
      <c r="BD15" s="4">
        <v>6.23</v>
      </c>
      <c r="BE15" s="4">
        <v>0.5</v>
      </c>
      <c r="BF15" s="4">
        <v>2392.62</v>
      </c>
      <c r="BG15" s="4">
        <v>9.51</v>
      </c>
      <c r="BH15" s="4">
        <v>22.91</v>
      </c>
      <c r="BI15" s="4">
        <v>1622.2411800000002</v>
      </c>
      <c r="BJ15" s="4">
        <v>0.25812</v>
      </c>
      <c r="BK15" s="4">
        <v>15.689394</v>
      </c>
      <c r="BL15" s="4">
        <v>0.159174</v>
      </c>
      <c r="BM15" s="4">
        <v>10.221552</v>
      </c>
      <c r="BN15" s="4">
        <v>86302.095048</v>
      </c>
      <c r="BO15" s="4">
        <v>0.04302</v>
      </c>
      <c r="BP15" s="4">
        <v>1.57023</v>
      </c>
      <c r="BQ15" s="4">
        <v>2.004732</v>
      </c>
      <c r="BR15" s="4">
        <v>1389.6836640000001</v>
      </c>
      <c r="BS15" s="4"/>
      <c r="BT15" s="4">
        <v>2.0219400000000003</v>
      </c>
      <c r="BU15" s="4">
        <v>3807.7002</v>
      </c>
      <c r="BV15" s="4">
        <v>160.91200800000001</v>
      </c>
      <c r="BW15" s="4">
        <v>0.004302</v>
      </c>
      <c r="BX15" s="4">
        <v>1.0755000000000001</v>
      </c>
      <c r="BY15" s="4">
        <v>2.6801460000000006</v>
      </c>
      <c r="BZ15" s="4">
        <v>0.2151</v>
      </c>
      <c r="CA15" s="4">
        <v>1029.305124</v>
      </c>
      <c r="CB15" s="4">
        <v>4.091202</v>
      </c>
      <c r="CC15" s="4">
        <v>9.855882000000001</v>
      </c>
    </row>
    <row r="16" spans="1:81" ht="12.75">
      <c r="A16" s="19" t="s">
        <v>197</v>
      </c>
      <c r="B16" s="19" t="s">
        <v>154</v>
      </c>
      <c r="C16" s="19" t="s">
        <v>193</v>
      </c>
      <c r="D16" s="19" t="s">
        <v>156</v>
      </c>
      <c r="E16" s="19">
        <v>13060007</v>
      </c>
      <c r="F16" s="19" t="s">
        <v>157</v>
      </c>
      <c r="G16" s="19">
        <v>332841</v>
      </c>
      <c r="H16" s="19">
        <v>1042508</v>
      </c>
      <c r="I16" s="19" t="s">
        <v>193</v>
      </c>
      <c r="J16" s="19" t="s">
        <v>194</v>
      </c>
      <c r="K16" s="19" t="s">
        <v>195</v>
      </c>
      <c r="L16" s="19">
        <v>10</v>
      </c>
      <c r="M16" s="22">
        <v>35207</v>
      </c>
      <c r="N16" s="19">
        <v>2</v>
      </c>
      <c r="O16" s="19" t="s">
        <v>182</v>
      </c>
      <c r="P16" s="19">
        <v>0</v>
      </c>
      <c r="Q16" s="19">
        <v>1295.5</v>
      </c>
      <c r="R16" s="23">
        <v>65.48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>
        <v>3444.59</v>
      </c>
      <c r="AO16" s="4">
        <v>0.25</v>
      </c>
      <c r="AP16" s="4">
        <v>34.96</v>
      </c>
      <c r="AQ16" s="4">
        <v>0.35</v>
      </c>
      <c r="AR16" s="4">
        <v>19.51</v>
      </c>
      <c r="AS16" s="4">
        <v>272005.95</v>
      </c>
      <c r="AT16" s="4">
        <v>0.1</v>
      </c>
      <c r="AU16" s="4">
        <v>3.7</v>
      </c>
      <c r="AV16" s="4">
        <v>3.49</v>
      </c>
      <c r="AW16" s="4">
        <v>2918.26</v>
      </c>
      <c r="AX16" s="4"/>
      <c r="AY16" s="4">
        <v>3.7</v>
      </c>
      <c r="AZ16" s="4">
        <v>3242.98</v>
      </c>
      <c r="BA16" s="4">
        <v>65.76</v>
      </c>
      <c r="BB16" s="4">
        <v>0.005</v>
      </c>
      <c r="BC16" s="4">
        <v>2.5</v>
      </c>
      <c r="BD16" s="4">
        <v>6.86</v>
      </c>
      <c r="BE16" s="4">
        <v>5.6</v>
      </c>
      <c r="BF16" s="4">
        <v>1336.12</v>
      </c>
      <c r="BG16" s="4">
        <v>15.73</v>
      </c>
      <c r="BH16" s="4">
        <v>20.19</v>
      </c>
      <c r="BI16" s="4">
        <v>1189.0724679999998</v>
      </c>
      <c r="BJ16" s="4">
        <v>0.08629999999999999</v>
      </c>
      <c r="BK16" s="4">
        <v>12.068191999999998</v>
      </c>
      <c r="BL16" s="4">
        <v>0.12081999999999998</v>
      </c>
      <c r="BM16" s="4">
        <v>6.734852</v>
      </c>
      <c r="BN16" s="4">
        <v>93896.45393999999</v>
      </c>
      <c r="BO16" s="4">
        <v>0.034519999999999995</v>
      </c>
      <c r="BP16" s="4">
        <v>1.27724</v>
      </c>
      <c r="BQ16" s="4">
        <v>1.204748</v>
      </c>
      <c r="BR16" s="4">
        <v>1007.383352</v>
      </c>
      <c r="BS16" s="4"/>
      <c r="BT16" s="4">
        <v>1.27724</v>
      </c>
      <c r="BU16" s="4">
        <v>1119.476696</v>
      </c>
      <c r="BV16" s="4">
        <v>22.700352</v>
      </c>
      <c r="BW16" s="4">
        <v>0.0017259999999999999</v>
      </c>
      <c r="BX16" s="4">
        <v>0.8629999999999999</v>
      </c>
      <c r="BY16" s="4">
        <v>2.3680719999999997</v>
      </c>
      <c r="BZ16" s="4">
        <v>1.9331199999999997</v>
      </c>
      <c r="CA16" s="4">
        <v>461.2286239999999</v>
      </c>
      <c r="CB16" s="4">
        <v>5.429995999999999</v>
      </c>
      <c r="CC16" s="4">
        <v>6.969588</v>
      </c>
    </row>
    <row r="17" spans="1:81" ht="12.75">
      <c r="A17" s="19" t="s">
        <v>214</v>
      </c>
      <c r="B17" s="19" t="s">
        <v>154</v>
      </c>
      <c r="C17" s="19" t="s">
        <v>155</v>
      </c>
      <c r="D17" s="19" t="s">
        <v>156</v>
      </c>
      <c r="E17" s="19">
        <v>13060007</v>
      </c>
      <c r="F17" s="19" t="s">
        <v>157</v>
      </c>
      <c r="G17" s="19">
        <v>332614</v>
      </c>
      <c r="H17" s="19">
        <v>1042503</v>
      </c>
      <c r="I17" s="19" t="s">
        <v>158</v>
      </c>
      <c r="J17" s="19" t="s">
        <v>215</v>
      </c>
      <c r="K17" s="19" t="s">
        <v>159</v>
      </c>
      <c r="L17" s="19">
        <v>13</v>
      </c>
      <c r="M17" s="20">
        <v>35231</v>
      </c>
      <c r="N17" s="19">
        <v>2</v>
      </c>
      <c r="O17" s="19" t="s">
        <v>182</v>
      </c>
      <c r="P17" s="19">
        <v>0</v>
      </c>
      <c r="Q17" s="19">
        <v>467.6</v>
      </c>
      <c r="R17" s="23">
        <v>14.96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>
        <v>4295.44</v>
      </c>
      <c r="AO17" s="4">
        <v>1.3</v>
      </c>
      <c r="AP17" s="4">
        <v>80.64</v>
      </c>
      <c r="AQ17" s="4">
        <v>0.38</v>
      </c>
      <c r="AR17" s="4">
        <v>19.94</v>
      </c>
      <c r="AS17" s="4">
        <v>128593.55</v>
      </c>
      <c r="AT17" s="4">
        <v>0.1</v>
      </c>
      <c r="AU17" s="4">
        <v>5.95</v>
      </c>
      <c r="AV17" s="4">
        <v>4.98</v>
      </c>
      <c r="AW17" s="4">
        <v>4392.85</v>
      </c>
      <c r="AX17" s="4"/>
      <c r="AY17" s="4">
        <v>4.6</v>
      </c>
      <c r="AZ17" s="4">
        <v>9856.43</v>
      </c>
      <c r="BA17" s="4">
        <v>179.85</v>
      </c>
      <c r="BB17" s="4">
        <v>0.005</v>
      </c>
      <c r="BC17" s="4">
        <v>2.5</v>
      </c>
      <c r="BD17" s="4">
        <v>7.15</v>
      </c>
      <c r="BE17" s="4">
        <v>0.25</v>
      </c>
      <c r="BF17" s="4">
        <v>1113.66</v>
      </c>
      <c r="BG17" s="4">
        <v>9.52</v>
      </c>
      <c r="BH17" s="4">
        <v>18.14</v>
      </c>
      <c r="BI17" s="4">
        <v>3652.8421759999997</v>
      </c>
      <c r="BJ17" s="4">
        <v>1.10552</v>
      </c>
      <c r="BK17" s="4">
        <v>68.576256</v>
      </c>
      <c r="BL17" s="4">
        <v>0.323152</v>
      </c>
      <c r="BM17" s="4">
        <v>16.956976</v>
      </c>
      <c r="BN17" s="4">
        <v>109355.95492</v>
      </c>
      <c r="BO17" s="4">
        <v>0.08504</v>
      </c>
      <c r="BP17" s="4">
        <v>5.05988</v>
      </c>
      <c r="BQ17" s="4">
        <v>4.234992</v>
      </c>
      <c r="BR17" s="4">
        <v>3735.6796400000003</v>
      </c>
      <c r="BS17" s="4"/>
      <c r="BT17" s="4">
        <v>3.9118399999999998</v>
      </c>
      <c r="BU17" s="4">
        <v>8381.908072</v>
      </c>
      <c r="BV17" s="4">
        <v>152.94444</v>
      </c>
      <c r="BW17" s="4">
        <v>0.004252</v>
      </c>
      <c r="BX17" s="4">
        <v>2.126</v>
      </c>
      <c r="BY17" s="4">
        <v>6.080360000000001</v>
      </c>
      <c r="BZ17" s="4">
        <v>0.2126</v>
      </c>
      <c r="CA17" s="4">
        <v>947.056464</v>
      </c>
      <c r="CB17" s="4">
        <v>8.095808</v>
      </c>
      <c r="CC17" s="4">
        <v>15.426256</v>
      </c>
    </row>
    <row r="18" spans="1:81" ht="12.75">
      <c r="A18" s="19" t="s">
        <v>216</v>
      </c>
      <c r="B18" s="19" t="s">
        <v>154</v>
      </c>
      <c r="C18" s="19" t="s">
        <v>155</v>
      </c>
      <c r="D18" s="19" t="s">
        <v>156</v>
      </c>
      <c r="E18" s="19">
        <v>13060007</v>
      </c>
      <c r="F18" s="19" t="s">
        <v>157</v>
      </c>
      <c r="G18" s="19">
        <v>332614</v>
      </c>
      <c r="H18" s="19">
        <v>1042503</v>
      </c>
      <c r="I18" s="19" t="s">
        <v>158</v>
      </c>
      <c r="J18" s="19" t="s">
        <v>215</v>
      </c>
      <c r="K18" s="19" t="s">
        <v>159</v>
      </c>
      <c r="L18" s="19">
        <v>13</v>
      </c>
      <c r="M18" s="20">
        <v>35231</v>
      </c>
      <c r="N18" s="19">
        <v>2</v>
      </c>
      <c r="O18" s="19" t="s">
        <v>182</v>
      </c>
      <c r="P18" s="19">
        <v>0</v>
      </c>
      <c r="Q18" s="19">
        <v>442</v>
      </c>
      <c r="R18" s="23">
        <v>16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v>3509.88</v>
      </c>
      <c r="AO18" s="4">
        <v>1.4</v>
      </c>
      <c r="AP18" s="4">
        <v>72.33</v>
      </c>
      <c r="AQ18" s="4">
        <v>0.26</v>
      </c>
      <c r="AR18" s="4">
        <v>20.47</v>
      </c>
      <c r="AS18" s="4">
        <v>130840.77</v>
      </c>
      <c r="AT18" s="4">
        <v>0.1</v>
      </c>
      <c r="AU18" s="4">
        <v>4.62</v>
      </c>
      <c r="AV18" s="4">
        <v>4.31</v>
      </c>
      <c r="AW18" s="4">
        <v>3593.98</v>
      </c>
      <c r="AX18" s="4"/>
      <c r="AY18" s="4">
        <v>4.5</v>
      </c>
      <c r="AZ18" s="4">
        <v>9509.07</v>
      </c>
      <c r="BA18" s="4">
        <v>165.01</v>
      </c>
      <c r="BB18" s="4">
        <v>0.005</v>
      </c>
      <c r="BC18" s="4">
        <v>2.5</v>
      </c>
      <c r="BD18" s="4">
        <v>7.18</v>
      </c>
      <c r="BE18" s="4">
        <v>0.25</v>
      </c>
      <c r="BF18" s="4">
        <v>1152.68</v>
      </c>
      <c r="BG18" s="4">
        <v>8.4</v>
      </c>
      <c r="BH18" s="4">
        <v>18.02</v>
      </c>
      <c r="BI18" s="4">
        <v>2948.2992</v>
      </c>
      <c r="BJ18" s="4">
        <v>1.176</v>
      </c>
      <c r="BK18" s="4">
        <v>60.7572</v>
      </c>
      <c r="BL18" s="4">
        <v>0.2184</v>
      </c>
      <c r="BM18" s="4">
        <v>17.1948</v>
      </c>
      <c r="BN18" s="4">
        <v>109906.24680000001</v>
      </c>
      <c r="BO18" s="4">
        <v>0.084</v>
      </c>
      <c r="BP18" s="4">
        <v>3.8808000000000002</v>
      </c>
      <c r="BQ18" s="4">
        <v>3.6203999999999996</v>
      </c>
      <c r="BR18" s="4">
        <v>3018.9432</v>
      </c>
      <c r="BS18" s="4"/>
      <c r="BT18" s="4">
        <v>3.78</v>
      </c>
      <c r="BU18" s="4">
        <v>7987.6188</v>
      </c>
      <c r="BV18" s="4">
        <v>138.6084</v>
      </c>
      <c r="BW18" s="4">
        <v>0.0042</v>
      </c>
      <c r="BX18" s="4">
        <v>2.1</v>
      </c>
      <c r="BY18" s="4">
        <v>6.0312</v>
      </c>
      <c r="BZ18" s="4">
        <v>0.21</v>
      </c>
      <c r="CA18" s="4">
        <v>968.2512</v>
      </c>
      <c r="CB18" s="4">
        <v>7.056</v>
      </c>
      <c r="CC18" s="4">
        <v>15.1368</v>
      </c>
    </row>
    <row r="19" spans="1:81" ht="12.75">
      <c r="A19" s="19" t="s">
        <v>203</v>
      </c>
      <c r="B19" s="19" t="s">
        <v>154</v>
      </c>
      <c r="C19" s="19" t="s">
        <v>204</v>
      </c>
      <c r="D19" s="19" t="s">
        <v>156</v>
      </c>
      <c r="E19" s="19">
        <v>13060007</v>
      </c>
      <c r="F19" s="19" t="s">
        <v>157</v>
      </c>
      <c r="G19" s="19">
        <v>332614</v>
      </c>
      <c r="H19" s="19">
        <v>1042503</v>
      </c>
      <c r="I19" s="19" t="s">
        <v>204</v>
      </c>
      <c r="J19" s="19" t="s">
        <v>205</v>
      </c>
      <c r="K19" s="19" t="s">
        <v>206</v>
      </c>
      <c r="L19" s="19">
        <v>6</v>
      </c>
      <c r="M19" s="20">
        <v>35226</v>
      </c>
      <c r="N19" s="19">
        <v>2</v>
      </c>
      <c r="O19" s="19" t="s">
        <v>182</v>
      </c>
      <c r="P19" s="19">
        <v>0</v>
      </c>
      <c r="Q19" s="19">
        <v>568.2</v>
      </c>
      <c r="R19" s="23">
        <v>53.89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>
        <v>9011.67</v>
      </c>
      <c r="AO19" s="4">
        <v>2.2</v>
      </c>
      <c r="AP19" s="4">
        <v>85.74</v>
      </c>
      <c r="AQ19" s="4">
        <v>0.99</v>
      </c>
      <c r="AR19" s="4">
        <v>17.08</v>
      </c>
      <c r="AS19" s="4">
        <v>94518.95</v>
      </c>
      <c r="AT19" s="4">
        <v>0.2</v>
      </c>
      <c r="AU19" s="4">
        <v>8.75</v>
      </c>
      <c r="AV19" s="4">
        <v>8.36</v>
      </c>
      <c r="AW19" s="4">
        <v>8726.43</v>
      </c>
      <c r="AX19" s="4"/>
      <c r="AY19" s="4">
        <v>10.1</v>
      </c>
      <c r="AZ19" s="4">
        <v>5985.29</v>
      </c>
      <c r="BA19" s="4">
        <v>359.75</v>
      </c>
      <c r="BB19" s="4">
        <v>0.005</v>
      </c>
      <c r="BC19" s="4">
        <v>2.5</v>
      </c>
      <c r="BD19" s="4">
        <v>11.56</v>
      </c>
      <c r="BE19" s="4">
        <v>0.5</v>
      </c>
      <c r="BF19" s="4">
        <v>364.34</v>
      </c>
      <c r="BG19" s="4">
        <v>13.16</v>
      </c>
      <c r="BH19" s="4">
        <v>41.02</v>
      </c>
      <c r="BI19" s="4">
        <v>4155.281037</v>
      </c>
      <c r="BJ19" s="4">
        <v>1.01442</v>
      </c>
      <c r="BK19" s="4">
        <v>39.534713999999994</v>
      </c>
      <c r="BL19" s="4">
        <v>0.456489</v>
      </c>
      <c r="BM19" s="4">
        <v>7.875587999999999</v>
      </c>
      <c r="BN19" s="4">
        <v>43582.687845</v>
      </c>
      <c r="BO19" s="4">
        <v>0.09222000000000001</v>
      </c>
      <c r="BP19" s="4">
        <v>4.034625</v>
      </c>
      <c r="BQ19" s="4">
        <v>3.854796</v>
      </c>
      <c r="BR19" s="4">
        <v>4023.7568730000003</v>
      </c>
      <c r="BS19" s="4"/>
      <c r="BT19" s="4">
        <v>4.657109999999999</v>
      </c>
      <c r="BU19" s="4">
        <v>2759.817219</v>
      </c>
      <c r="BV19" s="4">
        <v>165.88072499999998</v>
      </c>
      <c r="BW19" s="4">
        <v>0.0023055</v>
      </c>
      <c r="BX19" s="4">
        <v>1.15275</v>
      </c>
      <c r="BY19" s="4">
        <v>5.330316</v>
      </c>
      <c r="BZ19" s="4">
        <v>0.23055</v>
      </c>
      <c r="CA19" s="4">
        <v>167.99717399999997</v>
      </c>
      <c r="CB19" s="4">
        <v>6.068076</v>
      </c>
      <c r="CC19" s="4">
        <v>18.914322000000002</v>
      </c>
    </row>
    <row r="20" spans="1:81" ht="12.75">
      <c r="A20" s="19" t="s">
        <v>207</v>
      </c>
      <c r="B20" s="19" t="s">
        <v>154</v>
      </c>
      <c r="C20" s="19" t="s">
        <v>204</v>
      </c>
      <c r="D20" s="19" t="s">
        <v>156</v>
      </c>
      <c r="E20" s="19">
        <v>13060007</v>
      </c>
      <c r="F20" s="19" t="s">
        <v>157</v>
      </c>
      <c r="G20" s="19">
        <v>332614</v>
      </c>
      <c r="H20" s="19">
        <v>1042503</v>
      </c>
      <c r="I20" s="19" t="s">
        <v>204</v>
      </c>
      <c r="J20" s="19" t="s">
        <v>205</v>
      </c>
      <c r="K20" s="19" t="s">
        <v>206</v>
      </c>
      <c r="L20" s="19">
        <v>6</v>
      </c>
      <c r="M20" s="20">
        <v>35226</v>
      </c>
      <c r="N20" s="19">
        <v>2</v>
      </c>
      <c r="O20" s="19" t="s">
        <v>182</v>
      </c>
      <c r="P20" s="19">
        <v>0</v>
      </c>
      <c r="Q20" s="19">
        <v>321</v>
      </c>
      <c r="R20" s="23">
        <v>49.34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>
        <v>12929.58</v>
      </c>
      <c r="AO20" s="4">
        <v>2.2</v>
      </c>
      <c r="AP20" s="4">
        <v>85.98</v>
      </c>
      <c r="AQ20" s="4">
        <v>1.21</v>
      </c>
      <c r="AR20" s="4">
        <v>19.42</v>
      </c>
      <c r="AS20" s="4">
        <v>95680.69</v>
      </c>
      <c r="AT20" s="4">
        <v>0.2</v>
      </c>
      <c r="AU20" s="4">
        <v>12.12</v>
      </c>
      <c r="AV20" s="4">
        <v>8.04</v>
      </c>
      <c r="AW20" s="4">
        <v>10855.75</v>
      </c>
      <c r="AX20" s="4"/>
      <c r="AY20" s="4">
        <v>9.5</v>
      </c>
      <c r="AZ20" s="4">
        <v>6392.46</v>
      </c>
      <c r="BA20" s="4">
        <v>336.62</v>
      </c>
      <c r="BB20" s="4">
        <v>0.005</v>
      </c>
      <c r="BC20" s="4">
        <v>2.5</v>
      </c>
      <c r="BD20" s="4">
        <v>11.93</v>
      </c>
      <c r="BE20" s="4">
        <v>0.5</v>
      </c>
      <c r="BF20" s="4">
        <v>388.08</v>
      </c>
      <c r="BG20" s="4">
        <v>18.45</v>
      </c>
      <c r="BH20" s="4">
        <v>41.95</v>
      </c>
      <c r="BI20" s="4">
        <v>6550.125228</v>
      </c>
      <c r="BJ20" s="4">
        <v>1.11452</v>
      </c>
      <c r="BK20" s="4">
        <v>43.557468</v>
      </c>
      <c r="BL20" s="4">
        <v>0.6129859999999999</v>
      </c>
      <c r="BM20" s="4">
        <v>9.838172</v>
      </c>
      <c r="BN20" s="4">
        <v>48471.837554</v>
      </c>
      <c r="BO20" s="4">
        <v>0.10132</v>
      </c>
      <c r="BP20" s="4">
        <v>6.1399919999999995</v>
      </c>
      <c r="BQ20" s="4">
        <v>4.073064</v>
      </c>
      <c r="BR20" s="4">
        <v>5499.52295</v>
      </c>
      <c r="BS20" s="4"/>
      <c r="BT20" s="4">
        <v>4.8126999999999995</v>
      </c>
      <c r="BU20" s="4">
        <v>3238.420236</v>
      </c>
      <c r="BV20" s="4">
        <v>170.531692</v>
      </c>
      <c r="BW20" s="4">
        <v>0.002533</v>
      </c>
      <c r="BX20" s="4">
        <v>1.2665</v>
      </c>
      <c r="BY20" s="4">
        <v>6.043737999999999</v>
      </c>
      <c r="BZ20" s="4">
        <v>0.25329999999999997</v>
      </c>
      <c r="CA20" s="4">
        <v>196.60132799999997</v>
      </c>
      <c r="CB20" s="4">
        <v>9.34677</v>
      </c>
      <c r="CC20" s="4">
        <v>21.25187</v>
      </c>
    </row>
    <row r="23" spans="1:81" s="13" customFormat="1" ht="12.75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4</v>
      </c>
      <c r="F23" s="14" t="s">
        <v>5</v>
      </c>
      <c r="G23" s="13" t="s">
        <v>6</v>
      </c>
      <c r="H23" s="13" t="s">
        <v>7</v>
      </c>
      <c r="I23" s="14" t="s">
        <v>8</v>
      </c>
      <c r="J23" s="15" t="s">
        <v>9</v>
      </c>
      <c r="K23" s="14" t="s">
        <v>10</v>
      </c>
      <c r="L23" s="13" t="s">
        <v>11</v>
      </c>
      <c r="M23" s="14" t="s">
        <v>12</v>
      </c>
      <c r="N23" s="14" t="s">
        <v>13</v>
      </c>
      <c r="O23" s="14" t="s">
        <v>14</v>
      </c>
      <c r="P23" s="13" t="s">
        <v>16</v>
      </c>
      <c r="Q23" s="14" t="s">
        <v>24</v>
      </c>
      <c r="R23" s="15" t="s">
        <v>30</v>
      </c>
      <c r="S23" s="10" t="s">
        <v>31</v>
      </c>
      <c r="T23" s="10" t="s">
        <v>32</v>
      </c>
      <c r="U23" s="10" t="s">
        <v>33</v>
      </c>
      <c r="V23" s="10" t="s">
        <v>34</v>
      </c>
      <c r="W23" s="10" t="s">
        <v>35</v>
      </c>
      <c r="X23" s="11" t="s">
        <v>36</v>
      </c>
      <c r="Y23" s="10" t="s">
        <v>37</v>
      </c>
      <c r="Z23" s="10" t="s">
        <v>38</v>
      </c>
      <c r="AA23" s="10" t="s">
        <v>39</v>
      </c>
      <c r="AB23" s="10" t="s">
        <v>40</v>
      </c>
      <c r="AC23" s="11" t="s">
        <v>41</v>
      </c>
      <c r="AD23" s="10" t="s">
        <v>42</v>
      </c>
      <c r="AE23" s="10" t="s">
        <v>43</v>
      </c>
      <c r="AF23" s="10" t="s">
        <v>44</v>
      </c>
      <c r="AG23" s="10" t="s">
        <v>45</v>
      </c>
      <c r="AH23" s="10" t="s">
        <v>46</v>
      </c>
      <c r="AI23" s="10" t="s">
        <v>47</v>
      </c>
      <c r="AJ23" s="10" t="s">
        <v>48</v>
      </c>
      <c r="AK23" s="10" t="s">
        <v>49</v>
      </c>
      <c r="AL23" s="10" t="s">
        <v>50</v>
      </c>
      <c r="AM23" s="10" t="s">
        <v>51</v>
      </c>
      <c r="AN23" s="10" t="s">
        <v>73</v>
      </c>
      <c r="AO23" s="10" t="s">
        <v>74</v>
      </c>
      <c r="AP23" s="10" t="s">
        <v>75</v>
      </c>
      <c r="AQ23" s="10" t="s">
        <v>76</v>
      </c>
      <c r="AR23" s="10" t="s">
        <v>77</v>
      </c>
      <c r="AS23" s="11" t="s">
        <v>78</v>
      </c>
      <c r="AT23" s="10" t="s">
        <v>79</v>
      </c>
      <c r="AU23" s="10" t="s">
        <v>80</v>
      </c>
      <c r="AV23" s="10" t="s">
        <v>81</v>
      </c>
      <c r="AW23" s="10" t="s">
        <v>82</v>
      </c>
      <c r="AX23" s="11" t="s">
        <v>83</v>
      </c>
      <c r="AY23" s="10" t="s">
        <v>84</v>
      </c>
      <c r="AZ23" s="10" t="s">
        <v>85</v>
      </c>
      <c r="BA23" s="10" t="s">
        <v>86</v>
      </c>
      <c r="BB23" s="10" t="s">
        <v>87</v>
      </c>
      <c r="BC23" s="10" t="s">
        <v>88</v>
      </c>
      <c r="BD23" s="10" t="s">
        <v>89</v>
      </c>
      <c r="BE23" s="10" t="s">
        <v>90</v>
      </c>
      <c r="BF23" s="10" t="s">
        <v>91</v>
      </c>
      <c r="BG23" s="10" t="s">
        <v>92</v>
      </c>
      <c r="BH23" s="10" t="s">
        <v>93</v>
      </c>
      <c r="BI23" s="10" t="s">
        <v>94</v>
      </c>
      <c r="BJ23" s="10" t="s">
        <v>95</v>
      </c>
      <c r="BK23" s="10" t="s">
        <v>96</v>
      </c>
      <c r="BL23" s="10" t="s">
        <v>97</v>
      </c>
      <c r="BM23" s="10" t="s">
        <v>98</v>
      </c>
      <c r="BN23" s="11" t="s">
        <v>99</v>
      </c>
      <c r="BO23" s="10" t="s">
        <v>100</v>
      </c>
      <c r="BP23" s="10" t="s">
        <v>101</v>
      </c>
      <c r="BQ23" s="10" t="s">
        <v>102</v>
      </c>
      <c r="BR23" s="10" t="s">
        <v>103</v>
      </c>
      <c r="BS23" s="11" t="s">
        <v>104</v>
      </c>
      <c r="BT23" s="12" t="s">
        <v>105</v>
      </c>
      <c r="BU23" s="10" t="s">
        <v>106</v>
      </c>
      <c r="BV23" s="10" t="s">
        <v>107</v>
      </c>
      <c r="BW23" s="10" t="s">
        <v>108</v>
      </c>
      <c r="BX23" s="10" t="s">
        <v>109</v>
      </c>
      <c r="BY23" s="10" t="s">
        <v>110</v>
      </c>
      <c r="BZ23" s="10" t="s">
        <v>111</v>
      </c>
      <c r="CA23" s="10" t="s">
        <v>112</v>
      </c>
      <c r="CB23" s="10" t="s">
        <v>113</v>
      </c>
      <c r="CC23" s="10" t="s">
        <v>114</v>
      </c>
    </row>
    <row r="25" spans="1:60" s="30" customFormat="1" ht="12.75">
      <c r="A25" s="57"/>
      <c r="B25" s="57" t="s">
        <v>419</v>
      </c>
      <c r="C25" s="57" t="s">
        <v>420</v>
      </c>
      <c r="D25" s="57" t="s">
        <v>349</v>
      </c>
      <c r="E25" s="57"/>
      <c r="F25" s="57"/>
      <c r="G25" s="57"/>
      <c r="H25" s="57"/>
      <c r="I25" s="57"/>
      <c r="J25" s="57" t="s">
        <v>209</v>
      </c>
      <c r="K25" s="57"/>
      <c r="L25" s="57"/>
      <c r="M25" s="57">
        <v>86</v>
      </c>
      <c r="N25" s="57"/>
      <c r="O25" s="57" t="s">
        <v>430</v>
      </c>
      <c r="P25" s="57"/>
      <c r="Q25" s="57"/>
      <c r="R25" s="57"/>
      <c r="S25" s="57">
        <v>8990</v>
      </c>
      <c r="T25" s="57">
        <v>2.1</v>
      </c>
      <c r="U25" s="57">
        <v>170</v>
      </c>
      <c r="V25" s="57">
        <v>0.53</v>
      </c>
      <c r="W25" s="57">
        <v>4</v>
      </c>
      <c r="X25" s="57"/>
      <c r="Y25" s="57">
        <v>1.3</v>
      </c>
      <c r="Z25" s="57">
        <v>93</v>
      </c>
      <c r="AA25" s="57">
        <v>89.5</v>
      </c>
      <c r="AB25" s="57">
        <v>9790</v>
      </c>
      <c r="AC25" s="57"/>
      <c r="AD25" s="57">
        <v>310</v>
      </c>
      <c r="AE25" s="57">
        <v>6970</v>
      </c>
      <c r="AF25" s="57">
        <v>322</v>
      </c>
      <c r="AG25" s="57">
        <v>3.67</v>
      </c>
      <c r="AH25" s="57">
        <v>0</v>
      </c>
      <c r="AI25" s="57">
        <v>12</v>
      </c>
      <c r="AJ25" s="57">
        <v>4.4</v>
      </c>
      <c r="AK25" s="57">
        <v>768</v>
      </c>
      <c r="AL25" s="57">
        <v>15</v>
      </c>
      <c r="AM25" s="57">
        <v>308</v>
      </c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</row>
    <row r="26" spans="1:60" s="30" customFormat="1" ht="12.75">
      <c r="A26" s="57"/>
      <c r="B26" s="57" t="s">
        <v>419</v>
      </c>
      <c r="C26" s="57" t="s">
        <v>420</v>
      </c>
      <c r="D26" s="57" t="s">
        <v>349</v>
      </c>
      <c r="E26" s="57"/>
      <c r="F26" s="57"/>
      <c r="G26" s="57"/>
      <c r="H26" s="57"/>
      <c r="I26" s="57"/>
      <c r="J26" s="57" t="s">
        <v>422</v>
      </c>
      <c r="K26" s="57"/>
      <c r="L26" s="57"/>
      <c r="M26" s="57">
        <v>86</v>
      </c>
      <c r="N26" s="57"/>
      <c r="O26" s="57" t="s">
        <v>430</v>
      </c>
      <c r="P26" s="57"/>
      <c r="Q26" s="57"/>
      <c r="R26" s="57"/>
      <c r="S26" s="57">
        <v>9650</v>
      </c>
      <c r="T26" s="57">
        <v>1</v>
      </c>
      <c r="U26" s="57">
        <v>159</v>
      </c>
      <c r="V26" s="57">
        <v>0.55</v>
      </c>
      <c r="W26" s="57">
        <v>0</v>
      </c>
      <c r="X26" s="57"/>
      <c r="Y26" s="57">
        <v>0</v>
      </c>
      <c r="Z26" s="57">
        <v>11</v>
      </c>
      <c r="AA26" s="57">
        <v>7.9</v>
      </c>
      <c r="AB26" s="57">
        <v>9540</v>
      </c>
      <c r="AC26" s="57"/>
      <c r="AD26" s="57">
        <v>10</v>
      </c>
      <c r="AE26" s="57">
        <v>7590</v>
      </c>
      <c r="AF26" s="57">
        <v>294</v>
      </c>
      <c r="AG26" s="57">
        <v>1.58</v>
      </c>
      <c r="AH26" s="57">
        <v>0</v>
      </c>
      <c r="AI26" s="57">
        <v>9.2</v>
      </c>
      <c r="AJ26" s="57">
        <v>2.4</v>
      </c>
      <c r="AK26" s="57">
        <v>1050</v>
      </c>
      <c r="AL26" s="57">
        <v>13</v>
      </c>
      <c r="AM26" s="57">
        <v>30.3</v>
      </c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</row>
    <row r="27" spans="1:60" s="30" customFormat="1" ht="12.75">
      <c r="A27" s="57"/>
      <c r="B27" s="57" t="s">
        <v>419</v>
      </c>
      <c r="C27" s="57" t="s">
        <v>420</v>
      </c>
      <c r="D27" s="57" t="s">
        <v>349</v>
      </c>
      <c r="E27" s="57"/>
      <c r="F27" s="57"/>
      <c r="G27" s="57"/>
      <c r="H27" s="57"/>
      <c r="I27" s="57"/>
      <c r="J27" s="57" t="s">
        <v>423</v>
      </c>
      <c r="K27" s="57"/>
      <c r="L27" s="57"/>
      <c r="M27" s="57">
        <v>86</v>
      </c>
      <c r="N27" s="57"/>
      <c r="O27" s="57" t="s">
        <v>430</v>
      </c>
      <c r="P27" s="57"/>
      <c r="Q27" s="57"/>
      <c r="R27" s="57"/>
      <c r="S27" s="57">
        <v>6390</v>
      </c>
      <c r="T27" s="57">
        <v>1.4</v>
      </c>
      <c r="U27" s="57">
        <v>117</v>
      </c>
      <c r="V27" s="57">
        <v>0.39</v>
      </c>
      <c r="W27" s="57">
        <v>6.4</v>
      </c>
      <c r="X27" s="57"/>
      <c r="Y27" s="57">
        <v>0</v>
      </c>
      <c r="Z27" s="57">
        <v>7.5</v>
      </c>
      <c r="AA27" s="57">
        <v>6.8</v>
      </c>
      <c r="AB27" s="57">
        <v>8150</v>
      </c>
      <c r="AC27" s="57"/>
      <c r="AD27" s="57">
        <v>9</v>
      </c>
      <c r="AE27" s="57">
        <v>6120</v>
      </c>
      <c r="AF27" s="57">
        <v>194</v>
      </c>
      <c r="AG27" s="57">
        <v>1.82</v>
      </c>
      <c r="AH27" s="57">
        <v>0</v>
      </c>
      <c r="AI27" s="57">
        <v>7.2</v>
      </c>
      <c r="AJ27" s="57">
        <v>3.6</v>
      </c>
      <c r="AK27" s="57">
        <v>1150</v>
      </c>
      <c r="AL27" s="57">
        <v>14</v>
      </c>
      <c r="AM27" s="57">
        <v>23.9</v>
      </c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</row>
    <row r="28" spans="1:60" s="30" customFormat="1" ht="12.75">
      <c r="A28" s="57"/>
      <c r="B28" s="57" t="s">
        <v>419</v>
      </c>
      <c r="C28" s="57" t="s">
        <v>420</v>
      </c>
      <c r="D28" s="57" t="s">
        <v>349</v>
      </c>
      <c r="E28" s="57"/>
      <c r="F28" s="57"/>
      <c r="G28" s="57"/>
      <c r="H28" s="57"/>
      <c r="I28" s="57"/>
      <c r="J28" s="57" t="s">
        <v>424</v>
      </c>
      <c r="K28" s="57"/>
      <c r="L28" s="57"/>
      <c r="M28" s="57">
        <v>86</v>
      </c>
      <c r="N28" s="57"/>
      <c r="O28" s="57" t="s">
        <v>430</v>
      </c>
      <c r="P28" s="57"/>
      <c r="Q28" s="57"/>
      <c r="R28" s="57"/>
      <c r="S28" s="57">
        <v>2530</v>
      </c>
      <c r="T28" s="57">
        <v>1</v>
      </c>
      <c r="U28" s="57">
        <v>34.6</v>
      </c>
      <c r="V28" s="57">
        <v>0.2</v>
      </c>
      <c r="W28" s="57">
        <v>21</v>
      </c>
      <c r="X28" s="57"/>
      <c r="Y28" s="57">
        <v>0</v>
      </c>
      <c r="Z28" s="57">
        <v>3</v>
      </c>
      <c r="AA28" s="57">
        <v>2.7</v>
      </c>
      <c r="AB28" s="57">
        <v>1840</v>
      </c>
      <c r="AC28" s="57"/>
      <c r="AD28" s="57">
        <v>4</v>
      </c>
      <c r="AE28" s="57">
        <v>9660</v>
      </c>
      <c r="AF28" s="57">
        <v>51.5</v>
      </c>
      <c r="AG28" s="57">
        <v>0.08</v>
      </c>
      <c r="AH28" s="57">
        <v>0</v>
      </c>
      <c r="AI28" s="57">
        <v>2</v>
      </c>
      <c r="AJ28" s="57">
        <v>0.2</v>
      </c>
      <c r="AK28" s="57">
        <v>2240</v>
      </c>
      <c r="AL28" s="57">
        <v>5.9</v>
      </c>
      <c r="AM28" s="57">
        <v>9.5</v>
      </c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</row>
    <row r="29" spans="1:60" s="30" customFormat="1" ht="12.75">
      <c r="A29" s="57"/>
      <c r="B29" s="57" t="s">
        <v>419</v>
      </c>
      <c r="C29" s="57" t="s">
        <v>420</v>
      </c>
      <c r="D29" s="57" t="s">
        <v>349</v>
      </c>
      <c r="E29" s="57"/>
      <c r="F29" s="57"/>
      <c r="G29" s="57"/>
      <c r="H29" s="57"/>
      <c r="I29" s="57"/>
      <c r="J29" s="57" t="s">
        <v>431</v>
      </c>
      <c r="K29" s="57"/>
      <c r="L29" s="57"/>
      <c r="M29" s="57">
        <v>86</v>
      </c>
      <c r="N29" s="57"/>
      <c r="O29" s="57" t="s">
        <v>430</v>
      </c>
      <c r="P29" s="57"/>
      <c r="Q29" s="57"/>
      <c r="R29" s="57"/>
      <c r="S29" s="57">
        <v>6240</v>
      </c>
      <c r="T29" s="57">
        <v>1</v>
      </c>
      <c r="U29" s="57">
        <v>142</v>
      </c>
      <c r="V29" s="57">
        <v>0.4</v>
      </c>
      <c r="W29" s="57">
        <v>9.7</v>
      </c>
      <c r="X29" s="57"/>
      <c r="Y29" s="57">
        <v>0</v>
      </c>
      <c r="Z29" s="57">
        <v>7.8</v>
      </c>
      <c r="AA29" s="57">
        <v>9.2</v>
      </c>
      <c r="AB29" s="57">
        <v>5930</v>
      </c>
      <c r="AC29" s="57"/>
      <c r="AD29" s="57">
        <v>10</v>
      </c>
      <c r="AE29" s="57">
        <v>6850</v>
      </c>
      <c r="AF29" s="57">
        <v>156</v>
      </c>
      <c r="AG29" s="57">
        <v>0.54</v>
      </c>
      <c r="AH29" s="57">
        <v>0</v>
      </c>
      <c r="AI29" s="57">
        <v>7.8</v>
      </c>
      <c r="AJ29" s="57">
        <v>0.98</v>
      </c>
      <c r="AK29" s="57">
        <v>344</v>
      </c>
      <c r="AL29" s="57">
        <v>10</v>
      </c>
      <c r="AM29" s="57">
        <v>35.7</v>
      </c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</row>
  </sheetData>
  <printOptions/>
  <pageMargins left="0.75" right="0.75" top="1" bottom="1" header="0.5" footer="0.5"/>
  <pageSetup fitToWidth="3" fitToHeight="1" horizontalDpi="300" verticalDpi="300" orientation="landscape" scale="81" r:id="rId1"/>
  <headerFooter alignWithMargins="0">
    <oddHeader>&amp;C&amp;A</oddHeader>
    <oddFooter>&amp;C96BLNWRInorganics.xls&amp;RPage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6"/>
  <sheetViews>
    <sheetView workbookViewId="0" topLeftCell="A1">
      <pane xSplit="18" topLeftCell="AW1" activePane="topRight" state="frozen"/>
      <selection pane="topLeft" activeCell="A1" sqref="A1"/>
      <selection pane="topRight" activeCell="C32" sqref="C32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8.00390625" style="0" bestFit="1" customWidth="1"/>
    <col min="4" max="4" width="10.8515625" style="0" hidden="1" customWidth="1"/>
    <col min="5" max="5" width="9.00390625" style="0" hidden="1" customWidth="1"/>
    <col min="6" max="6" width="16.28125" style="0" hidden="1" customWidth="1"/>
    <col min="7" max="7" width="9.28125" style="0" hidden="1" customWidth="1"/>
    <col min="8" max="8" width="10.57421875" style="0" hidden="1" customWidth="1"/>
    <col min="9" max="9" width="18.00390625" style="0" hidden="1" customWidth="1"/>
    <col min="10" max="10" width="15.7109375" style="0" hidden="1" customWidth="1"/>
    <col min="11" max="11" width="12.00390625" style="0" hidden="1" customWidth="1"/>
    <col min="12" max="12" width="8.421875" style="0" hidden="1" customWidth="1"/>
    <col min="13" max="13" width="17.28125" style="0" hidden="1" customWidth="1"/>
    <col min="14" max="14" width="9.00390625" style="0" hidden="1" customWidth="1"/>
    <col min="15" max="15" width="12.7109375" style="0" hidden="1" customWidth="1"/>
    <col min="16" max="16" width="9.8515625" style="0" hidden="1" customWidth="1"/>
    <col min="17" max="17" width="19.140625" style="0" hidden="1" customWidth="1"/>
    <col min="18" max="18" width="15.28125" style="0" bestFit="1" customWidth="1"/>
    <col min="19" max="19" width="13.8515625" style="0" bestFit="1" customWidth="1"/>
    <col min="20" max="20" width="8.57421875" style="0" bestFit="1" customWidth="1"/>
    <col min="21" max="21" width="15.140625" style="0" bestFit="1" customWidth="1"/>
    <col min="22" max="22" width="9.28125" style="0" bestFit="1" customWidth="1"/>
    <col min="23" max="23" width="7.57421875" style="0" bestFit="1" customWidth="1"/>
    <col min="24" max="25" width="6.57421875" style="0" bestFit="1" customWidth="1"/>
    <col min="26" max="26" width="6.140625" style="0" bestFit="1" customWidth="1"/>
    <col min="27" max="27" width="7.57421875" style="0" bestFit="1" customWidth="1"/>
    <col min="28" max="28" width="10.57421875" style="0" bestFit="1" customWidth="1"/>
    <col min="29" max="31" width="6.140625" style="0" bestFit="1" customWidth="1"/>
    <col min="32" max="32" width="7.57421875" style="0" bestFit="1" customWidth="1"/>
    <col min="33" max="33" width="2.8515625" style="0" bestFit="1" customWidth="1"/>
    <col min="34" max="34" width="6.140625" style="0" bestFit="1" customWidth="1"/>
    <col min="35" max="36" width="8.57421875" style="0" bestFit="1" customWidth="1"/>
    <col min="37" max="40" width="6.140625" style="0" bestFit="1" customWidth="1"/>
    <col min="41" max="41" width="8.57421875" style="0" bestFit="1" customWidth="1"/>
    <col min="42" max="42" width="6.140625" style="0" bestFit="1" customWidth="1"/>
    <col min="43" max="43" width="6.57421875" style="0" bestFit="1" customWidth="1"/>
    <col min="44" max="44" width="8.00390625" style="0" bestFit="1" customWidth="1"/>
    <col min="45" max="46" width="8.140625" style="0" bestFit="1" customWidth="1"/>
    <col min="47" max="47" width="8.00390625" style="0" bestFit="1" customWidth="1"/>
    <col min="48" max="48" width="7.57421875" style="0" bestFit="1" customWidth="1"/>
    <col min="49" max="49" width="10.57421875" style="0" bestFit="1" customWidth="1"/>
    <col min="50" max="52" width="8.00390625" style="0" bestFit="1" customWidth="1"/>
    <col min="53" max="53" width="7.8515625" style="0" bestFit="1" customWidth="1"/>
    <col min="54" max="54" width="6.7109375" style="0" bestFit="1" customWidth="1"/>
    <col min="55" max="55" width="7.8515625" style="0" bestFit="1" customWidth="1"/>
    <col min="56" max="57" width="8.57421875" style="0" bestFit="1" customWidth="1"/>
    <col min="58" max="58" width="8.140625" style="0" bestFit="1" customWidth="1"/>
    <col min="59" max="59" width="8.57421875" style="0" bestFit="1" customWidth="1"/>
    <col min="60" max="60" width="7.140625" style="0" bestFit="1" customWidth="1"/>
    <col min="61" max="61" width="8.00390625" style="0" bestFit="1" customWidth="1"/>
    <col min="62" max="62" width="8.57421875" style="0" bestFit="1" customWidth="1"/>
    <col min="63" max="63" width="6.7109375" style="0" bestFit="1" customWidth="1"/>
    <col min="64" max="64" width="8.00390625" style="0" bestFit="1" customWidth="1"/>
    <col min="65" max="65" width="8.421875" style="0" bestFit="1" customWidth="1"/>
    <col min="66" max="67" width="8.57421875" style="0" bestFit="1" customWidth="1"/>
    <col min="68" max="68" width="8.421875" style="0" bestFit="1" customWidth="1"/>
    <col min="69" max="69" width="7.140625" style="0" bestFit="1" customWidth="1"/>
    <col min="70" max="70" width="9.57421875" style="0" bestFit="1" customWidth="1"/>
    <col min="71" max="73" width="8.421875" style="0" bestFit="1" customWidth="1"/>
    <col min="74" max="74" width="8.28125" style="0" bestFit="1" customWidth="1"/>
    <col min="75" max="75" width="7.140625" style="0" bestFit="1" customWidth="1"/>
    <col min="76" max="76" width="8.28125" style="0" bestFit="1" customWidth="1"/>
    <col min="77" max="77" width="9.00390625" style="0" bestFit="1" customWidth="1"/>
    <col min="78" max="78" width="8.8515625" style="0" bestFit="1" customWidth="1"/>
    <col min="79" max="79" width="8.57421875" style="0" bestFit="1" customWidth="1"/>
    <col min="80" max="80" width="9.00390625" style="0" bestFit="1" customWidth="1"/>
    <col min="81" max="81" width="7.57421875" style="0" bestFit="1" customWidth="1"/>
    <col min="82" max="83" width="8.421875" style="0" bestFit="1" customWidth="1"/>
    <col min="84" max="84" width="7.140625" style="0" bestFit="1" customWidth="1"/>
    <col min="85" max="85" width="8.421875" style="0" bestFit="1" customWidth="1"/>
  </cols>
  <sheetData>
    <row r="1" spans="1:85" s="13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4" t="s">
        <v>10</v>
      </c>
      <c r="L1" s="13" t="s">
        <v>11</v>
      </c>
      <c r="M1" s="14" t="s">
        <v>12</v>
      </c>
      <c r="N1" s="14" t="s">
        <v>13</v>
      </c>
      <c r="O1" s="14" t="s">
        <v>14</v>
      </c>
      <c r="P1" s="13" t="s">
        <v>16</v>
      </c>
      <c r="Q1" s="13" t="s">
        <v>17</v>
      </c>
      <c r="R1" s="13" t="s">
        <v>18</v>
      </c>
      <c r="S1" s="13" t="s">
        <v>19</v>
      </c>
      <c r="T1" s="14" t="s">
        <v>20</v>
      </c>
      <c r="U1" s="14" t="s">
        <v>24</v>
      </c>
      <c r="V1" s="15" t="s">
        <v>30</v>
      </c>
      <c r="W1" s="10" t="s">
        <v>31</v>
      </c>
      <c r="X1" s="10" t="s">
        <v>32</v>
      </c>
      <c r="Y1" s="10" t="s">
        <v>33</v>
      </c>
      <c r="Z1" s="10" t="s">
        <v>34</v>
      </c>
      <c r="AA1" s="10" t="s">
        <v>35</v>
      </c>
      <c r="AB1" s="11" t="s">
        <v>36</v>
      </c>
      <c r="AC1" s="10" t="s">
        <v>37</v>
      </c>
      <c r="AD1" s="10" t="s">
        <v>38</v>
      </c>
      <c r="AE1" s="10" t="s">
        <v>39</v>
      </c>
      <c r="AF1" s="10" t="s">
        <v>40</v>
      </c>
      <c r="AG1" s="11" t="s">
        <v>41</v>
      </c>
      <c r="AH1" s="10" t="s">
        <v>42</v>
      </c>
      <c r="AI1" s="10" t="s">
        <v>43</v>
      </c>
      <c r="AJ1" s="10" t="s">
        <v>44</v>
      </c>
      <c r="AK1" s="10" t="s">
        <v>45</v>
      </c>
      <c r="AL1" s="10" t="s">
        <v>46</v>
      </c>
      <c r="AM1" s="10" t="s">
        <v>47</v>
      </c>
      <c r="AN1" s="10" t="s">
        <v>48</v>
      </c>
      <c r="AO1" s="10" t="s">
        <v>49</v>
      </c>
      <c r="AP1" s="10" t="s">
        <v>50</v>
      </c>
      <c r="AQ1" s="10" t="s">
        <v>51</v>
      </c>
      <c r="AR1" s="10" t="s">
        <v>73</v>
      </c>
      <c r="AS1" s="10" t="s">
        <v>74</v>
      </c>
      <c r="AT1" s="10" t="s">
        <v>75</v>
      </c>
      <c r="AU1" s="10" t="s">
        <v>76</v>
      </c>
      <c r="AV1" s="10" t="s">
        <v>77</v>
      </c>
      <c r="AW1" s="11" t="s">
        <v>78</v>
      </c>
      <c r="AX1" s="10" t="s">
        <v>79</v>
      </c>
      <c r="AY1" s="10" t="s">
        <v>80</v>
      </c>
      <c r="AZ1" s="10" t="s">
        <v>81</v>
      </c>
      <c r="BA1" s="10" t="s">
        <v>82</v>
      </c>
      <c r="BB1" s="11" t="s">
        <v>83</v>
      </c>
      <c r="BC1" s="10" t="s">
        <v>84</v>
      </c>
      <c r="BD1" s="10" t="s">
        <v>85</v>
      </c>
      <c r="BE1" s="10" t="s">
        <v>86</v>
      </c>
      <c r="BF1" s="10" t="s">
        <v>87</v>
      </c>
      <c r="BG1" s="10" t="s">
        <v>88</v>
      </c>
      <c r="BH1" s="10" t="s">
        <v>89</v>
      </c>
      <c r="BI1" s="10" t="s">
        <v>90</v>
      </c>
      <c r="BJ1" s="10" t="s">
        <v>91</v>
      </c>
      <c r="BK1" s="10" t="s">
        <v>92</v>
      </c>
      <c r="BL1" s="10" t="s">
        <v>93</v>
      </c>
      <c r="BM1" s="10" t="s">
        <v>94</v>
      </c>
      <c r="BN1" s="10" t="s">
        <v>95</v>
      </c>
      <c r="BO1" s="10" t="s">
        <v>96</v>
      </c>
      <c r="BP1" s="10" t="s">
        <v>97</v>
      </c>
      <c r="BQ1" s="10" t="s">
        <v>98</v>
      </c>
      <c r="BR1" s="11" t="s">
        <v>99</v>
      </c>
      <c r="BS1" s="10" t="s">
        <v>100</v>
      </c>
      <c r="BT1" s="10" t="s">
        <v>101</v>
      </c>
      <c r="BU1" s="10" t="s">
        <v>102</v>
      </c>
      <c r="BV1" s="10" t="s">
        <v>103</v>
      </c>
      <c r="BW1" s="11" t="s">
        <v>104</v>
      </c>
      <c r="BX1" s="12" t="s">
        <v>105</v>
      </c>
      <c r="BY1" s="10" t="s">
        <v>106</v>
      </c>
      <c r="BZ1" s="10" t="s">
        <v>107</v>
      </c>
      <c r="CA1" s="10" t="s">
        <v>108</v>
      </c>
      <c r="CB1" s="10" t="s">
        <v>109</v>
      </c>
      <c r="CC1" s="10" t="s">
        <v>110</v>
      </c>
      <c r="CD1" s="10" t="s">
        <v>111</v>
      </c>
      <c r="CE1" s="10" t="s">
        <v>112</v>
      </c>
      <c r="CF1" s="10" t="s">
        <v>113</v>
      </c>
      <c r="CG1" s="10" t="s">
        <v>114</v>
      </c>
    </row>
    <row r="2" spans="6:85" s="13" customFormat="1" ht="12.75">
      <c r="F2" s="14"/>
      <c r="I2" s="14"/>
      <c r="J2" s="16"/>
      <c r="K2" s="14"/>
      <c r="M2" s="14"/>
      <c r="N2" s="14"/>
      <c r="O2" s="14"/>
      <c r="T2" s="14"/>
      <c r="U2" s="14"/>
      <c r="V2" s="16"/>
      <c r="W2" s="10"/>
      <c r="X2" s="10"/>
      <c r="Y2" s="10"/>
      <c r="Z2" s="10"/>
      <c r="AA2" s="10"/>
      <c r="AB2" s="11"/>
      <c r="AC2" s="10"/>
      <c r="AD2" s="10"/>
      <c r="AE2" s="10"/>
      <c r="AF2" s="10"/>
      <c r="AG2" s="11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1"/>
      <c r="AX2" s="10"/>
      <c r="AY2" s="10"/>
      <c r="AZ2" s="10"/>
      <c r="BA2" s="10"/>
      <c r="BB2" s="1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1"/>
      <c r="BS2" s="10"/>
      <c r="BT2" s="10"/>
      <c r="BU2" s="10"/>
      <c r="BV2" s="10"/>
      <c r="BW2" s="11"/>
      <c r="BX2" s="12"/>
      <c r="BY2" s="10"/>
      <c r="BZ2" s="10"/>
      <c r="CA2" s="10"/>
      <c r="CB2" s="10"/>
      <c r="CC2" s="10"/>
      <c r="CD2" s="10"/>
      <c r="CE2" s="10"/>
      <c r="CF2" s="10"/>
      <c r="CG2" s="10"/>
    </row>
    <row r="3" spans="1:85" ht="12.75">
      <c r="A3" s="2" t="s">
        <v>239</v>
      </c>
      <c r="B3" t="s">
        <v>154</v>
      </c>
      <c r="C3" t="s">
        <v>209</v>
      </c>
      <c r="D3" t="s">
        <v>156</v>
      </c>
      <c r="E3">
        <v>13060007</v>
      </c>
      <c r="F3" t="s">
        <v>157</v>
      </c>
      <c r="G3">
        <v>332459</v>
      </c>
      <c r="H3">
        <v>1042438</v>
      </c>
      <c r="I3" t="s">
        <v>209</v>
      </c>
      <c r="J3" t="s">
        <v>210</v>
      </c>
      <c r="K3" t="s">
        <v>211</v>
      </c>
      <c r="L3">
        <v>8</v>
      </c>
      <c r="M3" s="8">
        <v>35201</v>
      </c>
      <c r="N3">
        <v>2</v>
      </c>
      <c r="O3" t="s">
        <v>218</v>
      </c>
      <c r="P3">
        <v>2</v>
      </c>
      <c r="Q3" s="7" t="s">
        <v>240</v>
      </c>
      <c r="R3" t="s">
        <v>241</v>
      </c>
      <c r="S3" t="s">
        <v>218</v>
      </c>
      <c r="T3">
        <v>2</v>
      </c>
      <c r="U3">
        <v>47.4</v>
      </c>
      <c r="V3" s="1">
        <v>66.75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5"/>
      <c r="AI3" s="5"/>
      <c r="AJ3" s="5"/>
      <c r="AK3" s="5"/>
      <c r="AL3" s="5"/>
      <c r="AM3" s="5"/>
      <c r="AN3" s="5"/>
      <c r="AO3" s="5"/>
      <c r="AP3" s="5"/>
      <c r="AQ3" s="5"/>
      <c r="AR3" s="5">
        <v>40.19</v>
      </c>
      <c r="AS3" s="5">
        <v>0.25</v>
      </c>
      <c r="AT3" s="5">
        <v>1.33</v>
      </c>
      <c r="AU3" s="5">
        <v>0.05</v>
      </c>
      <c r="AV3" s="5">
        <v>101.8</v>
      </c>
      <c r="AW3" s="5">
        <v>2033.68</v>
      </c>
      <c r="AX3" s="5">
        <v>0.05</v>
      </c>
      <c r="AY3" s="5">
        <v>0.55</v>
      </c>
      <c r="AZ3" s="5">
        <v>9.53</v>
      </c>
      <c r="BA3" s="5">
        <v>55.4</v>
      </c>
      <c r="BB3" s="3"/>
      <c r="BC3" s="5">
        <v>0.25</v>
      </c>
      <c r="BD3" s="5">
        <v>1142.96</v>
      </c>
      <c r="BE3" s="5">
        <v>166.78</v>
      </c>
      <c r="BF3" s="5">
        <v>0.025</v>
      </c>
      <c r="BG3" s="5">
        <v>1</v>
      </c>
      <c r="BH3" s="5">
        <v>0.25</v>
      </c>
      <c r="BI3" s="5">
        <v>0.25</v>
      </c>
      <c r="BJ3" s="5">
        <v>24.03</v>
      </c>
      <c r="BK3" s="5">
        <v>0.25</v>
      </c>
      <c r="BL3" s="5">
        <v>50.39</v>
      </c>
      <c r="BM3" s="3">
        <v>13.363175</v>
      </c>
      <c r="BN3" s="5">
        <v>0.083125</v>
      </c>
      <c r="BO3" s="3">
        <v>0.44222500000000003</v>
      </c>
      <c r="BP3" s="5">
        <v>0.016625</v>
      </c>
      <c r="BQ3" s="3">
        <v>33.8485</v>
      </c>
      <c r="BR3" s="3">
        <v>676.1986</v>
      </c>
      <c r="BS3" s="5">
        <v>0.016625</v>
      </c>
      <c r="BT3" s="3">
        <v>0.182875</v>
      </c>
      <c r="BU3" s="3">
        <v>3.168725</v>
      </c>
      <c r="BV3" s="3">
        <v>18.4205</v>
      </c>
      <c r="BW3" s="3"/>
      <c r="BX3" s="5">
        <v>0.083125</v>
      </c>
      <c r="BY3" s="3">
        <v>380.0342</v>
      </c>
      <c r="BZ3" s="3">
        <v>55.45435</v>
      </c>
      <c r="CA3" s="5">
        <v>0.0083125</v>
      </c>
      <c r="CB3" s="5">
        <v>0.3325</v>
      </c>
      <c r="CC3" s="5">
        <v>0.083125</v>
      </c>
      <c r="CD3" s="5">
        <v>0.083125</v>
      </c>
      <c r="CE3" s="3">
        <v>7.989975</v>
      </c>
      <c r="CF3" s="5">
        <v>0.083125</v>
      </c>
      <c r="CG3" s="3">
        <v>16.754675</v>
      </c>
    </row>
    <row r="4" spans="1:85" ht="12.75">
      <c r="A4" s="2" t="s">
        <v>242</v>
      </c>
      <c r="B4" t="s">
        <v>154</v>
      </c>
      <c r="C4" t="s">
        <v>209</v>
      </c>
      <c r="D4" t="s">
        <v>156</v>
      </c>
      <c r="E4">
        <v>13060007</v>
      </c>
      <c r="F4" t="s">
        <v>157</v>
      </c>
      <c r="G4">
        <v>332459</v>
      </c>
      <c r="H4">
        <v>1042438</v>
      </c>
      <c r="I4" t="s">
        <v>209</v>
      </c>
      <c r="J4" t="s">
        <v>210</v>
      </c>
      <c r="K4" t="s">
        <v>211</v>
      </c>
      <c r="L4">
        <v>8</v>
      </c>
      <c r="M4" s="8">
        <v>35201</v>
      </c>
      <c r="N4">
        <v>2</v>
      </c>
      <c r="O4" t="s">
        <v>218</v>
      </c>
      <c r="P4">
        <v>2</v>
      </c>
      <c r="Q4" s="7" t="s">
        <v>240</v>
      </c>
      <c r="R4" t="s">
        <v>241</v>
      </c>
      <c r="S4" t="s">
        <v>218</v>
      </c>
      <c r="T4">
        <v>2</v>
      </c>
      <c r="U4">
        <v>53.8</v>
      </c>
      <c r="V4" s="1">
        <v>70.93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5"/>
      <c r="AI4" s="5"/>
      <c r="AJ4" s="5"/>
      <c r="AK4" s="5"/>
      <c r="AL4" s="5"/>
      <c r="AM4" s="5"/>
      <c r="AN4" s="5"/>
      <c r="AO4" s="5"/>
      <c r="AP4" s="5"/>
      <c r="AQ4" s="5"/>
      <c r="AR4" s="5">
        <v>43.93</v>
      </c>
      <c r="AS4" s="5">
        <v>0.25</v>
      </c>
      <c r="AT4" s="5">
        <v>1.5</v>
      </c>
      <c r="AU4" s="5">
        <v>0.05</v>
      </c>
      <c r="AV4" s="5">
        <v>105.7</v>
      </c>
      <c r="AW4" s="5">
        <v>1996</v>
      </c>
      <c r="AX4" s="5">
        <v>0.05</v>
      </c>
      <c r="AY4" s="5">
        <v>0.25</v>
      </c>
      <c r="AZ4" s="5">
        <v>9.92</v>
      </c>
      <c r="BA4" s="5">
        <v>63.13</v>
      </c>
      <c r="BB4" s="3"/>
      <c r="BC4" s="5">
        <v>0.25</v>
      </c>
      <c r="BD4" s="5">
        <v>1228.75</v>
      </c>
      <c r="BE4" s="5">
        <v>175.18</v>
      </c>
      <c r="BF4" s="5">
        <v>0.025</v>
      </c>
      <c r="BG4" s="5">
        <v>1</v>
      </c>
      <c r="BH4" s="5">
        <v>0.25</v>
      </c>
      <c r="BI4" s="5">
        <v>0.25</v>
      </c>
      <c r="BJ4" s="5">
        <v>23.15</v>
      </c>
      <c r="BK4" s="5">
        <v>0.25</v>
      </c>
      <c r="BL4" s="5">
        <v>49.3</v>
      </c>
      <c r="BM4" s="3">
        <v>12.770450999999998</v>
      </c>
      <c r="BN4" s="5">
        <v>0.07267499999999999</v>
      </c>
      <c r="BO4" s="3">
        <v>0.4360499999999999</v>
      </c>
      <c r="BP4" s="5">
        <v>0.014534999999999998</v>
      </c>
      <c r="BQ4" s="3">
        <v>30.726989999999994</v>
      </c>
      <c r="BR4" s="3">
        <v>580.2371999999999</v>
      </c>
      <c r="BS4" s="5">
        <v>0.014534999999999998</v>
      </c>
      <c r="BT4" s="5">
        <v>0.07267499999999999</v>
      </c>
      <c r="BU4" s="3">
        <v>2.883743999999999</v>
      </c>
      <c r="BV4" s="3">
        <v>18.351890999999995</v>
      </c>
      <c r="BW4" s="3"/>
      <c r="BX4" s="5">
        <v>0.07267499999999999</v>
      </c>
      <c r="BY4" s="3">
        <v>357.1976249999999</v>
      </c>
      <c r="BZ4" s="3">
        <v>50.92482599999999</v>
      </c>
      <c r="CA4" s="5">
        <v>0.007267499999999999</v>
      </c>
      <c r="CB4" s="5">
        <v>0.29069999999999996</v>
      </c>
      <c r="CC4" s="5">
        <v>0.07267499999999999</v>
      </c>
      <c r="CD4" s="5">
        <v>0.07267499999999999</v>
      </c>
      <c r="CE4" s="3">
        <v>6.729704999999998</v>
      </c>
      <c r="CF4" s="5">
        <v>0.07267499999999999</v>
      </c>
      <c r="CG4" s="3">
        <v>14.331509999999996</v>
      </c>
    </row>
    <row r="5" spans="1:85" ht="12.75">
      <c r="A5" s="2" t="s">
        <v>243</v>
      </c>
      <c r="B5" t="s">
        <v>154</v>
      </c>
      <c r="C5" t="s">
        <v>209</v>
      </c>
      <c r="D5" t="s">
        <v>156</v>
      </c>
      <c r="E5">
        <v>13060007</v>
      </c>
      <c r="F5" t="s">
        <v>157</v>
      </c>
      <c r="G5">
        <v>332459</v>
      </c>
      <c r="H5">
        <v>1042438</v>
      </c>
      <c r="I5" t="s">
        <v>209</v>
      </c>
      <c r="J5" t="s">
        <v>210</v>
      </c>
      <c r="K5" t="s">
        <v>211</v>
      </c>
      <c r="L5">
        <v>8</v>
      </c>
      <c r="M5" s="8">
        <v>35201</v>
      </c>
      <c r="N5">
        <v>2</v>
      </c>
      <c r="O5" t="s">
        <v>218</v>
      </c>
      <c r="P5">
        <v>2</v>
      </c>
      <c r="Q5" s="7" t="s">
        <v>240</v>
      </c>
      <c r="R5" t="s">
        <v>244</v>
      </c>
      <c r="S5" t="s">
        <v>218</v>
      </c>
      <c r="T5">
        <v>2</v>
      </c>
      <c r="U5">
        <v>167.7</v>
      </c>
      <c r="V5" s="1">
        <v>74.76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3"/>
      <c r="AH5" s="5"/>
      <c r="AI5" s="5"/>
      <c r="AJ5" s="5"/>
      <c r="AK5" s="5"/>
      <c r="AL5" s="5"/>
      <c r="AM5" s="5"/>
      <c r="AN5" s="5"/>
      <c r="AO5" s="5"/>
      <c r="AP5" s="5"/>
      <c r="AQ5" s="5"/>
      <c r="AR5" s="5">
        <v>37.38</v>
      </c>
      <c r="AS5" s="5">
        <v>0.25</v>
      </c>
      <c r="AT5" s="5">
        <v>3.82</v>
      </c>
      <c r="AU5" s="5">
        <v>0.05</v>
      </c>
      <c r="AV5" s="5">
        <v>90.15</v>
      </c>
      <c r="AW5" s="5">
        <v>7404.24</v>
      </c>
      <c r="AX5" s="5">
        <v>0.05</v>
      </c>
      <c r="AY5" s="5">
        <v>0.25</v>
      </c>
      <c r="AZ5" s="5">
        <v>7.27</v>
      </c>
      <c r="BA5" s="5">
        <v>64.74</v>
      </c>
      <c r="BB5" s="3"/>
      <c r="BC5" s="5">
        <v>1</v>
      </c>
      <c r="BD5" s="5">
        <v>2285.7</v>
      </c>
      <c r="BE5" s="5">
        <v>183.65</v>
      </c>
      <c r="BF5" s="5">
        <v>0.025</v>
      </c>
      <c r="BG5" s="5">
        <v>1</v>
      </c>
      <c r="BH5" s="5">
        <v>0.25</v>
      </c>
      <c r="BI5" s="5">
        <v>0.25</v>
      </c>
      <c r="BJ5" s="5">
        <v>86.87</v>
      </c>
      <c r="BK5" s="5">
        <v>0.25</v>
      </c>
      <c r="BL5" s="5">
        <v>56.19</v>
      </c>
      <c r="BM5" s="3">
        <v>9.434712</v>
      </c>
      <c r="BN5" s="5">
        <v>0.06309999999999999</v>
      </c>
      <c r="BO5" s="3">
        <v>0.9641679999999998</v>
      </c>
      <c r="BP5" s="5">
        <v>0.012619999999999998</v>
      </c>
      <c r="BQ5" s="3">
        <v>22.753859999999996</v>
      </c>
      <c r="BR5" s="3">
        <v>1868.8301759999995</v>
      </c>
      <c r="BS5" s="5">
        <v>0.012619999999999998</v>
      </c>
      <c r="BT5" s="5">
        <v>0.06309999999999999</v>
      </c>
      <c r="BU5" s="3">
        <v>1.8349479999999996</v>
      </c>
      <c r="BV5" s="3">
        <v>16.340375999999996</v>
      </c>
      <c r="BW5" s="3"/>
      <c r="BX5" s="3">
        <v>0.25239999999999996</v>
      </c>
      <c r="BY5" s="3">
        <v>576.9106799999998</v>
      </c>
      <c r="BZ5" s="3">
        <v>46.35325999999999</v>
      </c>
      <c r="CA5" s="5">
        <v>0.006309999999999999</v>
      </c>
      <c r="CB5" s="5">
        <v>0.25239999999999996</v>
      </c>
      <c r="CC5" s="5">
        <v>0.06309999999999999</v>
      </c>
      <c r="CD5" s="5">
        <v>0.06309999999999999</v>
      </c>
      <c r="CE5" s="3">
        <v>21.925987999999997</v>
      </c>
      <c r="CF5" s="5">
        <v>0.06309999999999999</v>
      </c>
      <c r="CG5" s="3">
        <v>14.182355999999997</v>
      </c>
    </row>
    <row r="6" spans="1:85" ht="12.75">
      <c r="A6" s="2" t="s">
        <v>245</v>
      </c>
      <c r="B6" t="s">
        <v>154</v>
      </c>
      <c r="C6" t="s">
        <v>209</v>
      </c>
      <c r="D6" t="s">
        <v>156</v>
      </c>
      <c r="E6">
        <v>13060007</v>
      </c>
      <c r="F6" t="s">
        <v>157</v>
      </c>
      <c r="G6">
        <v>332459</v>
      </c>
      <c r="H6">
        <v>1042438</v>
      </c>
      <c r="I6" t="s">
        <v>209</v>
      </c>
      <c r="J6" t="s">
        <v>210</v>
      </c>
      <c r="K6" t="s">
        <v>211</v>
      </c>
      <c r="L6">
        <v>8</v>
      </c>
      <c r="M6" s="8">
        <v>35201</v>
      </c>
      <c r="N6">
        <v>2</v>
      </c>
      <c r="O6" t="s">
        <v>218</v>
      </c>
      <c r="P6">
        <v>2</v>
      </c>
      <c r="Q6" s="7" t="s">
        <v>240</v>
      </c>
      <c r="R6" t="s">
        <v>244</v>
      </c>
      <c r="S6" t="s">
        <v>218</v>
      </c>
      <c r="T6">
        <v>2</v>
      </c>
      <c r="U6">
        <v>173.7</v>
      </c>
      <c r="V6" s="1">
        <v>74.17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3"/>
      <c r="AH6" s="5"/>
      <c r="AI6" s="5"/>
      <c r="AJ6" s="5"/>
      <c r="AK6" s="5"/>
      <c r="AL6" s="5"/>
      <c r="AM6" s="5"/>
      <c r="AN6" s="5"/>
      <c r="AO6" s="5"/>
      <c r="AP6" s="5"/>
      <c r="AQ6" s="5"/>
      <c r="AR6" s="5">
        <v>26.82</v>
      </c>
      <c r="AS6" s="5">
        <v>0.25</v>
      </c>
      <c r="AT6" s="5">
        <v>3.62</v>
      </c>
      <c r="AU6" s="5">
        <v>0.05</v>
      </c>
      <c r="AV6" s="5">
        <v>60.09</v>
      </c>
      <c r="AW6" s="5">
        <v>6716.88</v>
      </c>
      <c r="AX6" s="5">
        <v>0.05</v>
      </c>
      <c r="AY6" s="5">
        <v>0.25</v>
      </c>
      <c r="AZ6" s="5">
        <v>6.37</v>
      </c>
      <c r="BA6" s="5">
        <v>50.1</v>
      </c>
      <c r="BB6" s="3"/>
      <c r="BC6" s="5">
        <v>0.7</v>
      </c>
      <c r="BD6" s="5">
        <v>2289.57</v>
      </c>
      <c r="BE6" s="5">
        <v>235.94</v>
      </c>
      <c r="BF6" s="5">
        <v>0.025</v>
      </c>
      <c r="BG6" s="5">
        <v>1</v>
      </c>
      <c r="BH6" s="5">
        <v>0.25</v>
      </c>
      <c r="BI6" s="5">
        <v>0.25</v>
      </c>
      <c r="BJ6" s="5">
        <v>87.65</v>
      </c>
      <c r="BK6" s="5">
        <v>0.25</v>
      </c>
      <c r="BL6" s="5">
        <v>77.81</v>
      </c>
      <c r="BM6" s="3">
        <v>6.927606</v>
      </c>
      <c r="BN6" s="5">
        <v>0.064575</v>
      </c>
      <c r="BO6" s="3">
        <v>0.9350459999999999</v>
      </c>
      <c r="BP6" s="5">
        <v>0.012915</v>
      </c>
      <c r="BQ6" s="3">
        <v>15.521247</v>
      </c>
      <c r="BR6" s="3">
        <v>1734.970104</v>
      </c>
      <c r="BS6" s="5">
        <v>0.012915</v>
      </c>
      <c r="BT6" s="5">
        <v>0.064575</v>
      </c>
      <c r="BU6" s="3">
        <v>1.645371</v>
      </c>
      <c r="BV6" s="3">
        <v>12.94083</v>
      </c>
      <c r="BW6" s="3"/>
      <c r="BX6" s="3">
        <v>0.18080999999999997</v>
      </c>
      <c r="BY6" s="3">
        <v>591.395931</v>
      </c>
      <c r="BZ6" s="3">
        <v>60.943301999999996</v>
      </c>
      <c r="CA6" s="5">
        <v>0.0064575</v>
      </c>
      <c r="CB6" s="5">
        <v>0.2583</v>
      </c>
      <c r="CC6" s="5">
        <v>0.064575</v>
      </c>
      <c r="CD6" s="5">
        <v>0.064575</v>
      </c>
      <c r="CE6" s="3">
        <v>22.639995</v>
      </c>
      <c r="CF6" s="5">
        <v>0.064575</v>
      </c>
      <c r="CG6" s="3">
        <v>20.098323</v>
      </c>
    </row>
    <row r="7" spans="1:85" ht="12.75">
      <c r="A7" s="2" t="s">
        <v>237</v>
      </c>
      <c r="B7" t="s">
        <v>154</v>
      </c>
      <c r="C7" t="s">
        <v>199</v>
      </c>
      <c r="D7" t="s">
        <v>156</v>
      </c>
      <c r="E7">
        <v>13060007</v>
      </c>
      <c r="F7" t="s">
        <v>157</v>
      </c>
      <c r="G7">
        <v>332805</v>
      </c>
      <c r="H7">
        <v>1042429</v>
      </c>
      <c r="I7" t="s">
        <v>199</v>
      </c>
      <c r="J7" t="s">
        <v>200</v>
      </c>
      <c r="K7" t="s">
        <v>201</v>
      </c>
      <c r="L7">
        <v>8</v>
      </c>
      <c r="M7" s="8">
        <v>35202</v>
      </c>
      <c r="N7">
        <v>2</v>
      </c>
      <c r="O7" t="s">
        <v>218</v>
      </c>
      <c r="P7">
        <v>2</v>
      </c>
      <c r="Q7" s="7" t="s">
        <v>224</v>
      </c>
      <c r="R7" t="s">
        <v>225</v>
      </c>
      <c r="S7" t="s">
        <v>218</v>
      </c>
      <c r="T7">
        <v>2</v>
      </c>
      <c r="U7">
        <v>90.8</v>
      </c>
      <c r="V7" s="1">
        <v>88.67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5"/>
      <c r="AI7" s="5"/>
      <c r="AJ7" s="5"/>
      <c r="AK7" s="5"/>
      <c r="AL7" s="5"/>
      <c r="AM7" s="5"/>
      <c r="AN7" s="5"/>
      <c r="AO7" s="5"/>
      <c r="AP7" s="5"/>
      <c r="AQ7" s="5"/>
      <c r="AR7" s="5">
        <v>234.79</v>
      </c>
      <c r="AS7" s="5">
        <v>3.4</v>
      </c>
      <c r="AT7" s="5">
        <v>30.64</v>
      </c>
      <c r="AU7" s="5">
        <v>0.05</v>
      </c>
      <c r="AV7" s="5">
        <v>15.48</v>
      </c>
      <c r="AW7" s="5">
        <v>221366.45</v>
      </c>
      <c r="AX7" s="5">
        <v>0.05</v>
      </c>
      <c r="AY7" s="5">
        <v>0.64</v>
      </c>
      <c r="AZ7" s="5">
        <v>0.61</v>
      </c>
      <c r="BA7" s="5">
        <v>247.35</v>
      </c>
      <c r="BB7" s="3"/>
      <c r="BC7" s="5">
        <v>0.25</v>
      </c>
      <c r="BD7" s="5">
        <v>5992.42</v>
      </c>
      <c r="BE7" s="5">
        <v>460.88</v>
      </c>
      <c r="BF7" s="5">
        <v>0.025</v>
      </c>
      <c r="BG7" s="5">
        <v>1</v>
      </c>
      <c r="BH7" s="5">
        <v>4.62</v>
      </c>
      <c r="BI7" s="5">
        <v>0.25</v>
      </c>
      <c r="BJ7" s="5">
        <v>1787.43</v>
      </c>
      <c r="BK7" s="5">
        <v>0.25</v>
      </c>
      <c r="BL7" s="5">
        <v>31.99</v>
      </c>
      <c r="BM7" s="3">
        <v>26.601706999999994</v>
      </c>
      <c r="BN7" s="3">
        <v>0.38521999999999995</v>
      </c>
      <c r="BO7" s="3">
        <v>3.4715119999999997</v>
      </c>
      <c r="BP7" s="5">
        <v>0.005665</v>
      </c>
      <c r="BQ7" s="3">
        <v>1.7538839999999998</v>
      </c>
      <c r="BR7" s="3">
        <v>25080.818784999996</v>
      </c>
      <c r="BS7" s="5">
        <v>0.005665</v>
      </c>
      <c r="BT7" s="3">
        <v>0.072512</v>
      </c>
      <c r="BU7" s="3">
        <v>0.069113</v>
      </c>
      <c r="BV7" s="3">
        <v>28.024754999999995</v>
      </c>
      <c r="BW7" s="3"/>
      <c r="BX7" s="5">
        <v>0.028324999999999996</v>
      </c>
      <c r="BY7" s="3">
        <v>678.9411859999999</v>
      </c>
      <c r="BZ7" s="3">
        <v>52.21770399999999</v>
      </c>
      <c r="CA7" s="5">
        <v>0.0028325</v>
      </c>
      <c r="CB7" s="5">
        <v>0.11329999999999998</v>
      </c>
      <c r="CC7" s="3">
        <v>0.523446</v>
      </c>
      <c r="CD7" s="5">
        <v>0.028324999999999996</v>
      </c>
      <c r="CE7" s="3">
        <v>202.51581899999996</v>
      </c>
      <c r="CF7" s="5">
        <v>0.028324999999999996</v>
      </c>
      <c r="CG7" s="3">
        <v>3.624466999999999</v>
      </c>
    </row>
    <row r="8" spans="1:85" ht="12.75">
      <c r="A8" s="2" t="s">
        <v>238</v>
      </c>
      <c r="B8" t="s">
        <v>154</v>
      </c>
      <c r="C8" t="s">
        <v>199</v>
      </c>
      <c r="D8" t="s">
        <v>156</v>
      </c>
      <c r="E8">
        <v>13060007</v>
      </c>
      <c r="F8" t="s">
        <v>157</v>
      </c>
      <c r="G8">
        <v>332805</v>
      </c>
      <c r="H8">
        <v>1042429</v>
      </c>
      <c r="I8" t="s">
        <v>199</v>
      </c>
      <c r="J8" t="s">
        <v>200</v>
      </c>
      <c r="K8" t="s">
        <v>201</v>
      </c>
      <c r="L8">
        <v>8</v>
      </c>
      <c r="M8" s="8">
        <v>35202</v>
      </c>
      <c r="N8">
        <v>2</v>
      </c>
      <c r="O8" t="s">
        <v>218</v>
      </c>
      <c r="P8">
        <v>2</v>
      </c>
      <c r="Q8" s="7" t="s">
        <v>224</v>
      </c>
      <c r="R8" t="s">
        <v>225</v>
      </c>
      <c r="S8" t="s">
        <v>218</v>
      </c>
      <c r="T8">
        <v>2</v>
      </c>
      <c r="U8">
        <v>96.9</v>
      </c>
      <c r="V8" s="1">
        <v>83.65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5"/>
      <c r="AI8" s="5"/>
      <c r="AJ8" s="5"/>
      <c r="AK8" s="5"/>
      <c r="AL8" s="5"/>
      <c r="AM8" s="5"/>
      <c r="AN8" s="5"/>
      <c r="AO8" s="5"/>
      <c r="AP8" s="5"/>
      <c r="AQ8" s="5"/>
      <c r="AR8" s="5">
        <v>241.93</v>
      </c>
      <c r="AS8" s="5">
        <v>3.1</v>
      </c>
      <c r="AT8" s="5">
        <v>29.89</v>
      </c>
      <c r="AU8" s="5">
        <v>0.05</v>
      </c>
      <c r="AV8" s="5">
        <v>14.99</v>
      </c>
      <c r="AW8" s="5">
        <v>216774.31</v>
      </c>
      <c r="AX8" s="5">
        <v>0.05</v>
      </c>
      <c r="AY8" s="5">
        <v>0.25</v>
      </c>
      <c r="AZ8" s="5">
        <v>0.25</v>
      </c>
      <c r="BA8" s="5">
        <v>235.59</v>
      </c>
      <c r="BB8" s="3"/>
      <c r="BC8" s="5">
        <v>0.25</v>
      </c>
      <c r="BD8" s="5">
        <v>5245</v>
      </c>
      <c r="BE8" s="5">
        <v>435.34</v>
      </c>
      <c r="BF8" s="5">
        <v>0.025</v>
      </c>
      <c r="BG8" s="5">
        <v>1</v>
      </c>
      <c r="BH8" s="5">
        <v>3.17</v>
      </c>
      <c r="BI8" s="5">
        <v>0.25</v>
      </c>
      <c r="BJ8" s="5">
        <v>1750.91</v>
      </c>
      <c r="BK8" s="5">
        <v>0.25</v>
      </c>
      <c r="BL8" s="5">
        <v>37.67</v>
      </c>
      <c r="BM8" s="3">
        <v>39.555554999999984</v>
      </c>
      <c r="BN8" s="3">
        <v>0.5068499999999998</v>
      </c>
      <c r="BO8" s="3">
        <v>4.887014999999998</v>
      </c>
      <c r="BP8" s="5">
        <v>0.008174999999999998</v>
      </c>
      <c r="BQ8" s="3">
        <v>2.4508649999999994</v>
      </c>
      <c r="BR8" s="3">
        <v>35442.59968499999</v>
      </c>
      <c r="BS8" s="5">
        <v>0.008174999999999998</v>
      </c>
      <c r="BT8" s="5">
        <v>0.04087499999999999</v>
      </c>
      <c r="BU8" s="5">
        <v>0.04087499999999999</v>
      </c>
      <c r="BV8" s="3">
        <v>38.51896499999999</v>
      </c>
      <c r="BW8" s="3"/>
      <c r="BX8" s="5">
        <v>0.04087499999999999</v>
      </c>
      <c r="BY8" s="3">
        <v>857.5575</v>
      </c>
      <c r="BZ8" s="3">
        <v>71.17808999999997</v>
      </c>
      <c r="CA8" s="5">
        <v>0.004087499999999999</v>
      </c>
      <c r="CB8" s="5">
        <v>0.16349999999999995</v>
      </c>
      <c r="CC8" s="3">
        <v>0.5182949999999998</v>
      </c>
      <c r="CD8" s="5">
        <v>0.04087499999999999</v>
      </c>
      <c r="CE8" s="3">
        <v>286.2737849999999</v>
      </c>
      <c r="CF8" s="5">
        <v>0.04087499999999999</v>
      </c>
      <c r="CG8" s="3">
        <v>6.159044999999998</v>
      </c>
    </row>
    <row r="9" spans="1:85" ht="12.75">
      <c r="A9" s="2" t="s">
        <v>223</v>
      </c>
      <c r="B9" t="s">
        <v>154</v>
      </c>
      <c r="C9" t="s">
        <v>179</v>
      </c>
      <c r="D9" t="s">
        <v>156</v>
      </c>
      <c r="E9">
        <v>13060007</v>
      </c>
      <c r="F9" t="s">
        <v>157</v>
      </c>
      <c r="G9">
        <v>332930</v>
      </c>
      <c r="H9">
        <v>1042500</v>
      </c>
      <c r="I9" t="s">
        <v>179</v>
      </c>
      <c r="J9" t="s">
        <v>180</v>
      </c>
      <c r="K9" t="s">
        <v>181</v>
      </c>
      <c r="L9">
        <v>8</v>
      </c>
      <c r="M9" s="8">
        <v>35201</v>
      </c>
      <c r="N9">
        <v>2</v>
      </c>
      <c r="O9" t="s">
        <v>218</v>
      </c>
      <c r="P9">
        <v>2</v>
      </c>
      <c r="Q9" s="7" t="s">
        <v>224</v>
      </c>
      <c r="R9" t="s">
        <v>225</v>
      </c>
      <c r="S9" t="s">
        <v>218</v>
      </c>
      <c r="T9">
        <v>2</v>
      </c>
      <c r="U9">
        <v>69.6</v>
      </c>
      <c r="V9" s="1">
        <v>70.98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5"/>
      <c r="AI9" s="5"/>
      <c r="AJ9" s="5"/>
      <c r="AK9" s="5"/>
      <c r="AL9" s="5"/>
      <c r="AM9" s="5"/>
      <c r="AN9" s="5"/>
      <c r="AO9" s="5"/>
      <c r="AP9" s="5"/>
      <c r="AQ9" s="5"/>
      <c r="AR9" s="5">
        <v>103.02</v>
      </c>
      <c r="AS9" s="5">
        <v>2.4</v>
      </c>
      <c r="AT9" s="5">
        <v>13.99</v>
      </c>
      <c r="AU9" s="5">
        <v>0.05</v>
      </c>
      <c r="AV9" s="5">
        <v>11.44</v>
      </c>
      <c r="AW9" s="5">
        <v>160050.05</v>
      </c>
      <c r="AX9" s="5">
        <v>0.05</v>
      </c>
      <c r="AY9" s="5">
        <v>0.25</v>
      </c>
      <c r="AZ9" s="5">
        <v>0.25</v>
      </c>
      <c r="BA9" s="5">
        <v>150.98</v>
      </c>
      <c r="BB9" s="3"/>
      <c r="BC9" s="5">
        <v>0.25</v>
      </c>
      <c r="BD9" s="5">
        <v>1852.72</v>
      </c>
      <c r="BE9" s="5">
        <v>80.43</v>
      </c>
      <c r="BF9" s="5">
        <v>0.025</v>
      </c>
      <c r="BG9" s="5">
        <v>2.12</v>
      </c>
      <c r="BH9" s="5">
        <v>4.52</v>
      </c>
      <c r="BI9" s="5">
        <v>1.3</v>
      </c>
      <c r="BJ9" s="5">
        <v>1110.96</v>
      </c>
      <c r="BK9" s="5">
        <v>1.24</v>
      </c>
      <c r="BL9" s="5">
        <v>19.35</v>
      </c>
      <c r="BM9" s="3">
        <v>29.896403999999993</v>
      </c>
      <c r="BN9" s="3">
        <v>0.6964799999999999</v>
      </c>
      <c r="BO9" s="3">
        <v>4.059898</v>
      </c>
      <c r="BP9" s="5">
        <v>0.014509999999999999</v>
      </c>
      <c r="BQ9" s="3">
        <v>3.3198879999999993</v>
      </c>
      <c r="BR9" s="3">
        <v>46446.52450999999</v>
      </c>
      <c r="BS9" s="5">
        <v>0.014509999999999999</v>
      </c>
      <c r="BT9" s="5">
        <v>0.07254999999999999</v>
      </c>
      <c r="BU9" s="5">
        <v>0.07254999999999999</v>
      </c>
      <c r="BV9" s="3">
        <v>43.81439599999999</v>
      </c>
      <c r="BW9" s="3"/>
      <c r="BX9" s="5">
        <v>0.07254999999999999</v>
      </c>
      <c r="BY9" s="3">
        <v>537.6593439999999</v>
      </c>
      <c r="BZ9" s="3">
        <v>23.340785999999998</v>
      </c>
      <c r="CA9" s="5">
        <v>0.007254999999999999</v>
      </c>
      <c r="CB9" s="3">
        <v>0.615224</v>
      </c>
      <c r="CC9" s="3">
        <v>1.3117039999999998</v>
      </c>
      <c r="CD9" s="3">
        <v>0.37726</v>
      </c>
      <c r="CE9" s="3">
        <v>322.40059199999996</v>
      </c>
      <c r="CF9" s="3">
        <v>0.35984799999999995</v>
      </c>
      <c r="CG9" s="3">
        <v>5.6153699999999995</v>
      </c>
    </row>
    <row r="10" spans="1:85" ht="12.75">
      <c r="A10" s="2" t="s">
        <v>226</v>
      </c>
      <c r="B10" t="s">
        <v>154</v>
      </c>
      <c r="C10" t="s">
        <v>179</v>
      </c>
      <c r="D10" t="s">
        <v>156</v>
      </c>
      <c r="E10">
        <v>13060007</v>
      </c>
      <c r="F10" t="s">
        <v>157</v>
      </c>
      <c r="G10">
        <v>332930</v>
      </c>
      <c r="H10">
        <v>1042500</v>
      </c>
      <c r="I10" t="s">
        <v>179</v>
      </c>
      <c r="J10" t="s">
        <v>180</v>
      </c>
      <c r="K10" t="s">
        <v>181</v>
      </c>
      <c r="L10">
        <v>8</v>
      </c>
      <c r="M10" s="8">
        <v>35201</v>
      </c>
      <c r="N10">
        <v>2</v>
      </c>
      <c r="O10" t="s">
        <v>218</v>
      </c>
      <c r="P10">
        <v>2</v>
      </c>
      <c r="Q10" s="7" t="s">
        <v>224</v>
      </c>
      <c r="R10" t="s">
        <v>225</v>
      </c>
      <c r="S10" t="s">
        <v>218</v>
      </c>
      <c r="T10">
        <v>2</v>
      </c>
      <c r="U10">
        <v>62.5</v>
      </c>
      <c r="V10" s="1">
        <v>81.14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>
        <v>160.18</v>
      </c>
      <c r="AS10" s="5">
        <v>2</v>
      </c>
      <c r="AT10" s="5">
        <v>20.44</v>
      </c>
      <c r="AU10" s="5">
        <v>0.05</v>
      </c>
      <c r="AV10" s="5">
        <v>16.73</v>
      </c>
      <c r="AW10" s="5">
        <v>227953.82</v>
      </c>
      <c r="AX10" s="5">
        <v>0.05</v>
      </c>
      <c r="AY10" s="5">
        <v>0.82</v>
      </c>
      <c r="AZ10" s="5">
        <v>0.25</v>
      </c>
      <c r="BA10" s="5">
        <v>113.5</v>
      </c>
      <c r="BB10" s="3"/>
      <c r="BC10" s="5">
        <v>0.25</v>
      </c>
      <c r="BD10" s="5">
        <v>2608.5</v>
      </c>
      <c r="BE10" s="5">
        <v>110.11</v>
      </c>
      <c r="BF10" s="5">
        <v>0.025</v>
      </c>
      <c r="BG10" s="5">
        <v>2.99</v>
      </c>
      <c r="BH10" s="5">
        <v>4.59</v>
      </c>
      <c r="BI10" s="5">
        <v>1.8</v>
      </c>
      <c r="BJ10" s="5">
        <v>1505.97</v>
      </c>
      <c r="BK10" s="5">
        <v>3.25</v>
      </c>
      <c r="BL10" s="5">
        <v>32.04</v>
      </c>
      <c r="BM10" s="3">
        <v>30.209948</v>
      </c>
      <c r="BN10" s="3">
        <v>0.3772</v>
      </c>
      <c r="BO10" s="3">
        <v>3.854984</v>
      </c>
      <c r="BP10" s="5">
        <v>0.009430000000000001</v>
      </c>
      <c r="BQ10" s="3">
        <v>3.155278</v>
      </c>
      <c r="BR10" s="3">
        <v>42992.090452</v>
      </c>
      <c r="BS10" s="5">
        <v>0.009430000000000001</v>
      </c>
      <c r="BT10" s="3">
        <v>0.15465199999999998</v>
      </c>
      <c r="BU10" s="5">
        <v>0.04715</v>
      </c>
      <c r="BV10" s="3">
        <v>21.4061</v>
      </c>
      <c r="BW10" s="3"/>
      <c r="BX10" s="5">
        <v>0.04715</v>
      </c>
      <c r="BY10" s="3">
        <v>491.9631</v>
      </c>
      <c r="BZ10" s="3">
        <v>20.766745999999998</v>
      </c>
      <c r="CA10" s="5">
        <v>0.0047150000000000004</v>
      </c>
      <c r="CB10" s="3">
        <v>0.563914</v>
      </c>
      <c r="CC10" s="3">
        <v>0.8656739999999999</v>
      </c>
      <c r="CD10" s="3">
        <v>0.33948</v>
      </c>
      <c r="CE10" s="3">
        <v>284.025942</v>
      </c>
      <c r="CF10" s="3">
        <v>0.61295</v>
      </c>
      <c r="CG10" s="3">
        <v>6.042744</v>
      </c>
    </row>
    <row r="11" spans="1:85" ht="12.75">
      <c r="A11" s="2" t="s">
        <v>233</v>
      </c>
      <c r="B11" t="s">
        <v>154</v>
      </c>
      <c r="C11" t="s">
        <v>193</v>
      </c>
      <c r="D11" t="s">
        <v>156</v>
      </c>
      <c r="E11">
        <v>13060007</v>
      </c>
      <c r="F11" t="s">
        <v>157</v>
      </c>
      <c r="G11">
        <v>332841</v>
      </c>
      <c r="H11">
        <v>1042508</v>
      </c>
      <c r="I11" t="s">
        <v>193</v>
      </c>
      <c r="J11" t="s">
        <v>194</v>
      </c>
      <c r="K11" t="s">
        <v>195</v>
      </c>
      <c r="L11">
        <v>10</v>
      </c>
      <c r="M11" s="8">
        <v>35201</v>
      </c>
      <c r="N11">
        <v>2</v>
      </c>
      <c r="O11" t="s">
        <v>218</v>
      </c>
      <c r="P11">
        <v>2</v>
      </c>
      <c r="Q11" s="7" t="s">
        <v>224</v>
      </c>
      <c r="R11" t="s">
        <v>225</v>
      </c>
      <c r="S11" t="s">
        <v>218</v>
      </c>
      <c r="T11">
        <v>2</v>
      </c>
      <c r="U11">
        <v>109.7</v>
      </c>
      <c r="V11" s="1">
        <v>81.87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3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>
        <v>75.39</v>
      </c>
      <c r="AS11" s="5">
        <v>2.4</v>
      </c>
      <c r="AT11" s="5">
        <v>27.82</v>
      </c>
      <c r="AU11" s="5">
        <v>0.05</v>
      </c>
      <c r="AV11" s="5">
        <v>11.36</v>
      </c>
      <c r="AW11" s="5">
        <v>203993.04</v>
      </c>
      <c r="AX11" s="5">
        <v>0.05</v>
      </c>
      <c r="AY11" s="5">
        <v>0.25</v>
      </c>
      <c r="AZ11" s="5">
        <v>0.25</v>
      </c>
      <c r="BA11" s="5">
        <v>171.69</v>
      </c>
      <c r="BB11" s="3"/>
      <c r="BC11" s="5">
        <v>0.25</v>
      </c>
      <c r="BD11" s="5">
        <v>3757.52</v>
      </c>
      <c r="BE11" s="5">
        <v>1538.52</v>
      </c>
      <c r="BF11" s="5">
        <v>0.025</v>
      </c>
      <c r="BG11" s="5">
        <v>1</v>
      </c>
      <c r="BH11" s="5">
        <v>2.51</v>
      </c>
      <c r="BI11" s="5">
        <v>0.25</v>
      </c>
      <c r="BJ11" s="5">
        <v>1266.31</v>
      </c>
      <c r="BK11" s="5">
        <v>0.25</v>
      </c>
      <c r="BL11" s="5">
        <v>36.8</v>
      </c>
      <c r="BM11" s="3">
        <v>13.668206999999997</v>
      </c>
      <c r="BN11" s="3">
        <v>0.4351199999999999</v>
      </c>
      <c r="BO11" s="3">
        <v>5.043765999999999</v>
      </c>
      <c r="BP11" s="5">
        <v>0.009064999999999998</v>
      </c>
      <c r="BQ11" s="3">
        <v>2.059567999999999</v>
      </c>
      <c r="BR11" s="3">
        <v>36983.938151999995</v>
      </c>
      <c r="BS11" s="5">
        <v>0.009064999999999998</v>
      </c>
      <c r="BT11" s="5">
        <v>0.04532499999999999</v>
      </c>
      <c r="BU11" s="5">
        <v>0.04532499999999999</v>
      </c>
      <c r="BV11" s="3">
        <v>31.12739699999999</v>
      </c>
      <c r="BW11" s="3"/>
      <c r="BX11" s="5">
        <v>0.04532499999999999</v>
      </c>
      <c r="BY11" s="3">
        <v>681.2383759999998</v>
      </c>
      <c r="BZ11" s="3">
        <v>278.93367599999993</v>
      </c>
      <c r="CA11" s="5">
        <v>0.004532499999999999</v>
      </c>
      <c r="CB11" s="5">
        <v>0.18129999999999996</v>
      </c>
      <c r="CC11" s="3">
        <v>0.45506299999999983</v>
      </c>
      <c r="CD11" s="5">
        <v>0.04532499999999999</v>
      </c>
      <c r="CE11" s="3">
        <v>229.58200299999993</v>
      </c>
      <c r="CF11" s="5">
        <v>0.04532499999999999</v>
      </c>
      <c r="CG11" s="3">
        <v>6.671839999999998</v>
      </c>
    </row>
    <row r="12" spans="1:85" ht="12.75">
      <c r="A12" s="2" t="s">
        <v>234</v>
      </c>
      <c r="B12" t="s">
        <v>154</v>
      </c>
      <c r="C12" t="s">
        <v>193</v>
      </c>
      <c r="D12" t="s">
        <v>156</v>
      </c>
      <c r="E12">
        <v>13060007</v>
      </c>
      <c r="F12" t="s">
        <v>157</v>
      </c>
      <c r="G12">
        <v>332841</v>
      </c>
      <c r="H12">
        <v>1042508</v>
      </c>
      <c r="I12" t="s">
        <v>193</v>
      </c>
      <c r="J12" t="s">
        <v>194</v>
      </c>
      <c r="K12" t="s">
        <v>195</v>
      </c>
      <c r="L12">
        <v>10</v>
      </c>
      <c r="M12" s="8">
        <v>35201</v>
      </c>
      <c r="N12">
        <v>2</v>
      </c>
      <c r="O12" t="s">
        <v>218</v>
      </c>
      <c r="P12">
        <v>2</v>
      </c>
      <c r="Q12" s="7" t="s">
        <v>224</v>
      </c>
      <c r="R12" t="s">
        <v>225</v>
      </c>
      <c r="S12" t="s">
        <v>218</v>
      </c>
      <c r="T12">
        <v>2</v>
      </c>
      <c r="U12">
        <v>118.4</v>
      </c>
      <c r="V12" s="1">
        <v>82.85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3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>
        <v>72.29</v>
      </c>
      <c r="AS12" s="5">
        <v>2.5</v>
      </c>
      <c r="AT12" s="5">
        <v>26.46</v>
      </c>
      <c r="AU12" s="5">
        <v>0.05</v>
      </c>
      <c r="AV12" s="5">
        <v>11.95</v>
      </c>
      <c r="AW12" s="5">
        <v>193841.51</v>
      </c>
      <c r="AX12" s="5">
        <v>0.05</v>
      </c>
      <c r="AY12" s="5">
        <v>0.52</v>
      </c>
      <c r="AZ12" s="5">
        <v>0.25</v>
      </c>
      <c r="BA12" s="5">
        <v>174.31</v>
      </c>
      <c r="BB12" s="3"/>
      <c r="BC12" s="5">
        <v>0.25</v>
      </c>
      <c r="BD12" s="5">
        <v>3939.63</v>
      </c>
      <c r="BE12" s="5">
        <v>1590.8</v>
      </c>
      <c r="BF12" s="5">
        <v>0.025</v>
      </c>
      <c r="BG12" s="5">
        <v>1</v>
      </c>
      <c r="BH12" s="5">
        <v>4.47</v>
      </c>
      <c r="BI12" s="5">
        <v>0.25</v>
      </c>
      <c r="BJ12" s="5">
        <v>1207.96</v>
      </c>
      <c r="BK12" s="5">
        <v>0.25</v>
      </c>
      <c r="BL12" s="5">
        <v>37.56</v>
      </c>
      <c r="BM12" s="3">
        <v>12.397735000000004</v>
      </c>
      <c r="BN12" s="3">
        <v>0.42875</v>
      </c>
      <c r="BO12" s="3">
        <v>4.537890000000002</v>
      </c>
      <c r="BP12" s="5">
        <v>0.008575000000000003</v>
      </c>
      <c r="BQ12" s="3">
        <v>2.0494250000000007</v>
      </c>
      <c r="BR12" s="3">
        <v>33243.81896500001</v>
      </c>
      <c r="BS12" s="5">
        <v>0.008575000000000003</v>
      </c>
      <c r="BT12" s="3">
        <v>0.08918000000000004</v>
      </c>
      <c r="BU12" s="5">
        <v>0.04287500000000002</v>
      </c>
      <c r="BV12" s="3">
        <v>29.89416500000001</v>
      </c>
      <c r="BW12" s="3"/>
      <c r="BX12" s="5">
        <v>0.04287500000000002</v>
      </c>
      <c r="BY12" s="3">
        <v>675.6465450000003</v>
      </c>
      <c r="BZ12" s="3">
        <v>272.82220000000007</v>
      </c>
      <c r="CA12" s="5">
        <v>0.004287500000000001</v>
      </c>
      <c r="CB12" s="5">
        <v>0.17150000000000007</v>
      </c>
      <c r="CC12" s="3">
        <v>0.7666050000000002</v>
      </c>
      <c r="CD12" s="5">
        <v>0.04287500000000002</v>
      </c>
      <c r="CE12" s="3">
        <v>207.16514000000006</v>
      </c>
      <c r="CF12" s="5">
        <v>0.04287500000000002</v>
      </c>
      <c r="CG12" s="3">
        <v>6.4415400000000025</v>
      </c>
    </row>
    <row r="13" spans="1:85" ht="12.75">
      <c r="A13" s="2" t="s">
        <v>235</v>
      </c>
      <c r="B13" t="s">
        <v>154</v>
      </c>
      <c r="C13" t="s">
        <v>193</v>
      </c>
      <c r="D13" t="s">
        <v>156</v>
      </c>
      <c r="E13">
        <v>13060007</v>
      </c>
      <c r="F13" t="s">
        <v>157</v>
      </c>
      <c r="G13">
        <v>332841</v>
      </c>
      <c r="H13">
        <v>1042508</v>
      </c>
      <c r="I13" t="s">
        <v>193</v>
      </c>
      <c r="J13" t="s">
        <v>194</v>
      </c>
      <c r="K13" t="s">
        <v>195</v>
      </c>
      <c r="L13">
        <v>10</v>
      </c>
      <c r="M13" s="8">
        <v>35201</v>
      </c>
      <c r="N13">
        <v>2</v>
      </c>
      <c r="O13" t="s">
        <v>218</v>
      </c>
      <c r="P13">
        <v>2</v>
      </c>
      <c r="Q13" s="7" t="s">
        <v>224</v>
      </c>
      <c r="R13" t="s">
        <v>225</v>
      </c>
      <c r="S13" t="s">
        <v>218</v>
      </c>
      <c r="T13">
        <v>2</v>
      </c>
      <c r="U13">
        <v>172.5</v>
      </c>
      <c r="V13" s="1">
        <v>90.71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>
        <v>82.09</v>
      </c>
      <c r="AS13" s="5">
        <v>2.4</v>
      </c>
      <c r="AT13" s="5">
        <v>17.93</v>
      </c>
      <c r="AU13" s="5">
        <v>0.05</v>
      </c>
      <c r="AV13" s="5">
        <v>23.33</v>
      </c>
      <c r="AW13" s="5">
        <v>260279.39</v>
      </c>
      <c r="AX13" s="5">
        <v>0.05</v>
      </c>
      <c r="AY13" s="5">
        <v>0.25</v>
      </c>
      <c r="AZ13" s="5">
        <v>0.25</v>
      </c>
      <c r="BA13" s="5">
        <v>74.49</v>
      </c>
      <c r="BB13" s="3"/>
      <c r="BC13" s="5">
        <v>0.25</v>
      </c>
      <c r="BD13" s="5">
        <v>3199.88</v>
      </c>
      <c r="BE13" s="5">
        <v>22.12</v>
      </c>
      <c r="BF13" s="5">
        <v>0.025</v>
      </c>
      <c r="BG13" s="5">
        <v>1</v>
      </c>
      <c r="BH13" s="5">
        <v>4.49</v>
      </c>
      <c r="BI13" s="5">
        <v>1.9</v>
      </c>
      <c r="BJ13" s="5">
        <v>1462.18</v>
      </c>
      <c r="BK13" s="5">
        <v>1.88</v>
      </c>
      <c r="BL13" s="5">
        <v>46.22</v>
      </c>
      <c r="BM13" s="3">
        <v>7.626161000000005</v>
      </c>
      <c r="BN13" s="3">
        <v>0.22296000000000013</v>
      </c>
      <c r="BO13" s="3">
        <v>1.665697000000001</v>
      </c>
      <c r="BP13" s="5">
        <v>0.004645000000000003</v>
      </c>
      <c r="BQ13" s="3">
        <v>2.1673570000000013</v>
      </c>
      <c r="BR13" s="3">
        <v>24179.95533100002</v>
      </c>
      <c r="BS13" s="5">
        <v>0.004645000000000003</v>
      </c>
      <c r="BT13" s="5">
        <v>0.023225000000000016</v>
      </c>
      <c r="BU13" s="5">
        <v>0.023225000000000016</v>
      </c>
      <c r="BV13" s="3">
        <v>6.920121000000004</v>
      </c>
      <c r="BW13" s="3"/>
      <c r="BX13" s="5">
        <v>0.023225000000000016</v>
      </c>
      <c r="BY13" s="3">
        <v>297.2688520000002</v>
      </c>
      <c r="BZ13" s="3">
        <v>2.0549480000000013</v>
      </c>
      <c r="CA13" s="5">
        <v>0.0023225000000000016</v>
      </c>
      <c r="CB13" s="5">
        <v>0.09290000000000007</v>
      </c>
      <c r="CC13" s="3">
        <v>0.4171210000000003</v>
      </c>
      <c r="CD13" s="3">
        <v>0.1765100000000001</v>
      </c>
      <c r="CE13" s="3">
        <v>135.8365220000001</v>
      </c>
      <c r="CF13" s="3">
        <v>0.1746520000000001</v>
      </c>
      <c r="CG13" s="3">
        <v>4.293838000000003</v>
      </c>
    </row>
    <row r="14" spans="1:85" ht="12.75">
      <c r="A14" s="2" t="s">
        <v>236</v>
      </c>
      <c r="B14" t="s">
        <v>154</v>
      </c>
      <c r="C14" t="s">
        <v>193</v>
      </c>
      <c r="D14" t="s">
        <v>156</v>
      </c>
      <c r="E14">
        <v>13060007</v>
      </c>
      <c r="F14" t="s">
        <v>157</v>
      </c>
      <c r="G14">
        <v>332841</v>
      </c>
      <c r="H14">
        <v>1042508</v>
      </c>
      <c r="I14" t="s">
        <v>193</v>
      </c>
      <c r="J14" t="s">
        <v>194</v>
      </c>
      <c r="K14" t="s">
        <v>195</v>
      </c>
      <c r="L14">
        <v>10</v>
      </c>
      <c r="M14" s="8">
        <v>35201</v>
      </c>
      <c r="N14">
        <v>2</v>
      </c>
      <c r="O14" t="s">
        <v>218</v>
      </c>
      <c r="P14">
        <v>2</v>
      </c>
      <c r="Q14" s="7" t="s">
        <v>224</v>
      </c>
      <c r="R14" t="s">
        <v>225</v>
      </c>
      <c r="S14" t="s">
        <v>218</v>
      </c>
      <c r="T14">
        <v>2</v>
      </c>
      <c r="U14">
        <v>181</v>
      </c>
      <c r="V14" s="1">
        <v>80.41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3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>
        <v>54.63</v>
      </c>
      <c r="AS14" s="5">
        <v>2.6</v>
      </c>
      <c r="AT14" s="5">
        <v>18.63</v>
      </c>
      <c r="AU14" s="5">
        <v>0.05</v>
      </c>
      <c r="AV14" s="5">
        <v>17.07</v>
      </c>
      <c r="AW14" s="5">
        <v>277866.67</v>
      </c>
      <c r="AX14" s="5">
        <v>0.05</v>
      </c>
      <c r="AY14" s="5">
        <v>0.25</v>
      </c>
      <c r="AZ14" s="5">
        <v>0.25</v>
      </c>
      <c r="BA14" s="5">
        <v>61.2</v>
      </c>
      <c r="BB14" s="3"/>
      <c r="BC14" s="5">
        <v>0.25</v>
      </c>
      <c r="BD14" s="5">
        <v>2644.94</v>
      </c>
      <c r="BE14" s="5">
        <v>27.67</v>
      </c>
      <c r="BF14" s="5">
        <v>0.025</v>
      </c>
      <c r="BG14" s="5">
        <v>1</v>
      </c>
      <c r="BH14" s="5">
        <v>2.69</v>
      </c>
      <c r="BI14" s="5">
        <v>1.2</v>
      </c>
      <c r="BJ14" s="5">
        <v>1517.58</v>
      </c>
      <c r="BK14" s="5">
        <v>1.12</v>
      </c>
      <c r="BL14" s="5">
        <v>17.69</v>
      </c>
      <c r="BM14" s="3">
        <v>10.702017000000003</v>
      </c>
      <c r="BN14" s="3">
        <v>0.5093400000000001</v>
      </c>
      <c r="BO14" s="3">
        <v>3.6496170000000006</v>
      </c>
      <c r="BP14" s="5">
        <v>0.009795000000000002</v>
      </c>
      <c r="BQ14" s="3">
        <v>3.344013000000001</v>
      </c>
      <c r="BR14" s="3">
        <v>54434.080653000005</v>
      </c>
      <c r="BS14" s="5">
        <v>0.009795000000000002</v>
      </c>
      <c r="BT14" s="5">
        <v>0.04897500000000001</v>
      </c>
      <c r="BU14" s="5">
        <v>0.04897500000000001</v>
      </c>
      <c r="BV14" s="3">
        <v>11.989080000000003</v>
      </c>
      <c r="BW14" s="3"/>
      <c r="BX14" s="5">
        <v>0.04897500000000001</v>
      </c>
      <c r="BY14" s="3">
        <v>518.1437460000001</v>
      </c>
      <c r="BZ14" s="3">
        <v>5.420553000000001</v>
      </c>
      <c r="CA14" s="5">
        <v>0.004897500000000001</v>
      </c>
      <c r="CB14" s="5">
        <v>0.19590000000000005</v>
      </c>
      <c r="CC14" s="3">
        <v>0.5269710000000001</v>
      </c>
      <c r="CD14" s="3">
        <v>0.23508000000000004</v>
      </c>
      <c r="CE14" s="3">
        <v>297.293922</v>
      </c>
      <c r="CF14" s="3">
        <v>0.21940800000000005</v>
      </c>
      <c r="CG14" s="3">
        <v>3.465471000000001</v>
      </c>
    </row>
    <row r="15" spans="1:85" ht="12.75">
      <c r="A15" s="2" t="s">
        <v>217</v>
      </c>
      <c r="B15" t="s">
        <v>154</v>
      </c>
      <c r="C15" t="s">
        <v>179</v>
      </c>
      <c r="D15" t="s">
        <v>156</v>
      </c>
      <c r="E15">
        <v>13060007</v>
      </c>
      <c r="F15" t="s">
        <v>157</v>
      </c>
      <c r="G15">
        <v>332930</v>
      </c>
      <c r="H15">
        <v>1042500</v>
      </c>
      <c r="I15" t="s">
        <v>179</v>
      </c>
      <c r="J15" t="s">
        <v>180</v>
      </c>
      <c r="K15" t="s">
        <v>181</v>
      </c>
      <c r="L15">
        <v>8</v>
      </c>
      <c r="M15" s="8">
        <v>35201</v>
      </c>
      <c r="N15">
        <v>2</v>
      </c>
      <c r="O15" t="s">
        <v>218</v>
      </c>
      <c r="P15">
        <v>2</v>
      </c>
      <c r="Q15" s="7" t="s">
        <v>219</v>
      </c>
      <c r="R15" t="s">
        <v>220</v>
      </c>
      <c r="S15" t="s">
        <v>218</v>
      </c>
      <c r="T15">
        <v>2</v>
      </c>
      <c r="U15">
        <v>94.7</v>
      </c>
      <c r="V15" s="1">
        <v>82.78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3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>
        <v>131.94</v>
      </c>
      <c r="AS15" s="5">
        <v>10.2</v>
      </c>
      <c r="AT15" s="5">
        <v>13.79</v>
      </c>
      <c r="AU15" s="5">
        <v>0.05</v>
      </c>
      <c r="AV15" s="5">
        <v>14.52</v>
      </c>
      <c r="AW15" s="5">
        <v>131166.61</v>
      </c>
      <c r="AX15" s="5">
        <v>0.05</v>
      </c>
      <c r="AY15" s="5">
        <v>0.25</v>
      </c>
      <c r="AZ15" s="5">
        <v>1.9</v>
      </c>
      <c r="BA15" s="5">
        <v>98.1</v>
      </c>
      <c r="BB15" s="3"/>
      <c r="BC15" s="5">
        <v>0.25</v>
      </c>
      <c r="BD15" s="5">
        <v>2773.67</v>
      </c>
      <c r="BE15" s="5">
        <v>552.07</v>
      </c>
      <c r="BF15" s="5">
        <v>0.025</v>
      </c>
      <c r="BG15" s="5">
        <v>1</v>
      </c>
      <c r="BH15" s="5">
        <v>2.86</v>
      </c>
      <c r="BI15" s="5">
        <v>1.5</v>
      </c>
      <c r="BJ15" s="5">
        <v>942.62</v>
      </c>
      <c r="BK15" s="5">
        <v>2.67</v>
      </c>
      <c r="BL15" s="5">
        <v>36.77</v>
      </c>
      <c r="BM15" s="3">
        <v>22.720067999999998</v>
      </c>
      <c r="BN15" s="3">
        <v>1.7564399999999998</v>
      </c>
      <c r="BO15" s="3">
        <v>2.3746379999999996</v>
      </c>
      <c r="BP15" s="5">
        <v>0.00861</v>
      </c>
      <c r="BQ15" s="3">
        <v>2.5003439999999997</v>
      </c>
      <c r="BR15" s="3">
        <v>22586.890241999998</v>
      </c>
      <c r="BS15" s="5">
        <v>0.00861</v>
      </c>
      <c r="BT15" s="5">
        <v>0.04305</v>
      </c>
      <c r="BU15" s="3">
        <v>0.32717999999999997</v>
      </c>
      <c r="BV15" s="3">
        <v>16.892819999999997</v>
      </c>
      <c r="BW15" s="3"/>
      <c r="BX15" s="5">
        <v>0.04305</v>
      </c>
      <c r="BY15" s="3">
        <v>477.625974</v>
      </c>
      <c r="BZ15" s="3">
        <v>95.06645400000001</v>
      </c>
      <c r="CA15" s="5">
        <v>0.004305</v>
      </c>
      <c r="CB15" s="5">
        <v>0.1722</v>
      </c>
      <c r="CC15" s="3">
        <v>0.49249199999999993</v>
      </c>
      <c r="CD15" s="3">
        <v>0.2583</v>
      </c>
      <c r="CE15" s="3">
        <v>162.319164</v>
      </c>
      <c r="CF15" s="3">
        <v>0.45977399999999996</v>
      </c>
      <c r="CG15" s="3">
        <v>6.331794</v>
      </c>
    </row>
    <row r="16" spans="1:85" ht="12.75">
      <c r="A16" s="2" t="s">
        <v>221</v>
      </c>
      <c r="B16" t="s">
        <v>154</v>
      </c>
      <c r="C16" t="s">
        <v>179</v>
      </c>
      <c r="D16" t="s">
        <v>156</v>
      </c>
      <c r="E16">
        <v>13060007</v>
      </c>
      <c r="F16" t="s">
        <v>157</v>
      </c>
      <c r="G16">
        <v>332930</v>
      </c>
      <c r="H16">
        <v>1042500</v>
      </c>
      <c r="I16" t="s">
        <v>179</v>
      </c>
      <c r="J16" t="s">
        <v>180</v>
      </c>
      <c r="K16" t="s">
        <v>181</v>
      </c>
      <c r="L16">
        <v>8</v>
      </c>
      <c r="M16" s="8">
        <v>35201</v>
      </c>
      <c r="N16">
        <v>2</v>
      </c>
      <c r="O16" t="s">
        <v>218</v>
      </c>
      <c r="P16">
        <v>2</v>
      </c>
      <c r="Q16" s="7" t="s">
        <v>219</v>
      </c>
      <c r="R16" t="s">
        <v>220</v>
      </c>
      <c r="S16" t="s">
        <v>218</v>
      </c>
      <c r="T16">
        <v>2</v>
      </c>
      <c r="U16">
        <v>96.4</v>
      </c>
      <c r="V16" s="1">
        <v>79.58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3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>
        <v>84.9</v>
      </c>
      <c r="AS16" s="5">
        <v>8.1</v>
      </c>
      <c r="AT16" s="5">
        <v>9.37</v>
      </c>
      <c r="AU16" s="5">
        <v>0.14</v>
      </c>
      <c r="AV16" s="5">
        <v>14.68</v>
      </c>
      <c r="AW16" s="5">
        <v>96721.44</v>
      </c>
      <c r="AX16" s="5">
        <v>0.05</v>
      </c>
      <c r="AY16" s="5">
        <v>0.52</v>
      </c>
      <c r="AZ16" s="5">
        <v>1.35</v>
      </c>
      <c r="BA16" s="5">
        <v>78.53</v>
      </c>
      <c r="BB16" s="3"/>
      <c r="BC16" s="5">
        <v>0.25</v>
      </c>
      <c r="BD16" s="5">
        <v>2337.81</v>
      </c>
      <c r="BE16" s="5">
        <v>487.96</v>
      </c>
      <c r="BF16" s="5">
        <v>0.025</v>
      </c>
      <c r="BG16" s="5">
        <v>1</v>
      </c>
      <c r="BH16" s="5">
        <v>3.03</v>
      </c>
      <c r="BI16" s="5">
        <v>1.7</v>
      </c>
      <c r="BJ16" s="5">
        <v>762</v>
      </c>
      <c r="BK16" s="5">
        <v>0.25</v>
      </c>
      <c r="BL16" s="5">
        <v>23.44</v>
      </c>
      <c r="BM16" s="3">
        <v>17.33658</v>
      </c>
      <c r="BN16" s="3">
        <v>1.65402</v>
      </c>
      <c r="BO16" s="3">
        <v>1.913354</v>
      </c>
      <c r="BP16" s="3">
        <v>0.028588000000000006</v>
      </c>
      <c r="BQ16" s="3">
        <v>2.997656</v>
      </c>
      <c r="BR16" s="3">
        <v>19750.518048</v>
      </c>
      <c r="BS16" s="5">
        <v>0.010210000000000002</v>
      </c>
      <c r="BT16" s="3">
        <v>0.10618400000000001</v>
      </c>
      <c r="BU16" s="3">
        <v>0.27567</v>
      </c>
      <c r="BV16" s="3">
        <v>16.035826</v>
      </c>
      <c r="BW16" s="3"/>
      <c r="BX16" s="5">
        <v>0.051050000000000005</v>
      </c>
      <c r="BY16" s="3">
        <v>477.380802</v>
      </c>
      <c r="BZ16" s="3">
        <v>99.64143200000001</v>
      </c>
      <c r="CA16" s="5">
        <v>0.005105000000000001</v>
      </c>
      <c r="CB16" s="5">
        <v>0.20420000000000002</v>
      </c>
      <c r="CC16" s="3">
        <v>0.618726</v>
      </c>
      <c r="CD16" s="3">
        <v>0.34714</v>
      </c>
      <c r="CE16" s="3">
        <v>155.6004</v>
      </c>
      <c r="CF16" s="5">
        <v>0.051050000000000005</v>
      </c>
      <c r="CG16" s="3">
        <v>4.786448000000001</v>
      </c>
    </row>
    <row r="17" spans="1:85" ht="12.75">
      <c r="A17" s="2" t="s">
        <v>222</v>
      </c>
      <c r="B17" t="s">
        <v>154</v>
      </c>
      <c r="C17" t="s">
        <v>179</v>
      </c>
      <c r="D17" t="s">
        <v>156</v>
      </c>
      <c r="E17">
        <v>13060007</v>
      </c>
      <c r="F17" t="s">
        <v>157</v>
      </c>
      <c r="G17">
        <v>332930</v>
      </c>
      <c r="H17">
        <v>1042500</v>
      </c>
      <c r="I17" t="s">
        <v>179</v>
      </c>
      <c r="J17" t="s">
        <v>180</v>
      </c>
      <c r="K17" t="s">
        <v>181</v>
      </c>
      <c r="L17">
        <v>8</v>
      </c>
      <c r="M17" s="8">
        <v>35201</v>
      </c>
      <c r="N17">
        <v>2</v>
      </c>
      <c r="O17" t="s">
        <v>218</v>
      </c>
      <c r="P17">
        <v>2</v>
      </c>
      <c r="Q17" s="7" t="s">
        <v>219</v>
      </c>
      <c r="R17" t="s">
        <v>220</v>
      </c>
      <c r="S17" t="s">
        <v>218</v>
      </c>
      <c r="T17">
        <v>2</v>
      </c>
      <c r="U17">
        <v>92.3</v>
      </c>
      <c r="V17" s="1">
        <v>82.76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3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>
        <v>118.56</v>
      </c>
      <c r="AS17" s="5">
        <v>9.2</v>
      </c>
      <c r="AT17" s="5">
        <v>14.04</v>
      </c>
      <c r="AU17" s="5">
        <v>0.05</v>
      </c>
      <c r="AV17" s="5">
        <v>15.4</v>
      </c>
      <c r="AW17" s="5">
        <v>144706.03</v>
      </c>
      <c r="AX17" s="5">
        <v>0.05</v>
      </c>
      <c r="AY17" s="5">
        <v>0.56</v>
      </c>
      <c r="AZ17" s="5">
        <v>1.47</v>
      </c>
      <c r="BA17" s="5">
        <v>93.98</v>
      </c>
      <c r="BB17" s="3"/>
      <c r="BC17" s="5">
        <v>0.25</v>
      </c>
      <c r="BD17" s="5">
        <v>2628.84</v>
      </c>
      <c r="BE17" s="5">
        <v>496.18</v>
      </c>
      <c r="BF17" s="5">
        <v>0.025</v>
      </c>
      <c r="BG17" s="5">
        <v>1</v>
      </c>
      <c r="BH17" s="5">
        <v>4.67</v>
      </c>
      <c r="BI17" s="5">
        <v>1.7</v>
      </c>
      <c r="BJ17" s="5">
        <v>1076.3</v>
      </c>
      <c r="BK17" s="5">
        <v>0.25</v>
      </c>
      <c r="BL17" s="5">
        <v>32.15</v>
      </c>
      <c r="BM17" s="3">
        <v>20.439743999999994</v>
      </c>
      <c r="BN17" s="3">
        <v>1.5860799999999995</v>
      </c>
      <c r="BO17" s="3">
        <v>2.420495999999999</v>
      </c>
      <c r="BP17" s="5">
        <v>0.008619999999999997</v>
      </c>
      <c r="BQ17" s="3">
        <v>2.654959999999999</v>
      </c>
      <c r="BR17" s="3">
        <v>24947.319571999993</v>
      </c>
      <c r="BS17" s="5">
        <v>0.008619999999999997</v>
      </c>
      <c r="BT17" s="3">
        <v>0.09654399999999998</v>
      </c>
      <c r="BU17" s="3">
        <v>0.25342799999999993</v>
      </c>
      <c r="BV17" s="3">
        <v>16.202151999999995</v>
      </c>
      <c r="BW17" s="3"/>
      <c r="BX17" s="5">
        <v>0.043099999999999986</v>
      </c>
      <c r="BY17" s="3">
        <v>453.2120159999999</v>
      </c>
      <c r="BZ17" s="3">
        <v>85.54143199999997</v>
      </c>
      <c r="CA17" s="5">
        <v>0.004309999999999999</v>
      </c>
      <c r="CB17" s="5">
        <v>0.17239999999999994</v>
      </c>
      <c r="CC17" s="3">
        <v>0.8051079999999997</v>
      </c>
      <c r="CD17" s="3">
        <v>0.2930799999999999</v>
      </c>
      <c r="CE17" s="3">
        <v>185.55411999999993</v>
      </c>
      <c r="CF17" s="5">
        <v>0.043099999999999986</v>
      </c>
      <c r="CG17" s="3">
        <v>5.542659999999998</v>
      </c>
    </row>
    <row r="18" spans="1:85" ht="12.75">
      <c r="A18" s="2" t="s">
        <v>227</v>
      </c>
      <c r="B18" t="s">
        <v>154</v>
      </c>
      <c r="C18" t="s">
        <v>186</v>
      </c>
      <c r="D18" t="s">
        <v>156</v>
      </c>
      <c r="E18">
        <v>13060007</v>
      </c>
      <c r="F18" t="s">
        <v>157</v>
      </c>
      <c r="G18">
        <v>332846</v>
      </c>
      <c r="H18">
        <v>1042537</v>
      </c>
      <c r="I18" t="s">
        <v>187</v>
      </c>
      <c r="J18" t="s">
        <v>188</v>
      </c>
      <c r="K18" t="s">
        <v>189</v>
      </c>
      <c r="L18">
        <v>10</v>
      </c>
      <c r="M18" s="8">
        <v>35202</v>
      </c>
      <c r="N18">
        <v>2</v>
      </c>
      <c r="O18" t="s">
        <v>218</v>
      </c>
      <c r="P18">
        <v>2</v>
      </c>
      <c r="Q18" s="7" t="s">
        <v>228</v>
      </c>
      <c r="R18" t="s">
        <v>229</v>
      </c>
      <c r="S18" t="s">
        <v>218</v>
      </c>
      <c r="T18">
        <v>2</v>
      </c>
      <c r="U18">
        <v>144.5</v>
      </c>
      <c r="V18" s="1">
        <v>92.15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3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>
        <v>530.25</v>
      </c>
      <c r="AS18" s="5">
        <v>2</v>
      </c>
      <c r="AT18" s="5">
        <v>7.17</v>
      </c>
      <c r="AU18" s="5">
        <v>0.05</v>
      </c>
      <c r="AV18" s="5">
        <v>273.01</v>
      </c>
      <c r="AW18" s="5">
        <v>35849.23</v>
      </c>
      <c r="AX18" s="5">
        <v>0.4</v>
      </c>
      <c r="AY18" s="5">
        <v>1.24</v>
      </c>
      <c r="AZ18" s="5">
        <v>2.99</v>
      </c>
      <c r="BA18" s="5">
        <v>422.2</v>
      </c>
      <c r="BB18" s="3"/>
      <c r="BC18" s="5">
        <v>1.1</v>
      </c>
      <c r="BD18" s="5">
        <v>5325.46</v>
      </c>
      <c r="BE18" s="5">
        <v>539.09</v>
      </c>
      <c r="BF18" s="5">
        <v>0.025</v>
      </c>
      <c r="BG18" s="5">
        <v>1</v>
      </c>
      <c r="BH18" s="5">
        <v>4.25</v>
      </c>
      <c r="BI18" s="5">
        <v>0.7</v>
      </c>
      <c r="BJ18" s="5">
        <v>376.36</v>
      </c>
      <c r="BK18" s="5">
        <v>9.3</v>
      </c>
      <c r="BL18" s="5">
        <v>29.42</v>
      </c>
      <c r="BM18" s="3">
        <v>41.62462499999997</v>
      </c>
      <c r="BN18" s="3">
        <v>0.1569999999999999</v>
      </c>
      <c r="BO18" s="3">
        <v>0.5628449999999996</v>
      </c>
      <c r="BP18" s="5">
        <v>0.003924999999999997</v>
      </c>
      <c r="BQ18" s="3">
        <v>21.431284999999985</v>
      </c>
      <c r="BR18" s="3">
        <v>2814.164554999998</v>
      </c>
      <c r="BS18" s="3">
        <v>0.03139999999999998</v>
      </c>
      <c r="BT18" s="3">
        <v>0.09733999999999993</v>
      </c>
      <c r="BU18" s="3">
        <v>0.23471499999999984</v>
      </c>
      <c r="BV18" s="3">
        <v>33.14269999999998</v>
      </c>
      <c r="BW18" s="3"/>
      <c r="BX18" s="3">
        <v>0.08634999999999994</v>
      </c>
      <c r="BY18" s="3">
        <v>418.0486099999997</v>
      </c>
      <c r="BZ18" s="3">
        <v>42.31856499999997</v>
      </c>
      <c r="CA18" s="5">
        <v>0.0019624999999999985</v>
      </c>
      <c r="CB18" s="5">
        <v>0.07849999999999994</v>
      </c>
      <c r="CC18" s="3">
        <v>0.3336249999999998</v>
      </c>
      <c r="CD18" s="3">
        <v>0.05494999999999996</v>
      </c>
      <c r="CE18" s="3">
        <v>29.54425999999998</v>
      </c>
      <c r="CF18" s="3">
        <v>0.7300499999999995</v>
      </c>
      <c r="CG18" s="3">
        <v>2.3094699999999984</v>
      </c>
    </row>
    <row r="19" spans="1:85" ht="12.75">
      <c r="A19" s="2" t="s">
        <v>230</v>
      </c>
      <c r="B19" t="s">
        <v>154</v>
      </c>
      <c r="C19" t="s">
        <v>186</v>
      </c>
      <c r="D19" t="s">
        <v>156</v>
      </c>
      <c r="E19">
        <v>13060007</v>
      </c>
      <c r="F19" t="s">
        <v>157</v>
      </c>
      <c r="G19">
        <v>332846</v>
      </c>
      <c r="H19">
        <v>1042537</v>
      </c>
      <c r="I19" t="s">
        <v>187</v>
      </c>
      <c r="J19" t="s">
        <v>188</v>
      </c>
      <c r="K19" t="s">
        <v>189</v>
      </c>
      <c r="L19">
        <v>10</v>
      </c>
      <c r="M19" s="8">
        <v>35202</v>
      </c>
      <c r="N19">
        <v>2</v>
      </c>
      <c r="O19" t="s">
        <v>218</v>
      </c>
      <c r="P19">
        <v>2</v>
      </c>
      <c r="Q19" s="7" t="s">
        <v>228</v>
      </c>
      <c r="R19" t="s">
        <v>229</v>
      </c>
      <c r="S19" t="s">
        <v>218</v>
      </c>
      <c r="T19">
        <v>2</v>
      </c>
      <c r="U19">
        <v>132</v>
      </c>
      <c r="V19" s="1">
        <v>87.17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3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>
        <v>338.15</v>
      </c>
      <c r="AS19" s="5">
        <v>1.7</v>
      </c>
      <c r="AT19" s="5">
        <v>5.09</v>
      </c>
      <c r="AU19" s="5">
        <v>0.05</v>
      </c>
      <c r="AV19" s="5">
        <v>204.29</v>
      </c>
      <c r="AW19" s="5">
        <v>27468.64</v>
      </c>
      <c r="AX19" s="5">
        <v>0.2</v>
      </c>
      <c r="AY19" s="5">
        <v>0.64</v>
      </c>
      <c r="AZ19" s="5">
        <v>1.87</v>
      </c>
      <c r="BA19" s="5">
        <v>273.21</v>
      </c>
      <c r="BB19" s="3"/>
      <c r="BC19" s="5">
        <v>0.7</v>
      </c>
      <c r="BD19" s="5">
        <v>3725.82</v>
      </c>
      <c r="BE19" s="5">
        <v>404.89</v>
      </c>
      <c r="BF19" s="5">
        <v>0.025</v>
      </c>
      <c r="BG19" s="5">
        <v>1</v>
      </c>
      <c r="BH19" s="5">
        <v>1.75</v>
      </c>
      <c r="BI19" s="5">
        <v>0.25</v>
      </c>
      <c r="BJ19" s="5">
        <v>255.73</v>
      </c>
      <c r="BK19" s="5">
        <v>5.13</v>
      </c>
      <c r="BL19" s="5">
        <v>47.21</v>
      </c>
      <c r="BM19" s="3">
        <v>43.38464499999999</v>
      </c>
      <c r="BN19" s="3">
        <v>0.21810999999999997</v>
      </c>
      <c r="BO19" s="3">
        <v>0.6530469999999999</v>
      </c>
      <c r="BP19" s="5">
        <v>0.006415</v>
      </c>
      <c r="BQ19" s="3">
        <v>26.210406999999996</v>
      </c>
      <c r="BR19" s="3">
        <v>3524.2265119999993</v>
      </c>
      <c r="BS19" s="3">
        <v>0.02566</v>
      </c>
      <c r="BT19" s="3">
        <v>0.08211199999999999</v>
      </c>
      <c r="BU19" s="3">
        <v>0.239921</v>
      </c>
      <c r="BV19" s="3">
        <v>35.052842999999996</v>
      </c>
      <c r="BW19" s="3"/>
      <c r="BX19" s="3">
        <v>0.08980999999999999</v>
      </c>
      <c r="BY19" s="3">
        <v>478.02270599999997</v>
      </c>
      <c r="BZ19" s="3">
        <v>51.94738699999999</v>
      </c>
      <c r="CA19" s="5">
        <v>0.0032075</v>
      </c>
      <c r="CB19" s="5">
        <v>0.12829999999999997</v>
      </c>
      <c r="CC19" s="3">
        <v>0.22452499999999997</v>
      </c>
      <c r="CD19" s="5">
        <v>0.03207499999999999</v>
      </c>
      <c r="CE19" s="3">
        <v>32.81015899999999</v>
      </c>
      <c r="CF19" s="3">
        <v>0.6581789999999998</v>
      </c>
      <c r="CG19" s="3">
        <v>6.057042999999999</v>
      </c>
    </row>
    <row r="20" spans="1:85" ht="12.75">
      <c r="A20" s="2" t="s">
        <v>231</v>
      </c>
      <c r="B20" t="s">
        <v>154</v>
      </c>
      <c r="C20" t="s">
        <v>193</v>
      </c>
      <c r="D20" t="s">
        <v>156</v>
      </c>
      <c r="E20">
        <v>13060007</v>
      </c>
      <c r="F20" t="s">
        <v>157</v>
      </c>
      <c r="G20">
        <v>332841</v>
      </c>
      <c r="H20">
        <v>1042508</v>
      </c>
      <c r="I20" t="s">
        <v>193</v>
      </c>
      <c r="J20" t="s">
        <v>194</v>
      </c>
      <c r="K20" t="s">
        <v>195</v>
      </c>
      <c r="L20">
        <v>10</v>
      </c>
      <c r="M20" s="8">
        <v>35201</v>
      </c>
      <c r="N20">
        <v>2</v>
      </c>
      <c r="O20" t="s">
        <v>218</v>
      </c>
      <c r="P20">
        <v>2</v>
      </c>
      <c r="Q20" s="7" t="s">
        <v>228</v>
      </c>
      <c r="R20" t="s">
        <v>229</v>
      </c>
      <c r="S20" t="s">
        <v>218</v>
      </c>
      <c r="T20">
        <v>2</v>
      </c>
      <c r="U20">
        <v>80.3</v>
      </c>
      <c r="V20" s="1">
        <v>85.44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>
        <v>160.16</v>
      </c>
      <c r="AS20" s="5">
        <v>0.25</v>
      </c>
      <c r="AT20" s="5">
        <v>2.37</v>
      </c>
      <c r="AU20" s="5">
        <v>0.05</v>
      </c>
      <c r="AV20" s="5">
        <v>241.04</v>
      </c>
      <c r="AW20" s="5">
        <v>10385.22</v>
      </c>
      <c r="AX20" s="5">
        <v>0.2</v>
      </c>
      <c r="AY20" s="5">
        <v>1.3</v>
      </c>
      <c r="AZ20" s="5">
        <v>3.16</v>
      </c>
      <c r="BA20" s="5">
        <v>324.74</v>
      </c>
      <c r="BB20" s="3"/>
      <c r="BC20" s="5">
        <v>0.25</v>
      </c>
      <c r="BD20" s="5">
        <v>6338.53</v>
      </c>
      <c r="BE20" s="5">
        <v>218.65</v>
      </c>
      <c r="BF20" s="5">
        <v>0.025</v>
      </c>
      <c r="BG20" s="5">
        <v>1</v>
      </c>
      <c r="BH20" s="5">
        <v>2.19</v>
      </c>
      <c r="BI20" s="5">
        <v>0.25</v>
      </c>
      <c r="BJ20" s="5">
        <v>133.36</v>
      </c>
      <c r="BK20" s="5">
        <v>2.95</v>
      </c>
      <c r="BL20" s="5">
        <v>40.93</v>
      </c>
      <c r="BM20" s="3">
        <v>23.319296000000005</v>
      </c>
      <c r="BN20" s="5">
        <v>0.03640000000000001</v>
      </c>
      <c r="BO20" s="3">
        <v>0.34507200000000005</v>
      </c>
      <c r="BP20" s="5">
        <v>0.007280000000000002</v>
      </c>
      <c r="BQ20" s="3">
        <v>35.095424</v>
      </c>
      <c r="BR20" s="3">
        <v>1512.088032</v>
      </c>
      <c r="BS20" s="3">
        <v>0.029120000000000007</v>
      </c>
      <c r="BT20" s="3">
        <v>0.18928000000000003</v>
      </c>
      <c r="BU20" s="3">
        <v>0.4600960000000001</v>
      </c>
      <c r="BV20" s="3">
        <v>47.28214400000001</v>
      </c>
      <c r="BW20" s="3"/>
      <c r="BX20" s="5">
        <v>0.03640000000000001</v>
      </c>
      <c r="BY20" s="3">
        <v>922.8899680000001</v>
      </c>
      <c r="BZ20" s="3">
        <v>31.835440000000006</v>
      </c>
      <c r="CA20" s="5">
        <v>0.003640000000000001</v>
      </c>
      <c r="CB20" s="5">
        <v>0.14560000000000003</v>
      </c>
      <c r="CC20" s="3">
        <v>0.31886400000000004</v>
      </c>
      <c r="CD20" s="5">
        <v>0.03640000000000001</v>
      </c>
      <c r="CE20" s="3">
        <v>19.417216000000003</v>
      </c>
      <c r="CF20" s="3">
        <v>0.42952000000000007</v>
      </c>
      <c r="CG20" s="3">
        <v>5.959408000000001</v>
      </c>
    </row>
    <row r="21" spans="1:85" ht="12.75">
      <c r="A21" s="2" t="s">
        <v>232</v>
      </c>
      <c r="B21" t="s">
        <v>154</v>
      </c>
      <c r="C21" t="s">
        <v>193</v>
      </c>
      <c r="D21" t="s">
        <v>156</v>
      </c>
      <c r="E21">
        <v>13060007</v>
      </c>
      <c r="F21" t="s">
        <v>157</v>
      </c>
      <c r="G21">
        <v>332841</v>
      </c>
      <c r="H21">
        <v>1042508</v>
      </c>
      <c r="I21" t="s">
        <v>193</v>
      </c>
      <c r="J21" t="s">
        <v>194</v>
      </c>
      <c r="K21" t="s">
        <v>195</v>
      </c>
      <c r="L21">
        <v>10</v>
      </c>
      <c r="M21" s="8">
        <v>35201</v>
      </c>
      <c r="N21">
        <v>2</v>
      </c>
      <c r="O21" t="s">
        <v>218</v>
      </c>
      <c r="P21">
        <v>2</v>
      </c>
      <c r="Q21" s="7" t="s">
        <v>228</v>
      </c>
      <c r="R21" t="s">
        <v>229</v>
      </c>
      <c r="S21" t="s">
        <v>218</v>
      </c>
      <c r="T21">
        <v>2</v>
      </c>
      <c r="U21">
        <v>108.5</v>
      </c>
      <c r="V21" s="1">
        <v>88.56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3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>
        <v>129.55</v>
      </c>
      <c r="AS21" s="5">
        <v>0.25</v>
      </c>
      <c r="AT21" s="5">
        <v>2.06</v>
      </c>
      <c r="AU21" s="5">
        <v>0.05</v>
      </c>
      <c r="AV21" s="5">
        <v>244.51</v>
      </c>
      <c r="AW21" s="5">
        <v>10723.6</v>
      </c>
      <c r="AX21" s="5">
        <v>0.2</v>
      </c>
      <c r="AY21" s="5">
        <v>0.25</v>
      </c>
      <c r="AZ21" s="5">
        <v>3.08</v>
      </c>
      <c r="BA21" s="5">
        <v>280.12</v>
      </c>
      <c r="BB21" s="3"/>
      <c r="BC21" s="5">
        <v>0.25</v>
      </c>
      <c r="BD21" s="5">
        <v>6314.87</v>
      </c>
      <c r="BE21" s="5">
        <v>183.03</v>
      </c>
      <c r="BF21" s="5">
        <v>0.025</v>
      </c>
      <c r="BG21" s="5">
        <v>1</v>
      </c>
      <c r="BH21" s="5">
        <v>0.25</v>
      </c>
      <c r="BI21" s="5">
        <v>0.6</v>
      </c>
      <c r="BJ21" s="5">
        <v>142.27</v>
      </c>
      <c r="BK21" s="5">
        <v>2.33</v>
      </c>
      <c r="BL21" s="5">
        <v>49.59</v>
      </c>
      <c r="BM21" s="3">
        <v>14.820519999999998</v>
      </c>
      <c r="BN21" s="5">
        <v>0.028599999999999993</v>
      </c>
      <c r="BO21" s="3">
        <v>0.23566399999999996</v>
      </c>
      <c r="BP21" s="5">
        <v>0.005719999999999999</v>
      </c>
      <c r="BQ21" s="3">
        <v>27.971943999999993</v>
      </c>
      <c r="BR21" s="3">
        <v>1226.7798399999997</v>
      </c>
      <c r="BS21" s="3">
        <v>0.022879999999999998</v>
      </c>
      <c r="BT21" s="5">
        <v>0.028599999999999993</v>
      </c>
      <c r="BU21" s="3">
        <v>0.35235199999999994</v>
      </c>
      <c r="BV21" s="3">
        <v>32.045728</v>
      </c>
      <c r="BW21" s="3"/>
      <c r="BX21" s="5">
        <v>0.028599999999999993</v>
      </c>
      <c r="BY21" s="3">
        <v>722.4211279999998</v>
      </c>
      <c r="BZ21" s="3">
        <v>20.938631999999995</v>
      </c>
      <c r="CA21" s="5">
        <v>0.0028599999999999997</v>
      </c>
      <c r="CB21" s="5">
        <v>0.11439999999999997</v>
      </c>
      <c r="CC21" s="5">
        <v>0.028599999999999993</v>
      </c>
      <c r="CD21" s="3">
        <v>0.06863999999999998</v>
      </c>
      <c r="CE21" s="3">
        <v>16.275688</v>
      </c>
      <c r="CF21" s="3">
        <v>0.26655199999999996</v>
      </c>
      <c r="CG21" s="3">
        <v>5.673095999999999</v>
      </c>
    </row>
    <row r="23" spans="1:85" s="13" customFormat="1" ht="12.75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4</v>
      </c>
      <c r="F23" s="14" t="s">
        <v>5</v>
      </c>
      <c r="G23" s="13" t="s">
        <v>6</v>
      </c>
      <c r="H23" s="13" t="s">
        <v>7</v>
      </c>
      <c r="I23" s="14" t="s">
        <v>8</v>
      </c>
      <c r="J23" s="15" t="s">
        <v>9</v>
      </c>
      <c r="K23" s="14" t="s">
        <v>10</v>
      </c>
      <c r="L23" s="13" t="s">
        <v>11</v>
      </c>
      <c r="M23" s="14" t="s">
        <v>12</v>
      </c>
      <c r="N23" s="14" t="s">
        <v>13</v>
      </c>
      <c r="O23" s="14" t="s">
        <v>14</v>
      </c>
      <c r="P23" s="13" t="s">
        <v>16</v>
      </c>
      <c r="Q23" s="13" t="s">
        <v>17</v>
      </c>
      <c r="R23" s="13" t="s">
        <v>18</v>
      </c>
      <c r="S23" s="13" t="s">
        <v>19</v>
      </c>
      <c r="T23" s="14" t="s">
        <v>20</v>
      </c>
      <c r="U23" s="14" t="s">
        <v>24</v>
      </c>
      <c r="V23" s="15" t="s">
        <v>30</v>
      </c>
      <c r="W23" s="10" t="s">
        <v>31</v>
      </c>
      <c r="X23" s="10" t="s">
        <v>32</v>
      </c>
      <c r="Y23" s="10" t="s">
        <v>33</v>
      </c>
      <c r="Z23" s="10" t="s">
        <v>34</v>
      </c>
      <c r="AA23" s="10" t="s">
        <v>35</v>
      </c>
      <c r="AB23" s="11" t="s">
        <v>36</v>
      </c>
      <c r="AC23" s="10" t="s">
        <v>37</v>
      </c>
      <c r="AD23" s="10" t="s">
        <v>38</v>
      </c>
      <c r="AE23" s="10" t="s">
        <v>39</v>
      </c>
      <c r="AF23" s="10" t="s">
        <v>40</v>
      </c>
      <c r="AG23" s="11" t="s">
        <v>41</v>
      </c>
      <c r="AH23" s="10" t="s">
        <v>42</v>
      </c>
      <c r="AI23" s="10" t="s">
        <v>43</v>
      </c>
      <c r="AJ23" s="10" t="s">
        <v>44</v>
      </c>
      <c r="AK23" s="10" t="s">
        <v>45</v>
      </c>
      <c r="AL23" s="10" t="s">
        <v>46</v>
      </c>
      <c r="AM23" s="10" t="s">
        <v>47</v>
      </c>
      <c r="AN23" s="10" t="s">
        <v>48</v>
      </c>
      <c r="AO23" s="10" t="s">
        <v>49</v>
      </c>
      <c r="AP23" s="10" t="s">
        <v>50</v>
      </c>
      <c r="AQ23" s="10" t="s">
        <v>51</v>
      </c>
      <c r="AR23" s="10" t="s">
        <v>73</v>
      </c>
      <c r="AS23" s="10" t="s">
        <v>74</v>
      </c>
      <c r="AT23" s="10" t="s">
        <v>75</v>
      </c>
      <c r="AU23" s="10" t="s">
        <v>76</v>
      </c>
      <c r="AV23" s="10" t="s">
        <v>77</v>
      </c>
      <c r="AW23" s="11" t="s">
        <v>78</v>
      </c>
      <c r="AX23" s="10" t="s">
        <v>79</v>
      </c>
      <c r="AY23" s="10" t="s">
        <v>80</v>
      </c>
      <c r="AZ23" s="10" t="s">
        <v>81</v>
      </c>
      <c r="BA23" s="10" t="s">
        <v>82</v>
      </c>
      <c r="BB23" s="11" t="s">
        <v>83</v>
      </c>
      <c r="BC23" s="10" t="s">
        <v>84</v>
      </c>
      <c r="BD23" s="10" t="s">
        <v>85</v>
      </c>
      <c r="BE23" s="10" t="s">
        <v>86</v>
      </c>
      <c r="BF23" s="10" t="s">
        <v>87</v>
      </c>
      <c r="BG23" s="10" t="s">
        <v>88</v>
      </c>
      <c r="BH23" s="10" t="s">
        <v>89</v>
      </c>
      <c r="BI23" s="10" t="s">
        <v>90</v>
      </c>
      <c r="BJ23" s="10" t="s">
        <v>91</v>
      </c>
      <c r="BK23" s="10" t="s">
        <v>92</v>
      </c>
      <c r="BL23" s="10" t="s">
        <v>93</v>
      </c>
      <c r="BM23" s="10" t="s">
        <v>94</v>
      </c>
      <c r="BN23" s="10" t="s">
        <v>95</v>
      </c>
      <c r="BO23" s="10" t="s">
        <v>96</v>
      </c>
      <c r="BP23" s="10" t="s">
        <v>97</v>
      </c>
      <c r="BQ23" s="10" t="s">
        <v>98</v>
      </c>
      <c r="BR23" s="11" t="s">
        <v>99</v>
      </c>
      <c r="BS23" s="10" t="s">
        <v>100</v>
      </c>
      <c r="BT23" s="10" t="s">
        <v>101</v>
      </c>
      <c r="BU23" s="10" t="s">
        <v>102</v>
      </c>
      <c r="BV23" s="10" t="s">
        <v>103</v>
      </c>
      <c r="BW23" s="11" t="s">
        <v>104</v>
      </c>
      <c r="BX23" s="12" t="s">
        <v>105</v>
      </c>
      <c r="BY23" s="10" t="s">
        <v>106</v>
      </c>
      <c r="BZ23" s="10" t="s">
        <v>107</v>
      </c>
      <c r="CA23" s="10" t="s">
        <v>108</v>
      </c>
      <c r="CB23" s="10" t="s">
        <v>109</v>
      </c>
      <c r="CC23" s="10" t="s">
        <v>110</v>
      </c>
      <c r="CD23" s="10" t="s">
        <v>111</v>
      </c>
      <c r="CE23" s="10" t="s">
        <v>112</v>
      </c>
      <c r="CF23" s="10" t="s">
        <v>113</v>
      </c>
      <c r="CG23" s="10" t="s">
        <v>114</v>
      </c>
    </row>
    <row r="24" spans="6:85" s="13" customFormat="1" ht="12.75">
      <c r="F24" s="14"/>
      <c r="I24" s="14"/>
      <c r="J24" s="16"/>
      <c r="K24" s="14"/>
      <c r="M24" s="14"/>
      <c r="N24" s="14"/>
      <c r="O24" s="14"/>
      <c r="T24" s="14"/>
      <c r="U24" s="14"/>
      <c r="V24" s="16"/>
      <c r="W24" s="10"/>
      <c r="X24" s="10"/>
      <c r="Y24" s="10"/>
      <c r="Z24" s="10"/>
      <c r="AA24" s="10"/>
      <c r="AB24" s="11"/>
      <c r="AC24" s="10"/>
      <c r="AD24" s="10"/>
      <c r="AE24" s="10"/>
      <c r="AF24" s="10"/>
      <c r="AG24" s="11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1"/>
      <c r="AX24" s="10"/>
      <c r="AY24" s="10"/>
      <c r="AZ24" s="10"/>
      <c r="BA24" s="10"/>
      <c r="BB24" s="11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1"/>
      <c r="BS24" s="10"/>
      <c r="BT24" s="10"/>
      <c r="BU24" s="10"/>
      <c r="BV24" s="10"/>
      <c r="BW24" s="11"/>
      <c r="BX24" s="12"/>
      <c r="BY24" s="10"/>
      <c r="BZ24" s="10"/>
      <c r="CA24" s="10"/>
      <c r="CB24" s="10"/>
      <c r="CC24" s="10"/>
      <c r="CD24" s="10"/>
      <c r="CE24" s="10"/>
      <c r="CF24" s="10"/>
      <c r="CG24" s="10"/>
    </row>
    <row r="25" spans="2:43" s="30" customFormat="1" ht="12.75">
      <c r="B25" s="30" t="s">
        <v>419</v>
      </c>
      <c r="C25" s="30" t="s">
        <v>420</v>
      </c>
      <c r="D25" s="30" t="s">
        <v>349</v>
      </c>
      <c r="J25" s="30" t="s">
        <v>209</v>
      </c>
      <c r="M25" s="30">
        <v>86</v>
      </c>
      <c r="O25" s="30" t="s">
        <v>421</v>
      </c>
      <c r="W25" s="30">
        <v>4410</v>
      </c>
      <c r="X25" s="30">
        <v>1.9</v>
      </c>
      <c r="Y25" s="30">
        <v>48.5</v>
      </c>
      <c r="Z25" s="30">
        <v>0.17</v>
      </c>
      <c r="AA25" s="30">
        <v>33</v>
      </c>
      <c r="AC25" s="30">
        <v>0.42</v>
      </c>
      <c r="AD25" s="30">
        <v>16.4</v>
      </c>
      <c r="AE25" s="30">
        <v>20.7</v>
      </c>
      <c r="AF25" s="30">
        <v>3820</v>
      </c>
      <c r="AH25" s="30">
        <v>23</v>
      </c>
      <c r="AI25" s="30">
        <v>3560</v>
      </c>
      <c r="AJ25" s="30">
        <v>239</v>
      </c>
      <c r="AK25" s="30">
        <v>0.12</v>
      </c>
      <c r="AL25" s="30">
        <v>4.6</v>
      </c>
      <c r="AM25" s="30">
        <v>5.2</v>
      </c>
      <c r="AN25" s="30">
        <v>3</v>
      </c>
      <c r="AO25" s="30">
        <v>397</v>
      </c>
      <c r="AP25" s="30">
        <v>13</v>
      </c>
      <c r="AQ25" s="30">
        <v>174</v>
      </c>
    </row>
    <row r="26" spans="2:43" s="30" customFormat="1" ht="12.75">
      <c r="B26" s="30" t="s">
        <v>419</v>
      </c>
      <c r="C26" s="30" t="s">
        <v>420</v>
      </c>
      <c r="D26" s="30" t="s">
        <v>349</v>
      </c>
      <c r="J26" s="30" t="s">
        <v>422</v>
      </c>
      <c r="M26" s="30">
        <v>86</v>
      </c>
      <c r="O26" s="30" t="s">
        <v>421</v>
      </c>
      <c r="W26" s="30">
        <v>11400</v>
      </c>
      <c r="X26" s="30">
        <v>1.9</v>
      </c>
      <c r="Y26" s="30">
        <v>88.3</v>
      </c>
      <c r="Z26" s="30">
        <v>0.42</v>
      </c>
      <c r="AA26" s="30">
        <v>180</v>
      </c>
      <c r="AC26" s="30">
        <v>0.22</v>
      </c>
      <c r="AD26" s="30">
        <v>8.8</v>
      </c>
      <c r="AE26" s="30">
        <v>6.2</v>
      </c>
      <c r="AF26" s="30">
        <v>6500</v>
      </c>
      <c r="AH26" s="30">
        <v>6.6</v>
      </c>
      <c r="AI26" s="30">
        <v>6850</v>
      </c>
      <c r="AJ26" s="30">
        <v>735</v>
      </c>
      <c r="AK26" s="30">
        <v>0.07</v>
      </c>
      <c r="AL26" s="30">
        <v>0</v>
      </c>
      <c r="AM26" s="30">
        <v>6</v>
      </c>
      <c r="AN26" s="30">
        <v>2.2</v>
      </c>
      <c r="AO26" s="30">
        <v>541</v>
      </c>
      <c r="AP26" s="30">
        <v>17</v>
      </c>
      <c r="AQ26" s="30">
        <v>381</v>
      </c>
    </row>
    <row r="27" spans="2:43" s="30" customFormat="1" ht="12.75">
      <c r="B27" s="30" t="s">
        <v>419</v>
      </c>
      <c r="C27" s="30" t="s">
        <v>420</v>
      </c>
      <c r="D27" s="30" t="s">
        <v>349</v>
      </c>
      <c r="J27" s="30" t="s">
        <v>423</v>
      </c>
      <c r="M27" s="30">
        <v>86</v>
      </c>
      <c r="O27" s="30" t="s">
        <v>421</v>
      </c>
      <c r="W27" s="30">
        <v>3740</v>
      </c>
      <c r="X27" s="30">
        <v>4</v>
      </c>
      <c r="Y27" s="30">
        <v>48.2</v>
      </c>
      <c r="Z27" s="30">
        <v>0.16</v>
      </c>
      <c r="AA27" s="30">
        <v>97</v>
      </c>
      <c r="AC27" s="30">
        <v>0.17</v>
      </c>
      <c r="AD27" s="30">
        <v>2.7</v>
      </c>
      <c r="AE27" s="30">
        <v>3.28</v>
      </c>
      <c r="AF27" s="30">
        <v>2530</v>
      </c>
      <c r="AH27" s="30">
        <v>2.7</v>
      </c>
      <c r="AI27" s="30">
        <v>21700</v>
      </c>
      <c r="AJ27" s="30">
        <v>261</v>
      </c>
      <c r="AK27" s="30">
        <v>0.03</v>
      </c>
      <c r="AL27" s="30">
        <v>0</v>
      </c>
      <c r="AM27" s="30">
        <v>2.2</v>
      </c>
      <c r="AN27" s="30">
        <v>2</v>
      </c>
      <c r="AO27" s="30">
        <v>1010</v>
      </c>
      <c r="AP27" s="30">
        <v>12</v>
      </c>
      <c r="AQ27" s="30">
        <v>107</v>
      </c>
    </row>
    <row r="28" spans="2:43" s="30" customFormat="1" ht="12.75">
      <c r="B28" s="30" t="s">
        <v>419</v>
      </c>
      <c r="C28" s="30" t="s">
        <v>420</v>
      </c>
      <c r="D28" s="30" t="s">
        <v>349</v>
      </c>
      <c r="J28" s="30" t="s">
        <v>424</v>
      </c>
      <c r="M28" s="30">
        <v>86</v>
      </c>
      <c r="O28" s="30" t="s">
        <v>421</v>
      </c>
      <c r="W28" s="30">
        <v>1230</v>
      </c>
      <c r="X28" s="30">
        <v>0.8</v>
      </c>
      <c r="Y28" s="30">
        <v>27.5</v>
      </c>
      <c r="Z28" s="30">
        <v>0.04</v>
      </c>
      <c r="AA28" s="30">
        <v>50</v>
      </c>
      <c r="AC28" s="30">
        <v>0.14</v>
      </c>
      <c r="AD28" s="30">
        <v>0.68</v>
      </c>
      <c r="AE28" s="30">
        <v>1.5</v>
      </c>
      <c r="AF28" s="30">
        <v>550</v>
      </c>
      <c r="AH28" s="30">
        <v>1</v>
      </c>
      <c r="AI28" s="30">
        <v>15800</v>
      </c>
      <c r="AJ28" s="30">
        <v>1690</v>
      </c>
      <c r="AK28" s="30">
        <v>0.06</v>
      </c>
      <c r="AL28" s="30">
        <v>0</v>
      </c>
      <c r="AM28" s="30">
        <v>0.8</v>
      </c>
      <c r="AN28" s="30">
        <v>0.3</v>
      </c>
      <c r="AO28" s="30">
        <v>1360</v>
      </c>
      <c r="AP28" s="30">
        <v>1.1</v>
      </c>
      <c r="AQ28" s="30">
        <v>241</v>
      </c>
    </row>
    <row r="30" spans="1:53" s="13" customFormat="1" ht="12.75">
      <c r="A30" s="13" t="s">
        <v>0</v>
      </c>
      <c r="B30" s="13" t="s">
        <v>1</v>
      </c>
      <c r="C30" s="13" t="s">
        <v>2</v>
      </c>
      <c r="D30" s="13" t="s">
        <v>3</v>
      </c>
      <c r="E30" s="13" t="s">
        <v>4</v>
      </c>
      <c r="F30" s="14" t="s">
        <v>5</v>
      </c>
      <c r="G30" s="13" t="s">
        <v>6</v>
      </c>
      <c r="H30" s="13" t="s">
        <v>7</v>
      </c>
      <c r="I30" s="14" t="s">
        <v>8</v>
      </c>
      <c r="J30" s="15" t="s">
        <v>9</v>
      </c>
      <c r="K30" s="14" t="s">
        <v>10</v>
      </c>
      <c r="L30" s="13" t="s">
        <v>11</v>
      </c>
      <c r="M30" s="14" t="s">
        <v>12</v>
      </c>
      <c r="N30" s="14" t="s">
        <v>13</v>
      </c>
      <c r="O30" s="14" t="s">
        <v>14</v>
      </c>
      <c r="P30" s="13" t="s">
        <v>16</v>
      </c>
      <c r="Q30" s="13" t="s">
        <v>17</v>
      </c>
      <c r="R30" s="13" t="s">
        <v>18</v>
      </c>
      <c r="S30" s="13" t="s">
        <v>19</v>
      </c>
      <c r="T30" s="14" t="s">
        <v>20</v>
      </c>
      <c r="U30" s="14" t="s">
        <v>24</v>
      </c>
      <c r="V30" s="15" t="s">
        <v>30</v>
      </c>
      <c r="W30" s="10" t="s">
        <v>31</v>
      </c>
      <c r="X30" s="10" t="s">
        <v>32</v>
      </c>
      <c r="Y30" s="10" t="s">
        <v>33</v>
      </c>
      <c r="Z30" s="10" t="s">
        <v>34</v>
      </c>
      <c r="AA30" s="10" t="s">
        <v>35</v>
      </c>
      <c r="AB30" s="11" t="s">
        <v>36</v>
      </c>
      <c r="AC30" s="10" t="s">
        <v>37</v>
      </c>
      <c r="AD30" s="10" t="s">
        <v>38</v>
      </c>
      <c r="AE30" s="10" t="s">
        <v>39</v>
      </c>
      <c r="AF30" s="10" t="s">
        <v>40</v>
      </c>
      <c r="AG30" s="11" t="s">
        <v>41</v>
      </c>
      <c r="AH30" s="10" t="s">
        <v>42</v>
      </c>
      <c r="AI30" s="10" t="s">
        <v>43</v>
      </c>
      <c r="AJ30" s="10" t="s">
        <v>44</v>
      </c>
      <c r="AK30" s="10" t="s">
        <v>45</v>
      </c>
      <c r="AL30" s="10" t="s">
        <v>46</v>
      </c>
      <c r="AM30" s="10" t="s">
        <v>47</v>
      </c>
      <c r="AN30" s="10" t="s">
        <v>48</v>
      </c>
      <c r="AO30" s="10" t="s">
        <v>49</v>
      </c>
      <c r="AP30" s="10" t="s">
        <v>50</v>
      </c>
      <c r="AQ30" s="10" t="s">
        <v>51</v>
      </c>
      <c r="AR30" s="10" t="s">
        <v>73</v>
      </c>
      <c r="AS30" s="10" t="s">
        <v>74</v>
      </c>
      <c r="AT30" s="10" t="s">
        <v>75</v>
      </c>
      <c r="AU30" s="10" t="s">
        <v>80</v>
      </c>
      <c r="AV30" s="10" t="s">
        <v>81</v>
      </c>
      <c r="AW30" s="10" t="s">
        <v>88</v>
      </c>
      <c r="AX30" s="10" t="s">
        <v>89</v>
      </c>
      <c r="AY30" s="10" t="s">
        <v>90</v>
      </c>
      <c r="AZ30" s="10" t="s">
        <v>92</v>
      </c>
      <c r="BA30" s="10" t="s">
        <v>93</v>
      </c>
    </row>
    <row r="32" spans="1:53" ht="12.75">
      <c r="A32" s="2" t="s">
        <v>223</v>
      </c>
      <c r="B32" t="s">
        <v>154</v>
      </c>
      <c r="C32" t="s">
        <v>179</v>
      </c>
      <c r="D32" t="s">
        <v>156</v>
      </c>
      <c r="E32">
        <v>13060007</v>
      </c>
      <c r="F32" t="s">
        <v>157</v>
      </c>
      <c r="G32">
        <v>332930</v>
      </c>
      <c r="H32">
        <v>1042500</v>
      </c>
      <c r="I32" t="s">
        <v>179</v>
      </c>
      <c r="J32" t="s">
        <v>180</v>
      </c>
      <c r="K32" t="s">
        <v>181</v>
      </c>
      <c r="L32">
        <v>8</v>
      </c>
      <c r="M32" s="8">
        <v>35201</v>
      </c>
      <c r="N32">
        <v>2</v>
      </c>
      <c r="O32" t="s">
        <v>218</v>
      </c>
      <c r="P32">
        <v>2</v>
      </c>
      <c r="Q32" s="7" t="s">
        <v>224</v>
      </c>
      <c r="R32" t="s">
        <v>225</v>
      </c>
      <c r="S32" t="s">
        <v>218</v>
      </c>
      <c r="T32">
        <v>2</v>
      </c>
      <c r="U32">
        <v>69.6</v>
      </c>
      <c r="V32" s="1">
        <v>70.98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>
        <v>103.02</v>
      </c>
      <c r="AS32" s="5">
        <v>2.4</v>
      </c>
      <c r="AT32" s="5">
        <v>13.99</v>
      </c>
      <c r="AU32" s="5">
        <v>0.25</v>
      </c>
      <c r="AV32" s="5">
        <v>0.25</v>
      </c>
      <c r="AW32" s="5">
        <v>2.12</v>
      </c>
      <c r="AX32" s="5">
        <v>4.52</v>
      </c>
      <c r="AY32" s="5">
        <v>1.3</v>
      </c>
      <c r="AZ32" s="5">
        <v>1.24</v>
      </c>
      <c r="BA32" s="5">
        <v>19.35</v>
      </c>
    </row>
    <row r="33" spans="1:53" ht="12.75">
      <c r="A33" s="2" t="s">
        <v>226</v>
      </c>
      <c r="B33" t="s">
        <v>154</v>
      </c>
      <c r="C33" t="s">
        <v>179</v>
      </c>
      <c r="D33" t="s">
        <v>156</v>
      </c>
      <c r="E33">
        <v>13060007</v>
      </c>
      <c r="F33" t="s">
        <v>157</v>
      </c>
      <c r="G33">
        <v>332930</v>
      </c>
      <c r="H33">
        <v>1042500</v>
      </c>
      <c r="I33" t="s">
        <v>179</v>
      </c>
      <c r="J33" t="s">
        <v>180</v>
      </c>
      <c r="K33" t="s">
        <v>181</v>
      </c>
      <c r="L33">
        <v>8</v>
      </c>
      <c r="M33" s="8">
        <v>35201</v>
      </c>
      <c r="N33">
        <v>2</v>
      </c>
      <c r="O33" t="s">
        <v>218</v>
      </c>
      <c r="P33">
        <v>2</v>
      </c>
      <c r="Q33" s="7" t="s">
        <v>224</v>
      </c>
      <c r="R33" t="s">
        <v>225</v>
      </c>
      <c r="S33" t="s">
        <v>218</v>
      </c>
      <c r="T33">
        <v>2</v>
      </c>
      <c r="U33">
        <v>62.5</v>
      </c>
      <c r="V33" s="1">
        <v>81.14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3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>
        <v>160.18</v>
      </c>
      <c r="AS33" s="5">
        <v>2</v>
      </c>
      <c r="AT33" s="5">
        <v>20.44</v>
      </c>
      <c r="AU33" s="5">
        <v>0.82</v>
      </c>
      <c r="AV33" s="5">
        <v>0.25</v>
      </c>
      <c r="AW33" s="5">
        <v>2.99</v>
      </c>
      <c r="AX33" s="5">
        <v>4.59</v>
      </c>
      <c r="AY33" s="5">
        <v>1.8</v>
      </c>
      <c r="AZ33" s="5">
        <v>3.25</v>
      </c>
      <c r="BA33" s="5">
        <v>32.04</v>
      </c>
    </row>
    <row r="34" spans="1:53" ht="12.75">
      <c r="A34" s="2" t="s">
        <v>217</v>
      </c>
      <c r="B34" t="s">
        <v>154</v>
      </c>
      <c r="C34" t="s">
        <v>179</v>
      </c>
      <c r="D34" t="s">
        <v>156</v>
      </c>
      <c r="E34">
        <v>13060007</v>
      </c>
      <c r="F34" t="s">
        <v>157</v>
      </c>
      <c r="G34">
        <v>332930</v>
      </c>
      <c r="H34">
        <v>1042500</v>
      </c>
      <c r="I34" t="s">
        <v>179</v>
      </c>
      <c r="J34" t="s">
        <v>180</v>
      </c>
      <c r="K34" t="s">
        <v>181</v>
      </c>
      <c r="L34">
        <v>8</v>
      </c>
      <c r="M34" s="8">
        <v>35201</v>
      </c>
      <c r="N34">
        <v>2</v>
      </c>
      <c r="O34" t="s">
        <v>218</v>
      </c>
      <c r="P34">
        <v>2</v>
      </c>
      <c r="Q34" s="7" t="s">
        <v>219</v>
      </c>
      <c r="R34" t="s">
        <v>220</v>
      </c>
      <c r="S34" t="s">
        <v>218</v>
      </c>
      <c r="T34">
        <v>2</v>
      </c>
      <c r="U34">
        <v>94.7</v>
      </c>
      <c r="V34" s="1">
        <v>82.78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3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>
        <v>131.94</v>
      </c>
      <c r="AS34" s="5">
        <v>10.2</v>
      </c>
      <c r="AT34" s="5">
        <v>13.79</v>
      </c>
      <c r="AU34" s="5">
        <v>0.25</v>
      </c>
      <c r="AV34" s="5">
        <v>1.9</v>
      </c>
      <c r="AW34" s="5">
        <v>1</v>
      </c>
      <c r="AX34" s="5">
        <v>2.86</v>
      </c>
      <c r="AY34" s="5">
        <v>1.5</v>
      </c>
      <c r="AZ34" s="5">
        <v>2.67</v>
      </c>
      <c r="BA34" s="5">
        <v>36.77</v>
      </c>
    </row>
    <row r="35" spans="1:53" ht="12.75">
      <c r="A35" s="2" t="s">
        <v>221</v>
      </c>
      <c r="B35" t="s">
        <v>154</v>
      </c>
      <c r="C35" t="s">
        <v>179</v>
      </c>
      <c r="D35" t="s">
        <v>156</v>
      </c>
      <c r="E35">
        <v>13060007</v>
      </c>
      <c r="F35" t="s">
        <v>157</v>
      </c>
      <c r="G35">
        <v>332930</v>
      </c>
      <c r="H35">
        <v>1042500</v>
      </c>
      <c r="I35" t="s">
        <v>179</v>
      </c>
      <c r="J35" t="s">
        <v>180</v>
      </c>
      <c r="K35" t="s">
        <v>181</v>
      </c>
      <c r="L35">
        <v>8</v>
      </c>
      <c r="M35" s="8">
        <v>35201</v>
      </c>
      <c r="N35">
        <v>2</v>
      </c>
      <c r="O35" t="s">
        <v>218</v>
      </c>
      <c r="P35">
        <v>2</v>
      </c>
      <c r="Q35" s="7" t="s">
        <v>219</v>
      </c>
      <c r="R35" t="s">
        <v>220</v>
      </c>
      <c r="S35" t="s">
        <v>218</v>
      </c>
      <c r="T35">
        <v>2</v>
      </c>
      <c r="U35">
        <v>96.4</v>
      </c>
      <c r="V35" s="1">
        <v>79.58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3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>
        <v>84.9</v>
      </c>
      <c r="AS35" s="5">
        <v>8.1</v>
      </c>
      <c r="AT35" s="5">
        <v>9.37</v>
      </c>
      <c r="AU35" s="5">
        <v>0.52</v>
      </c>
      <c r="AV35" s="5">
        <v>1.35</v>
      </c>
      <c r="AW35" s="5">
        <v>1</v>
      </c>
      <c r="AX35" s="5">
        <v>3.03</v>
      </c>
      <c r="AY35" s="5">
        <v>1.7</v>
      </c>
      <c r="AZ35" s="5">
        <v>0.25</v>
      </c>
      <c r="BA35" s="5">
        <v>23.44</v>
      </c>
    </row>
    <row r="36" spans="1:53" ht="12.75">
      <c r="A36" s="2" t="s">
        <v>222</v>
      </c>
      <c r="B36" t="s">
        <v>154</v>
      </c>
      <c r="C36" t="s">
        <v>179</v>
      </c>
      <c r="D36" t="s">
        <v>156</v>
      </c>
      <c r="E36">
        <v>13060007</v>
      </c>
      <c r="F36" t="s">
        <v>157</v>
      </c>
      <c r="G36">
        <v>332930</v>
      </c>
      <c r="H36">
        <v>1042500</v>
      </c>
      <c r="I36" t="s">
        <v>179</v>
      </c>
      <c r="J36" t="s">
        <v>180</v>
      </c>
      <c r="K36" t="s">
        <v>181</v>
      </c>
      <c r="L36">
        <v>8</v>
      </c>
      <c r="M36" s="8">
        <v>35201</v>
      </c>
      <c r="N36">
        <v>2</v>
      </c>
      <c r="O36" t="s">
        <v>218</v>
      </c>
      <c r="P36">
        <v>2</v>
      </c>
      <c r="Q36" s="7" t="s">
        <v>219</v>
      </c>
      <c r="R36" t="s">
        <v>220</v>
      </c>
      <c r="S36" t="s">
        <v>218</v>
      </c>
      <c r="T36">
        <v>2</v>
      </c>
      <c r="U36">
        <v>92.3</v>
      </c>
      <c r="V36" s="1">
        <v>82.76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3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>
        <v>118.56</v>
      </c>
      <c r="AS36" s="5">
        <v>9.2</v>
      </c>
      <c r="AT36" s="5">
        <v>14.04</v>
      </c>
      <c r="AU36" s="5">
        <v>0.56</v>
      </c>
      <c r="AV36" s="5">
        <v>1.47</v>
      </c>
      <c r="AW36" s="5">
        <v>1</v>
      </c>
      <c r="AX36" s="5">
        <v>4.67</v>
      </c>
      <c r="AY36" s="5">
        <v>1.7</v>
      </c>
      <c r="AZ36" s="5">
        <v>0.25</v>
      </c>
      <c r="BA36" s="5">
        <v>32.15</v>
      </c>
    </row>
  </sheetData>
  <printOptions/>
  <pageMargins left="0.25" right="0.25" top="0.75" bottom="0.25" header="0.25" footer="0.5"/>
  <pageSetup fitToWidth="4" fitToHeight="1" horizontalDpi="600" verticalDpi="600" orientation="landscape" scale="88" r:id="rId1"/>
  <headerFooter alignWithMargins="0">
    <oddHeader>&amp;C&amp;A</oddHeader>
    <oddFooter>&amp;C96BLNWRInorganics.xls&amp;RPage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22">
      <selection activeCell="K33" sqref="K33"/>
    </sheetView>
  </sheetViews>
  <sheetFormatPr defaultColWidth="9.140625" defaultRowHeight="12.75"/>
  <cols>
    <col min="1" max="1" width="10.00390625" style="19" bestFit="1" customWidth="1"/>
    <col min="2" max="2" width="12.421875" style="19" customWidth="1"/>
    <col min="3" max="3" width="12.140625" style="19" bestFit="1" customWidth="1"/>
    <col min="4" max="4" width="10.8515625" style="19" hidden="1" customWidth="1"/>
    <col min="5" max="5" width="14.28125" style="19" hidden="1" customWidth="1"/>
    <col min="6" max="6" width="16.28125" style="19" hidden="1" customWidth="1"/>
    <col min="7" max="7" width="16.8515625" style="19" customWidth="1"/>
    <col min="8" max="8" width="14.57421875" style="19" customWidth="1"/>
    <col min="9" max="9" width="12.140625" style="19" hidden="1" customWidth="1"/>
    <col min="10" max="10" width="12.421875" style="19" hidden="1" customWidth="1"/>
    <col min="11" max="11" width="12.00390625" style="19" bestFit="1" customWidth="1"/>
    <col min="12" max="12" width="8.421875" style="19" hidden="1" customWidth="1"/>
    <col min="13" max="13" width="17.28125" style="19" bestFit="1" customWidth="1"/>
    <col min="14" max="14" width="9.00390625" style="19" hidden="1" customWidth="1"/>
    <col min="15" max="15" width="12.7109375" style="19" bestFit="1" customWidth="1"/>
    <col min="16" max="16" width="9.8515625" style="19" hidden="1" customWidth="1"/>
    <col min="17" max="17" width="21.57421875" style="19" bestFit="1" customWidth="1"/>
    <col min="18" max="18" width="15.28125" style="19" bestFit="1" customWidth="1"/>
    <col min="19" max="19" width="13.8515625" style="19" hidden="1" customWidth="1"/>
    <col min="20" max="20" width="8.57421875" style="19" hidden="1" customWidth="1"/>
    <col min="21" max="21" width="15.140625" style="19" bestFit="1" customWidth="1"/>
    <col min="22" max="22" width="9.28125" style="19" bestFit="1" customWidth="1"/>
    <col min="23" max="23" width="8.57421875" style="19" bestFit="1" customWidth="1"/>
    <col min="24" max="25" width="8.140625" style="19" bestFit="1" customWidth="1"/>
    <col min="26" max="26" width="8.00390625" style="19" bestFit="1" customWidth="1"/>
    <col min="27" max="27" width="6.7109375" style="19" bestFit="1" customWidth="1"/>
    <col min="28" max="28" width="10.57421875" style="19" bestFit="1" customWidth="1"/>
    <col min="29" max="31" width="8.00390625" style="19" bestFit="1" customWidth="1"/>
    <col min="32" max="32" width="8.57421875" style="19" bestFit="1" customWidth="1"/>
    <col min="33" max="33" width="6.7109375" style="19" bestFit="1" customWidth="1"/>
    <col min="34" max="34" width="7.8515625" style="19" bestFit="1" customWidth="1"/>
    <col min="35" max="35" width="8.57421875" style="19" bestFit="1" customWidth="1"/>
    <col min="36" max="36" width="8.421875" style="19" bestFit="1" customWidth="1"/>
    <col min="37" max="37" width="8.140625" style="19" bestFit="1" customWidth="1"/>
    <col min="38" max="38" width="8.57421875" style="19" bestFit="1" customWidth="1"/>
    <col min="39" max="39" width="7.140625" style="19" bestFit="1" customWidth="1"/>
    <col min="40" max="40" width="8.00390625" style="19" bestFit="1" customWidth="1"/>
    <col min="41" max="41" width="8.57421875" style="19" bestFit="1" customWidth="1"/>
    <col min="42" max="42" width="6.7109375" style="19" bestFit="1" customWidth="1"/>
    <col min="43" max="43" width="8.00390625" style="19" bestFit="1" customWidth="1"/>
    <col min="44" max="44" width="8.421875" style="0" hidden="1" customWidth="1"/>
    <col min="45" max="46" width="8.57421875" style="0" hidden="1" customWidth="1"/>
    <col min="47" max="47" width="8.421875" style="0" hidden="1" customWidth="1"/>
    <col min="48" max="48" width="7.140625" style="0" hidden="1" customWidth="1"/>
    <col min="49" max="49" width="10.57421875" style="0" hidden="1" customWidth="1"/>
    <col min="50" max="52" width="8.421875" style="0" hidden="1" customWidth="1"/>
    <col min="53" max="53" width="8.28125" style="0" hidden="1" customWidth="1"/>
    <col min="54" max="54" width="7.140625" style="0" hidden="1" customWidth="1"/>
    <col min="55" max="55" width="8.28125" style="0" hidden="1" customWidth="1"/>
    <col min="56" max="56" width="9.00390625" style="0" hidden="1" customWidth="1"/>
    <col min="57" max="57" width="8.8515625" style="0" hidden="1" customWidth="1"/>
    <col min="58" max="58" width="8.57421875" style="0" hidden="1" customWidth="1"/>
    <col min="59" max="59" width="9.00390625" style="0" hidden="1" customWidth="1"/>
    <col min="60" max="60" width="7.57421875" style="0" hidden="1" customWidth="1"/>
    <col min="61" max="62" width="8.421875" style="0" hidden="1" customWidth="1"/>
    <col min="63" max="63" width="7.140625" style="0" hidden="1" customWidth="1"/>
    <col min="64" max="64" width="8.421875" style="0" hidden="1" customWidth="1"/>
  </cols>
  <sheetData>
    <row r="1" spans="1:64" s="13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4" t="s">
        <v>10</v>
      </c>
      <c r="L1" s="13" t="s">
        <v>11</v>
      </c>
      <c r="M1" s="14" t="s">
        <v>12</v>
      </c>
      <c r="N1" s="14" t="s">
        <v>13</v>
      </c>
      <c r="O1" s="14" t="s">
        <v>14</v>
      </c>
      <c r="P1" s="13" t="s">
        <v>16</v>
      </c>
      <c r="Q1" s="13" t="s">
        <v>17</v>
      </c>
      <c r="R1" s="13" t="s">
        <v>18</v>
      </c>
      <c r="S1" s="13" t="s">
        <v>19</v>
      </c>
      <c r="T1" s="14" t="s">
        <v>20</v>
      </c>
      <c r="U1" s="14" t="s">
        <v>24</v>
      </c>
      <c r="V1" s="15" t="s">
        <v>30</v>
      </c>
      <c r="W1" s="10" t="s">
        <v>73</v>
      </c>
      <c r="X1" s="10" t="s">
        <v>74</v>
      </c>
      <c r="Y1" s="10" t="s">
        <v>75</v>
      </c>
      <c r="Z1" s="10" t="s">
        <v>76</v>
      </c>
      <c r="AA1" s="10" t="s">
        <v>77</v>
      </c>
      <c r="AB1" s="11" t="s">
        <v>78</v>
      </c>
      <c r="AC1" s="10" t="s">
        <v>79</v>
      </c>
      <c r="AD1" s="10" t="s">
        <v>80</v>
      </c>
      <c r="AE1" s="10" t="s">
        <v>81</v>
      </c>
      <c r="AF1" s="10" t="s">
        <v>82</v>
      </c>
      <c r="AG1" s="11" t="s">
        <v>83</v>
      </c>
      <c r="AH1" s="10" t="s">
        <v>84</v>
      </c>
      <c r="AI1" s="10" t="s">
        <v>85</v>
      </c>
      <c r="AJ1" s="10" t="s">
        <v>86</v>
      </c>
      <c r="AK1" s="10" t="s">
        <v>87</v>
      </c>
      <c r="AL1" s="10" t="s">
        <v>88</v>
      </c>
      <c r="AM1" s="10" t="s">
        <v>89</v>
      </c>
      <c r="AN1" s="10" t="s">
        <v>90</v>
      </c>
      <c r="AO1" s="10" t="s">
        <v>91</v>
      </c>
      <c r="AP1" s="10" t="s">
        <v>92</v>
      </c>
      <c r="AQ1" s="10" t="s">
        <v>93</v>
      </c>
      <c r="AR1" s="10" t="s">
        <v>94</v>
      </c>
      <c r="AS1" s="10" t="s">
        <v>95</v>
      </c>
      <c r="AT1" s="10" t="s">
        <v>96</v>
      </c>
      <c r="AU1" s="10" t="s">
        <v>97</v>
      </c>
      <c r="AV1" s="10" t="s">
        <v>98</v>
      </c>
      <c r="AW1" s="11" t="s">
        <v>99</v>
      </c>
      <c r="AX1" s="10" t="s">
        <v>100</v>
      </c>
      <c r="AY1" s="10" t="s">
        <v>101</v>
      </c>
      <c r="AZ1" s="10" t="s">
        <v>102</v>
      </c>
      <c r="BA1" s="10" t="s">
        <v>103</v>
      </c>
      <c r="BB1" s="11" t="s">
        <v>104</v>
      </c>
      <c r="BC1" s="12" t="s">
        <v>105</v>
      </c>
      <c r="BD1" s="10" t="s">
        <v>106</v>
      </c>
      <c r="BE1" s="10" t="s">
        <v>107</v>
      </c>
      <c r="BF1" s="10" t="s">
        <v>108</v>
      </c>
      <c r="BG1" s="10" t="s">
        <v>109</v>
      </c>
      <c r="BH1" s="10" t="s">
        <v>110</v>
      </c>
      <c r="BI1" s="10" t="s">
        <v>111</v>
      </c>
      <c r="BJ1" s="10" t="s">
        <v>112</v>
      </c>
      <c r="BK1" s="10" t="s">
        <v>113</v>
      </c>
      <c r="BL1" s="10" t="s">
        <v>114</v>
      </c>
    </row>
    <row r="3" spans="1:64" ht="12.75">
      <c r="A3" s="19" t="s">
        <v>261</v>
      </c>
      <c r="B3" s="19" t="s">
        <v>154</v>
      </c>
      <c r="C3" s="19" t="s">
        <v>209</v>
      </c>
      <c r="D3" s="19" t="s">
        <v>156</v>
      </c>
      <c r="E3" s="19">
        <v>13060007</v>
      </c>
      <c r="F3" s="19" t="s">
        <v>157</v>
      </c>
      <c r="G3" s="19">
        <v>332459</v>
      </c>
      <c r="H3" s="19">
        <v>1042438</v>
      </c>
      <c r="I3" s="19" t="s">
        <v>209</v>
      </c>
      <c r="J3" s="19" t="s">
        <v>210</v>
      </c>
      <c r="K3" s="19" t="s">
        <v>211</v>
      </c>
      <c r="L3" s="19">
        <v>8</v>
      </c>
      <c r="M3" s="20">
        <v>35229</v>
      </c>
      <c r="N3" s="19">
        <v>2</v>
      </c>
      <c r="O3" s="19" t="s">
        <v>247</v>
      </c>
      <c r="P3" s="19">
        <v>3</v>
      </c>
      <c r="Q3" s="21" t="s">
        <v>262</v>
      </c>
      <c r="R3" s="19" t="s">
        <v>263</v>
      </c>
      <c r="S3" s="19" t="s">
        <v>247</v>
      </c>
      <c r="T3" s="19">
        <v>3</v>
      </c>
      <c r="U3" s="19">
        <v>29.5</v>
      </c>
      <c r="V3" s="23">
        <v>83.69</v>
      </c>
      <c r="W3" s="4">
        <v>39.11</v>
      </c>
      <c r="X3" s="4">
        <v>0.25</v>
      </c>
      <c r="Y3" s="4">
        <v>14.82</v>
      </c>
      <c r="Z3" s="4">
        <v>0.05</v>
      </c>
      <c r="AA3" s="4">
        <v>5.32</v>
      </c>
      <c r="AB3" s="4">
        <v>4704.05</v>
      </c>
      <c r="AC3" s="4">
        <v>0.05</v>
      </c>
      <c r="AD3" s="4">
        <v>0.71</v>
      </c>
      <c r="AE3" s="4">
        <v>12.2</v>
      </c>
      <c r="AF3" s="4">
        <v>111.09</v>
      </c>
      <c r="AG3" s="4"/>
      <c r="AH3" s="4">
        <v>2.5</v>
      </c>
      <c r="AI3" s="4">
        <v>1467.04</v>
      </c>
      <c r="AJ3" s="4">
        <v>7.95</v>
      </c>
      <c r="AK3" s="4">
        <v>0.025</v>
      </c>
      <c r="AL3" s="4">
        <v>1</v>
      </c>
      <c r="AM3" s="4">
        <v>0.25</v>
      </c>
      <c r="AN3" s="4">
        <v>2.8</v>
      </c>
      <c r="AO3" s="4">
        <v>94.37</v>
      </c>
      <c r="AP3" s="4">
        <v>0.25</v>
      </c>
      <c r="AQ3" s="4">
        <v>135.72</v>
      </c>
      <c r="AR3" s="3">
        <v>6.378841</v>
      </c>
      <c r="AS3" s="5">
        <v>0.040775000000000006</v>
      </c>
      <c r="AT3" s="3">
        <v>2.4171420000000006</v>
      </c>
      <c r="AU3" s="5">
        <v>0.008155</v>
      </c>
      <c r="AV3" s="3">
        <v>0.8676920000000001</v>
      </c>
      <c r="AW3" s="3">
        <v>767.2305550000001</v>
      </c>
      <c r="AX3" s="5">
        <v>0.008155</v>
      </c>
      <c r="AY3" s="3">
        <v>0.11580100000000002</v>
      </c>
      <c r="AZ3" s="3">
        <v>1.9898200000000001</v>
      </c>
      <c r="BA3" s="3">
        <v>18.118779000000004</v>
      </c>
      <c r="BB3" s="3"/>
      <c r="BC3" s="3">
        <v>0.40775000000000006</v>
      </c>
      <c r="BD3" s="3">
        <v>239.27422400000003</v>
      </c>
      <c r="BE3" s="3">
        <v>1.2966450000000003</v>
      </c>
      <c r="BF3" s="5">
        <v>0.0040775</v>
      </c>
      <c r="BG3" s="5">
        <v>0.16310000000000002</v>
      </c>
      <c r="BH3" s="5">
        <v>0.040775000000000006</v>
      </c>
      <c r="BI3" s="3">
        <v>0.45668000000000003</v>
      </c>
      <c r="BJ3" s="3">
        <v>15.391747000000002</v>
      </c>
      <c r="BK3" s="5">
        <v>0.040775000000000006</v>
      </c>
      <c r="BL3" s="3">
        <v>22.135932000000004</v>
      </c>
    </row>
    <row r="4" spans="1:64" ht="12.75">
      <c r="A4" s="19" t="s">
        <v>264</v>
      </c>
      <c r="B4" s="19" t="s">
        <v>154</v>
      </c>
      <c r="C4" s="19" t="s">
        <v>209</v>
      </c>
      <c r="D4" s="19" t="s">
        <v>156</v>
      </c>
      <c r="E4" s="19">
        <v>13060007</v>
      </c>
      <c r="F4" s="19" t="s">
        <v>157</v>
      </c>
      <c r="G4" s="19">
        <v>332459</v>
      </c>
      <c r="H4" s="19">
        <v>1042438</v>
      </c>
      <c r="I4" s="19" t="s">
        <v>209</v>
      </c>
      <c r="J4" s="19" t="s">
        <v>210</v>
      </c>
      <c r="K4" s="19" t="s">
        <v>211</v>
      </c>
      <c r="L4" s="19">
        <v>8</v>
      </c>
      <c r="M4" s="20">
        <v>35229</v>
      </c>
      <c r="N4" s="19">
        <v>2</v>
      </c>
      <c r="O4" s="19" t="s">
        <v>247</v>
      </c>
      <c r="P4" s="19">
        <v>3</v>
      </c>
      <c r="Q4" s="21" t="s">
        <v>262</v>
      </c>
      <c r="R4" s="19" t="s">
        <v>263</v>
      </c>
      <c r="S4" s="19" t="s">
        <v>247</v>
      </c>
      <c r="T4" s="19">
        <v>3</v>
      </c>
      <c r="U4" s="19">
        <v>34</v>
      </c>
      <c r="V4" s="23">
        <v>81.17</v>
      </c>
      <c r="W4" s="4">
        <v>35.85</v>
      </c>
      <c r="X4" s="4">
        <v>1</v>
      </c>
      <c r="Y4" s="4">
        <v>13.59</v>
      </c>
      <c r="Z4" s="4">
        <v>0.05</v>
      </c>
      <c r="AA4" s="4">
        <v>7.45</v>
      </c>
      <c r="AB4" s="4">
        <v>5059.2</v>
      </c>
      <c r="AC4" s="4">
        <v>0.05</v>
      </c>
      <c r="AD4" s="4">
        <v>0.25</v>
      </c>
      <c r="AE4" s="4">
        <v>11.33</v>
      </c>
      <c r="AF4" s="4">
        <v>97.44</v>
      </c>
      <c r="AG4" s="4"/>
      <c r="AH4" s="4">
        <v>2.2</v>
      </c>
      <c r="AI4" s="4">
        <v>1443.5</v>
      </c>
      <c r="AJ4" s="4">
        <v>6.24</v>
      </c>
      <c r="AK4" s="4">
        <v>0.025</v>
      </c>
      <c r="AL4" s="4">
        <v>1</v>
      </c>
      <c r="AM4" s="4">
        <v>0.25</v>
      </c>
      <c r="AN4" s="4">
        <v>2.5</v>
      </c>
      <c r="AO4" s="4">
        <v>92.07</v>
      </c>
      <c r="AP4" s="4">
        <v>0.25</v>
      </c>
      <c r="AQ4" s="4">
        <v>116.94</v>
      </c>
      <c r="AR4" s="3">
        <v>6.750554999999999</v>
      </c>
      <c r="AS4" s="3">
        <v>0.1883</v>
      </c>
      <c r="AT4" s="3">
        <v>2.5589969999999997</v>
      </c>
      <c r="AU4" s="5">
        <v>0.009415</v>
      </c>
      <c r="AV4" s="3">
        <v>1.4028349999999998</v>
      </c>
      <c r="AW4" s="3">
        <v>952.6473599999999</v>
      </c>
      <c r="AX4" s="5">
        <v>0.009415</v>
      </c>
      <c r="AY4" s="5">
        <v>0.047075</v>
      </c>
      <c r="AZ4" s="3">
        <v>2.1334389999999996</v>
      </c>
      <c r="BA4" s="3">
        <v>18.347952</v>
      </c>
      <c r="BB4" s="3"/>
      <c r="BC4" s="3">
        <v>0.41426</v>
      </c>
      <c r="BD4" s="3">
        <v>271.81104999999997</v>
      </c>
      <c r="BE4" s="3">
        <v>1.174992</v>
      </c>
      <c r="BF4" s="5">
        <v>0.0047075</v>
      </c>
      <c r="BG4" s="5">
        <v>0.1883</v>
      </c>
      <c r="BH4" s="5">
        <v>0.047075</v>
      </c>
      <c r="BI4" s="3">
        <v>0.47074999999999995</v>
      </c>
      <c r="BJ4" s="3">
        <v>17.336781</v>
      </c>
      <c r="BK4" s="5">
        <v>0.047075</v>
      </c>
      <c r="BL4" s="3">
        <v>22.019802</v>
      </c>
    </row>
    <row r="5" spans="1:64" ht="12.75">
      <c r="A5" s="19" t="s">
        <v>265</v>
      </c>
      <c r="B5" s="19" t="s">
        <v>154</v>
      </c>
      <c r="C5" s="19" t="s">
        <v>209</v>
      </c>
      <c r="D5" s="19" t="s">
        <v>156</v>
      </c>
      <c r="E5" s="19">
        <v>13060007</v>
      </c>
      <c r="F5" s="19" t="s">
        <v>157</v>
      </c>
      <c r="G5" s="19">
        <v>332459</v>
      </c>
      <c r="H5" s="19">
        <v>1042438</v>
      </c>
      <c r="I5" s="19" t="s">
        <v>209</v>
      </c>
      <c r="J5" s="19" t="s">
        <v>210</v>
      </c>
      <c r="K5" s="19" t="s">
        <v>211</v>
      </c>
      <c r="L5" s="19">
        <v>8</v>
      </c>
      <c r="M5" s="20">
        <v>35229</v>
      </c>
      <c r="N5" s="19">
        <v>2</v>
      </c>
      <c r="O5" s="19" t="s">
        <v>247</v>
      </c>
      <c r="P5" s="19">
        <v>3</v>
      </c>
      <c r="Q5" s="21" t="s">
        <v>252</v>
      </c>
      <c r="R5" s="19" t="s">
        <v>253</v>
      </c>
      <c r="S5" s="19" t="s">
        <v>247</v>
      </c>
      <c r="T5" s="19">
        <v>3</v>
      </c>
      <c r="U5" s="19">
        <v>19.1</v>
      </c>
      <c r="V5" s="23">
        <v>71.02</v>
      </c>
      <c r="W5" s="4">
        <v>194.02</v>
      </c>
      <c r="X5" s="4">
        <v>4.7</v>
      </c>
      <c r="Y5" s="4">
        <v>10.25</v>
      </c>
      <c r="Z5" s="4">
        <v>0.05</v>
      </c>
      <c r="AA5" s="4">
        <v>2.4</v>
      </c>
      <c r="AB5" s="4">
        <v>268249.71</v>
      </c>
      <c r="AC5" s="4">
        <v>0.05</v>
      </c>
      <c r="AD5" s="4">
        <v>1.69</v>
      </c>
      <c r="AE5" s="4">
        <v>42.56</v>
      </c>
      <c r="AF5" s="4">
        <v>242.18</v>
      </c>
      <c r="AG5" s="4"/>
      <c r="AH5" s="4">
        <v>25.3</v>
      </c>
      <c r="AI5" s="4">
        <v>1424.14</v>
      </c>
      <c r="AJ5" s="4">
        <v>7.56</v>
      </c>
      <c r="AK5" s="4">
        <v>0.15</v>
      </c>
      <c r="AL5" s="4">
        <v>1</v>
      </c>
      <c r="AM5" s="4">
        <v>2.86</v>
      </c>
      <c r="AN5" s="4">
        <v>2.2</v>
      </c>
      <c r="AO5" s="4">
        <v>1134.86</v>
      </c>
      <c r="AP5" s="4">
        <v>2.16</v>
      </c>
      <c r="AQ5" s="4">
        <v>40.43</v>
      </c>
      <c r="AR5" s="3">
        <v>56.226996000000014</v>
      </c>
      <c r="AS5" s="3">
        <v>1.3620600000000003</v>
      </c>
      <c r="AT5" s="3">
        <v>2.9704500000000005</v>
      </c>
      <c r="AU5" s="5">
        <v>0.014490000000000003</v>
      </c>
      <c r="AV5" s="3">
        <v>0.69552</v>
      </c>
      <c r="AW5" s="3">
        <v>77738.76595800002</v>
      </c>
      <c r="AX5" s="5">
        <v>0.014490000000000003</v>
      </c>
      <c r="AY5" s="3">
        <v>0.48976200000000003</v>
      </c>
      <c r="AZ5" s="3">
        <v>12.333888000000002</v>
      </c>
      <c r="BA5" s="3">
        <v>70.18376400000001</v>
      </c>
      <c r="BB5" s="3"/>
      <c r="BC5" s="3">
        <v>7.331940000000001</v>
      </c>
      <c r="BD5" s="3">
        <v>412.7157720000001</v>
      </c>
      <c r="BE5" s="3">
        <v>2.190888</v>
      </c>
      <c r="BF5" s="3">
        <v>0.04347</v>
      </c>
      <c r="BG5" s="5">
        <v>0.28980000000000006</v>
      </c>
      <c r="BH5" s="3">
        <v>0.8288280000000001</v>
      </c>
      <c r="BI5" s="3">
        <v>0.6375600000000001</v>
      </c>
      <c r="BJ5" s="3">
        <v>328.882428</v>
      </c>
      <c r="BK5" s="3">
        <v>0.6259680000000001</v>
      </c>
      <c r="BL5" s="3">
        <v>11.716614000000002</v>
      </c>
    </row>
    <row r="6" spans="1:64" ht="12.75">
      <c r="A6" s="19" t="s">
        <v>266</v>
      </c>
      <c r="B6" s="19" t="s">
        <v>154</v>
      </c>
      <c r="C6" s="19" t="s">
        <v>209</v>
      </c>
      <c r="D6" s="19" t="s">
        <v>156</v>
      </c>
      <c r="E6" s="19">
        <v>13060007</v>
      </c>
      <c r="F6" s="19" t="s">
        <v>157</v>
      </c>
      <c r="G6" s="19">
        <v>332459</v>
      </c>
      <c r="H6" s="19">
        <v>1042438</v>
      </c>
      <c r="I6" s="19" t="s">
        <v>209</v>
      </c>
      <c r="J6" s="19" t="s">
        <v>210</v>
      </c>
      <c r="K6" s="19" t="s">
        <v>211</v>
      </c>
      <c r="L6" s="19">
        <v>8</v>
      </c>
      <c r="M6" s="20">
        <v>35229</v>
      </c>
      <c r="N6" s="19">
        <v>2</v>
      </c>
      <c r="O6" s="19" t="s">
        <v>247</v>
      </c>
      <c r="P6" s="19">
        <v>3</v>
      </c>
      <c r="Q6" s="21" t="s">
        <v>252</v>
      </c>
      <c r="R6" s="19" t="s">
        <v>253</v>
      </c>
      <c r="S6" s="19" t="s">
        <v>247</v>
      </c>
      <c r="T6" s="19">
        <v>3</v>
      </c>
      <c r="U6" s="19">
        <v>19</v>
      </c>
      <c r="V6" s="23">
        <v>70.15</v>
      </c>
      <c r="W6" s="4">
        <v>282.11</v>
      </c>
      <c r="X6" s="4">
        <v>5</v>
      </c>
      <c r="Y6" s="4">
        <v>12.66</v>
      </c>
      <c r="Z6" s="4">
        <v>0.05</v>
      </c>
      <c r="AA6" s="4">
        <v>2.55</v>
      </c>
      <c r="AB6" s="4">
        <v>288913.42</v>
      </c>
      <c r="AC6" s="4">
        <v>0.1</v>
      </c>
      <c r="AD6" s="4">
        <v>2.23</v>
      </c>
      <c r="AE6" s="4">
        <v>43.85</v>
      </c>
      <c r="AF6" s="4">
        <v>303.63</v>
      </c>
      <c r="AG6" s="4"/>
      <c r="AH6" s="4">
        <v>37.7</v>
      </c>
      <c r="AI6" s="4">
        <v>1163.62</v>
      </c>
      <c r="AJ6" s="4">
        <v>8.08</v>
      </c>
      <c r="AK6" s="4">
        <v>0.16</v>
      </c>
      <c r="AL6" s="4">
        <v>1</v>
      </c>
      <c r="AM6" s="4">
        <v>2.18</v>
      </c>
      <c r="AN6" s="4">
        <v>2.1</v>
      </c>
      <c r="AO6" s="4">
        <v>1256.55</v>
      </c>
      <c r="AP6" s="4">
        <v>2.1</v>
      </c>
      <c r="AQ6" s="4">
        <v>46.72</v>
      </c>
      <c r="AR6" s="3">
        <v>84.20983499999998</v>
      </c>
      <c r="AS6" s="3">
        <v>1.4925</v>
      </c>
      <c r="AT6" s="3">
        <v>3.7790099999999995</v>
      </c>
      <c r="AU6" s="5">
        <v>0.014924999999999997</v>
      </c>
      <c r="AV6" s="3">
        <v>0.7611749999999998</v>
      </c>
      <c r="AW6" s="3">
        <v>86240.65586999997</v>
      </c>
      <c r="AX6" s="3">
        <v>0.029849999999999995</v>
      </c>
      <c r="AY6" s="3">
        <v>0.6656549999999999</v>
      </c>
      <c r="AZ6" s="3">
        <v>13.089224999999997</v>
      </c>
      <c r="BA6" s="3">
        <v>90.63355499999999</v>
      </c>
      <c r="BB6" s="3"/>
      <c r="BC6" s="3">
        <v>11.253449999999999</v>
      </c>
      <c r="BD6" s="3">
        <v>347.3405699999999</v>
      </c>
      <c r="BE6" s="3">
        <v>2.4118799999999996</v>
      </c>
      <c r="BF6" s="3">
        <v>0.04775999999999999</v>
      </c>
      <c r="BG6" s="5">
        <v>0.29849999999999993</v>
      </c>
      <c r="BH6" s="3">
        <v>0.6507299999999999</v>
      </c>
      <c r="BI6" s="3">
        <v>0.6268499999999999</v>
      </c>
      <c r="BJ6" s="3">
        <v>375.08017499999994</v>
      </c>
      <c r="BK6" s="3">
        <v>0.6268499999999999</v>
      </c>
      <c r="BL6" s="3">
        <v>13.945919999999997</v>
      </c>
    </row>
    <row r="7" spans="1:64" ht="12.75">
      <c r="A7" s="19" t="s">
        <v>267</v>
      </c>
      <c r="B7" s="19" t="s">
        <v>154</v>
      </c>
      <c r="C7" s="19" t="s">
        <v>209</v>
      </c>
      <c r="D7" s="19" t="s">
        <v>156</v>
      </c>
      <c r="E7" s="19">
        <v>13060007</v>
      </c>
      <c r="F7" s="19" t="s">
        <v>157</v>
      </c>
      <c r="G7" s="19">
        <v>332459</v>
      </c>
      <c r="H7" s="19">
        <v>1042438</v>
      </c>
      <c r="I7" s="19" t="s">
        <v>209</v>
      </c>
      <c r="J7" s="19" t="s">
        <v>210</v>
      </c>
      <c r="K7" s="19" t="s">
        <v>211</v>
      </c>
      <c r="L7" s="19">
        <v>8</v>
      </c>
      <c r="M7" s="20">
        <v>35229</v>
      </c>
      <c r="N7" s="19">
        <v>2</v>
      </c>
      <c r="O7" s="19" t="s">
        <v>247</v>
      </c>
      <c r="P7" s="19">
        <v>3</v>
      </c>
      <c r="Q7" s="21" t="s">
        <v>252</v>
      </c>
      <c r="R7" s="19" t="s">
        <v>253</v>
      </c>
      <c r="S7" s="19" t="s">
        <v>247</v>
      </c>
      <c r="T7" s="19">
        <v>3</v>
      </c>
      <c r="U7" s="19">
        <v>26</v>
      </c>
      <c r="V7" s="23">
        <v>78.75</v>
      </c>
      <c r="W7" s="4">
        <v>1291.1</v>
      </c>
      <c r="X7" s="4">
        <v>5.3</v>
      </c>
      <c r="Y7" s="4">
        <v>25.44</v>
      </c>
      <c r="Z7" s="4">
        <v>0.25</v>
      </c>
      <c r="AA7" s="4">
        <v>5.21</v>
      </c>
      <c r="AB7" s="4">
        <v>253505.64</v>
      </c>
      <c r="AC7" s="4">
        <v>0.1</v>
      </c>
      <c r="AD7" s="4">
        <v>1.93</v>
      </c>
      <c r="AE7" s="4">
        <v>19.18</v>
      </c>
      <c r="AF7" s="4">
        <v>1067.53</v>
      </c>
      <c r="AG7" s="4"/>
      <c r="AH7" s="4">
        <v>1.1</v>
      </c>
      <c r="AI7" s="4">
        <v>2150.61</v>
      </c>
      <c r="AJ7" s="4">
        <v>104.56</v>
      </c>
      <c r="AK7" s="4">
        <v>0.07</v>
      </c>
      <c r="AL7" s="4">
        <v>1</v>
      </c>
      <c r="AM7" s="4">
        <v>4.85</v>
      </c>
      <c r="AN7" s="4">
        <v>2.2</v>
      </c>
      <c r="AO7" s="4">
        <v>1047.28</v>
      </c>
      <c r="AP7" s="4">
        <v>3.51</v>
      </c>
      <c r="AQ7" s="4">
        <v>38.76</v>
      </c>
      <c r="AR7" s="3">
        <v>274.35875</v>
      </c>
      <c r="AS7" s="3">
        <v>1.12625</v>
      </c>
      <c r="AT7" s="3">
        <v>5.406000000000001</v>
      </c>
      <c r="AU7" s="3">
        <v>0.053125</v>
      </c>
      <c r="AV7" s="3">
        <v>1.107125</v>
      </c>
      <c r="AW7" s="3">
        <v>53869.948500000006</v>
      </c>
      <c r="AX7" s="3">
        <v>0.02125</v>
      </c>
      <c r="AY7" s="3">
        <v>0.41012499999999996</v>
      </c>
      <c r="AZ7" s="3">
        <v>4.07575</v>
      </c>
      <c r="BA7" s="3">
        <v>226.850125</v>
      </c>
      <c r="BB7" s="3"/>
      <c r="BC7" s="3">
        <v>0.23375</v>
      </c>
      <c r="BD7" s="3">
        <v>457.00462500000003</v>
      </c>
      <c r="BE7" s="3">
        <v>22.219</v>
      </c>
      <c r="BF7" s="3">
        <v>0.014875000000000001</v>
      </c>
      <c r="BG7" s="5">
        <v>0.2125</v>
      </c>
      <c r="BH7" s="3">
        <v>1.030625</v>
      </c>
      <c r="BI7" s="3">
        <v>0.4675</v>
      </c>
      <c r="BJ7" s="3">
        <v>222.547</v>
      </c>
      <c r="BK7" s="3">
        <v>0.745875</v>
      </c>
      <c r="BL7" s="3">
        <v>8.2365</v>
      </c>
    </row>
    <row r="8" spans="1:64" ht="12.75">
      <c r="A8" s="19" t="s">
        <v>268</v>
      </c>
      <c r="B8" s="19" t="s">
        <v>154</v>
      </c>
      <c r="C8" s="19" t="s">
        <v>209</v>
      </c>
      <c r="D8" s="19" t="s">
        <v>156</v>
      </c>
      <c r="E8" s="19">
        <v>13060007</v>
      </c>
      <c r="F8" s="19" t="s">
        <v>157</v>
      </c>
      <c r="G8" s="19">
        <v>332459</v>
      </c>
      <c r="H8" s="19">
        <v>1042438</v>
      </c>
      <c r="I8" s="19" t="s">
        <v>209</v>
      </c>
      <c r="J8" s="19" t="s">
        <v>210</v>
      </c>
      <c r="K8" s="19" t="s">
        <v>211</v>
      </c>
      <c r="L8" s="19">
        <v>8</v>
      </c>
      <c r="M8" s="20">
        <v>35229</v>
      </c>
      <c r="N8" s="19">
        <v>2</v>
      </c>
      <c r="O8" s="19" t="s">
        <v>247</v>
      </c>
      <c r="P8" s="19">
        <v>3</v>
      </c>
      <c r="Q8" s="21" t="s">
        <v>252</v>
      </c>
      <c r="R8" s="19" t="s">
        <v>253</v>
      </c>
      <c r="S8" s="19" t="s">
        <v>247</v>
      </c>
      <c r="T8" s="19">
        <v>3</v>
      </c>
      <c r="U8" s="19">
        <v>25.4</v>
      </c>
      <c r="V8" s="23">
        <v>80.95</v>
      </c>
      <c r="W8" s="4">
        <v>1892.46</v>
      </c>
      <c r="X8" s="4">
        <v>5.9</v>
      </c>
      <c r="Y8" s="4">
        <v>28.56</v>
      </c>
      <c r="Z8" s="4">
        <v>0.2</v>
      </c>
      <c r="AA8" s="4">
        <v>10.37</v>
      </c>
      <c r="AB8" s="4">
        <v>244476.68</v>
      </c>
      <c r="AC8" s="4">
        <v>0.2</v>
      </c>
      <c r="AD8" s="4">
        <v>2.45</v>
      </c>
      <c r="AE8" s="4">
        <v>24.8</v>
      </c>
      <c r="AF8" s="4">
        <v>1375.09</v>
      </c>
      <c r="AG8" s="4"/>
      <c r="AH8" s="4">
        <v>1.4</v>
      </c>
      <c r="AI8" s="4">
        <v>2418.74</v>
      </c>
      <c r="AJ8" s="4">
        <v>119.63</v>
      </c>
      <c r="AK8" s="4">
        <v>0.06</v>
      </c>
      <c r="AL8" s="4">
        <v>1</v>
      </c>
      <c r="AM8" s="4">
        <v>6.02</v>
      </c>
      <c r="AN8" s="4">
        <v>2.4</v>
      </c>
      <c r="AO8" s="4">
        <v>1026.17</v>
      </c>
      <c r="AP8" s="4">
        <v>3.84</v>
      </c>
      <c r="AQ8" s="4">
        <v>42.1</v>
      </c>
      <c r="AR8" s="3">
        <v>360.51363</v>
      </c>
      <c r="AS8" s="3">
        <v>1.12395</v>
      </c>
      <c r="AT8" s="3">
        <v>5.440679999999999</v>
      </c>
      <c r="AU8" s="3">
        <v>0.038099999999999995</v>
      </c>
      <c r="AV8" s="3">
        <v>1.9754849999999995</v>
      </c>
      <c r="AW8" s="3">
        <v>46572.807539999994</v>
      </c>
      <c r="AX8" s="3">
        <v>0.038099999999999995</v>
      </c>
      <c r="AY8" s="3">
        <v>0.46672499999999995</v>
      </c>
      <c r="AZ8" s="3">
        <v>4.724399999999999</v>
      </c>
      <c r="BA8" s="3">
        <v>261.95464499999997</v>
      </c>
      <c r="BB8" s="3"/>
      <c r="BC8" s="3">
        <v>0.26669999999999994</v>
      </c>
      <c r="BD8" s="3">
        <v>460.7699699999999</v>
      </c>
      <c r="BE8" s="3">
        <v>22.789514999999994</v>
      </c>
      <c r="BF8" s="3">
        <v>0.011429999999999997</v>
      </c>
      <c r="BG8" s="5">
        <v>0.19049999999999997</v>
      </c>
      <c r="BH8" s="3">
        <v>1.1468099999999997</v>
      </c>
      <c r="BI8" s="3">
        <v>0.45719999999999994</v>
      </c>
      <c r="BJ8" s="3">
        <v>195.48538499999998</v>
      </c>
      <c r="BK8" s="3">
        <v>0.7315199999999998</v>
      </c>
      <c r="BL8" s="3">
        <v>8.02005</v>
      </c>
    </row>
    <row r="9" spans="1:64" ht="12.75">
      <c r="A9" s="19" t="s">
        <v>246</v>
      </c>
      <c r="B9" s="19" t="s">
        <v>154</v>
      </c>
      <c r="C9" s="19" t="s">
        <v>186</v>
      </c>
      <c r="D9" s="19" t="s">
        <v>156</v>
      </c>
      <c r="E9" s="19">
        <v>13060007</v>
      </c>
      <c r="F9" s="19" t="s">
        <v>157</v>
      </c>
      <c r="G9" s="19">
        <v>332846</v>
      </c>
      <c r="H9" s="19">
        <v>1042537</v>
      </c>
      <c r="I9" s="19" t="s">
        <v>187</v>
      </c>
      <c r="J9" s="19" t="s">
        <v>188</v>
      </c>
      <c r="K9" s="19" t="s">
        <v>189</v>
      </c>
      <c r="L9" s="19">
        <v>10</v>
      </c>
      <c r="M9" s="20">
        <v>35227</v>
      </c>
      <c r="N9" s="19">
        <v>2</v>
      </c>
      <c r="O9" s="19" t="s">
        <v>247</v>
      </c>
      <c r="P9" s="19">
        <v>3</v>
      </c>
      <c r="Q9" s="21" t="s">
        <v>248</v>
      </c>
      <c r="R9" s="19" t="s">
        <v>249</v>
      </c>
      <c r="S9" s="19" t="s">
        <v>247</v>
      </c>
      <c r="T9" s="19">
        <v>3</v>
      </c>
      <c r="U9" s="19">
        <v>13.9</v>
      </c>
      <c r="V9" s="23">
        <v>82.66</v>
      </c>
      <c r="W9" s="4">
        <v>658.43</v>
      </c>
      <c r="X9" s="4">
        <v>4.2</v>
      </c>
      <c r="Y9" s="4">
        <v>8.43</v>
      </c>
      <c r="Z9" s="4">
        <v>0.18</v>
      </c>
      <c r="AA9" s="4">
        <v>4.07</v>
      </c>
      <c r="AB9" s="4">
        <v>110604.35</v>
      </c>
      <c r="AC9" s="4">
        <v>0.05</v>
      </c>
      <c r="AD9" s="4">
        <v>1.15</v>
      </c>
      <c r="AE9" s="4">
        <v>47.21</v>
      </c>
      <c r="AF9" s="4">
        <v>392.7</v>
      </c>
      <c r="AG9" s="4"/>
      <c r="AH9" s="4">
        <v>0.5</v>
      </c>
      <c r="AI9" s="4">
        <v>3851.01</v>
      </c>
      <c r="AJ9" s="4">
        <v>27.41</v>
      </c>
      <c r="AK9" s="4">
        <v>0.025</v>
      </c>
      <c r="AL9" s="4">
        <v>1</v>
      </c>
      <c r="AM9" s="4">
        <v>4.35</v>
      </c>
      <c r="AN9" s="4">
        <v>3.6</v>
      </c>
      <c r="AO9" s="4">
        <v>880.55</v>
      </c>
      <c r="AP9" s="4">
        <v>1.11</v>
      </c>
      <c r="AQ9" s="4">
        <v>56.51</v>
      </c>
      <c r="AR9" s="3">
        <v>114.17176200000002</v>
      </c>
      <c r="AS9" s="3">
        <v>0.7282800000000001</v>
      </c>
      <c r="AT9" s="3">
        <v>1.4617620000000002</v>
      </c>
      <c r="AU9" s="3">
        <v>0.031212000000000004</v>
      </c>
      <c r="AV9" s="3">
        <v>0.7057380000000002</v>
      </c>
      <c r="AW9" s="3">
        <v>19178.794290000005</v>
      </c>
      <c r="AX9" s="5">
        <v>0.008670000000000002</v>
      </c>
      <c r="AY9" s="3">
        <v>0.19941000000000003</v>
      </c>
      <c r="AZ9" s="3">
        <v>8.186214000000001</v>
      </c>
      <c r="BA9" s="3">
        <v>68.09418000000001</v>
      </c>
      <c r="BB9" s="3"/>
      <c r="BC9" s="3">
        <v>0.08670000000000001</v>
      </c>
      <c r="BD9" s="3">
        <v>667.7651340000002</v>
      </c>
      <c r="BE9" s="3">
        <v>4.752894000000001</v>
      </c>
      <c r="BF9" s="5">
        <v>0.004335000000000001</v>
      </c>
      <c r="BG9" s="5">
        <v>0.17340000000000003</v>
      </c>
      <c r="BH9" s="3">
        <v>0.7542900000000001</v>
      </c>
      <c r="BI9" s="3">
        <v>0.6242400000000001</v>
      </c>
      <c r="BJ9" s="3">
        <v>152.68737000000002</v>
      </c>
      <c r="BK9" s="3">
        <v>0.19247400000000006</v>
      </c>
      <c r="BL9" s="3">
        <v>9.798834000000001</v>
      </c>
    </row>
    <row r="10" spans="1:64" ht="12.75">
      <c r="A10" s="19" t="s">
        <v>250</v>
      </c>
      <c r="B10" s="19" t="s">
        <v>154</v>
      </c>
      <c r="C10" s="19" t="s">
        <v>186</v>
      </c>
      <c r="D10" s="19" t="s">
        <v>156</v>
      </c>
      <c r="E10" s="19">
        <v>13060007</v>
      </c>
      <c r="F10" s="19" t="s">
        <v>157</v>
      </c>
      <c r="G10" s="19">
        <v>332846</v>
      </c>
      <c r="H10" s="19">
        <v>1042537</v>
      </c>
      <c r="I10" s="19" t="s">
        <v>187</v>
      </c>
      <c r="J10" s="19" t="s">
        <v>188</v>
      </c>
      <c r="K10" s="19" t="s">
        <v>189</v>
      </c>
      <c r="L10" s="19">
        <v>10</v>
      </c>
      <c r="M10" s="20">
        <v>35227</v>
      </c>
      <c r="N10" s="19">
        <v>2</v>
      </c>
      <c r="O10" s="19" t="s">
        <v>247</v>
      </c>
      <c r="P10" s="19">
        <v>3</v>
      </c>
      <c r="Q10" s="21" t="s">
        <v>248</v>
      </c>
      <c r="R10" s="19" t="s">
        <v>249</v>
      </c>
      <c r="S10" s="19" t="s">
        <v>247</v>
      </c>
      <c r="T10" s="19">
        <v>3</v>
      </c>
      <c r="U10" s="19">
        <v>13.7</v>
      </c>
      <c r="V10" s="23">
        <v>83.16</v>
      </c>
      <c r="W10" s="4">
        <v>295.94</v>
      </c>
      <c r="X10" s="4">
        <v>4.5</v>
      </c>
      <c r="Y10" s="4">
        <v>5.92</v>
      </c>
      <c r="Z10" s="4">
        <v>0.11</v>
      </c>
      <c r="AA10" s="4">
        <v>1</v>
      </c>
      <c r="AB10" s="4">
        <v>112622.33</v>
      </c>
      <c r="AC10" s="4">
        <v>0.05</v>
      </c>
      <c r="AD10" s="4">
        <v>0.25</v>
      </c>
      <c r="AE10" s="4">
        <v>43.47</v>
      </c>
      <c r="AF10" s="4">
        <v>202.06</v>
      </c>
      <c r="AG10" s="4"/>
      <c r="AH10" s="4">
        <v>0.25</v>
      </c>
      <c r="AI10" s="4">
        <v>3532.77</v>
      </c>
      <c r="AJ10" s="4">
        <v>16.96</v>
      </c>
      <c r="AK10" s="4">
        <v>0.025</v>
      </c>
      <c r="AL10" s="4">
        <v>1</v>
      </c>
      <c r="AM10" s="4">
        <v>3.17</v>
      </c>
      <c r="AN10" s="4">
        <v>3.4</v>
      </c>
      <c r="AO10" s="4">
        <v>911.7</v>
      </c>
      <c r="AP10" s="4">
        <v>0.89</v>
      </c>
      <c r="AQ10" s="4">
        <v>54.49</v>
      </c>
      <c r="AR10" s="3">
        <v>49.83629600000001</v>
      </c>
      <c r="AS10" s="3">
        <v>0.7578000000000001</v>
      </c>
      <c r="AT10" s="3">
        <v>0.9969280000000001</v>
      </c>
      <c r="AU10" s="3">
        <v>0.018524000000000002</v>
      </c>
      <c r="AV10" s="5">
        <v>0.16840000000000002</v>
      </c>
      <c r="AW10" s="3">
        <v>18965.600372000004</v>
      </c>
      <c r="AX10" s="5">
        <v>0.008420000000000002</v>
      </c>
      <c r="AY10" s="5">
        <v>0.042100000000000005</v>
      </c>
      <c r="AZ10" s="3">
        <v>7.320348000000001</v>
      </c>
      <c r="BA10" s="3">
        <v>34.02690400000001</v>
      </c>
      <c r="BB10" s="3"/>
      <c r="BC10" s="5">
        <v>0.042100000000000005</v>
      </c>
      <c r="BD10" s="3">
        <v>594.9184680000001</v>
      </c>
      <c r="BE10" s="3">
        <v>2.856064000000001</v>
      </c>
      <c r="BF10" s="5">
        <v>0.004210000000000001</v>
      </c>
      <c r="BG10" s="5">
        <v>0.16840000000000002</v>
      </c>
      <c r="BH10" s="3">
        <v>0.5338280000000001</v>
      </c>
      <c r="BI10" s="3">
        <v>0.5725600000000001</v>
      </c>
      <c r="BJ10" s="3">
        <v>153.53028000000003</v>
      </c>
      <c r="BK10" s="3">
        <v>0.14987600000000004</v>
      </c>
      <c r="BL10" s="3">
        <v>9.176116000000002</v>
      </c>
    </row>
    <row r="11" spans="1:64" ht="12.75">
      <c r="A11" s="19" t="s">
        <v>251</v>
      </c>
      <c r="B11" s="19" t="s">
        <v>154</v>
      </c>
      <c r="C11" s="19" t="s">
        <v>186</v>
      </c>
      <c r="D11" s="19" t="s">
        <v>156</v>
      </c>
      <c r="E11" s="19">
        <v>13060007</v>
      </c>
      <c r="F11" s="19" t="s">
        <v>157</v>
      </c>
      <c r="G11" s="19">
        <v>332846</v>
      </c>
      <c r="H11" s="19">
        <v>1042537</v>
      </c>
      <c r="I11" s="19" t="s">
        <v>187</v>
      </c>
      <c r="J11" s="19" t="s">
        <v>188</v>
      </c>
      <c r="K11" s="19" t="s">
        <v>189</v>
      </c>
      <c r="L11" s="19">
        <v>10</v>
      </c>
      <c r="M11" s="20">
        <v>35227</v>
      </c>
      <c r="N11" s="19">
        <v>2</v>
      </c>
      <c r="O11" s="19" t="s">
        <v>247</v>
      </c>
      <c r="P11" s="19">
        <v>3</v>
      </c>
      <c r="Q11" s="21" t="s">
        <v>252</v>
      </c>
      <c r="R11" s="19" t="s">
        <v>253</v>
      </c>
      <c r="S11" s="19" t="s">
        <v>247</v>
      </c>
      <c r="T11" s="19">
        <v>3</v>
      </c>
      <c r="U11" s="19">
        <v>38.9</v>
      </c>
      <c r="V11" s="23">
        <v>82.99</v>
      </c>
      <c r="W11" s="4">
        <v>801.28</v>
      </c>
      <c r="X11" s="4">
        <v>6.3</v>
      </c>
      <c r="Y11" s="4">
        <v>10.58</v>
      </c>
      <c r="Z11" s="4">
        <v>0.05</v>
      </c>
      <c r="AA11" s="4">
        <v>2.08</v>
      </c>
      <c r="AB11" s="4">
        <v>280609.59</v>
      </c>
      <c r="AC11" s="4">
        <v>0.05</v>
      </c>
      <c r="AD11" s="4">
        <v>0.71</v>
      </c>
      <c r="AE11" s="4">
        <v>15.31</v>
      </c>
      <c r="AF11" s="4">
        <v>559.01</v>
      </c>
      <c r="AG11" s="4"/>
      <c r="AH11" s="4">
        <v>0.7</v>
      </c>
      <c r="AI11" s="4">
        <v>2110.4</v>
      </c>
      <c r="AJ11" s="4">
        <v>41.49</v>
      </c>
      <c r="AK11" s="4">
        <v>0.025</v>
      </c>
      <c r="AL11" s="4">
        <v>1</v>
      </c>
      <c r="AM11" s="4">
        <v>3.83</v>
      </c>
      <c r="AN11" s="4">
        <v>1.7</v>
      </c>
      <c r="AO11" s="4">
        <v>844.65</v>
      </c>
      <c r="AP11" s="4">
        <v>2.91</v>
      </c>
      <c r="AQ11" s="4">
        <v>26.57</v>
      </c>
      <c r="AR11" s="3">
        <v>136.29772800000003</v>
      </c>
      <c r="AS11" s="3">
        <v>1.0716300000000003</v>
      </c>
      <c r="AT11" s="3">
        <v>1.7996580000000006</v>
      </c>
      <c r="AU11" s="5">
        <v>0.008505000000000004</v>
      </c>
      <c r="AV11" s="3">
        <v>0.3538080000000001</v>
      </c>
      <c r="AW11" s="3">
        <v>47731.69125900002</v>
      </c>
      <c r="AX11" s="5">
        <v>0.008505000000000004</v>
      </c>
      <c r="AY11" s="3">
        <v>0.12077100000000003</v>
      </c>
      <c r="AZ11" s="3">
        <v>2.604231000000001</v>
      </c>
      <c r="BA11" s="3">
        <v>95.08760100000002</v>
      </c>
      <c r="BB11" s="3"/>
      <c r="BC11" s="3">
        <v>0.11907000000000002</v>
      </c>
      <c r="BD11" s="3">
        <v>358.9790400000001</v>
      </c>
      <c r="BE11" s="3">
        <v>7.057449000000003</v>
      </c>
      <c r="BF11" s="5">
        <v>0.004252500000000002</v>
      </c>
      <c r="BG11" s="5">
        <v>0.17010000000000006</v>
      </c>
      <c r="BH11" s="3">
        <v>0.6514830000000003</v>
      </c>
      <c r="BI11" s="3">
        <v>0.2891700000000001</v>
      </c>
      <c r="BJ11" s="3">
        <v>143.67496500000004</v>
      </c>
      <c r="BK11" s="3">
        <v>0.4949910000000002</v>
      </c>
      <c r="BL11" s="3">
        <v>4.519557000000002</v>
      </c>
    </row>
    <row r="12" spans="1:64" ht="12.75">
      <c r="A12" s="19" t="s">
        <v>254</v>
      </c>
      <c r="B12" s="19" t="s">
        <v>154</v>
      </c>
      <c r="C12" s="19" t="s">
        <v>186</v>
      </c>
      <c r="D12" s="19" t="s">
        <v>156</v>
      </c>
      <c r="E12" s="19">
        <v>13060007</v>
      </c>
      <c r="F12" s="19" t="s">
        <v>157</v>
      </c>
      <c r="G12" s="19">
        <v>332846</v>
      </c>
      <c r="H12" s="19">
        <v>1042537</v>
      </c>
      <c r="I12" s="19" t="s">
        <v>187</v>
      </c>
      <c r="J12" s="19" t="s">
        <v>188</v>
      </c>
      <c r="K12" s="19" t="s">
        <v>189</v>
      </c>
      <c r="L12" s="19">
        <v>10</v>
      </c>
      <c r="M12" s="20">
        <v>35227</v>
      </c>
      <c r="N12" s="19">
        <v>2</v>
      </c>
      <c r="O12" s="19" t="s">
        <v>247</v>
      </c>
      <c r="P12" s="19">
        <v>3</v>
      </c>
      <c r="Q12" s="21" t="s">
        <v>252</v>
      </c>
      <c r="R12" s="19" t="s">
        <v>253</v>
      </c>
      <c r="S12" s="19" t="s">
        <v>247</v>
      </c>
      <c r="T12" s="19">
        <v>3</v>
      </c>
      <c r="U12" s="19">
        <v>31.2</v>
      </c>
      <c r="V12" s="23">
        <v>80.27</v>
      </c>
      <c r="W12" s="4">
        <v>662.4</v>
      </c>
      <c r="X12" s="4">
        <v>6</v>
      </c>
      <c r="Y12" s="4">
        <v>10.1</v>
      </c>
      <c r="Z12" s="4">
        <v>0.05</v>
      </c>
      <c r="AA12" s="4">
        <v>1</v>
      </c>
      <c r="AB12" s="4">
        <v>285049.41</v>
      </c>
      <c r="AC12" s="4">
        <v>0.05</v>
      </c>
      <c r="AD12" s="4">
        <v>1.49</v>
      </c>
      <c r="AE12" s="4">
        <v>14.9</v>
      </c>
      <c r="AF12" s="4">
        <v>466.84</v>
      </c>
      <c r="AG12" s="4"/>
      <c r="AH12" s="4">
        <v>0.5</v>
      </c>
      <c r="AI12" s="4">
        <v>1769.05</v>
      </c>
      <c r="AJ12" s="4">
        <v>37.01</v>
      </c>
      <c r="AK12" s="4">
        <v>0.025</v>
      </c>
      <c r="AL12" s="4">
        <v>1</v>
      </c>
      <c r="AM12" s="4">
        <v>4.34</v>
      </c>
      <c r="AN12" s="4">
        <v>1.4</v>
      </c>
      <c r="AO12" s="4">
        <v>864.22</v>
      </c>
      <c r="AP12" s="4">
        <v>3.74</v>
      </c>
      <c r="AQ12" s="4">
        <v>22.96</v>
      </c>
      <c r="AR12" s="3">
        <v>130.69152000000003</v>
      </c>
      <c r="AS12" s="3">
        <v>1.1838000000000002</v>
      </c>
      <c r="AT12" s="3">
        <v>1.9927300000000003</v>
      </c>
      <c r="AU12" s="5">
        <v>0.009865000000000002</v>
      </c>
      <c r="AV12" s="5">
        <v>0.19730000000000003</v>
      </c>
      <c r="AW12" s="3">
        <v>56240.248593000004</v>
      </c>
      <c r="AX12" s="5">
        <v>0.009865000000000002</v>
      </c>
      <c r="AY12" s="3">
        <v>0.29397700000000004</v>
      </c>
      <c r="AZ12" s="3">
        <v>2.9397700000000007</v>
      </c>
      <c r="BA12" s="3">
        <v>92.10753200000002</v>
      </c>
      <c r="BB12" s="3"/>
      <c r="BC12" s="3">
        <v>0.09865000000000002</v>
      </c>
      <c r="BD12" s="3">
        <v>349.03356500000007</v>
      </c>
      <c r="BE12" s="3">
        <v>7.302073000000001</v>
      </c>
      <c r="BF12" s="5">
        <v>0.004932500000000001</v>
      </c>
      <c r="BG12" s="5">
        <v>0.19730000000000003</v>
      </c>
      <c r="BH12" s="3">
        <v>0.8562820000000001</v>
      </c>
      <c r="BI12" s="3">
        <v>0.27622</v>
      </c>
      <c r="BJ12" s="3">
        <v>170.51060600000005</v>
      </c>
      <c r="BK12" s="3">
        <v>0.7379020000000002</v>
      </c>
      <c r="BL12" s="3">
        <v>4.530008000000001</v>
      </c>
    </row>
    <row r="13" spans="1:64" ht="12.75">
      <c r="A13" s="19" t="s">
        <v>255</v>
      </c>
      <c r="B13" s="19" t="s">
        <v>154</v>
      </c>
      <c r="C13" s="19" t="s">
        <v>193</v>
      </c>
      <c r="D13" s="19" t="s">
        <v>156</v>
      </c>
      <c r="E13" s="19">
        <v>13060007</v>
      </c>
      <c r="F13" s="19" t="s">
        <v>157</v>
      </c>
      <c r="G13" s="19">
        <v>332841</v>
      </c>
      <c r="H13" s="19">
        <v>1042508</v>
      </c>
      <c r="I13" s="19" t="s">
        <v>193</v>
      </c>
      <c r="J13" s="19" t="s">
        <v>194</v>
      </c>
      <c r="K13" s="19" t="s">
        <v>195</v>
      </c>
      <c r="L13" s="19">
        <v>10</v>
      </c>
      <c r="M13" s="20">
        <v>35227</v>
      </c>
      <c r="N13" s="19">
        <v>2</v>
      </c>
      <c r="O13" s="19" t="s">
        <v>247</v>
      </c>
      <c r="P13" s="19">
        <v>3</v>
      </c>
      <c r="Q13" s="21" t="s">
        <v>256</v>
      </c>
      <c r="R13" s="19" t="s">
        <v>257</v>
      </c>
      <c r="S13" s="19" t="s">
        <v>247</v>
      </c>
      <c r="T13" s="19">
        <v>3</v>
      </c>
      <c r="U13" s="19">
        <v>20.6</v>
      </c>
      <c r="V13" s="23">
        <v>59.77</v>
      </c>
      <c r="W13" s="4">
        <v>265.66</v>
      </c>
      <c r="X13" s="4">
        <v>3.5</v>
      </c>
      <c r="Y13" s="4">
        <v>3.3</v>
      </c>
      <c r="Z13" s="4">
        <v>0.05</v>
      </c>
      <c r="AA13" s="4">
        <v>2.06</v>
      </c>
      <c r="AB13" s="4">
        <v>359370.16</v>
      </c>
      <c r="AC13" s="4">
        <v>0.05</v>
      </c>
      <c r="AD13" s="4">
        <v>0.25</v>
      </c>
      <c r="AE13" s="4">
        <v>7.58</v>
      </c>
      <c r="AF13" s="4">
        <v>305.06</v>
      </c>
      <c r="AG13" s="4"/>
      <c r="AH13" s="4">
        <v>0.25</v>
      </c>
      <c r="AI13" s="4">
        <v>467.8</v>
      </c>
      <c r="AJ13" s="4">
        <v>16.35</v>
      </c>
      <c r="AK13" s="4">
        <v>0.025</v>
      </c>
      <c r="AL13" s="4">
        <v>1</v>
      </c>
      <c r="AM13" s="4">
        <v>3.83</v>
      </c>
      <c r="AN13" s="4">
        <v>2</v>
      </c>
      <c r="AO13" s="4">
        <v>759.8</v>
      </c>
      <c r="AP13" s="4">
        <v>3.74</v>
      </c>
      <c r="AQ13" s="4">
        <v>13.05</v>
      </c>
      <c r="AR13" s="3">
        <v>106.875018</v>
      </c>
      <c r="AS13" s="3">
        <v>1.4080499999999998</v>
      </c>
      <c r="AT13" s="3">
        <v>1.3275899999999998</v>
      </c>
      <c r="AU13" s="5">
        <v>0.020115</v>
      </c>
      <c r="AV13" s="3">
        <v>0.828738</v>
      </c>
      <c r="AW13" s="3">
        <v>144574.61536799997</v>
      </c>
      <c r="AX13" s="5">
        <v>0.020115</v>
      </c>
      <c r="AY13" s="5">
        <v>0.100575</v>
      </c>
      <c r="AZ13" s="3">
        <v>3.0494339999999998</v>
      </c>
      <c r="BA13" s="3">
        <v>122.72563799999999</v>
      </c>
      <c r="BB13" s="3"/>
      <c r="BC13" s="5">
        <v>0.100575</v>
      </c>
      <c r="BD13" s="3">
        <v>188.19593999999998</v>
      </c>
      <c r="BE13" s="3">
        <v>6.577605</v>
      </c>
      <c r="BF13" s="5">
        <v>0.0100575</v>
      </c>
      <c r="BG13" s="5">
        <v>0.4023</v>
      </c>
      <c r="BH13" s="3">
        <v>1.5408089999999999</v>
      </c>
      <c r="BI13" s="3">
        <v>0.8046</v>
      </c>
      <c r="BJ13" s="3">
        <v>305.66754</v>
      </c>
      <c r="BK13" s="3">
        <v>1.504602</v>
      </c>
      <c r="BL13" s="3">
        <v>5.250015</v>
      </c>
    </row>
    <row r="14" spans="1:64" ht="12.75">
      <c r="A14" s="19" t="s">
        <v>258</v>
      </c>
      <c r="B14" s="19" t="s">
        <v>154</v>
      </c>
      <c r="C14" s="19" t="s">
        <v>193</v>
      </c>
      <c r="D14" s="19" t="s">
        <v>156</v>
      </c>
      <c r="E14" s="19">
        <v>13060007</v>
      </c>
      <c r="F14" s="19" t="s">
        <v>157</v>
      </c>
      <c r="G14" s="19">
        <v>332841</v>
      </c>
      <c r="H14" s="19">
        <v>1042508</v>
      </c>
      <c r="I14" s="19" t="s">
        <v>193</v>
      </c>
      <c r="J14" s="19" t="s">
        <v>194</v>
      </c>
      <c r="K14" s="19" t="s">
        <v>195</v>
      </c>
      <c r="L14" s="19">
        <v>10</v>
      </c>
      <c r="M14" s="20">
        <v>35227</v>
      </c>
      <c r="N14" s="19">
        <v>2</v>
      </c>
      <c r="O14" s="19" t="s">
        <v>247</v>
      </c>
      <c r="P14" s="19">
        <v>3</v>
      </c>
      <c r="Q14" s="21" t="s">
        <v>256</v>
      </c>
      <c r="R14" s="19" t="s">
        <v>257</v>
      </c>
      <c r="S14" s="19" t="s">
        <v>247</v>
      </c>
      <c r="T14" s="19">
        <v>3</v>
      </c>
      <c r="U14" s="19">
        <v>20</v>
      </c>
      <c r="V14" s="23">
        <v>57.87</v>
      </c>
      <c r="W14" s="4">
        <v>435.55</v>
      </c>
      <c r="X14" s="4">
        <v>3.2</v>
      </c>
      <c r="Y14" s="4">
        <v>4.64</v>
      </c>
      <c r="Z14" s="4">
        <v>0.1</v>
      </c>
      <c r="AA14" s="4">
        <v>1</v>
      </c>
      <c r="AB14" s="4">
        <v>335710.49</v>
      </c>
      <c r="AC14" s="4">
        <v>0.05</v>
      </c>
      <c r="AD14" s="4">
        <v>1.16</v>
      </c>
      <c r="AE14" s="4">
        <v>13.2</v>
      </c>
      <c r="AF14" s="4">
        <v>485.28</v>
      </c>
      <c r="AG14" s="4"/>
      <c r="AH14" s="4">
        <v>0.25</v>
      </c>
      <c r="AI14" s="4">
        <v>664.95</v>
      </c>
      <c r="AJ14" s="4">
        <v>29.7</v>
      </c>
      <c r="AK14" s="4">
        <v>0.025</v>
      </c>
      <c r="AL14" s="4">
        <v>2.03</v>
      </c>
      <c r="AM14" s="4">
        <v>4.27</v>
      </c>
      <c r="AN14" s="4">
        <v>2.8</v>
      </c>
      <c r="AO14" s="4">
        <v>735.02</v>
      </c>
      <c r="AP14" s="4">
        <v>4.79</v>
      </c>
      <c r="AQ14" s="4">
        <v>15.61</v>
      </c>
      <c r="AR14" s="3">
        <v>183.497215</v>
      </c>
      <c r="AS14" s="3">
        <v>1.3481600000000002</v>
      </c>
      <c r="AT14" s="3">
        <v>1.954832</v>
      </c>
      <c r="AU14" s="3">
        <v>0.04213000000000001</v>
      </c>
      <c r="AV14" s="5">
        <v>0.4213</v>
      </c>
      <c r="AW14" s="3">
        <v>141434.829437</v>
      </c>
      <c r="AX14" s="5">
        <v>0.021065000000000004</v>
      </c>
      <c r="AY14" s="3">
        <v>0.488708</v>
      </c>
      <c r="AZ14" s="3">
        <v>5.56116</v>
      </c>
      <c r="BA14" s="3">
        <v>204.448464</v>
      </c>
      <c r="BB14" s="3"/>
      <c r="BC14" s="5">
        <v>0.105325</v>
      </c>
      <c r="BD14" s="3">
        <v>280.143435</v>
      </c>
      <c r="BE14" s="3">
        <v>12.51261</v>
      </c>
      <c r="BF14" s="5">
        <v>0.010532500000000002</v>
      </c>
      <c r="BG14" s="3">
        <v>0.855239</v>
      </c>
      <c r="BH14" s="3">
        <v>1.798951</v>
      </c>
      <c r="BI14" s="3">
        <v>1.17964</v>
      </c>
      <c r="BJ14" s="3">
        <v>309.663926</v>
      </c>
      <c r="BK14" s="3">
        <v>2.018027</v>
      </c>
      <c r="BL14" s="3">
        <v>6.576493</v>
      </c>
    </row>
    <row r="15" spans="1:64" ht="12.75">
      <c r="A15" s="19" t="s">
        <v>259</v>
      </c>
      <c r="B15" s="19" t="s">
        <v>154</v>
      </c>
      <c r="C15" s="19" t="s">
        <v>193</v>
      </c>
      <c r="D15" s="19" t="s">
        <v>156</v>
      </c>
      <c r="E15" s="19">
        <v>13060007</v>
      </c>
      <c r="F15" s="19" t="s">
        <v>157</v>
      </c>
      <c r="G15" s="19">
        <v>332841</v>
      </c>
      <c r="H15" s="19">
        <v>1042508</v>
      </c>
      <c r="I15" s="19" t="s">
        <v>193</v>
      </c>
      <c r="J15" s="19" t="s">
        <v>194</v>
      </c>
      <c r="K15" s="19" t="s">
        <v>195</v>
      </c>
      <c r="L15" s="19">
        <v>10</v>
      </c>
      <c r="M15" s="20">
        <v>35227</v>
      </c>
      <c r="N15" s="19">
        <v>2</v>
      </c>
      <c r="O15" s="19" t="s">
        <v>247</v>
      </c>
      <c r="P15" s="19">
        <v>3</v>
      </c>
      <c r="Q15" s="21" t="s">
        <v>248</v>
      </c>
      <c r="R15" s="19" t="s">
        <v>249</v>
      </c>
      <c r="S15" s="19" t="s">
        <v>247</v>
      </c>
      <c r="T15" s="19">
        <v>3</v>
      </c>
      <c r="U15" s="19">
        <v>8.9</v>
      </c>
      <c r="V15" s="23">
        <v>85.4</v>
      </c>
      <c r="W15" s="4">
        <v>421.36</v>
      </c>
      <c r="X15" s="4">
        <v>3.5</v>
      </c>
      <c r="Y15" s="4">
        <v>6.56</v>
      </c>
      <c r="Z15" s="4">
        <v>0.05</v>
      </c>
      <c r="AA15" s="4">
        <v>3.73</v>
      </c>
      <c r="AB15" s="4">
        <v>113917.64</v>
      </c>
      <c r="AC15" s="4">
        <v>0.1</v>
      </c>
      <c r="AD15" s="4">
        <v>1.7</v>
      </c>
      <c r="AE15" s="4">
        <v>36.53</v>
      </c>
      <c r="AF15" s="4">
        <v>353.26</v>
      </c>
      <c r="AG15" s="4"/>
      <c r="AH15" s="4">
        <v>0.25</v>
      </c>
      <c r="AI15" s="4">
        <v>3065.31</v>
      </c>
      <c r="AJ15" s="4">
        <v>38.2</v>
      </c>
      <c r="AK15" s="4">
        <v>0.025</v>
      </c>
      <c r="AL15" s="4">
        <v>1</v>
      </c>
      <c r="AM15" s="4">
        <v>3.01</v>
      </c>
      <c r="AN15" s="4">
        <v>1.6</v>
      </c>
      <c r="AO15" s="4">
        <v>775.25</v>
      </c>
      <c r="AP15" s="4">
        <v>2.47</v>
      </c>
      <c r="AQ15" s="4">
        <v>51.26</v>
      </c>
      <c r="AR15" s="3">
        <v>61.51855999999998</v>
      </c>
      <c r="AS15" s="3">
        <v>0.5109999999999998</v>
      </c>
      <c r="AT15" s="3">
        <v>0.9577599999999996</v>
      </c>
      <c r="AU15" s="5">
        <v>0.0072999999999999975</v>
      </c>
      <c r="AV15" s="3">
        <v>0.5445799999999997</v>
      </c>
      <c r="AW15" s="3">
        <v>16631.975439999995</v>
      </c>
      <c r="AX15" s="3">
        <v>0.014599999999999995</v>
      </c>
      <c r="AY15" s="3">
        <v>0.2481999999999999</v>
      </c>
      <c r="AZ15" s="3">
        <v>5.333379999999998</v>
      </c>
      <c r="BA15" s="3">
        <v>51.57595999999998</v>
      </c>
      <c r="BB15" s="3"/>
      <c r="BC15" s="5">
        <v>0.036499999999999984</v>
      </c>
      <c r="BD15" s="3">
        <v>447.5352599999998</v>
      </c>
      <c r="BE15" s="3">
        <v>5.577199999999999</v>
      </c>
      <c r="BF15" s="5">
        <v>0.0036499999999999987</v>
      </c>
      <c r="BG15" s="5">
        <v>0.14599999999999994</v>
      </c>
      <c r="BH15" s="3">
        <v>0.4394599999999998</v>
      </c>
      <c r="BI15" s="3">
        <v>0.23359999999999992</v>
      </c>
      <c r="BJ15" s="3">
        <v>113.18649999999995</v>
      </c>
      <c r="BK15" s="3">
        <v>0.3606199999999999</v>
      </c>
      <c r="BL15" s="3">
        <v>7.483959999999997</v>
      </c>
    </row>
    <row r="16" spans="1:64" ht="12.75">
      <c r="A16" s="19" t="s">
        <v>260</v>
      </c>
      <c r="B16" s="19" t="s">
        <v>154</v>
      </c>
      <c r="C16" s="19" t="s">
        <v>193</v>
      </c>
      <c r="D16" s="19" t="s">
        <v>156</v>
      </c>
      <c r="E16" s="19">
        <v>13060007</v>
      </c>
      <c r="F16" s="19" t="s">
        <v>157</v>
      </c>
      <c r="G16" s="19">
        <v>332841</v>
      </c>
      <c r="H16" s="19">
        <v>1042508</v>
      </c>
      <c r="I16" s="19" t="s">
        <v>193</v>
      </c>
      <c r="J16" s="19" t="s">
        <v>194</v>
      </c>
      <c r="K16" s="19" t="s">
        <v>195</v>
      </c>
      <c r="L16" s="19">
        <v>10</v>
      </c>
      <c r="M16" s="20">
        <v>35227</v>
      </c>
      <c r="N16" s="19">
        <v>2</v>
      </c>
      <c r="O16" s="19" t="s">
        <v>247</v>
      </c>
      <c r="P16" s="19">
        <v>3</v>
      </c>
      <c r="Q16" s="21" t="s">
        <v>248</v>
      </c>
      <c r="R16" s="19" t="s">
        <v>249</v>
      </c>
      <c r="S16" s="19" t="s">
        <v>247</v>
      </c>
      <c r="T16" s="19">
        <v>3</v>
      </c>
      <c r="U16" s="19">
        <v>9</v>
      </c>
      <c r="V16" s="23">
        <v>83.14</v>
      </c>
      <c r="W16" s="4">
        <v>245.7</v>
      </c>
      <c r="X16" s="4">
        <v>2.6</v>
      </c>
      <c r="Y16" s="4">
        <v>5.08</v>
      </c>
      <c r="Z16" s="4">
        <v>0.05</v>
      </c>
      <c r="AA16" s="4">
        <v>4.16</v>
      </c>
      <c r="AB16" s="4">
        <v>115480.33</v>
      </c>
      <c r="AC16" s="4">
        <v>0.2</v>
      </c>
      <c r="AD16" s="4">
        <v>2.02</v>
      </c>
      <c r="AE16" s="4">
        <v>33.19</v>
      </c>
      <c r="AF16" s="4">
        <v>201.09</v>
      </c>
      <c r="AG16" s="4"/>
      <c r="AH16" s="4">
        <v>0.25</v>
      </c>
      <c r="AI16" s="4">
        <v>2888.03</v>
      </c>
      <c r="AJ16" s="4">
        <v>35.99</v>
      </c>
      <c r="AK16" s="4">
        <v>0.025</v>
      </c>
      <c r="AL16" s="4">
        <v>2.21</v>
      </c>
      <c r="AM16" s="4">
        <v>2.1</v>
      </c>
      <c r="AN16" s="4">
        <v>1.6</v>
      </c>
      <c r="AO16" s="4">
        <v>810</v>
      </c>
      <c r="AP16" s="4">
        <v>0.7</v>
      </c>
      <c r="AQ16" s="4">
        <v>48.51</v>
      </c>
      <c r="AR16" s="3">
        <v>41.425019999999996</v>
      </c>
      <c r="AS16" s="3">
        <v>0.43836</v>
      </c>
      <c r="AT16" s="3">
        <v>0.856488</v>
      </c>
      <c r="AU16" s="5">
        <v>0.00843</v>
      </c>
      <c r="AV16" s="3">
        <v>0.701376</v>
      </c>
      <c r="AW16" s="3">
        <v>19469.983637999998</v>
      </c>
      <c r="AX16" s="3">
        <v>0.03372</v>
      </c>
      <c r="AY16" s="3">
        <v>0.340572</v>
      </c>
      <c r="AZ16" s="3">
        <v>5.595833999999999</v>
      </c>
      <c r="BA16" s="3">
        <v>33.903774</v>
      </c>
      <c r="BB16" s="3"/>
      <c r="BC16" s="5">
        <v>0.04215</v>
      </c>
      <c r="BD16" s="3">
        <v>486.92185800000004</v>
      </c>
      <c r="BE16" s="3">
        <v>6.067914</v>
      </c>
      <c r="BF16" s="5">
        <v>0.004215</v>
      </c>
      <c r="BG16" s="3">
        <v>0.372606</v>
      </c>
      <c r="BH16" s="3">
        <v>0.35406</v>
      </c>
      <c r="BI16" s="3">
        <v>0.26976</v>
      </c>
      <c r="BJ16" s="3">
        <v>136.566</v>
      </c>
      <c r="BK16" s="3">
        <v>0.11801999999999999</v>
      </c>
      <c r="BL16" s="3">
        <v>8.178785999999999</v>
      </c>
    </row>
    <row r="18" spans="2:13" ht="12.75">
      <c r="B18" s="70" t="s">
        <v>524</v>
      </c>
      <c r="C18" s="19" t="s">
        <v>525</v>
      </c>
      <c r="D18" s="19" t="s">
        <v>526</v>
      </c>
      <c r="G18" s="70" t="s">
        <v>523</v>
      </c>
      <c r="H18" s="19" t="s">
        <v>525</v>
      </c>
      <c r="I18" s="19" t="s">
        <v>526</v>
      </c>
      <c r="K18" s="70" t="s">
        <v>523</v>
      </c>
      <c r="M18" s="19" t="s">
        <v>526</v>
      </c>
    </row>
    <row r="20" spans="2:13" ht="12.75">
      <c r="B20" s="19" t="s">
        <v>209</v>
      </c>
      <c r="C20" s="69">
        <v>135.72</v>
      </c>
      <c r="D20" s="4">
        <v>2.5</v>
      </c>
      <c r="E20" s="69"/>
      <c r="G20" s="19" t="s">
        <v>209</v>
      </c>
      <c r="H20" s="69">
        <v>1248.39</v>
      </c>
      <c r="I20" s="4">
        <v>961</v>
      </c>
      <c r="K20" s="19" t="s">
        <v>209</v>
      </c>
      <c r="M20" s="4">
        <v>961</v>
      </c>
    </row>
    <row r="21" spans="2:13" ht="12.75">
      <c r="B21" s="19" t="s">
        <v>209</v>
      </c>
      <c r="C21" s="69">
        <v>116.94</v>
      </c>
      <c r="D21" s="4">
        <v>2.2</v>
      </c>
      <c r="E21" s="69"/>
      <c r="G21" s="19" t="s">
        <v>209</v>
      </c>
      <c r="H21" s="69">
        <v>251.02</v>
      </c>
      <c r="I21" s="4">
        <v>138</v>
      </c>
      <c r="K21" s="19" t="s">
        <v>209</v>
      </c>
      <c r="M21" s="4">
        <v>138</v>
      </c>
    </row>
    <row r="22" spans="2:13" ht="12.75">
      <c r="B22" s="19" t="s">
        <v>209</v>
      </c>
      <c r="C22" s="69">
        <v>40.43</v>
      </c>
      <c r="D22" s="4">
        <v>25.3</v>
      </c>
      <c r="E22" s="69"/>
      <c r="G22" s="19" t="s">
        <v>209</v>
      </c>
      <c r="H22" s="69">
        <v>119.12</v>
      </c>
      <c r="I22" s="4">
        <v>47.5</v>
      </c>
      <c r="K22" s="19" t="s">
        <v>209</v>
      </c>
      <c r="M22" s="4">
        <v>47.5</v>
      </c>
    </row>
    <row r="23" spans="2:8" ht="12.75">
      <c r="B23" s="19" t="s">
        <v>209</v>
      </c>
      <c r="C23" s="69">
        <v>46.72</v>
      </c>
      <c r="D23" s="4">
        <v>37.7</v>
      </c>
      <c r="E23" s="69"/>
      <c r="H23" s="69"/>
    </row>
    <row r="24" spans="2:13" ht="12.75">
      <c r="B24" s="19" t="s">
        <v>209</v>
      </c>
      <c r="C24" s="69">
        <v>38.76</v>
      </c>
      <c r="D24" s="4">
        <v>1.1</v>
      </c>
      <c r="E24" s="69"/>
      <c r="G24" s="19" t="s">
        <v>186</v>
      </c>
      <c r="H24" s="69">
        <v>31.2</v>
      </c>
      <c r="I24" s="4">
        <v>8</v>
      </c>
      <c r="K24" s="19" t="s">
        <v>186</v>
      </c>
      <c r="M24" s="4">
        <v>8</v>
      </c>
    </row>
    <row r="25" spans="2:13" ht="12.75">
      <c r="B25" s="19" t="s">
        <v>209</v>
      </c>
      <c r="C25" s="69">
        <v>42.1</v>
      </c>
      <c r="D25" s="4">
        <v>1.4</v>
      </c>
      <c r="E25" s="69"/>
      <c r="G25" s="19" t="s">
        <v>186</v>
      </c>
      <c r="H25" s="69">
        <v>31.31</v>
      </c>
      <c r="I25" s="4">
        <v>8.1</v>
      </c>
      <c r="K25" s="19" t="s">
        <v>186</v>
      </c>
      <c r="M25" s="4">
        <v>8.1</v>
      </c>
    </row>
    <row r="26" spans="4:13" ht="12.75">
      <c r="D26" s="4"/>
      <c r="G26" s="19" t="s">
        <v>186</v>
      </c>
      <c r="H26" s="69">
        <v>32.16</v>
      </c>
      <c r="I26" s="4">
        <v>8.1</v>
      </c>
      <c r="K26" s="19" t="s">
        <v>186</v>
      </c>
      <c r="M26" s="4">
        <v>8.1</v>
      </c>
    </row>
    <row r="27" spans="2:5" ht="12.75">
      <c r="B27" s="19" t="s">
        <v>186</v>
      </c>
      <c r="C27" s="69">
        <v>56.51</v>
      </c>
      <c r="D27" s="4">
        <v>0.5</v>
      </c>
      <c r="E27" s="69"/>
    </row>
    <row r="28" spans="2:13" ht="12.75">
      <c r="B28" s="19" t="s">
        <v>186</v>
      </c>
      <c r="C28" s="69">
        <v>54.49</v>
      </c>
      <c r="D28" s="4">
        <v>0.25</v>
      </c>
      <c r="E28" s="69"/>
      <c r="G28" s="19" t="s">
        <v>193</v>
      </c>
      <c r="H28" s="69">
        <v>21.12</v>
      </c>
      <c r="I28" s="4">
        <v>3.1</v>
      </c>
      <c r="K28" s="19" t="s">
        <v>193</v>
      </c>
      <c r="M28" s="4">
        <v>3.1</v>
      </c>
    </row>
    <row r="29" spans="2:13" ht="12.75">
      <c r="B29" s="19" t="s">
        <v>186</v>
      </c>
      <c r="C29" s="69">
        <v>26.57</v>
      </c>
      <c r="D29" s="4">
        <v>0.7</v>
      </c>
      <c r="E29" s="69"/>
      <c r="G29" s="19" t="s">
        <v>193</v>
      </c>
      <c r="H29" s="69">
        <v>22.91</v>
      </c>
      <c r="I29" s="4">
        <v>4.7</v>
      </c>
      <c r="K29" s="19" t="s">
        <v>193</v>
      </c>
      <c r="M29" s="4">
        <v>4.7</v>
      </c>
    </row>
    <row r="30" spans="2:13" ht="12.75">
      <c r="B30" s="19" t="s">
        <v>186</v>
      </c>
      <c r="C30" s="69">
        <v>22.96</v>
      </c>
      <c r="D30" s="4">
        <v>0.5</v>
      </c>
      <c r="E30" s="69"/>
      <c r="G30" s="19" t="s">
        <v>193</v>
      </c>
      <c r="H30" s="69">
        <v>20.19</v>
      </c>
      <c r="I30" s="4">
        <v>3.7</v>
      </c>
      <c r="K30" s="19" t="s">
        <v>193</v>
      </c>
      <c r="M30" s="4">
        <v>3.7</v>
      </c>
    </row>
    <row r="31" ht="12.75">
      <c r="D31" s="4"/>
    </row>
    <row r="32" spans="2:11" ht="12.75">
      <c r="B32" s="19" t="s">
        <v>193</v>
      </c>
      <c r="C32" s="69">
        <v>13.05</v>
      </c>
      <c r="D32" s="4">
        <v>0.25</v>
      </c>
      <c r="E32" s="69"/>
      <c r="K32" s="4"/>
    </row>
    <row r="33" spans="2:11" ht="12.75">
      <c r="B33" s="19" t="s">
        <v>193</v>
      </c>
      <c r="C33" s="69">
        <v>15.61</v>
      </c>
      <c r="D33" s="4">
        <v>0.25</v>
      </c>
      <c r="E33" s="69"/>
      <c r="G33" s="70" t="s">
        <v>527</v>
      </c>
      <c r="H33" s="70" t="s">
        <v>529</v>
      </c>
      <c r="I33" s="70" t="s">
        <v>523</v>
      </c>
      <c r="K33" s="84" t="s">
        <v>523</v>
      </c>
    </row>
    <row r="34" spans="2:11" ht="12.75">
      <c r="B34" s="19" t="s">
        <v>193</v>
      </c>
      <c r="C34" s="69">
        <v>51.26</v>
      </c>
      <c r="D34" s="4">
        <v>0.25</v>
      </c>
      <c r="E34" s="69"/>
      <c r="G34" s="19" t="s">
        <v>209</v>
      </c>
      <c r="H34" s="69">
        <f>AVERAGE(C20:C25)</f>
        <v>70.11166666666666</v>
      </c>
      <c r="I34" s="69">
        <f>AVERAGE(H20:H22)</f>
        <v>539.5100000000001</v>
      </c>
      <c r="K34" s="4">
        <f>AVERAGE(H20:H22)</f>
        <v>539.5100000000001</v>
      </c>
    </row>
    <row r="35" spans="2:11" ht="12.75">
      <c r="B35" s="19" t="s">
        <v>193</v>
      </c>
      <c r="C35" s="69">
        <v>48.51</v>
      </c>
      <c r="D35" s="4">
        <v>0.25</v>
      </c>
      <c r="E35" s="69"/>
      <c r="G35" s="19" t="s">
        <v>186</v>
      </c>
      <c r="H35" s="69">
        <f>AVERAGE(C27:C30)</f>
        <v>40.1325</v>
      </c>
      <c r="I35" s="69">
        <f>AVERAGE(H24:H26)</f>
        <v>31.55666666666666</v>
      </c>
      <c r="K35" s="4">
        <f>AVERAGE(H24:H26)</f>
        <v>31.55666666666666</v>
      </c>
    </row>
    <row r="36" spans="4:11" ht="12.75">
      <c r="D36" s="69"/>
      <c r="G36" s="19" t="s">
        <v>193</v>
      </c>
      <c r="H36" s="4">
        <f>AVERAGE(C32:C35)</f>
        <v>32.1075</v>
      </c>
      <c r="I36" s="69">
        <f>AVERAGE(H28:H30)</f>
        <v>21.406666666666666</v>
      </c>
      <c r="K36" s="69">
        <f>AVERAGE(H28:H30)</f>
        <v>21.406666666666666</v>
      </c>
    </row>
    <row r="37" spans="4:6" ht="12.75">
      <c r="D37" s="69"/>
      <c r="F37" s="4"/>
    </row>
    <row r="38" spans="6:11" ht="12.75">
      <c r="F38" s="4"/>
      <c r="G38" s="70" t="s">
        <v>528</v>
      </c>
      <c r="H38" s="70" t="s">
        <v>529</v>
      </c>
      <c r="I38" s="70" t="s">
        <v>523</v>
      </c>
      <c r="K38" s="84" t="s">
        <v>523</v>
      </c>
    </row>
    <row r="39" spans="7:11" ht="12.75">
      <c r="G39" s="19" t="s">
        <v>209</v>
      </c>
      <c r="H39" s="69">
        <f>AVERAGE(D20:D25)</f>
        <v>11.700000000000001</v>
      </c>
      <c r="I39" s="69">
        <f>AVERAGE(I20:I22)</f>
        <v>382.1666666666667</v>
      </c>
      <c r="K39" s="4">
        <f>AVERAGE(M20:M22)</f>
        <v>382.1666666666667</v>
      </c>
    </row>
    <row r="40" spans="7:11" ht="12.75">
      <c r="G40" s="19" t="s">
        <v>186</v>
      </c>
      <c r="H40" s="69">
        <f>AVERAGE(D27:D30)</f>
        <v>0.4875</v>
      </c>
      <c r="I40" s="69">
        <f>AVERAGE(I24:I26)</f>
        <v>8.066666666666668</v>
      </c>
      <c r="K40" s="4">
        <f>AVERAGE(M24:M26)</f>
        <v>8.066666666666668</v>
      </c>
    </row>
    <row r="41" spans="7:11" ht="12.75">
      <c r="G41" s="19" t="s">
        <v>193</v>
      </c>
      <c r="H41" s="69">
        <f>AVERAGE(D32:D35)</f>
        <v>0.25</v>
      </c>
      <c r="I41" s="69">
        <f>AVERAGE(I28:I30)</f>
        <v>3.8333333333333335</v>
      </c>
      <c r="K41" s="4">
        <f>AVERAGE(M28:M30)</f>
        <v>3.8333333333333335</v>
      </c>
    </row>
  </sheetData>
  <printOptions/>
  <pageMargins left="0.25" right="0.25" top="0.75" bottom="0.75" header="0.25" footer="0.25"/>
  <pageSetup fitToWidth="4" fitToHeight="1" horizontalDpi="600" verticalDpi="600" orientation="landscape" scale="93" r:id="rId1"/>
  <headerFooter alignWithMargins="0">
    <oddHeader>&amp;C&amp;A</oddHeader>
    <oddFooter>&amp;C96BLNWRInorganics.xls&amp;RPage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workbookViewId="0" topLeftCell="A1">
      <pane ySplit="1" topLeftCell="BM2" activePane="bottomLeft" state="frozen"/>
      <selection pane="topLeft" activeCell="CO1" sqref="CO1"/>
      <selection pane="bottomLeft" activeCell="C60" sqref="C60"/>
    </sheetView>
  </sheetViews>
  <sheetFormatPr defaultColWidth="9.140625" defaultRowHeight="12.75"/>
  <cols>
    <col min="1" max="1" width="11.8515625" style="19" bestFit="1" customWidth="1"/>
    <col min="2" max="2" width="11.57421875" style="19" bestFit="1" customWidth="1"/>
    <col min="3" max="3" width="20.00390625" style="19" bestFit="1" customWidth="1"/>
    <col min="4" max="4" width="10.8515625" style="19" hidden="1" customWidth="1"/>
    <col min="5" max="5" width="9.00390625" style="19" hidden="1" customWidth="1"/>
    <col min="6" max="6" width="16.28125" style="19" hidden="1" customWidth="1"/>
    <col min="7" max="7" width="9.28125" style="19" bestFit="1" customWidth="1"/>
    <col min="8" max="8" width="10.57421875" style="19" bestFit="1" customWidth="1"/>
    <col min="9" max="9" width="20.00390625" style="19" hidden="1" customWidth="1"/>
    <col min="10" max="10" width="15.7109375" style="19" hidden="1" customWidth="1"/>
    <col min="11" max="11" width="12.00390625" style="19" bestFit="1" customWidth="1"/>
    <col min="12" max="12" width="10.28125" style="19" hidden="1" customWidth="1"/>
    <col min="13" max="13" width="17.28125" style="19" bestFit="1" customWidth="1"/>
    <col min="14" max="14" width="9.00390625" style="19" hidden="1" customWidth="1"/>
    <col min="15" max="15" width="12.7109375" style="19" hidden="1" customWidth="1"/>
    <col min="16" max="16" width="9.8515625" style="19" hidden="1" customWidth="1"/>
    <col min="17" max="17" width="21.140625" style="19" bestFit="1" customWidth="1"/>
    <col min="18" max="18" width="16.140625" style="19" bestFit="1" customWidth="1"/>
    <col min="19" max="19" width="13.8515625" style="19" hidden="1" customWidth="1"/>
    <col min="20" max="20" width="8.57421875" style="19" hidden="1" customWidth="1"/>
    <col min="21" max="21" width="10.28125" style="19" hidden="1" customWidth="1"/>
    <col min="22" max="22" width="15.140625" style="19" bestFit="1" customWidth="1"/>
    <col min="23" max="23" width="18.140625" style="19" hidden="1" customWidth="1"/>
    <col min="24" max="24" width="11.8515625" style="19" bestFit="1" customWidth="1"/>
    <col min="25" max="25" width="8.7109375" style="19" bestFit="1" customWidth="1"/>
    <col min="26" max="26" width="9.28125" style="19" bestFit="1" customWidth="1"/>
    <col min="27" max="27" width="8.57421875" style="19" hidden="1" customWidth="1"/>
    <col min="28" max="28" width="6.140625" style="19" hidden="1" customWidth="1"/>
    <col min="29" max="29" width="6.57421875" style="19" hidden="1" customWidth="1"/>
    <col min="30" max="31" width="6.140625" style="19" hidden="1" customWidth="1"/>
    <col min="32" max="32" width="9.57421875" style="19" hidden="1" customWidth="1"/>
    <col min="33" max="33" width="6.140625" style="19" hidden="1" customWidth="1"/>
    <col min="34" max="34" width="6.57421875" style="19" hidden="1" customWidth="1"/>
    <col min="35" max="35" width="7.57421875" style="19" hidden="1" customWidth="1"/>
    <col min="36" max="36" width="8.57421875" style="19" hidden="1" customWidth="1"/>
    <col min="37" max="37" width="2.8515625" style="19" hidden="1" customWidth="1"/>
    <col min="38" max="38" width="6.140625" style="19" hidden="1" customWidth="1"/>
    <col min="39" max="39" width="8.57421875" style="19" hidden="1" customWidth="1"/>
    <col min="40" max="40" width="7.57421875" style="19" hidden="1" customWidth="1"/>
    <col min="41" max="43" width="6.140625" style="19" hidden="1" customWidth="1"/>
    <col min="44" max="44" width="6.57421875" style="19" hidden="1" customWidth="1"/>
    <col min="45" max="45" width="7.57421875" style="19" hidden="1" customWidth="1"/>
    <col min="46" max="46" width="6.57421875" style="19" hidden="1" customWidth="1"/>
    <col min="47" max="47" width="7.57421875" style="19" hidden="1" customWidth="1"/>
    <col min="48" max="48" width="9.57421875" style="19" bestFit="1" customWidth="1"/>
    <col min="49" max="50" width="8.140625" style="19" bestFit="1" customWidth="1"/>
    <col min="51" max="51" width="8.00390625" style="19" bestFit="1" customWidth="1"/>
    <col min="52" max="52" width="6.7109375" style="19" bestFit="1" customWidth="1"/>
    <col min="53" max="53" width="9.57421875" style="19" bestFit="1" customWidth="1"/>
    <col min="54" max="56" width="8.00390625" style="19" bestFit="1" customWidth="1"/>
    <col min="57" max="57" width="8.57421875" style="19" bestFit="1" customWidth="1"/>
    <col min="58" max="58" width="6.7109375" style="19" hidden="1" customWidth="1"/>
    <col min="59" max="59" width="7.8515625" style="19" bestFit="1" customWidth="1"/>
    <col min="60" max="60" width="8.57421875" style="19" bestFit="1" customWidth="1"/>
    <col min="61" max="61" width="8.421875" style="19" bestFit="1" customWidth="1"/>
    <col min="62" max="62" width="8.140625" style="19" bestFit="1" customWidth="1"/>
    <col min="63" max="63" width="8.57421875" style="19" bestFit="1" customWidth="1"/>
    <col min="64" max="64" width="7.140625" style="19" bestFit="1" customWidth="1"/>
    <col min="65" max="66" width="8.00390625" style="19" bestFit="1" customWidth="1"/>
    <col min="67" max="67" width="6.7109375" style="19" bestFit="1" customWidth="1"/>
    <col min="68" max="68" width="8.00390625" style="19" bestFit="1" customWidth="1"/>
    <col min="69" max="71" width="8.57421875" style="19" hidden="1" customWidth="1"/>
    <col min="72" max="72" width="8.421875" style="19" hidden="1" customWidth="1"/>
    <col min="73" max="73" width="7.140625" style="19" hidden="1" customWidth="1"/>
    <col min="74" max="74" width="9.57421875" style="19" hidden="1" customWidth="1"/>
    <col min="75" max="77" width="8.421875" style="19" hidden="1" customWidth="1"/>
    <col min="78" max="78" width="8.57421875" style="19" hidden="1" customWidth="1"/>
    <col min="79" max="79" width="7.140625" style="19" hidden="1" customWidth="1"/>
    <col min="80" max="80" width="8.28125" style="19" hidden="1" customWidth="1"/>
    <col min="81" max="81" width="9.00390625" style="19" hidden="1" customWidth="1"/>
    <col min="82" max="82" width="8.8515625" style="19" hidden="1" customWidth="1"/>
    <col min="83" max="83" width="8.57421875" style="19" hidden="1" customWidth="1"/>
    <col min="84" max="84" width="9.00390625" style="19" hidden="1" customWidth="1"/>
    <col min="85" max="85" width="7.57421875" style="19" hidden="1" customWidth="1"/>
    <col min="86" max="87" width="8.421875" style="19" hidden="1" customWidth="1"/>
    <col min="88" max="88" width="7.140625" style="19" hidden="1" customWidth="1"/>
    <col min="89" max="89" width="8.421875" style="19" hidden="1" customWidth="1"/>
    <col min="90" max="16384" width="9.140625" style="19" customWidth="1"/>
  </cols>
  <sheetData>
    <row r="1" spans="1:89" s="13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4" t="s">
        <v>10</v>
      </c>
      <c r="L1" s="13" t="s">
        <v>11</v>
      </c>
      <c r="M1" s="14" t="s">
        <v>12</v>
      </c>
      <c r="N1" s="14" t="s">
        <v>13</v>
      </c>
      <c r="O1" s="14" t="s">
        <v>14</v>
      </c>
      <c r="P1" s="13" t="s">
        <v>16</v>
      </c>
      <c r="Q1" s="13" t="s">
        <v>17</v>
      </c>
      <c r="R1" s="13" t="s">
        <v>18</v>
      </c>
      <c r="S1" s="13" t="s">
        <v>19</v>
      </c>
      <c r="T1" s="14" t="s">
        <v>20</v>
      </c>
      <c r="U1" s="13" t="s">
        <v>22</v>
      </c>
      <c r="V1" s="14" t="s">
        <v>24</v>
      </c>
      <c r="W1" s="13" t="s">
        <v>25</v>
      </c>
      <c r="X1" s="13" t="s">
        <v>26</v>
      </c>
      <c r="Y1" s="13" t="s">
        <v>27</v>
      </c>
      <c r="Z1" s="15" t="s">
        <v>30</v>
      </c>
      <c r="AA1" s="10" t="s">
        <v>31</v>
      </c>
      <c r="AB1" s="10" t="s">
        <v>32</v>
      </c>
      <c r="AC1" s="10" t="s">
        <v>33</v>
      </c>
      <c r="AD1" s="10" t="s">
        <v>34</v>
      </c>
      <c r="AE1" s="10" t="s">
        <v>35</v>
      </c>
      <c r="AF1" s="11" t="s">
        <v>36</v>
      </c>
      <c r="AG1" s="10" t="s">
        <v>37</v>
      </c>
      <c r="AH1" s="10" t="s">
        <v>38</v>
      </c>
      <c r="AI1" s="10" t="s">
        <v>39</v>
      </c>
      <c r="AJ1" s="10" t="s">
        <v>40</v>
      </c>
      <c r="AK1" s="11" t="s">
        <v>41</v>
      </c>
      <c r="AL1" s="10" t="s">
        <v>42</v>
      </c>
      <c r="AM1" s="10" t="s">
        <v>43</v>
      </c>
      <c r="AN1" s="10" t="s">
        <v>44</v>
      </c>
      <c r="AO1" s="10" t="s">
        <v>45</v>
      </c>
      <c r="AP1" s="10" t="s">
        <v>46</v>
      </c>
      <c r="AQ1" s="10" t="s">
        <v>47</v>
      </c>
      <c r="AR1" s="10" t="s">
        <v>48</v>
      </c>
      <c r="AS1" s="10" t="s">
        <v>49</v>
      </c>
      <c r="AT1" s="10" t="s">
        <v>50</v>
      </c>
      <c r="AU1" s="10" t="s">
        <v>51</v>
      </c>
      <c r="AV1" s="10" t="s">
        <v>73</v>
      </c>
      <c r="AW1" s="10" t="s">
        <v>74</v>
      </c>
      <c r="AX1" s="10" t="s">
        <v>75</v>
      </c>
      <c r="AY1" s="10" t="s">
        <v>76</v>
      </c>
      <c r="AZ1" s="10" t="s">
        <v>77</v>
      </c>
      <c r="BA1" s="11" t="s">
        <v>78</v>
      </c>
      <c r="BB1" s="10" t="s">
        <v>79</v>
      </c>
      <c r="BC1" s="10" t="s">
        <v>80</v>
      </c>
      <c r="BD1" s="10" t="s">
        <v>81</v>
      </c>
      <c r="BE1" s="10" t="s">
        <v>82</v>
      </c>
      <c r="BF1" s="11" t="s">
        <v>83</v>
      </c>
      <c r="BG1" s="10" t="s">
        <v>84</v>
      </c>
      <c r="BH1" s="10" t="s">
        <v>85</v>
      </c>
      <c r="BI1" s="10" t="s">
        <v>86</v>
      </c>
      <c r="BJ1" s="10" t="s">
        <v>87</v>
      </c>
      <c r="BK1" s="10" t="s">
        <v>88</v>
      </c>
      <c r="BL1" s="10" t="s">
        <v>89</v>
      </c>
      <c r="BM1" s="10" t="s">
        <v>90</v>
      </c>
      <c r="BN1" s="10" t="s">
        <v>91</v>
      </c>
      <c r="BO1" s="10" t="s">
        <v>92</v>
      </c>
      <c r="BP1" s="10" t="s">
        <v>93</v>
      </c>
      <c r="BQ1" s="10" t="s">
        <v>94</v>
      </c>
      <c r="BR1" s="10" t="s">
        <v>95</v>
      </c>
      <c r="BS1" s="10" t="s">
        <v>96</v>
      </c>
      <c r="BT1" s="10" t="s">
        <v>97</v>
      </c>
      <c r="BU1" s="10" t="s">
        <v>98</v>
      </c>
      <c r="BV1" s="11" t="s">
        <v>99</v>
      </c>
      <c r="BW1" s="10" t="s">
        <v>100</v>
      </c>
      <c r="BX1" s="10" t="s">
        <v>101</v>
      </c>
      <c r="BY1" s="10" t="s">
        <v>102</v>
      </c>
      <c r="BZ1" s="10" t="s">
        <v>103</v>
      </c>
      <c r="CA1" s="11" t="s">
        <v>104</v>
      </c>
      <c r="CB1" s="12" t="s">
        <v>105</v>
      </c>
      <c r="CC1" s="10" t="s">
        <v>106</v>
      </c>
      <c r="CD1" s="10" t="s">
        <v>107</v>
      </c>
      <c r="CE1" s="10" t="s">
        <v>108</v>
      </c>
      <c r="CF1" s="10" t="s">
        <v>109</v>
      </c>
      <c r="CG1" s="10" t="s">
        <v>110</v>
      </c>
      <c r="CH1" s="10" t="s">
        <v>111</v>
      </c>
      <c r="CI1" s="10" t="s">
        <v>112</v>
      </c>
      <c r="CJ1" s="10" t="s">
        <v>113</v>
      </c>
      <c r="CK1" s="10" t="s">
        <v>114</v>
      </c>
    </row>
    <row r="2" spans="6:89" s="13" customFormat="1" ht="12.75">
      <c r="F2" s="14"/>
      <c r="I2" s="14"/>
      <c r="J2" s="16"/>
      <c r="K2" s="14"/>
      <c r="M2" s="14"/>
      <c r="N2" s="14"/>
      <c r="O2" s="14"/>
      <c r="T2" s="14"/>
      <c r="V2" s="14"/>
      <c r="Z2" s="16"/>
      <c r="AA2" s="10"/>
      <c r="AB2" s="10"/>
      <c r="AC2" s="10"/>
      <c r="AD2" s="10"/>
      <c r="AE2" s="10"/>
      <c r="AF2" s="11"/>
      <c r="AG2" s="10"/>
      <c r="AH2" s="10"/>
      <c r="AI2" s="10"/>
      <c r="AJ2" s="10"/>
      <c r="AK2" s="1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1"/>
      <c r="BB2" s="10"/>
      <c r="BC2" s="10"/>
      <c r="BD2" s="10"/>
      <c r="BE2" s="10"/>
      <c r="BF2" s="11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1"/>
      <c r="BW2" s="10"/>
      <c r="BX2" s="10"/>
      <c r="BY2" s="10"/>
      <c r="BZ2" s="10"/>
      <c r="CA2" s="11"/>
      <c r="CB2" s="12"/>
      <c r="CC2" s="10"/>
      <c r="CD2" s="10"/>
      <c r="CE2" s="10"/>
      <c r="CF2" s="10"/>
      <c r="CG2" s="10"/>
      <c r="CH2" s="10"/>
      <c r="CI2" s="10"/>
      <c r="CJ2" s="10"/>
      <c r="CK2" s="10"/>
    </row>
    <row r="3" spans="1:89" ht="12.75">
      <c r="A3" s="19" t="s">
        <v>299</v>
      </c>
      <c r="B3" s="19" t="s">
        <v>154</v>
      </c>
      <c r="C3" s="19" t="s">
        <v>199</v>
      </c>
      <c r="D3" s="19" t="s">
        <v>156</v>
      </c>
      <c r="E3" s="19">
        <v>13060007</v>
      </c>
      <c r="F3" s="19" t="s">
        <v>157</v>
      </c>
      <c r="G3" s="19">
        <v>332805</v>
      </c>
      <c r="H3" s="19">
        <v>1042429</v>
      </c>
      <c r="I3" s="19" t="s">
        <v>199</v>
      </c>
      <c r="J3" s="19" t="s">
        <v>200</v>
      </c>
      <c r="K3" s="19" t="s">
        <v>201</v>
      </c>
      <c r="L3" s="19">
        <v>8</v>
      </c>
      <c r="M3" s="20">
        <v>35235</v>
      </c>
      <c r="N3" s="19">
        <v>2</v>
      </c>
      <c r="O3" s="19" t="s">
        <v>270</v>
      </c>
      <c r="P3" s="19">
        <v>4</v>
      </c>
      <c r="Q3" s="21" t="s">
        <v>300</v>
      </c>
      <c r="R3" s="19" t="s">
        <v>301</v>
      </c>
      <c r="S3" s="19" t="s">
        <v>273</v>
      </c>
      <c r="T3" s="19">
        <v>4</v>
      </c>
      <c r="U3" s="19">
        <v>10325</v>
      </c>
      <c r="V3" s="19">
        <v>11.8</v>
      </c>
      <c r="X3" s="19">
        <v>42.4</v>
      </c>
      <c r="Y3" s="19">
        <v>0.97</v>
      </c>
      <c r="Z3" s="23">
        <v>74.46</v>
      </c>
      <c r="AA3" s="4">
        <v>30.38</v>
      </c>
      <c r="AB3" s="4">
        <v>0</v>
      </c>
      <c r="AC3" s="4">
        <v>1.84</v>
      </c>
      <c r="AD3" s="4">
        <v>0</v>
      </c>
      <c r="AE3" s="4">
        <v>0</v>
      </c>
      <c r="AF3" s="4">
        <v>47786.67</v>
      </c>
      <c r="AG3" s="4">
        <v>0</v>
      </c>
      <c r="AH3" s="4">
        <v>1.39</v>
      </c>
      <c r="AI3" s="4">
        <v>5.37</v>
      </c>
      <c r="AJ3" s="4">
        <v>82.59</v>
      </c>
      <c r="AK3" s="4"/>
      <c r="AL3" s="4">
        <v>0</v>
      </c>
      <c r="AM3" s="4">
        <v>1702.62</v>
      </c>
      <c r="AN3" s="4">
        <v>19.44</v>
      </c>
      <c r="AO3" s="4">
        <v>0</v>
      </c>
      <c r="AP3" s="4">
        <v>0</v>
      </c>
      <c r="AQ3" s="4">
        <v>0.79</v>
      </c>
      <c r="AR3" s="4">
        <v>2.3</v>
      </c>
      <c r="AS3" s="4">
        <v>333.77</v>
      </c>
      <c r="AT3" s="4">
        <v>0.68</v>
      </c>
      <c r="AU3" s="4">
        <v>225.51</v>
      </c>
      <c r="AV3" s="4">
        <v>30.38</v>
      </c>
      <c r="AW3" s="4">
        <v>0.25</v>
      </c>
      <c r="AX3" s="4">
        <v>1.84</v>
      </c>
      <c r="AY3" s="4">
        <v>0.05</v>
      </c>
      <c r="AZ3" s="4">
        <v>1</v>
      </c>
      <c r="BA3" s="4">
        <v>47786.67</v>
      </c>
      <c r="BB3" s="4">
        <v>0.05</v>
      </c>
      <c r="BC3" s="4">
        <v>1.39</v>
      </c>
      <c r="BD3" s="4">
        <v>5.37</v>
      </c>
      <c r="BE3" s="4">
        <v>82.59</v>
      </c>
      <c r="BF3" s="4"/>
      <c r="BG3" s="4">
        <v>0.25</v>
      </c>
      <c r="BH3" s="4">
        <v>1702.62</v>
      </c>
      <c r="BI3" s="4">
        <v>19.44</v>
      </c>
      <c r="BJ3" s="4">
        <v>0.025</v>
      </c>
      <c r="BK3" s="4">
        <v>1</v>
      </c>
      <c r="BL3" s="4">
        <v>0.79</v>
      </c>
      <c r="BM3" s="4">
        <v>2.3</v>
      </c>
      <c r="BN3" s="4">
        <v>333.77</v>
      </c>
      <c r="BO3" s="4">
        <v>0.68</v>
      </c>
      <c r="BP3" s="4">
        <v>225.51</v>
      </c>
      <c r="BQ3" s="4">
        <v>7.759052000000001</v>
      </c>
      <c r="BR3" s="4">
        <v>0.06385000000000002</v>
      </c>
      <c r="BS3" s="4">
        <v>0.46993600000000013</v>
      </c>
      <c r="BT3" s="4">
        <v>0.012770000000000004</v>
      </c>
      <c r="BU3" s="4">
        <v>0.25540000000000007</v>
      </c>
      <c r="BV3" s="4">
        <v>12204.715518000003</v>
      </c>
      <c r="BW3" s="4">
        <v>0.012770000000000004</v>
      </c>
      <c r="BX3" s="4">
        <v>0.35500600000000004</v>
      </c>
      <c r="BY3" s="4">
        <v>1.3714980000000003</v>
      </c>
      <c r="BZ3" s="4">
        <v>21.093486000000006</v>
      </c>
      <c r="CA3" s="4"/>
      <c r="CB3" s="4">
        <v>0.06385000000000002</v>
      </c>
      <c r="CC3" s="4">
        <v>434.84914800000007</v>
      </c>
      <c r="CD3" s="4">
        <v>4.964976000000002</v>
      </c>
      <c r="CE3" s="4">
        <v>0.006385000000000002</v>
      </c>
      <c r="CF3" s="4">
        <v>0.25540000000000007</v>
      </c>
      <c r="CG3" s="4">
        <v>0.20176600000000006</v>
      </c>
      <c r="CH3" s="4">
        <v>0.58742</v>
      </c>
      <c r="CI3" s="4">
        <v>85.24485800000002</v>
      </c>
      <c r="CJ3" s="4">
        <v>0.17367200000000005</v>
      </c>
      <c r="CK3" s="4">
        <v>57.59525400000001</v>
      </c>
    </row>
    <row r="4" spans="1:89" ht="12.75">
      <c r="A4" s="19" t="s">
        <v>302</v>
      </c>
      <c r="B4" s="19" t="s">
        <v>154</v>
      </c>
      <c r="C4" s="19" t="s">
        <v>199</v>
      </c>
      <c r="D4" s="19" t="s">
        <v>156</v>
      </c>
      <c r="E4" s="19">
        <v>13060007</v>
      </c>
      <c r="F4" s="19" t="s">
        <v>157</v>
      </c>
      <c r="G4" s="19">
        <v>332805</v>
      </c>
      <c r="H4" s="19">
        <v>1042429</v>
      </c>
      <c r="I4" s="19" t="s">
        <v>199</v>
      </c>
      <c r="J4" s="19" t="s">
        <v>200</v>
      </c>
      <c r="K4" s="19" t="s">
        <v>201</v>
      </c>
      <c r="L4" s="19">
        <v>8</v>
      </c>
      <c r="M4" s="20">
        <v>35235</v>
      </c>
      <c r="N4" s="19">
        <v>2</v>
      </c>
      <c r="O4" s="19" t="s">
        <v>270</v>
      </c>
      <c r="P4" s="19">
        <v>4</v>
      </c>
      <c r="Q4" s="21" t="s">
        <v>300</v>
      </c>
      <c r="R4" s="19" t="s">
        <v>301</v>
      </c>
      <c r="S4" s="19" t="s">
        <v>273</v>
      </c>
      <c r="T4" s="19">
        <v>4</v>
      </c>
      <c r="U4" s="19">
        <v>10325</v>
      </c>
      <c r="V4" s="19">
        <v>11.6</v>
      </c>
      <c r="X4" s="19">
        <v>43.7</v>
      </c>
      <c r="Y4" s="19">
        <v>0.96</v>
      </c>
      <c r="Z4" s="23">
        <v>74.1</v>
      </c>
      <c r="AA4" s="4">
        <v>8.59</v>
      </c>
      <c r="AB4" s="4">
        <v>0</v>
      </c>
      <c r="AC4" s="4">
        <v>1.25</v>
      </c>
      <c r="AD4" s="4">
        <v>0</v>
      </c>
      <c r="AE4" s="4">
        <v>0</v>
      </c>
      <c r="AF4" s="4">
        <v>39996.67</v>
      </c>
      <c r="AG4" s="4">
        <v>0</v>
      </c>
      <c r="AH4" s="4">
        <v>1.66</v>
      </c>
      <c r="AI4" s="4">
        <v>5.45</v>
      </c>
      <c r="AJ4" s="4">
        <v>72.71</v>
      </c>
      <c r="AK4" s="4"/>
      <c r="AL4" s="4">
        <v>0</v>
      </c>
      <c r="AM4" s="4">
        <v>1571.53</v>
      </c>
      <c r="AN4" s="4">
        <v>17.31</v>
      </c>
      <c r="AO4" s="4">
        <v>0.05</v>
      </c>
      <c r="AP4" s="4">
        <v>0</v>
      </c>
      <c r="AQ4" s="4">
        <v>1.04</v>
      </c>
      <c r="AR4" s="4">
        <v>2.6</v>
      </c>
      <c r="AS4" s="4">
        <v>276.26</v>
      </c>
      <c r="AT4" s="4">
        <v>0.69</v>
      </c>
      <c r="AU4" s="4">
        <v>220.94</v>
      </c>
      <c r="AV4" s="4">
        <v>8.59</v>
      </c>
      <c r="AW4" s="4">
        <v>0.25</v>
      </c>
      <c r="AX4" s="4">
        <v>1.25</v>
      </c>
      <c r="AY4" s="4">
        <v>0.05</v>
      </c>
      <c r="AZ4" s="4">
        <v>1</v>
      </c>
      <c r="BA4" s="4">
        <v>39996.67</v>
      </c>
      <c r="BB4" s="4">
        <v>0.05</v>
      </c>
      <c r="BC4" s="4">
        <v>1.66</v>
      </c>
      <c r="BD4" s="4">
        <v>5.45</v>
      </c>
      <c r="BE4" s="4">
        <v>72.71</v>
      </c>
      <c r="BF4" s="4"/>
      <c r="BG4" s="4">
        <v>0.25</v>
      </c>
      <c r="BH4" s="4">
        <v>1571.53</v>
      </c>
      <c r="BI4" s="4">
        <v>17.31</v>
      </c>
      <c r="BJ4" s="4">
        <v>0.05</v>
      </c>
      <c r="BK4" s="4">
        <v>1</v>
      </c>
      <c r="BL4" s="4">
        <v>1.04</v>
      </c>
      <c r="BM4" s="4">
        <v>2.6</v>
      </c>
      <c r="BN4" s="4">
        <v>276.26</v>
      </c>
      <c r="BO4" s="4">
        <v>0.69</v>
      </c>
      <c r="BP4" s="4">
        <v>220.94</v>
      </c>
      <c r="BQ4" s="4">
        <v>2.2248100000000006</v>
      </c>
      <c r="BR4" s="4">
        <v>0.06475000000000002</v>
      </c>
      <c r="BS4" s="4">
        <v>0.32375</v>
      </c>
      <c r="BT4" s="4">
        <v>0.012950000000000003</v>
      </c>
      <c r="BU4" s="4">
        <v>0.25900000000000006</v>
      </c>
      <c r="BV4" s="4">
        <v>10359.137530000002</v>
      </c>
      <c r="BW4" s="4">
        <v>0.012950000000000003</v>
      </c>
      <c r="BX4" s="4">
        <v>0.4299400000000001</v>
      </c>
      <c r="BY4" s="4">
        <v>1.4115500000000003</v>
      </c>
      <c r="BZ4" s="4">
        <v>18.83189</v>
      </c>
      <c r="CA4" s="4"/>
      <c r="CB4" s="4">
        <v>0.06475000000000002</v>
      </c>
      <c r="CC4" s="4">
        <v>407.02627000000007</v>
      </c>
      <c r="CD4" s="4">
        <v>4.48329</v>
      </c>
      <c r="CE4" s="4">
        <v>0.012950000000000003</v>
      </c>
      <c r="CF4" s="4">
        <v>0.25900000000000006</v>
      </c>
      <c r="CG4" s="4">
        <v>0.26936000000000004</v>
      </c>
      <c r="CH4" s="4">
        <v>0.6734000000000002</v>
      </c>
      <c r="CI4" s="4">
        <v>71.55134000000001</v>
      </c>
      <c r="CJ4" s="4">
        <v>0.17871000000000004</v>
      </c>
      <c r="CK4" s="4">
        <v>57.22346000000001</v>
      </c>
    </row>
    <row r="5" spans="1:89" ht="12.75">
      <c r="A5" s="19" t="s">
        <v>303</v>
      </c>
      <c r="B5" s="19" t="s">
        <v>154</v>
      </c>
      <c r="C5" s="19" t="s">
        <v>199</v>
      </c>
      <c r="D5" s="19" t="s">
        <v>156</v>
      </c>
      <c r="E5" s="19">
        <v>13060007</v>
      </c>
      <c r="F5" s="19" t="s">
        <v>157</v>
      </c>
      <c r="G5" s="19">
        <v>332805</v>
      </c>
      <c r="H5" s="19">
        <v>1042429</v>
      </c>
      <c r="I5" s="19" t="s">
        <v>199</v>
      </c>
      <c r="J5" s="19" t="s">
        <v>200</v>
      </c>
      <c r="K5" s="19" t="s">
        <v>201</v>
      </c>
      <c r="L5" s="19">
        <v>8</v>
      </c>
      <c r="M5" s="20">
        <v>35235</v>
      </c>
      <c r="N5" s="19">
        <v>2</v>
      </c>
      <c r="O5" s="19" t="s">
        <v>270</v>
      </c>
      <c r="P5" s="19">
        <v>4</v>
      </c>
      <c r="Q5" s="21" t="s">
        <v>277</v>
      </c>
      <c r="R5" s="19" t="s">
        <v>278</v>
      </c>
      <c r="S5" s="19" t="s">
        <v>273</v>
      </c>
      <c r="T5" s="19">
        <v>4</v>
      </c>
      <c r="U5" s="19">
        <v>10355</v>
      </c>
      <c r="V5" s="19">
        <v>10.5</v>
      </c>
      <c r="X5" s="19">
        <v>30.1</v>
      </c>
      <c r="Y5" s="19">
        <v>0.73</v>
      </c>
      <c r="Z5" s="23">
        <v>75.48</v>
      </c>
      <c r="AA5" s="4">
        <v>118.08</v>
      </c>
      <c r="AB5" s="4">
        <v>1.2</v>
      </c>
      <c r="AC5" s="4">
        <v>3.01</v>
      </c>
      <c r="AD5" s="4">
        <v>0</v>
      </c>
      <c r="AE5" s="4">
        <v>8.43</v>
      </c>
      <c r="AF5" s="4">
        <v>41113.33</v>
      </c>
      <c r="AG5" s="4">
        <v>0</v>
      </c>
      <c r="AH5" s="4">
        <v>6.56</v>
      </c>
      <c r="AI5" s="4">
        <v>5.63</v>
      </c>
      <c r="AJ5" s="4">
        <v>159.29</v>
      </c>
      <c r="AK5" s="4"/>
      <c r="AL5" s="4">
        <v>0</v>
      </c>
      <c r="AM5" s="4">
        <v>1748.97</v>
      </c>
      <c r="AN5" s="4">
        <v>21.3</v>
      </c>
      <c r="AO5" s="4">
        <v>0</v>
      </c>
      <c r="AP5" s="4">
        <v>0</v>
      </c>
      <c r="AQ5" s="4">
        <v>1.05</v>
      </c>
      <c r="AR5" s="4">
        <v>2.8</v>
      </c>
      <c r="AS5" s="4">
        <v>320.44</v>
      </c>
      <c r="AT5" s="4">
        <v>1.72</v>
      </c>
      <c r="AU5" s="4">
        <v>130.69</v>
      </c>
      <c r="AV5" s="4">
        <v>118.08</v>
      </c>
      <c r="AW5" s="4">
        <v>1.2</v>
      </c>
      <c r="AX5" s="4">
        <v>3.01</v>
      </c>
      <c r="AY5" s="4">
        <v>0.05</v>
      </c>
      <c r="AZ5" s="4">
        <v>8.43</v>
      </c>
      <c r="BA5" s="4">
        <v>41113.33</v>
      </c>
      <c r="BB5" s="4">
        <v>0.05</v>
      </c>
      <c r="BC5" s="4">
        <v>6.56</v>
      </c>
      <c r="BD5" s="4">
        <v>5.63</v>
      </c>
      <c r="BE5" s="4">
        <v>159.29</v>
      </c>
      <c r="BF5" s="4"/>
      <c r="BG5" s="4">
        <v>0.25</v>
      </c>
      <c r="BH5" s="4">
        <v>1748.97</v>
      </c>
      <c r="BI5" s="4">
        <v>21.3</v>
      </c>
      <c r="BJ5" s="4">
        <v>0.025</v>
      </c>
      <c r="BK5" s="4">
        <v>1</v>
      </c>
      <c r="BL5" s="4">
        <v>1.05</v>
      </c>
      <c r="BM5" s="4">
        <v>2.8</v>
      </c>
      <c r="BN5" s="4">
        <v>320.44</v>
      </c>
      <c r="BO5" s="4">
        <v>1.72</v>
      </c>
      <c r="BP5" s="4">
        <v>130.69</v>
      </c>
      <c r="BQ5" s="4">
        <v>28.953215999999994</v>
      </c>
      <c r="BR5" s="4">
        <v>0.29423999999999995</v>
      </c>
      <c r="BS5" s="4">
        <v>0.7380519999999998</v>
      </c>
      <c r="BT5" s="4">
        <v>0.012259999999999998</v>
      </c>
      <c r="BU5" s="4">
        <v>2.0670359999999994</v>
      </c>
      <c r="BV5" s="4">
        <v>10080.988516</v>
      </c>
      <c r="BW5" s="4">
        <v>0.012259999999999998</v>
      </c>
      <c r="BX5" s="4">
        <v>1.6085119999999997</v>
      </c>
      <c r="BY5" s="4">
        <v>1.3804759999999998</v>
      </c>
      <c r="BZ5" s="4">
        <v>39.05790799999999</v>
      </c>
      <c r="CA5" s="4"/>
      <c r="CB5" s="4">
        <v>0.06129999999999999</v>
      </c>
      <c r="CC5" s="4">
        <v>428.84744399999994</v>
      </c>
      <c r="CD5" s="4">
        <v>5.222759999999999</v>
      </c>
      <c r="CE5" s="4">
        <v>0.006129999999999999</v>
      </c>
      <c r="CF5" s="4">
        <v>0.24519999999999997</v>
      </c>
      <c r="CG5" s="4">
        <v>0.25745999999999997</v>
      </c>
      <c r="CH5" s="4">
        <v>0.6865599999999998</v>
      </c>
      <c r="CI5" s="4">
        <v>78.57188799999999</v>
      </c>
      <c r="CJ5" s="4">
        <v>0.42174399999999995</v>
      </c>
      <c r="CK5" s="4">
        <v>32.045187999999996</v>
      </c>
    </row>
    <row r="6" spans="1:89" ht="12.75">
      <c r="A6" s="19" t="s">
        <v>304</v>
      </c>
      <c r="B6" s="19" t="s">
        <v>154</v>
      </c>
      <c r="C6" s="19" t="s">
        <v>199</v>
      </c>
      <c r="D6" s="19" t="s">
        <v>156</v>
      </c>
      <c r="E6" s="19">
        <v>13060007</v>
      </c>
      <c r="F6" s="19" t="s">
        <v>157</v>
      </c>
      <c r="G6" s="19">
        <v>332805</v>
      </c>
      <c r="H6" s="19">
        <v>1042429</v>
      </c>
      <c r="I6" s="19" t="s">
        <v>199</v>
      </c>
      <c r="J6" s="19" t="s">
        <v>200</v>
      </c>
      <c r="K6" s="19" t="s">
        <v>201</v>
      </c>
      <c r="L6" s="19">
        <v>8</v>
      </c>
      <c r="M6" s="20">
        <v>35235</v>
      </c>
      <c r="N6" s="19">
        <v>2</v>
      </c>
      <c r="O6" s="19" t="s">
        <v>270</v>
      </c>
      <c r="P6" s="19">
        <v>4</v>
      </c>
      <c r="Q6" s="21" t="s">
        <v>277</v>
      </c>
      <c r="R6" s="19" t="s">
        <v>278</v>
      </c>
      <c r="S6" s="19" t="s">
        <v>273</v>
      </c>
      <c r="T6" s="19">
        <v>4</v>
      </c>
      <c r="U6" s="19">
        <v>10355</v>
      </c>
      <c r="V6" s="19">
        <v>6.6</v>
      </c>
      <c r="X6" s="19">
        <v>25.7</v>
      </c>
      <c r="Y6" s="19">
        <v>0.345</v>
      </c>
      <c r="Z6" s="23">
        <v>74.62</v>
      </c>
      <c r="AA6" s="4">
        <v>66.24</v>
      </c>
      <c r="AB6" s="4">
        <v>1.1</v>
      </c>
      <c r="AC6" s="4">
        <v>2.14</v>
      </c>
      <c r="AD6" s="4">
        <v>0</v>
      </c>
      <c r="AE6" s="4">
        <v>6.44</v>
      </c>
      <c r="AF6" s="4">
        <v>35474.96</v>
      </c>
      <c r="AG6" s="4">
        <v>0</v>
      </c>
      <c r="AH6" s="4">
        <v>1.1</v>
      </c>
      <c r="AI6" s="4">
        <v>6.21</v>
      </c>
      <c r="AJ6" s="4">
        <v>96.15</v>
      </c>
      <c r="AK6" s="4"/>
      <c r="AL6" s="4">
        <v>0</v>
      </c>
      <c r="AM6" s="4">
        <v>1503.14</v>
      </c>
      <c r="AN6" s="4">
        <v>16.63</v>
      </c>
      <c r="AO6" s="4">
        <v>0</v>
      </c>
      <c r="AP6" s="4">
        <v>0</v>
      </c>
      <c r="AQ6" s="4">
        <v>0</v>
      </c>
      <c r="AR6" s="4">
        <v>3.1</v>
      </c>
      <c r="AS6" s="4">
        <v>269.03</v>
      </c>
      <c r="AT6" s="4">
        <v>0</v>
      </c>
      <c r="AU6" s="4">
        <v>119.49</v>
      </c>
      <c r="AV6" s="4">
        <v>66.24</v>
      </c>
      <c r="AW6" s="4">
        <v>1.1</v>
      </c>
      <c r="AX6" s="4">
        <v>2.14</v>
      </c>
      <c r="AY6" s="4">
        <v>0.05</v>
      </c>
      <c r="AZ6" s="4">
        <v>6.44</v>
      </c>
      <c r="BA6" s="4">
        <v>35474.96</v>
      </c>
      <c r="BB6" s="4">
        <v>0.05</v>
      </c>
      <c r="BC6" s="4">
        <v>1.1</v>
      </c>
      <c r="BD6" s="4">
        <v>6.21</v>
      </c>
      <c r="BE6" s="4">
        <v>96.15</v>
      </c>
      <c r="BF6" s="4"/>
      <c r="BG6" s="4">
        <v>0.25</v>
      </c>
      <c r="BH6" s="4">
        <v>1503.14</v>
      </c>
      <c r="BI6" s="4">
        <v>16.63</v>
      </c>
      <c r="BJ6" s="4">
        <v>0.025</v>
      </c>
      <c r="BK6" s="4">
        <v>1</v>
      </c>
      <c r="BL6" s="4">
        <v>0.25</v>
      </c>
      <c r="BM6" s="4">
        <v>3.1</v>
      </c>
      <c r="BN6" s="4">
        <v>269.03</v>
      </c>
      <c r="BO6" s="4">
        <v>0.25</v>
      </c>
      <c r="BP6" s="4">
        <v>119.49</v>
      </c>
      <c r="BQ6" s="4">
        <v>16.811711999999996</v>
      </c>
      <c r="BR6" s="4">
        <v>0.27918</v>
      </c>
      <c r="BS6" s="4">
        <v>0.543132</v>
      </c>
      <c r="BT6" s="4">
        <v>0.012689999999999998</v>
      </c>
      <c r="BU6" s="4">
        <v>1.6344719999999997</v>
      </c>
      <c r="BV6" s="4">
        <v>9003.544847999998</v>
      </c>
      <c r="BW6" s="4">
        <v>0.012689999999999998</v>
      </c>
      <c r="BX6" s="4">
        <v>0.27918</v>
      </c>
      <c r="BY6" s="4">
        <v>1.5760979999999998</v>
      </c>
      <c r="BZ6" s="4">
        <v>24.402869999999997</v>
      </c>
      <c r="CA6" s="4"/>
      <c r="CB6" s="4">
        <v>0.06344999999999999</v>
      </c>
      <c r="CC6" s="4">
        <v>381.49693199999996</v>
      </c>
      <c r="CD6" s="4">
        <v>4.220693999999999</v>
      </c>
      <c r="CE6" s="4">
        <v>0.006344999999999999</v>
      </c>
      <c r="CF6" s="4">
        <v>0.25379999999999997</v>
      </c>
      <c r="CG6" s="4">
        <v>0.06344999999999999</v>
      </c>
      <c r="CH6" s="4">
        <v>0.7867799999999999</v>
      </c>
      <c r="CI6" s="4">
        <v>68.27981399999999</v>
      </c>
      <c r="CJ6" s="4">
        <v>0.06344999999999999</v>
      </c>
      <c r="CK6" s="4">
        <v>30.326561999999992</v>
      </c>
    </row>
    <row r="7" spans="1:89" ht="12.75">
      <c r="A7" s="19" t="s">
        <v>305</v>
      </c>
      <c r="B7" s="19" t="s">
        <v>154</v>
      </c>
      <c r="C7" s="19" t="s">
        <v>306</v>
      </c>
      <c r="D7" s="19" t="s">
        <v>156</v>
      </c>
      <c r="E7" s="19">
        <v>13060007</v>
      </c>
      <c r="F7" s="19" t="s">
        <v>157</v>
      </c>
      <c r="G7" s="19">
        <v>332614</v>
      </c>
      <c r="H7" s="19">
        <v>1042503</v>
      </c>
      <c r="I7" s="19" t="s">
        <v>306</v>
      </c>
      <c r="J7" s="19" t="s">
        <v>307</v>
      </c>
      <c r="K7" s="19" t="s">
        <v>206</v>
      </c>
      <c r="L7" s="19">
        <v>6</v>
      </c>
      <c r="M7" s="20">
        <v>35234</v>
      </c>
      <c r="N7" s="19">
        <v>2</v>
      </c>
      <c r="O7" s="19" t="s">
        <v>270</v>
      </c>
      <c r="P7" s="19">
        <v>4</v>
      </c>
      <c r="Q7" s="21" t="s">
        <v>308</v>
      </c>
      <c r="R7" s="19" t="s">
        <v>309</v>
      </c>
      <c r="S7" s="19" t="s">
        <v>273</v>
      </c>
      <c r="T7" s="19">
        <v>4</v>
      </c>
      <c r="U7" s="19">
        <v>10080</v>
      </c>
      <c r="V7" s="19">
        <v>54.7</v>
      </c>
      <c r="X7" s="19">
        <v>657</v>
      </c>
      <c r="Y7" s="19">
        <v>5.54</v>
      </c>
      <c r="Z7" s="23">
        <v>79.32</v>
      </c>
      <c r="AA7" s="4">
        <v>20.13</v>
      </c>
      <c r="AB7" s="4">
        <v>0</v>
      </c>
      <c r="AC7" s="4">
        <v>1.68</v>
      </c>
      <c r="AD7" s="4">
        <v>0</v>
      </c>
      <c r="AE7" s="4">
        <v>3.14</v>
      </c>
      <c r="AF7" s="4">
        <v>24148.82</v>
      </c>
      <c r="AG7" s="4">
        <v>0</v>
      </c>
      <c r="AH7" s="4">
        <v>0.8</v>
      </c>
      <c r="AI7" s="4">
        <v>3.49</v>
      </c>
      <c r="AJ7" s="4">
        <v>99.72</v>
      </c>
      <c r="AK7" s="4"/>
      <c r="AL7" s="4">
        <v>0</v>
      </c>
      <c r="AM7" s="4">
        <v>1330.74</v>
      </c>
      <c r="AN7" s="4">
        <v>3.73</v>
      </c>
      <c r="AO7" s="4">
        <v>0</v>
      </c>
      <c r="AP7" s="4">
        <v>0</v>
      </c>
      <c r="AQ7" s="4">
        <v>0</v>
      </c>
      <c r="AR7" s="4">
        <v>3.5</v>
      </c>
      <c r="AS7" s="4">
        <v>179.07</v>
      </c>
      <c r="AT7" s="4">
        <v>0.79</v>
      </c>
      <c r="AU7" s="4">
        <v>157.96</v>
      </c>
      <c r="AV7" s="4">
        <v>20.13</v>
      </c>
      <c r="AW7" s="4">
        <v>0.25</v>
      </c>
      <c r="AX7" s="4">
        <v>1.68</v>
      </c>
      <c r="AY7" s="4">
        <v>0.05</v>
      </c>
      <c r="AZ7" s="4">
        <v>3.14</v>
      </c>
      <c r="BA7" s="4">
        <v>24148.82</v>
      </c>
      <c r="BB7" s="4">
        <v>0.05</v>
      </c>
      <c r="BC7" s="4">
        <v>0.8</v>
      </c>
      <c r="BD7" s="4">
        <v>3.49</v>
      </c>
      <c r="BE7" s="4">
        <v>99.72</v>
      </c>
      <c r="BF7" s="4"/>
      <c r="BG7" s="4">
        <v>0.25</v>
      </c>
      <c r="BH7" s="4">
        <v>1330.74</v>
      </c>
      <c r="BI7" s="4">
        <v>3.73</v>
      </c>
      <c r="BJ7" s="4">
        <v>0.025</v>
      </c>
      <c r="BK7" s="4">
        <v>1</v>
      </c>
      <c r="BL7" s="4">
        <v>0.25</v>
      </c>
      <c r="BM7" s="4">
        <v>3.5</v>
      </c>
      <c r="BN7" s="4">
        <v>179.07</v>
      </c>
      <c r="BO7" s="4">
        <v>0.79</v>
      </c>
      <c r="BP7" s="4">
        <v>157.96</v>
      </c>
      <c r="BQ7" s="4">
        <v>4.162884000000001</v>
      </c>
      <c r="BR7" s="4">
        <v>0.05170000000000002</v>
      </c>
      <c r="BS7" s="4">
        <v>0.3474240000000001</v>
      </c>
      <c r="BT7" s="4">
        <v>0.010340000000000004</v>
      </c>
      <c r="BU7" s="4">
        <v>0.6493520000000003</v>
      </c>
      <c r="BV7" s="4">
        <v>4993.9759760000015</v>
      </c>
      <c r="BW7" s="4">
        <v>0.010340000000000004</v>
      </c>
      <c r="BX7" s="4">
        <v>0.16544000000000006</v>
      </c>
      <c r="BY7" s="4">
        <v>0.7217320000000003</v>
      </c>
      <c r="BZ7" s="4">
        <v>20.622096000000006</v>
      </c>
      <c r="CA7" s="4"/>
      <c r="CB7" s="4">
        <v>0.05170000000000002</v>
      </c>
      <c r="CC7" s="4">
        <v>275.1970320000001</v>
      </c>
      <c r="CD7" s="4">
        <v>0.7713640000000003</v>
      </c>
      <c r="CE7" s="4">
        <v>0.005170000000000002</v>
      </c>
      <c r="CF7" s="4">
        <v>0.20680000000000007</v>
      </c>
      <c r="CG7" s="4">
        <v>0.05170000000000002</v>
      </c>
      <c r="CH7" s="4">
        <v>0.7238000000000002</v>
      </c>
      <c r="CI7" s="4">
        <v>37.03167600000001</v>
      </c>
      <c r="CJ7" s="4">
        <v>0.16337200000000007</v>
      </c>
      <c r="CK7" s="4">
        <v>32.666128000000015</v>
      </c>
    </row>
    <row r="8" spans="1:89" ht="12.75">
      <c r="A8" s="19" t="s">
        <v>310</v>
      </c>
      <c r="B8" s="19" t="s">
        <v>154</v>
      </c>
      <c r="C8" s="19" t="s">
        <v>306</v>
      </c>
      <c r="D8" s="19" t="s">
        <v>156</v>
      </c>
      <c r="E8" s="19">
        <v>13060007</v>
      </c>
      <c r="F8" s="19" t="s">
        <v>157</v>
      </c>
      <c r="G8" s="19">
        <v>332614</v>
      </c>
      <c r="H8" s="19">
        <v>1042503</v>
      </c>
      <c r="I8" s="19" t="s">
        <v>306</v>
      </c>
      <c r="J8" s="19" t="s">
        <v>307</v>
      </c>
      <c r="K8" s="19" t="s">
        <v>206</v>
      </c>
      <c r="L8" s="19">
        <v>6</v>
      </c>
      <c r="M8" s="20">
        <v>35234</v>
      </c>
      <c r="N8" s="19">
        <v>2</v>
      </c>
      <c r="O8" s="19" t="s">
        <v>270</v>
      </c>
      <c r="P8" s="19">
        <v>4</v>
      </c>
      <c r="Q8" s="21" t="s">
        <v>308</v>
      </c>
      <c r="R8" s="19" t="s">
        <v>309</v>
      </c>
      <c r="S8" s="19" t="s">
        <v>273</v>
      </c>
      <c r="T8" s="19">
        <v>4</v>
      </c>
      <c r="U8" s="19">
        <v>10080</v>
      </c>
      <c r="V8" s="19">
        <v>19.3</v>
      </c>
      <c r="X8" s="19">
        <v>540</v>
      </c>
      <c r="Y8" s="19">
        <v>3.4</v>
      </c>
      <c r="Z8" s="23">
        <v>78.99</v>
      </c>
      <c r="AA8" s="4">
        <v>26.25</v>
      </c>
      <c r="AB8" s="4">
        <v>0.7</v>
      </c>
      <c r="AC8" s="4">
        <v>1.8</v>
      </c>
      <c r="AD8" s="4">
        <v>0</v>
      </c>
      <c r="AE8" s="4">
        <v>4.16</v>
      </c>
      <c r="AF8" s="4">
        <v>32058.24</v>
      </c>
      <c r="AG8" s="4">
        <v>0</v>
      </c>
      <c r="AH8" s="4">
        <v>2.08</v>
      </c>
      <c r="AI8" s="4">
        <v>4.98</v>
      </c>
      <c r="AJ8" s="4">
        <v>93.98</v>
      </c>
      <c r="AK8" s="4"/>
      <c r="AL8" s="4">
        <v>0</v>
      </c>
      <c r="AM8" s="4">
        <v>1367.76</v>
      </c>
      <c r="AN8" s="4">
        <v>3.38</v>
      </c>
      <c r="AO8" s="4">
        <v>0</v>
      </c>
      <c r="AP8" s="4">
        <v>0</v>
      </c>
      <c r="AQ8" s="4">
        <v>0.72</v>
      </c>
      <c r="AR8" s="4">
        <v>3.9</v>
      </c>
      <c r="AS8" s="4">
        <v>252.78</v>
      </c>
      <c r="AT8" s="4">
        <v>0</v>
      </c>
      <c r="AU8" s="4">
        <v>121.95</v>
      </c>
      <c r="AV8" s="4">
        <v>26.25</v>
      </c>
      <c r="AW8" s="4">
        <v>0.7</v>
      </c>
      <c r="AX8" s="4">
        <v>1.8</v>
      </c>
      <c r="AY8" s="4">
        <v>0.05</v>
      </c>
      <c r="AZ8" s="4">
        <v>4.16</v>
      </c>
      <c r="BA8" s="4">
        <v>32058.24</v>
      </c>
      <c r="BB8" s="4">
        <v>0.05</v>
      </c>
      <c r="BC8" s="4">
        <v>2.08</v>
      </c>
      <c r="BD8" s="4">
        <v>4.98</v>
      </c>
      <c r="BE8" s="4">
        <v>93.98</v>
      </c>
      <c r="BF8" s="4"/>
      <c r="BG8" s="4">
        <v>0.25</v>
      </c>
      <c r="BH8" s="4">
        <v>1367.76</v>
      </c>
      <c r="BI8" s="4">
        <v>3.38</v>
      </c>
      <c r="BJ8" s="4">
        <v>0.025</v>
      </c>
      <c r="BK8" s="4">
        <v>1</v>
      </c>
      <c r="BL8" s="4">
        <v>0.72</v>
      </c>
      <c r="BM8" s="4">
        <v>3.9</v>
      </c>
      <c r="BN8" s="4">
        <v>252.78</v>
      </c>
      <c r="BO8" s="4">
        <v>0.25</v>
      </c>
      <c r="BP8" s="4">
        <v>121.95</v>
      </c>
      <c r="BQ8" s="4">
        <v>5.515125000000001</v>
      </c>
      <c r="BR8" s="4">
        <v>0.14707000000000003</v>
      </c>
      <c r="BS8" s="4">
        <v>0.3781800000000001</v>
      </c>
      <c r="BT8" s="4">
        <v>0.010505000000000004</v>
      </c>
      <c r="BU8" s="4">
        <v>0.8740160000000002</v>
      </c>
      <c r="BV8" s="4">
        <v>6735.436224000002</v>
      </c>
      <c r="BW8" s="4">
        <v>0.010505000000000004</v>
      </c>
      <c r="BX8" s="4">
        <v>0.4370080000000001</v>
      </c>
      <c r="BY8" s="4">
        <v>1.0462980000000004</v>
      </c>
      <c r="BZ8" s="4">
        <v>19.745198000000006</v>
      </c>
      <c r="CA8" s="4"/>
      <c r="CB8" s="4">
        <v>0.052525000000000016</v>
      </c>
      <c r="CC8" s="4">
        <v>287.36637600000006</v>
      </c>
      <c r="CD8" s="4">
        <v>0.7101380000000002</v>
      </c>
      <c r="CE8" s="4">
        <v>0.005252500000000002</v>
      </c>
      <c r="CF8" s="4">
        <v>0.21010000000000006</v>
      </c>
      <c r="CG8" s="4">
        <v>0.15127200000000002</v>
      </c>
      <c r="CH8" s="4">
        <v>0.8193900000000002</v>
      </c>
      <c r="CI8" s="4">
        <v>53.10907800000001</v>
      </c>
      <c r="CJ8" s="4">
        <v>0.052525000000000016</v>
      </c>
      <c r="CK8" s="4">
        <v>25.621695000000006</v>
      </c>
    </row>
    <row r="9" spans="1:89" ht="12.75">
      <c r="A9" s="19" t="s">
        <v>311</v>
      </c>
      <c r="B9" s="19" t="s">
        <v>154</v>
      </c>
      <c r="C9" s="19" t="s">
        <v>306</v>
      </c>
      <c r="D9" s="19" t="s">
        <v>156</v>
      </c>
      <c r="E9" s="19">
        <v>13060007</v>
      </c>
      <c r="F9" s="19" t="s">
        <v>157</v>
      </c>
      <c r="G9" s="19">
        <v>332614</v>
      </c>
      <c r="H9" s="19">
        <v>1042503</v>
      </c>
      <c r="I9" s="19" t="s">
        <v>306</v>
      </c>
      <c r="J9" s="19" t="s">
        <v>307</v>
      </c>
      <c r="K9" s="19" t="s">
        <v>206</v>
      </c>
      <c r="L9" s="19">
        <v>6</v>
      </c>
      <c r="M9" s="20">
        <v>35234</v>
      </c>
      <c r="N9" s="19">
        <v>2</v>
      </c>
      <c r="O9" s="19" t="s">
        <v>270</v>
      </c>
      <c r="P9" s="19">
        <v>4</v>
      </c>
      <c r="Q9" s="21" t="s">
        <v>300</v>
      </c>
      <c r="R9" s="19" t="s">
        <v>301</v>
      </c>
      <c r="S9" s="19" t="s">
        <v>273</v>
      </c>
      <c r="T9" s="19">
        <v>4</v>
      </c>
      <c r="U9" s="19">
        <v>10325</v>
      </c>
      <c r="V9" s="19">
        <v>14</v>
      </c>
      <c r="X9" s="19">
        <v>407.7</v>
      </c>
      <c r="Y9" s="19">
        <v>0.99</v>
      </c>
      <c r="Z9" s="23">
        <v>74.53</v>
      </c>
      <c r="AA9" s="4">
        <v>16.87</v>
      </c>
      <c r="AB9" s="4">
        <v>1.6</v>
      </c>
      <c r="AC9" s="4">
        <v>2.89</v>
      </c>
      <c r="AD9" s="4">
        <v>0</v>
      </c>
      <c r="AE9" s="4">
        <v>2.44</v>
      </c>
      <c r="AF9" s="4">
        <v>67167.31</v>
      </c>
      <c r="AG9" s="4">
        <v>0</v>
      </c>
      <c r="AH9" s="4">
        <v>1.15</v>
      </c>
      <c r="AI9" s="4">
        <v>12.94</v>
      </c>
      <c r="AJ9" s="4">
        <v>87.42</v>
      </c>
      <c r="AK9" s="4"/>
      <c r="AL9" s="4">
        <v>0</v>
      </c>
      <c r="AM9" s="4">
        <v>1604.98</v>
      </c>
      <c r="AN9" s="4">
        <v>51.16</v>
      </c>
      <c r="AO9" s="4">
        <v>0.1</v>
      </c>
      <c r="AP9" s="4">
        <v>0</v>
      </c>
      <c r="AQ9" s="4">
        <v>1.03</v>
      </c>
      <c r="AR9" s="4">
        <v>6.7</v>
      </c>
      <c r="AS9" s="4">
        <v>381.31</v>
      </c>
      <c r="AT9" s="4">
        <v>0</v>
      </c>
      <c r="AU9" s="4">
        <v>148.02</v>
      </c>
      <c r="AV9" s="4">
        <v>16.87</v>
      </c>
      <c r="AW9" s="4">
        <v>1.6</v>
      </c>
      <c r="AX9" s="4">
        <v>2.89</v>
      </c>
      <c r="AY9" s="4">
        <v>0.05</v>
      </c>
      <c r="AZ9" s="4">
        <v>2.44</v>
      </c>
      <c r="BA9" s="4">
        <v>67167.31</v>
      </c>
      <c r="BB9" s="4">
        <v>0.05</v>
      </c>
      <c r="BC9" s="4">
        <v>1.15</v>
      </c>
      <c r="BD9" s="4">
        <v>12.94</v>
      </c>
      <c r="BE9" s="4">
        <v>87.42</v>
      </c>
      <c r="BF9" s="4"/>
      <c r="BG9" s="4">
        <v>0.25</v>
      </c>
      <c r="BH9" s="4">
        <v>1604.98</v>
      </c>
      <c r="BI9" s="4">
        <v>51.16</v>
      </c>
      <c r="BJ9" s="4">
        <v>0.1</v>
      </c>
      <c r="BK9" s="4">
        <v>1</v>
      </c>
      <c r="BL9" s="4">
        <v>1.03</v>
      </c>
      <c r="BM9" s="4">
        <v>6.7</v>
      </c>
      <c r="BN9" s="4">
        <v>381.31</v>
      </c>
      <c r="BO9" s="4">
        <v>0.25</v>
      </c>
      <c r="BP9" s="4">
        <v>148.02</v>
      </c>
      <c r="BQ9" s="4">
        <v>4.296789</v>
      </c>
      <c r="BR9" s="4">
        <v>0.40752</v>
      </c>
      <c r="BS9" s="4">
        <v>0.736083</v>
      </c>
      <c r="BT9" s="4">
        <v>0.012735</v>
      </c>
      <c r="BU9" s="4">
        <v>0.6214679999999999</v>
      </c>
      <c r="BV9" s="4">
        <v>17107.513856999998</v>
      </c>
      <c r="BW9" s="4">
        <v>0.012735</v>
      </c>
      <c r="BX9" s="4">
        <v>0.29290499999999997</v>
      </c>
      <c r="BY9" s="4">
        <v>3.2958179999999997</v>
      </c>
      <c r="BZ9" s="4">
        <v>22.265874</v>
      </c>
      <c r="CA9" s="4"/>
      <c r="CB9" s="4">
        <v>0.063675</v>
      </c>
      <c r="CC9" s="4">
        <v>408.788406</v>
      </c>
      <c r="CD9" s="4">
        <v>13.030451999999999</v>
      </c>
      <c r="CE9" s="4">
        <v>0.02547</v>
      </c>
      <c r="CF9" s="4">
        <v>0.2547</v>
      </c>
      <c r="CG9" s="4">
        <v>0.262341</v>
      </c>
      <c r="CH9" s="4">
        <v>1.70649</v>
      </c>
      <c r="CI9" s="4">
        <v>97.11965699999999</v>
      </c>
      <c r="CJ9" s="4">
        <v>0.063675</v>
      </c>
      <c r="CK9" s="4">
        <v>37.700694</v>
      </c>
    </row>
    <row r="10" spans="1:89" ht="12.75">
      <c r="A10" s="19" t="s">
        <v>312</v>
      </c>
      <c r="B10" s="19" t="s">
        <v>154</v>
      </c>
      <c r="C10" s="19" t="s">
        <v>306</v>
      </c>
      <c r="D10" s="19" t="s">
        <v>156</v>
      </c>
      <c r="E10" s="19">
        <v>13060007</v>
      </c>
      <c r="F10" s="19" t="s">
        <v>157</v>
      </c>
      <c r="G10" s="19">
        <v>332614</v>
      </c>
      <c r="H10" s="19">
        <v>1042503</v>
      </c>
      <c r="I10" s="19" t="s">
        <v>306</v>
      </c>
      <c r="J10" s="19" t="s">
        <v>307</v>
      </c>
      <c r="K10" s="19" t="s">
        <v>206</v>
      </c>
      <c r="L10" s="19">
        <v>6</v>
      </c>
      <c r="M10" s="20">
        <v>35234</v>
      </c>
      <c r="N10" s="19">
        <v>2</v>
      </c>
      <c r="O10" s="19" t="s">
        <v>270</v>
      </c>
      <c r="P10" s="19">
        <v>4</v>
      </c>
      <c r="Q10" s="21" t="s">
        <v>300</v>
      </c>
      <c r="R10" s="19" t="s">
        <v>301</v>
      </c>
      <c r="S10" s="19" t="s">
        <v>273</v>
      </c>
      <c r="T10" s="19">
        <v>4</v>
      </c>
      <c r="U10" s="19">
        <v>10325</v>
      </c>
      <c r="V10" s="19">
        <v>12.9</v>
      </c>
      <c r="X10" s="19">
        <v>415.8</v>
      </c>
      <c r="Y10" s="19">
        <v>1.06</v>
      </c>
      <c r="Z10" s="23">
        <v>74.82</v>
      </c>
      <c r="AA10" s="4">
        <v>18.62</v>
      </c>
      <c r="AB10" s="4">
        <v>0.7</v>
      </c>
      <c r="AC10" s="4">
        <v>1.38</v>
      </c>
      <c r="AD10" s="4">
        <v>0</v>
      </c>
      <c r="AE10" s="4">
        <v>0</v>
      </c>
      <c r="AF10" s="4">
        <v>48370.83</v>
      </c>
      <c r="AG10" s="4">
        <v>0</v>
      </c>
      <c r="AH10" s="4">
        <v>0.75</v>
      </c>
      <c r="AI10" s="4">
        <v>4.18</v>
      </c>
      <c r="AJ10" s="4">
        <v>79.99</v>
      </c>
      <c r="AK10" s="4"/>
      <c r="AL10" s="4">
        <v>0</v>
      </c>
      <c r="AM10" s="4">
        <v>1616.34</v>
      </c>
      <c r="AN10" s="4">
        <v>24.22</v>
      </c>
      <c r="AO10" s="4">
        <v>0.15</v>
      </c>
      <c r="AP10" s="4">
        <v>0</v>
      </c>
      <c r="AQ10" s="4">
        <v>0.77</v>
      </c>
      <c r="AR10" s="4">
        <v>4.4</v>
      </c>
      <c r="AS10" s="4">
        <v>314.65</v>
      </c>
      <c r="AT10" s="4">
        <v>0</v>
      </c>
      <c r="AU10" s="4">
        <v>164.69</v>
      </c>
      <c r="AV10" s="4">
        <v>18.62</v>
      </c>
      <c r="AW10" s="4">
        <v>0.7</v>
      </c>
      <c r="AX10" s="4">
        <v>1.38</v>
      </c>
      <c r="AY10" s="4">
        <v>0.05</v>
      </c>
      <c r="AZ10" s="4">
        <v>1</v>
      </c>
      <c r="BA10" s="4">
        <v>48370.83</v>
      </c>
      <c r="BB10" s="4">
        <v>0.05</v>
      </c>
      <c r="BC10" s="4">
        <v>0.75</v>
      </c>
      <c r="BD10" s="4">
        <v>4.18</v>
      </c>
      <c r="BE10" s="4">
        <v>79.99</v>
      </c>
      <c r="BF10" s="4"/>
      <c r="BG10" s="4">
        <v>0.25</v>
      </c>
      <c r="BH10" s="4">
        <v>1616.34</v>
      </c>
      <c r="BI10" s="4">
        <v>24.22</v>
      </c>
      <c r="BJ10" s="4">
        <v>0.15</v>
      </c>
      <c r="BK10" s="4">
        <v>1</v>
      </c>
      <c r="BL10" s="4">
        <v>0.77</v>
      </c>
      <c r="BM10" s="4">
        <v>4.4</v>
      </c>
      <c r="BN10" s="4">
        <v>314.65</v>
      </c>
      <c r="BO10" s="4">
        <v>0.25</v>
      </c>
      <c r="BP10" s="4">
        <v>164.69</v>
      </c>
      <c r="BQ10" s="4">
        <v>4.688516000000002</v>
      </c>
      <c r="BR10" s="4">
        <v>0.17626000000000003</v>
      </c>
      <c r="BS10" s="4">
        <v>0.34748400000000007</v>
      </c>
      <c r="BT10" s="4">
        <v>0.012590000000000004</v>
      </c>
      <c r="BU10" s="4">
        <v>0.2518000000000001</v>
      </c>
      <c r="BV10" s="4">
        <v>12179.774994000003</v>
      </c>
      <c r="BW10" s="4">
        <v>0.012590000000000004</v>
      </c>
      <c r="BX10" s="4">
        <v>0.18885000000000005</v>
      </c>
      <c r="BY10" s="4">
        <v>1.0525240000000002</v>
      </c>
      <c r="BZ10" s="4">
        <v>20.141482000000003</v>
      </c>
      <c r="CA10" s="4"/>
      <c r="CB10" s="4">
        <v>0.06295000000000002</v>
      </c>
      <c r="CC10" s="4">
        <v>406.99441200000007</v>
      </c>
      <c r="CD10" s="4">
        <v>6.0985960000000015</v>
      </c>
      <c r="CE10" s="4">
        <v>0.03777000000000001</v>
      </c>
      <c r="CF10" s="4">
        <v>0.2518000000000001</v>
      </c>
      <c r="CG10" s="4">
        <v>0.19388600000000006</v>
      </c>
      <c r="CH10" s="4">
        <v>1.1079200000000005</v>
      </c>
      <c r="CI10" s="4">
        <v>79.22887000000001</v>
      </c>
      <c r="CJ10" s="4">
        <v>0.06295000000000002</v>
      </c>
      <c r="CK10" s="4">
        <v>41.46894200000001</v>
      </c>
    </row>
    <row r="11" spans="1:89" ht="12.75">
      <c r="A11" s="19" t="s">
        <v>313</v>
      </c>
      <c r="B11" s="19" t="s">
        <v>154</v>
      </c>
      <c r="C11" s="19" t="s">
        <v>306</v>
      </c>
      <c r="D11" s="19" t="s">
        <v>156</v>
      </c>
      <c r="E11" s="19">
        <v>13060007</v>
      </c>
      <c r="F11" s="19" t="s">
        <v>157</v>
      </c>
      <c r="G11" s="19">
        <v>332614</v>
      </c>
      <c r="H11" s="19">
        <v>1042503</v>
      </c>
      <c r="I11" s="19" t="s">
        <v>306</v>
      </c>
      <c r="J11" s="19" t="s">
        <v>307</v>
      </c>
      <c r="K11" s="19" t="s">
        <v>206</v>
      </c>
      <c r="L11" s="19">
        <v>6</v>
      </c>
      <c r="M11" s="20">
        <v>35234</v>
      </c>
      <c r="N11" s="19">
        <v>2</v>
      </c>
      <c r="O11" s="19" t="s">
        <v>270</v>
      </c>
      <c r="P11" s="19">
        <v>4</v>
      </c>
      <c r="Q11" s="21" t="s">
        <v>300</v>
      </c>
      <c r="R11" s="19" t="s">
        <v>301</v>
      </c>
      <c r="S11" s="19" t="s">
        <v>273</v>
      </c>
      <c r="T11" s="19">
        <v>4</v>
      </c>
      <c r="U11" s="19">
        <v>10325</v>
      </c>
      <c r="V11" s="19">
        <v>10.6</v>
      </c>
      <c r="X11" s="19">
        <v>394</v>
      </c>
      <c r="Y11" s="19">
        <v>0.779</v>
      </c>
      <c r="Z11" s="23">
        <v>73.6</v>
      </c>
      <c r="AA11" s="4">
        <v>16.67</v>
      </c>
      <c r="AB11" s="4">
        <v>1.7</v>
      </c>
      <c r="AC11" s="4">
        <v>2.8</v>
      </c>
      <c r="AD11" s="4">
        <v>0</v>
      </c>
      <c r="AE11" s="4">
        <v>0</v>
      </c>
      <c r="AF11" s="4">
        <v>64008.87</v>
      </c>
      <c r="AG11" s="4">
        <v>0</v>
      </c>
      <c r="AH11" s="4">
        <v>1.25</v>
      </c>
      <c r="AI11" s="4">
        <v>9.56</v>
      </c>
      <c r="AJ11" s="4">
        <v>89.55</v>
      </c>
      <c r="AK11" s="4"/>
      <c r="AL11" s="4">
        <v>0</v>
      </c>
      <c r="AM11" s="4">
        <v>1551.21</v>
      </c>
      <c r="AN11" s="4">
        <v>46.86</v>
      </c>
      <c r="AO11" s="4">
        <v>0.08</v>
      </c>
      <c r="AP11" s="4">
        <v>0</v>
      </c>
      <c r="AQ11" s="4">
        <v>1.16</v>
      </c>
      <c r="AR11" s="4">
        <v>6.4</v>
      </c>
      <c r="AS11" s="4">
        <v>370.52</v>
      </c>
      <c r="AT11" s="4">
        <v>0</v>
      </c>
      <c r="AU11" s="4">
        <v>139.04</v>
      </c>
      <c r="AV11" s="4">
        <v>16.67</v>
      </c>
      <c r="AW11" s="4">
        <v>1.7</v>
      </c>
      <c r="AX11" s="4">
        <v>2.8</v>
      </c>
      <c r="AY11" s="4">
        <v>0.05</v>
      </c>
      <c r="AZ11" s="4">
        <v>1</v>
      </c>
      <c r="BA11" s="4">
        <v>64008.87</v>
      </c>
      <c r="BB11" s="4">
        <v>0.05</v>
      </c>
      <c r="BC11" s="4">
        <v>1.25</v>
      </c>
      <c r="BD11" s="4">
        <v>9.56</v>
      </c>
      <c r="BE11" s="4">
        <v>89.55</v>
      </c>
      <c r="BF11" s="4"/>
      <c r="BG11" s="4">
        <v>0.25</v>
      </c>
      <c r="BH11" s="4">
        <v>1551.21</v>
      </c>
      <c r="BI11" s="4">
        <v>46.86</v>
      </c>
      <c r="BJ11" s="4">
        <v>0.08</v>
      </c>
      <c r="BK11" s="4">
        <v>1</v>
      </c>
      <c r="BL11" s="4">
        <v>1.16</v>
      </c>
      <c r="BM11" s="4">
        <v>6.4</v>
      </c>
      <c r="BN11" s="4">
        <v>370.52</v>
      </c>
      <c r="BO11" s="4">
        <v>0.25</v>
      </c>
      <c r="BP11" s="4">
        <v>139.04</v>
      </c>
      <c r="BQ11" s="4">
        <v>4.400880000000002</v>
      </c>
      <c r="BR11" s="4">
        <v>0.4488000000000001</v>
      </c>
      <c r="BS11" s="4">
        <v>0.7392000000000001</v>
      </c>
      <c r="BT11" s="4">
        <v>0.013200000000000003</v>
      </c>
      <c r="BU11" s="4">
        <v>0.26400000000000007</v>
      </c>
      <c r="BV11" s="4">
        <v>16898.341680000005</v>
      </c>
      <c r="BW11" s="4">
        <v>0.013200000000000003</v>
      </c>
      <c r="BX11" s="4">
        <v>0.33</v>
      </c>
      <c r="BY11" s="4">
        <v>2.5238400000000007</v>
      </c>
      <c r="BZ11" s="4">
        <v>23.641200000000005</v>
      </c>
      <c r="CA11" s="4"/>
      <c r="CB11" s="4">
        <v>0.06600000000000002</v>
      </c>
      <c r="CC11" s="4">
        <v>409.5194400000001</v>
      </c>
      <c r="CD11" s="4">
        <v>12.371040000000002</v>
      </c>
      <c r="CE11" s="4">
        <v>0.021120000000000003</v>
      </c>
      <c r="CF11" s="4">
        <v>0.26400000000000007</v>
      </c>
      <c r="CG11" s="4">
        <v>0.30624000000000007</v>
      </c>
      <c r="CH11" s="4">
        <v>1.6896000000000004</v>
      </c>
      <c r="CI11" s="4">
        <v>97.81728000000001</v>
      </c>
      <c r="CJ11" s="4">
        <v>0.06600000000000002</v>
      </c>
      <c r="CK11" s="4">
        <v>36.70656</v>
      </c>
    </row>
    <row r="12" spans="1:89" ht="12.75">
      <c r="A12" s="19" t="s">
        <v>314</v>
      </c>
      <c r="B12" s="19" t="s">
        <v>154</v>
      </c>
      <c r="C12" s="19" t="s">
        <v>306</v>
      </c>
      <c r="D12" s="19" t="s">
        <v>156</v>
      </c>
      <c r="E12" s="19">
        <v>13060007</v>
      </c>
      <c r="F12" s="19" t="s">
        <v>157</v>
      </c>
      <c r="G12" s="19">
        <v>332614</v>
      </c>
      <c r="H12" s="19">
        <v>1042503</v>
      </c>
      <c r="I12" s="19" t="s">
        <v>306</v>
      </c>
      <c r="J12" s="19" t="s">
        <v>307</v>
      </c>
      <c r="K12" s="19" t="s">
        <v>206</v>
      </c>
      <c r="L12" s="19">
        <v>6</v>
      </c>
      <c r="M12" s="20">
        <v>35234</v>
      </c>
      <c r="N12" s="19">
        <v>2</v>
      </c>
      <c r="O12" s="19" t="s">
        <v>270</v>
      </c>
      <c r="P12" s="19">
        <v>4</v>
      </c>
      <c r="Q12" s="21" t="s">
        <v>300</v>
      </c>
      <c r="R12" s="19" t="s">
        <v>301</v>
      </c>
      <c r="S12" s="19" t="s">
        <v>273</v>
      </c>
      <c r="T12" s="19">
        <v>4</v>
      </c>
      <c r="U12" s="19">
        <v>10325</v>
      </c>
      <c r="V12" s="19">
        <v>13</v>
      </c>
      <c r="Z12" s="23">
        <v>78.22</v>
      </c>
      <c r="AA12" s="4">
        <v>436.01</v>
      </c>
      <c r="AB12" s="4">
        <v>0.8</v>
      </c>
      <c r="AC12" s="4">
        <v>5.33</v>
      </c>
      <c r="AD12" s="4">
        <v>0</v>
      </c>
      <c r="AE12" s="4">
        <v>0</v>
      </c>
      <c r="AF12" s="4">
        <v>50946.82</v>
      </c>
      <c r="AG12" s="4">
        <v>0</v>
      </c>
      <c r="AH12" s="4">
        <v>1.34</v>
      </c>
      <c r="AI12" s="4">
        <v>3.86</v>
      </c>
      <c r="AJ12" s="4">
        <v>330.18</v>
      </c>
      <c r="AK12" s="4"/>
      <c r="AL12" s="4">
        <v>0</v>
      </c>
      <c r="AM12" s="4">
        <v>1922.57</v>
      </c>
      <c r="AN12" s="4">
        <v>34.4</v>
      </c>
      <c r="AO12" s="4">
        <v>0.07</v>
      </c>
      <c r="AP12" s="4">
        <v>0</v>
      </c>
      <c r="AQ12" s="4">
        <v>1.04</v>
      </c>
      <c r="AR12" s="4">
        <v>5.2</v>
      </c>
      <c r="AS12" s="4">
        <v>341.89</v>
      </c>
      <c r="AT12" s="4">
        <v>1.34</v>
      </c>
      <c r="AU12" s="4">
        <v>145.98</v>
      </c>
      <c r="AV12" s="4">
        <v>436.01</v>
      </c>
      <c r="AW12" s="4">
        <v>0.8</v>
      </c>
      <c r="AX12" s="4">
        <v>5.33</v>
      </c>
      <c r="AY12" s="4">
        <v>0.05</v>
      </c>
      <c r="AZ12" s="4">
        <v>1</v>
      </c>
      <c r="BA12" s="4">
        <v>50946.82</v>
      </c>
      <c r="BB12" s="4">
        <v>0.05</v>
      </c>
      <c r="BC12" s="4">
        <v>1.34</v>
      </c>
      <c r="BD12" s="4">
        <v>3.86</v>
      </c>
      <c r="BE12" s="4">
        <v>330.18</v>
      </c>
      <c r="BF12" s="4"/>
      <c r="BG12" s="4">
        <v>0.25</v>
      </c>
      <c r="BH12" s="4">
        <v>1922.57</v>
      </c>
      <c r="BI12" s="4">
        <v>34.4</v>
      </c>
      <c r="BJ12" s="4">
        <v>0.07</v>
      </c>
      <c r="BK12" s="4">
        <v>1</v>
      </c>
      <c r="BL12" s="4">
        <v>1.04</v>
      </c>
      <c r="BM12" s="4">
        <v>5.2</v>
      </c>
      <c r="BN12" s="4">
        <v>341.89</v>
      </c>
      <c r="BO12" s="4">
        <v>1.34</v>
      </c>
      <c r="BP12" s="4">
        <v>145.98</v>
      </c>
      <c r="BQ12" s="4">
        <v>94.962978</v>
      </c>
      <c r="BR12" s="4">
        <v>0.17424</v>
      </c>
      <c r="BS12" s="4">
        <v>1.1608740000000002</v>
      </c>
      <c r="BT12" s="4">
        <v>0.01089</v>
      </c>
      <c r="BU12" s="4">
        <v>0.21780000000000002</v>
      </c>
      <c r="BV12" s="4">
        <v>11096.217396</v>
      </c>
      <c r="BW12" s="4">
        <v>0.01089</v>
      </c>
      <c r="BX12" s="4">
        <v>0.29185200000000006</v>
      </c>
      <c r="BY12" s="4">
        <v>0.840708</v>
      </c>
      <c r="BZ12" s="4">
        <v>71.91320400000001</v>
      </c>
      <c r="CA12" s="4"/>
      <c r="CB12" s="4">
        <v>0.054450000000000005</v>
      </c>
      <c r="CC12" s="4">
        <v>418.735746</v>
      </c>
      <c r="CD12" s="4">
        <v>7.49232</v>
      </c>
      <c r="CE12" s="4">
        <v>0.015246000000000003</v>
      </c>
      <c r="CF12" s="4">
        <v>0.21780000000000002</v>
      </c>
      <c r="CG12" s="4">
        <v>0.22651200000000002</v>
      </c>
      <c r="CH12" s="4">
        <v>1.13256</v>
      </c>
      <c r="CI12" s="4">
        <v>74.46364200000001</v>
      </c>
      <c r="CJ12" s="4">
        <v>0.29185200000000006</v>
      </c>
      <c r="CK12" s="4">
        <v>31.794444</v>
      </c>
    </row>
    <row r="13" spans="1:89" ht="12.75">
      <c r="A13" s="19" t="s">
        <v>322</v>
      </c>
      <c r="B13" s="19" t="s">
        <v>154</v>
      </c>
      <c r="C13" s="19" t="s">
        <v>209</v>
      </c>
      <c r="D13" s="19" t="s">
        <v>156</v>
      </c>
      <c r="E13" s="19">
        <v>13060007</v>
      </c>
      <c r="F13" s="19" t="s">
        <v>157</v>
      </c>
      <c r="G13" s="19">
        <v>332459</v>
      </c>
      <c r="H13" s="19">
        <v>1042438</v>
      </c>
      <c r="I13" s="19" t="s">
        <v>209</v>
      </c>
      <c r="J13" s="19" t="s">
        <v>210</v>
      </c>
      <c r="K13" s="19" t="s">
        <v>211</v>
      </c>
      <c r="L13" s="19">
        <v>8</v>
      </c>
      <c r="M13" s="20">
        <v>35234</v>
      </c>
      <c r="N13" s="19">
        <v>2</v>
      </c>
      <c r="O13" s="19" t="s">
        <v>270</v>
      </c>
      <c r="P13" s="19">
        <v>4</v>
      </c>
      <c r="Q13" s="21" t="s">
        <v>308</v>
      </c>
      <c r="R13" s="19" t="s">
        <v>309</v>
      </c>
      <c r="S13" s="19" t="s">
        <v>273</v>
      </c>
      <c r="T13" s="19">
        <v>4</v>
      </c>
      <c r="U13" s="19">
        <v>10080</v>
      </c>
      <c r="V13" s="19">
        <v>84.3</v>
      </c>
      <c r="X13" s="19">
        <v>726</v>
      </c>
      <c r="Y13" s="19">
        <v>8.45</v>
      </c>
      <c r="Z13" s="23">
        <v>76.95</v>
      </c>
      <c r="AA13" s="4">
        <v>34.46</v>
      </c>
      <c r="AB13" s="4">
        <v>0</v>
      </c>
      <c r="AC13" s="4">
        <v>1.38</v>
      </c>
      <c r="AD13" s="4">
        <v>0</v>
      </c>
      <c r="AE13" s="4">
        <v>2.21</v>
      </c>
      <c r="AF13" s="4">
        <v>28499.38</v>
      </c>
      <c r="AG13" s="4">
        <v>0</v>
      </c>
      <c r="AH13" s="4">
        <v>0.98</v>
      </c>
      <c r="AI13" s="4">
        <v>5.15</v>
      </c>
      <c r="AJ13" s="4">
        <v>113.17</v>
      </c>
      <c r="AK13" s="4"/>
      <c r="AL13" s="4">
        <v>0</v>
      </c>
      <c r="AM13" s="4">
        <v>1292.2</v>
      </c>
      <c r="AN13" s="4">
        <v>2.61</v>
      </c>
      <c r="AO13" s="4">
        <v>0</v>
      </c>
      <c r="AP13" s="4">
        <v>0</v>
      </c>
      <c r="AQ13" s="4">
        <v>0</v>
      </c>
      <c r="AR13" s="4">
        <v>3.5</v>
      </c>
      <c r="AS13" s="4">
        <v>174.46</v>
      </c>
      <c r="AT13" s="4">
        <v>0</v>
      </c>
      <c r="AU13" s="4">
        <v>137.72</v>
      </c>
      <c r="AV13" s="4">
        <v>34.46</v>
      </c>
      <c r="AW13" s="4">
        <v>0.25</v>
      </c>
      <c r="AX13" s="4">
        <v>1.38</v>
      </c>
      <c r="AY13" s="4">
        <v>0.05</v>
      </c>
      <c r="AZ13" s="4">
        <v>2.21</v>
      </c>
      <c r="BA13" s="4">
        <v>28499.38</v>
      </c>
      <c r="BB13" s="4">
        <v>0.05</v>
      </c>
      <c r="BC13" s="4">
        <v>0.98</v>
      </c>
      <c r="BD13" s="4">
        <v>5.15</v>
      </c>
      <c r="BE13" s="4">
        <v>113.17</v>
      </c>
      <c r="BF13" s="4"/>
      <c r="BG13" s="4">
        <v>0.25</v>
      </c>
      <c r="BH13" s="4">
        <v>1292.2</v>
      </c>
      <c r="BI13" s="4">
        <v>2.61</v>
      </c>
      <c r="BJ13" s="4">
        <v>0.025</v>
      </c>
      <c r="BK13" s="4">
        <v>1</v>
      </c>
      <c r="BL13" s="4">
        <v>0.25</v>
      </c>
      <c r="BM13" s="4">
        <v>3.5</v>
      </c>
      <c r="BN13" s="4">
        <v>174.46</v>
      </c>
      <c r="BO13" s="4">
        <v>0.25</v>
      </c>
      <c r="BP13" s="4">
        <v>137.72</v>
      </c>
      <c r="BQ13" s="4">
        <v>7.943029999999999</v>
      </c>
      <c r="BR13" s="4">
        <v>0.057624999999999996</v>
      </c>
      <c r="BS13" s="4">
        <v>0.31808999999999993</v>
      </c>
      <c r="BT13" s="4">
        <v>0.011524999999999999</v>
      </c>
      <c r="BU13" s="4">
        <v>0.5094049999999999</v>
      </c>
      <c r="BV13" s="4">
        <v>6569.1070899999995</v>
      </c>
      <c r="BW13" s="4">
        <v>0.011524999999999999</v>
      </c>
      <c r="BX13" s="4">
        <v>0.22588999999999998</v>
      </c>
      <c r="BY13" s="4">
        <v>1.1870749999999999</v>
      </c>
      <c r="BZ13" s="4">
        <v>26.085684999999998</v>
      </c>
      <c r="CA13" s="4"/>
      <c r="CB13" s="4">
        <v>0.057624999999999996</v>
      </c>
      <c r="CC13" s="4">
        <v>297.85209999999995</v>
      </c>
      <c r="CD13" s="4">
        <v>0.601605</v>
      </c>
      <c r="CE13" s="4">
        <v>0.005762499999999999</v>
      </c>
      <c r="CF13" s="4">
        <v>0.23049999999999998</v>
      </c>
      <c r="CG13" s="4">
        <v>0.057624999999999996</v>
      </c>
      <c r="CH13" s="4">
        <v>0.8067499999999999</v>
      </c>
      <c r="CI13" s="4">
        <v>40.213029999999996</v>
      </c>
      <c r="CJ13" s="4">
        <v>0.057624999999999996</v>
      </c>
      <c r="CK13" s="4">
        <v>31.744459999999997</v>
      </c>
    </row>
    <row r="14" spans="1:89" ht="12.75">
      <c r="A14" s="19" t="s">
        <v>323</v>
      </c>
      <c r="B14" s="19" t="s">
        <v>154</v>
      </c>
      <c r="C14" s="19" t="s">
        <v>209</v>
      </c>
      <c r="D14" s="19" t="s">
        <v>156</v>
      </c>
      <c r="E14" s="19">
        <v>13060007</v>
      </c>
      <c r="F14" s="19" t="s">
        <v>157</v>
      </c>
      <c r="G14" s="19">
        <v>332459</v>
      </c>
      <c r="H14" s="19">
        <v>1042438</v>
      </c>
      <c r="I14" s="19" t="s">
        <v>209</v>
      </c>
      <c r="J14" s="19" t="s">
        <v>210</v>
      </c>
      <c r="K14" s="19" t="s">
        <v>211</v>
      </c>
      <c r="L14" s="19">
        <v>8</v>
      </c>
      <c r="M14" s="20">
        <v>35234</v>
      </c>
      <c r="N14" s="19">
        <v>2</v>
      </c>
      <c r="O14" s="19" t="s">
        <v>270</v>
      </c>
      <c r="P14" s="19">
        <v>4</v>
      </c>
      <c r="Q14" s="21" t="s">
        <v>308</v>
      </c>
      <c r="R14" s="19" t="s">
        <v>309</v>
      </c>
      <c r="S14" s="19" t="s">
        <v>273</v>
      </c>
      <c r="T14" s="19">
        <v>4</v>
      </c>
      <c r="U14" s="19">
        <v>10080</v>
      </c>
      <c r="V14" s="19">
        <v>75.4</v>
      </c>
      <c r="X14" s="19">
        <v>724</v>
      </c>
      <c r="Y14" s="19">
        <v>7.85</v>
      </c>
      <c r="Z14" s="23">
        <v>78.37</v>
      </c>
      <c r="AA14" s="4">
        <v>39.75</v>
      </c>
      <c r="AB14" s="4">
        <v>0</v>
      </c>
      <c r="AC14" s="4">
        <v>1.36</v>
      </c>
      <c r="AD14" s="4">
        <v>0</v>
      </c>
      <c r="AE14" s="4">
        <v>0</v>
      </c>
      <c r="AF14" s="4">
        <v>23009.19</v>
      </c>
      <c r="AG14" s="4">
        <v>0</v>
      </c>
      <c r="AH14" s="4">
        <v>0.55</v>
      </c>
      <c r="AI14" s="4">
        <v>2.76</v>
      </c>
      <c r="AJ14" s="4">
        <v>137.78</v>
      </c>
      <c r="AK14" s="4"/>
      <c r="AL14" s="4">
        <v>0</v>
      </c>
      <c r="AM14" s="4">
        <v>1227.57</v>
      </c>
      <c r="AN14" s="4">
        <v>2.69</v>
      </c>
      <c r="AO14" s="4">
        <v>0</v>
      </c>
      <c r="AP14" s="4">
        <v>0</v>
      </c>
      <c r="AQ14" s="4">
        <v>0</v>
      </c>
      <c r="AR14" s="4">
        <v>3.7</v>
      </c>
      <c r="AS14" s="4">
        <v>141.22</v>
      </c>
      <c r="AT14" s="4">
        <v>0</v>
      </c>
      <c r="AU14" s="4">
        <v>138.4</v>
      </c>
      <c r="AV14" s="4">
        <v>39.75</v>
      </c>
      <c r="AW14" s="4">
        <v>0.25</v>
      </c>
      <c r="AX14" s="4">
        <v>1.36</v>
      </c>
      <c r="AY14" s="4">
        <v>0.05</v>
      </c>
      <c r="AZ14" s="4">
        <v>1</v>
      </c>
      <c r="BA14" s="4">
        <v>23009.19</v>
      </c>
      <c r="BB14" s="4">
        <v>0.05</v>
      </c>
      <c r="BC14" s="4">
        <v>0.55</v>
      </c>
      <c r="BD14" s="4">
        <v>2.76</v>
      </c>
      <c r="BE14" s="4">
        <v>137.78</v>
      </c>
      <c r="BF14" s="4"/>
      <c r="BG14" s="4">
        <v>0.25</v>
      </c>
      <c r="BH14" s="4">
        <v>1227.57</v>
      </c>
      <c r="BI14" s="4">
        <v>2.69</v>
      </c>
      <c r="BJ14" s="4">
        <v>0.025</v>
      </c>
      <c r="BK14" s="4">
        <v>1</v>
      </c>
      <c r="BL14" s="4">
        <v>0.25</v>
      </c>
      <c r="BM14" s="4">
        <v>3.7</v>
      </c>
      <c r="BN14" s="4">
        <v>141.22</v>
      </c>
      <c r="BO14" s="4">
        <v>0.25</v>
      </c>
      <c r="BP14" s="4">
        <v>138.4</v>
      </c>
      <c r="BQ14" s="4">
        <v>8.597924999999998</v>
      </c>
      <c r="BR14" s="4">
        <v>0.05407499999999999</v>
      </c>
      <c r="BS14" s="4">
        <v>0.294168</v>
      </c>
      <c r="BT14" s="4">
        <v>0.010814999999999998</v>
      </c>
      <c r="BU14" s="4">
        <v>0.21629999999999996</v>
      </c>
      <c r="BV14" s="4">
        <v>4976.8877969999985</v>
      </c>
      <c r="BW14" s="4">
        <v>0.010814999999999998</v>
      </c>
      <c r="BX14" s="4">
        <v>0.11896499999999999</v>
      </c>
      <c r="BY14" s="4">
        <v>0.5969879999999999</v>
      </c>
      <c r="BZ14" s="4">
        <v>29.801813999999993</v>
      </c>
      <c r="CA14" s="4"/>
      <c r="CB14" s="4">
        <v>0.05407499999999999</v>
      </c>
      <c r="CC14" s="4">
        <v>265.52339099999995</v>
      </c>
      <c r="CD14" s="4">
        <v>0.5818469999999999</v>
      </c>
      <c r="CE14" s="4">
        <v>0.005407499999999999</v>
      </c>
      <c r="CF14" s="4">
        <v>0.21629999999999996</v>
      </c>
      <c r="CG14" s="4">
        <v>0.05407499999999999</v>
      </c>
      <c r="CH14" s="4">
        <v>0.8003099999999999</v>
      </c>
      <c r="CI14" s="4">
        <v>30.545885999999992</v>
      </c>
      <c r="CJ14" s="4">
        <v>0.05407499999999999</v>
      </c>
      <c r="CK14" s="4">
        <v>29.935919999999996</v>
      </c>
    </row>
    <row r="15" spans="1:89" ht="12.75">
      <c r="A15" s="19" t="s">
        <v>324</v>
      </c>
      <c r="B15" s="19" t="s">
        <v>154</v>
      </c>
      <c r="C15" s="19" t="s">
        <v>209</v>
      </c>
      <c r="D15" s="19" t="s">
        <v>156</v>
      </c>
      <c r="E15" s="19">
        <v>13060007</v>
      </c>
      <c r="F15" s="19" t="s">
        <v>157</v>
      </c>
      <c r="G15" s="19">
        <v>332459</v>
      </c>
      <c r="H15" s="19">
        <v>1042438</v>
      </c>
      <c r="I15" s="19" t="s">
        <v>209</v>
      </c>
      <c r="J15" s="19" t="s">
        <v>210</v>
      </c>
      <c r="K15" s="19" t="s">
        <v>211</v>
      </c>
      <c r="L15" s="19">
        <v>8</v>
      </c>
      <c r="M15" s="20">
        <v>35234</v>
      </c>
      <c r="N15" s="19">
        <v>2</v>
      </c>
      <c r="O15" s="19" t="s">
        <v>270</v>
      </c>
      <c r="P15" s="19">
        <v>4</v>
      </c>
      <c r="Q15" s="21" t="s">
        <v>300</v>
      </c>
      <c r="R15" s="19" t="s">
        <v>301</v>
      </c>
      <c r="S15" s="19" t="s">
        <v>273</v>
      </c>
      <c r="T15" s="19">
        <v>4</v>
      </c>
      <c r="U15" s="19">
        <v>10325</v>
      </c>
      <c r="V15" s="19">
        <v>11.7</v>
      </c>
      <c r="X15" s="19">
        <v>404.2</v>
      </c>
      <c r="Y15" s="19">
        <v>1</v>
      </c>
      <c r="Z15" s="23">
        <v>74.77</v>
      </c>
      <c r="AA15" s="4">
        <v>28.63</v>
      </c>
      <c r="AB15" s="4">
        <v>0.5</v>
      </c>
      <c r="AC15" s="4">
        <v>2.07</v>
      </c>
      <c r="AD15" s="4">
        <v>0</v>
      </c>
      <c r="AE15" s="4">
        <v>0</v>
      </c>
      <c r="AF15" s="4">
        <v>44266.18</v>
      </c>
      <c r="AG15" s="4">
        <v>0</v>
      </c>
      <c r="AH15" s="4">
        <v>1.2</v>
      </c>
      <c r="AI15" s="4">
        <v>4.48</v>
      </c>
      <c r="AJ15" s="4">
        <v>81.03</v>
      </c>
      <c r="AK15" s="4"/>
      <c r="AL15" s="4">
        <v>0.9</v>
      </c>
      <c r="AM15" s="4">
        <v>1473.49</v>
      </c>
      <c r="AN15" s="4">
        <v>15.84</v>
      </c>
      <c r="AO15" s="4">
        <v>0.13</v>
      </c>
      <c r="AP15" s="4">
        <v>0</v>
      </c>
      <c r="AQ15" s="4">
        <v>0</v>
      </c>
      <c r="AR15" s="4">
        <v>4.2</v>
      </c>
      <c r="AS15" s="4">
        <v>220.26</v>
      </c>
      <c r="AT15" s="4">
        <v>0</v>
      </c>
      <c r="AU15" s="4">
        <v>164.52</v>
      </c>
      <c r="AV15" s="4">
        <v>28.63</v>
      </c>
      <c r="AW15" s="4">
        <v>0.5</v>
      </c>
      <c r="AX15" s="4">
        <v>2.07</v>
      </c>
      <c r="AY15" s="4">
        <v>0.05</v>
      </c>
      <c r="AZ15" s="4">
        <v>1</v>
      </c>
      <c r="BA15" s="4">
        <v>44266.18</v>
      </c>
      <c r="BB15" s="4">
        <v>0.05</v>
      </c>
      <c r="BC15" s="4">
        <v>1.2</v>
      </c>
      <c r="BD15" s="4">
        <v>4.48</v>
      </c>
      <c r="BE15" s="4">
        <v>81.03</v>
      </c>
      <c r="BF15" s="4"/>
      <c r="BG15" s="4">
        <v>0.9</v>
      </c>
      <c r="BH15" s="4">
        <v>1473.49</v>
      </c>
      <c r="BI15" s="4">
        <v>15.84</v>
      </c>
      <c r="BJ15" s="4">
        <v>0.13</v>
      </c>
      <c r="BK15" s="4">
        <v>1</v>
      </c>
      <c r="BL15" s="4">
        <v>0.25</v>
      </c>
      <c r="BM15" s="4">
        <v>4.2</v>
      </c>
      <c r="BN15" s="4">
        <v>220.26</v>
      </c>
      <c r="BO15" s="4">
        <v>0.25</v>
      </c>
      <c r="BP15" s="4">
        <v>164.52</v>
      </c>
      <c r="BQ15" s="4">
        <v>7.223349000000001</v>
      </c>
      <c r="BR15" s="4">
        <v>0.12615</v>
      </c>
      <c r="BS15" s="4">
        <v>0.5222610000000001</v>
      </c>
      <c r="BT15" s="4">
        <v>0.012615000000000003</v>
      </c>
      <c r="BU15" s="4">
        <v>0.2523</v>
      </c>
      <c r="BV15" s="4">
        <v>11168.357214000001</v>
      </c>
      <c r="BW15" s="4">
        <v>0.012615000000000003</v>
      </c>
      <c r="BX15" s="4">
        <v>0.30276000000000003</v>
      </c>
      <c r="BY15" s="4">
        <v>1.1303040000000002</v>
      </c>
      <c r="BZ15" s="4">
        <v>20.443869000000003</v>
      </c>
      <c r="CA15" s="4"/>
      <c r="CB15" s="4">
        <v>0.22707000000000005</v>
      </c>
      <c r="CC15" s="4">
        <v>371.76152700000006</v>
      </c>
      <c r="CD15" s="4">
        <v>3.9964320000000004</v>
      </c>
      <c r="CE15" s="4">
        <v>0.03279900000000001</v>
      </c>
      <c r="CF15" s="4">
        <v>0.2523</v>
      </c>
      <c r="CG15" s="4">
        <v>0.063075</v>
      </c>
      <c r="CH15" s="4">
        <v>1.0596600000000003</v>
      </c>
      <c r="CI15" s="4">
        <v>55.57159800000001</v>
      </c>
      <c r="CJ15" s="4">
        <v>0.063075</v>
      </c>
      <c r="CK15" s="4">
        <v>41.50839600000001</v>
      </c>
    </row>
    <row r="16" spans="1:89" ht="12.75">
      <c r="A16" s="19" t="s">
        <v>325</v>
      </c>
      <c r="B16" s="19" t="s">
        <v>154</v>
      </c>
      <c r="C16" s="19" t="s">
        <v>209</v>
      </c>
      <c r="D16" s="19" t="s">
        <v>156</v>
      </c>
      <c r="E16" s="19">
        <v>13060007</v>
      </c>
      <c r="F16" s="19" t="s">
        <v>157</v>
      </c>
      <c r="G16" s="19">
        <v>332459</v>
      </c>
      <c r="H16" s="19">
        <v>1042438</v>
      </c>
      <c r="I16" s="19" t="s">
        <v>209</v>
      </c>
      <c r="J16" s="19" t="s">
        <v>210</v>
      </c>
      <c r="K16" s="19" t="s">
        <v>211</v>
      </c>
      <c r="L16" s="19">
        <v>8</v>
      </c>
      <c r="M16" s="20">
        <v>35234</v>
      </c>
      <c r="N16" s="19">
        <v>2</v>
      </c>
      <c r="O16" s="19" t="s">
        <v>270</v>
      </c>
      <c r="P16" s="19">
        <v>4</v>
      </c>
      <c r="Q16" s="21" t="s">
        <v>300</v>
      </c>
      <c r="R16" s="19" t="s">
        <v>301</v>
      </c>
      <c r="S16" s="19" t="s">
        <v>273</v>
      </c>
      <c r="T16" s="19">
        <v>4</v>
      </c>
      <c r="U16" s="19">
        <v>10325</v>
      </c>
      <c r="V16" s="19">
        <v>18.8</v>
      </c>
      <c r="X16" s="19">
        <v>463.7</v>
      </c>
      <c r="Y16" s="19">
        <v>1.61</v>
      </c>
      <c r="Z16" s="23">
        <v>78.15</v>
      </c>
      <c r="AA16" s="4">
        <v>175.21</v>
      </c>
      <c r="AB16" s="4">
        <v>0</v>
      </c>
      <c r="AC16" s="4">
        <v>3.44</v>
      </c>
      <c r="AD16" s="4">
        <v>0</v>
      </c>
      <c r="AE16" s="4">
        <v>6.41</v>
      </c>
      <c r="AF16" s="4">
        <v>49397.95</v>
      </c>
      <c r="AG16" s="4">
        <v>0</v>
      </c>
      <c r="AH16" s="4">
        <v>1.28</v>
      </c>
      <c r="AI16" s="4">
        <v>5.33</v>
      </c>
      <c r="AJ16" s="4">
        <v>174.13</v>
      </c>
      <c r="AK16" s="4"/>
      <c r="AL16" s="4">
        <v>0</v>
      </c>
      <c r="AM16" s="4">
        <v>1549.44</v>
      </c>
      <c r="AN16" s="4">
        <v>19.8</v>
      </c>
      <c r="AO16" s="4">
        <v>0.19</v>
      </c>
      <c r="AP16" s="4">
        <v>0</v>
      </c>
      <c r="AQ16" s="4">
        <v>0.55</v>
      </c>
      <c r="AR16" s="4">
        <v>3.8</v>
      </c>
      <c r="AS16" s="4">
        <v>255.68</v>
      </c>
      <c r="AT16" s="4">
        <v>0</v>
      </c>
      <c r="AU16" s="4">
        <v>175.33</v>
      </c>
      <c r="AV16" s="4">
        <v>175.21</v>
      </c>
      <c r="AW16" s="4">
        <v>0.25</v>
      </c>
      <c r="AX16" s="4">
        <v>3.44</v>
      </c>
      <c r="AY16" s="4">
        <v>0.05</v>
      </c>
      <c r="AZ16" s="4">
        <v>6.41</v>
      </c>
      <c r="BA16" s="4">
        <v>49397.95</v>
      </c>
      <c r="BB16" s="4">
        <v>0.05</v>
      </c>
      <c r="BC16" s="4">
        <v>1.28</v>
      </c>
      <c r="BD16" s="4">
        <v>5.33</v>
      </c>
      <c r="BE16" s="4">
        <v>174.13</v>
      </c>
      <c r="BF16" s="4"/>
      <c r="BG16" s="4">
        <v>0.25</v>
      </c>
      <c r="BH16" s="4">
        <v>1549.44</v>
      </c>
      <c r="BI16" s="4">
        <v>19.8</v>
      </c>
      <c r="BJ16" s="4">
        <v>0.19</v>
      </c>
      <c r="BK16" s="4">
        <v>1</v>
      </c>
      <c r="BL16" s="4">
        <v>0.55</v>
      </c>
      <c r="BM16" s="4">
        <v>3.8</v>
      </c>
      <c r="BN16" s="4">
        <v>255.68</v>
      </c>
      <c r="BO16" s="4">
        <v>0.25</v>
      </c>
      <c r="BP16" s="4">
        <v>175.33</v>
      </c>
      <c r="BQ16" s="4">
        <v>38.28338499999999</v>
      </c>
      <c r="BR16" s="4">
        <v>0.054624999999999986</v>
      </c>
      <c r="BS16" s="4">
        <v>0.7516399999999998</v>
      </c>
      <c r="BT16" s="4">
        <v>0.010924999999999997</v>
      </c>
      <c r="BU16" s="4">
        <v>1.4005849999999997</v>
      </c>
      <c r="BV16" s="4">
        <v>10793.452074999997</v>
      </c>
      <c r="BW16" s="4">
        <v>0.010924999999999997</v>
      </c>
      <c r="BX16" s="4">
        <v>0.27967999999999993</v>
      </c>
      <c r="BY16" s="4">
        <v>1.1646049999999997</v>
      </c>
      <c r="BZ16" s="4">
        <v>38.04740499999999</v>
      </c>
      <c r="CA16" s="4"/>
      <c r="CB16" s="4">
        <v>0.054624999999999986</v>
      </c>
      <c r="CC16" s="4">
        <v>338.55263999999994</v>
      </c>
      <c r="CD16" s="4">
        <v>4.326299999999999</v>
      </c>
      <c r="CE16" s="4">
        <v>0.04151499999999999</v>
      </c>
      <c r="CF16" s="4">
        <v>0.21849999999999994</v>
      </c>
      <c r="CG16" s="4">
        <v>0.12017499999999998</v>
      </c>
      <c r="CH16" s="4">
        <v>0.8302999999999997</v>
      </c>
      <c r="CI16" s="4">
        <v>55.86607999999999</v>
      </c>
      <c r="CJ16" s="4">
        <v>0.054624999999999986</v>
      </c>
      <c r="CK16" s="4">
        <v>38.30960499999999</v>
      </c>
    </row>
    <row r="17" spans="1:89" ht="12.75">
      <c r="A17" s="19" t="s">
        <v>320</v>
      </c>
      <c r="B17" s="19" t="s">
        <v>154</v>
      </c>
      <c r="C17" s="19" t="s">
        <v>209</v>
      </c>
      <c r="D17" s="19" t="s">
        <v>156</v>
      </c>
      <c r="E17" s="19">
        <v>13060007</v>
      </c>
      <c r="F17" s="19" t="s">
        <v>157</v>
      </c>
      <c r="G17" s="19">
        <v>332459</v>
      </c>
      <c r="H17" s="19">
        <v>1042438</v>
      </c>
      <c r="I17" s="19" t="s">
        <v>209</v>
      </c>
      <c r="J17" s="19" t="s">
        <v>210</v>
      </c>
      <c r="K17" s="19" t="s">
        <v>211</v>
      </c>
      <c r="L17" s="19">
        <v>8</v>
      </c>
      <c r="M17" s="20">
        <v>35234</v>
      </c>
      <c r="N17" s="19">
        <v>2</v>
      </c>
      <c r="O17" s="19" t="s">
        <v>270</v>
      </c>
      <c r="P17" s="19">
        <v>4</v>
      </c>
      <c r="Q17" s="21" t="s">
        <v>277</v>
      </c>
      <c r="R17" s="19" t="s">
        <v>278</v>
      </c>
      <c r="S17" s="19" t="s">
        <v>273</v>
      </c>
      <c r="T17" s="19">
        <v>4</v>
      </c>
      <c r="U17" s="19">
        <v>10355</v>
      </c>
      <c r="V17" s="19">
        <v>27.3</v>
      </c>
      <c r="X17" s="19">
        <v>469</v>
      </c>
      <c r="Y17" s="19">
        <v>2.76</v>
      </c>
      <c r="Z17" s="23">
        <v>74.68</v>
      </c>
      <c r="AA17" s="4">
        <v>199.29</v>
      </c>
      <c r="AB17" s="4">
        <v>0.8</v>
      </c>
      <c r="AC17" s="4">
        <v>5.75</v>
      </c>
      <c r="AD17" s="4">
        <v>0</v>
      </c>
      <c r="AE17" s="4">
        <v>4.64</v>
      </c>
      <c r="AF17" s="4">
        <v>84340.74</v>
      </c>
      <c r="AG17" s="4">
        <v>0</v>
      </c>
      <c r="AH17" s="4">
        <v>2.05</v>
      </c>
      <c r="AI17" s="4">
        <v>15.99</v>
      </c>
      <c r="AJ17" s="4">
        <v>234.77</v>
      </c>
      <c r="AK17" s="4"/>
      <c r="AL17" s="4">
        <v>1.4</v>
      </c>
      <c r="AM17" s="4">
        <v>2007.97</v>
      </c>
      <c r="AN17" s="4">
        <v>59.43</v>
      </c>
      <c r="AO17" s="4">
        <v>0.13</v>
      </c>
      <c r="AP17" s="4">
        <v>0</v>
      </c>
      <c r="AQ17" s="4">
        <v>1.66</v>
      </c>
      <c r="AR17" s="4">
        <v>3.7</v>
      </c>
      <c r="AS17" s="4">
        <v>338.17</v>
      </c>
      <c r="AT17" s="4">
        <v>2.89</v>
      </c>
      <c r="AU17" s="4">
        <v>128.8</v>
      </c>
      <c r="AV17" s="4">
        <v>199.29</v>
      </c>
      <c r="AW17" s="4">
        <v>0.8</v>
      </c>
      <c r="AX17" s="4">
        <v>5.75</v>
      </c>
      <c r="AY17" s="4">
        <v>0.05</v>
      </c>
      <c r="AZ17" s="4">
        <v>4.64</v>
      </c>
      <c r="BA17" s="4">
        <v>84340.74</v>
      </c>
      <c r="BB17" s="4">
        <v>0.05</v>
      </c>
      <c r="BC17" s="4">
        <v>2.05</v>
      </c>
      <c r="BD17" s="4">
        <v>15.99</v>
      </c>
      <c r="BE17" s="4">
        <v>234.77</v>
      </c>
      <c r="BF17" s="4"/>
      <c r="BG17" s="4">
        <v>1.4</v>
      </c>
      <c r="BH17" s="4">
        <v>2007.97</v>
      </c>
      <c r="BI17" s="4">
        <v>59.43</v>
      </c>
      <c r="BJ17" s="4">
        <v>0.13</v>
      </c>
      <c r="BK17" s="4">
        <v>1</v>
      </c>
      <c r="BL17" s="4">
        <v>1.66</v>
      </c>
      <c r="BM17" s="4">
        <v>3.7</v>
      </c>
      <c r="BN17" s="4">
        <v>338.17</v>
      </c>
      <c r="BO17" s="4">
        <v>2.89</v>
      </c>
      <c r="BP17" s="4">
        <v>128.8</v>
      </c>
      <c r="BQ17" s="4">
        <v>50.46022799999999</v>
      </c>
      <c r="BR17" s="4">
        <v>0.20255999999999996</v>
      </c>
      <c r="BS17" s="4">
        <v>1.4558999999999995</v>
      </c>
      <c r="BT17" s="4">
        <v>0.012659999999999998</v>
      </c>
      <c r="BU17" s="4">
        <v>1.1748479999999997</v>
      </c>
      <c r="BV17" s="4">
        <v>21355.075367999994</v>
      </c>
      <c r="BW17" s="4">
        <v>0.012659999999999998</v>
      </c>
      <c r="BX17" s="4">
        <v>0.5190599999999999</v>
      </c>
      <c r="BY17" s="4">
        <v>4.048667999999999</v>
      </c>
      <c r="BZ17" s="4">
        <v>59.44376399999999</v>
      </c>
      <c r="CA17" s="4"/>
      <c r="CB17" s="4">
        <v>0.3544799999999999</v>
      </c>
      <c r="CC17" s="4">
        <v>508.4180039999999</v>
      </c>
      <c r="CD17" s="4">
        <v>15.047675999999996</v>
      </c>
      <c r="CE17" s="4">
        <v>0.032915999999999994</v>
      </c>
      <c r="CF17" s="4">
        <v>0.2531999999999999</v>
      </c>
      <c r="CG17" s="4">
        <v>0.42031199999999985</v>
      </c>
      <c r="CH17" s="4">
        <v>0.9368399999999998</v>
      </c>
      <c r="CI17" s="4">
        <v>85.62464399999998</v>
      </c>
      <c r="CJ17" s="4">
        <v>0.7317479999999998</v>
      </c>
      <c r="CK17" s="4">
        <v>32.612159999999996</v>
      </c>
    </row>
    <row r="18" spans="1:89" ht="12.75">
      <c r="A18" s="19" t="s">
        <v>321</v>
      </c>
      <c r="B18" s="19" t="s">
        <v>154</v>
      </c>
      <c r="C18" s="19" t="s">
        <v>209</v>
      </c>
      <c r="D18" s="19" t="s">
        <v>156</v>
      </c>
      <c r="E18" s="19">
        <v>13060007</v>
      </c>
      <c r="F18" s="19" t="s">
        <v>157</v>
      </c>
      <c r="G18" s="19">
        <v>332459</v>
      </c>
      <c r="H18" s="19">
        <v>1042438</v>
      </c>
      <c r="I18" s="19" t="s">
        <v>209</v>
      </c>
      <c r="J18" s="19" t="s">
        <v>210</v>
      </c>
      <c r="K18" s="19" t="s">
        <v>211</v>
      </c>
      <c r="L18" s="19">
        <v>8</v>
      </c>
      <c r="M18" s="20">
        <v>35234</v>
      </c>
      <c r="N18" s="19">
        <v>2</v>
      </c>
      <c r="O18" s="19" t="s">
        <v>270</v>
      </c>
      <c r="P18" s="19">
        <v>4</v>
      </c>
      <c r="Q18" s="21" t="s">
        <v>277</v>
      </c>
      <c r="R18" s="19" t="s">
        <v>278</v>
      </c>
      <c r="S18" s="19" t="s">
        <v>273</v>
      </c>
      <c r="T18" s="19">
        <v>4</v>
      </c>
      <c r="U18" s="19">
        <v>10355</v>
      </c>
      <c r="V18" s="19">
        <v>20.1</v>
      </c>
      <c r="X18" s="19">
        <v>437</v>
      </c>
      <c r="Y18" s="19">
        <v>2.07</v>
      </c>
      <c r="Z18" s="23">
        <v>77.12</v>
      </c>
      <c r="AA18" s="4">
        <v>217.14</v>
      </c>
      <c r="AB18" s="4">
        <v>0</v>
      </c>
      <c r="AC18" s="4">
        <v>4.81</v>
      </c>
      <c r="AD18" s="4">
        <v>0</v>
      </c>
      <c r="AE18" s="4">
        <v>3.93</v>
      </c>
      <c r="AF18" s="4">
        <v>81293.23</v>
      </c>
      <c r="AG18" s="4">
        <v>0</v>
      </c>
      <c r="AH18" s="4">
        <v>2.21</v>
      </c>
      <c r="AI18" s="4">
        <v>9.96</v>
      </c>
      <c r="AJ18" s="4">
        <v>213.87</v>
      </c>
      <c r="AK18" s="4"/>
      <c r="AL18" s="4">
        <v>1.3</v>
      </c>
      <c r="AM18" s="4">
        <v>1839.55</v>
      </c>
      <c r="AN18" s="4">
        <v>48.58</v>
      </c>
      <c r="AO18" s="4">
        <v>0.15</v>
      </c>
      <c r="AP18" s="4">
        <v>0</v>
      </c>
      <c r="AQ18" s="4">
        <v>0</v>
      </c>
      <c r="AR18" s="4">
        <v>3.3</v>
      </c>
      <c r="AS18" s="4">
        <v>307.22</v>
      </c>
      <c r="AT18" s="4">
        <v>3.26</v>
      </c>
      <c r="AU18" s="4">
        <v>115.68</v>
      </c>
      <c r="AV18" s="4">
        <v>217.14</v>
      </c>
      <c r="AW18" s="4">
        <v>0.25</v>
      </c>
      <c r="AX18" s="4">
        <v>4.81</v>
      </c>
      <c r="AY18" s="4">
        <v>0.05</v>
      </c>
      <c r="AZ18" s="4">
        <v>3.93</v>
      </c>
      <c r="BA18" s="4">
        <v>81293.23</v>
      </c>
      <c r="BB18" s="4">
        <v>0.05</v>
      </c>
      <c r="BC18" s="4">
        <v>2.21</v>
      </c>
      <c r="BD18" s="4">
        <v>9.96</v>
      </c>
      <c r="BE18" s="4">
        <v>213.87</v>
      </c>
      <c r="BF18" s="4"/>
      <c r="BG18" s="4">
        <v>1.3</v>
      </c>
      <c r="BH18" s="4">
        <v>1839.55</v>
      </c>
      <c r="BI18" s="4">
        <v>48.58</v>
      </c>
      <c r="BJ18" s="4">
        <v>0.15</v>
      </c>
      <c r="BK18" s="4">
        <v>1</v>
      </c>
      <c r="BL18" s="4">
        <v>0.25</v>
      </c>
      <c r="BM18" s="4">
        <v>3.3</v>
      </c>
      <c r="BN18" s="4">
        <v>307.22</v>
      </c>
      <c r="BO18" s="4">
        <v>3.26</v>
      </c>
      <c r="BP18" s="4">
        <v>115.68</v>
      </c>
      <c r="BQ18" s="4">
        <v>49.681631999999986</v>
      </c>
      <c r="BR18" s="4">
        <v>0.05719999999999999</v>
      </c>
      <c r="BS18" s="4">
        <v>1.1005279999999997</v>
      </c>
      <c r="BT18" s="4">
        <v>0.011439999999999999</v>
      </c>
      <c r="BU18" s="4">
        <v>0.8991839999999999</v>
      </c>
      <c r="BV18" s="4">
        <v>18599.891023999997</v>
      </c>
      <c r="BW18" s="4">
        <v>0.011439999999999999</v>
      </c>
      <c r="BX18" s="4">
        <v>0.5056479999999999</v>
      </c>
      <c r="BY18" s="4">
        <v>2.2788479999999995</v>
      </c>
      <c r="BZ18" s="4">
        <v>48.93345599999999</v>
      </c>
      <c r="CA18" s="4"/>
      <c r="CB18" s="4">
        <v>0.2974399999999999</v>
      </c>
      <c r="CC18" s="4">
        <v>420.8890399999999</v>
      </c>
      <c r="CD18" s="4">
        <v>11.115103999999997</v>
      </c>
      <c r="CE18" s="4">
        <v>0.03431999999999999</v>
      </c>
      <c r="CF18" s="4">
        <v>0.22879999999999995</v>
      </c>
      <c r="CG18" s="4">
        <v>0.05719999999999999</v>
      </c>
      <c r="CH18" s="4">
        <v>0.7550399999999998</v>
      </c>
      <c r="CI18" s="4">
        <v>70.29193599999999</v>
      </c>
      <c r="CJ18" s="4">
        <v>0.7458879999999998</v>
      </c>
      <c r="CK18" s="4">
        <v>26.467583999999995</v>
      </c>
    </row>
    <row r="19" spans="1:89" ht="12.75">
      <c r="A19" s="19" t="s">
        <v>269</v>
      </c>
      <c r="B19" s="19" t="s">
        <v>154</v>
      </c>
      <c r="C19" s="19" t="s">
        <v>179</v>
      </c>
      <c r="D19" s="19" t="s">
        <v>156</v>
      </c>
      <c r="E19" s="19">
        <v>13060007</v>
      </c>
      <c r="F19" s="19" t="s">
        <v>157</v>
      </c>
      <c r="G19" s="19">
        <v>332930</v>
      </c>
      <c r="H19" s="19">
        <v>1042500</v>
      </c>
      <c r="I19" s="19" t="s">
        <v>179</v>
      </c>
      <c r="J19" s="19" t="s">
        <v>180</v>
      </c>
      <c r="K19" s="19" t="s">
        <v>181</v>
      </c>
      <c r="L19" s="19">
        <v>8</v>
      </c>
      <c r="M19" s="20">
        <v>35228</v>
      </c>
      <c r="N19" s="19">
        <v>2</v>
      </c>
      <c r="O19" s="19" t="s">
        <v>270</v>
      </c>
      <c r="P19" s="19">
        <v>4</v>
      </c>
      <c r="Q19" s="21" t="s">
        <v>271</v>
      </c>
      <c r="R19" s="19" t="s">
        <v>272</v>
      </c>
      <c r="S19" s="19" t="s">
        <v>273</v>
      </c>
      <c r="T19" s="19">
        <v>4</v>
      </c>
      <c r="U19" s="19">
        <v>10260</v>
      </c>
      <c r="V19" s="19">
        <v>20.7</v>
      </c>
      <c r="W19" s="19">
        <v>10</v>
      </c>
      <c r="X19" s="19">
        <v>56.8</v>
      </c>
      <c r="Z19" s="23">
        <v>78.84</v>
      </c>
      <c r="AA19" s="4">
        <v>22.42</v>
      </c>
      <c r="AB19" s="4">
        <v>0</v>
      </c>
      <c r="AC19" s="4">
        <v>2.05</v>
      </c>
      <c r="AD19" s="4">
        <v>0.14</v>
      </c>
      <c r="AE19" s="4">
        <v>0</v>
      </c>
      <c r="AF19" s="4">
        <v>60330.92</v>
      </c>
      <c r="AG19" s="4">
        <v>0</v>
      </c>
      <c r="AH19" s="4">
        <v>2.05</v>
      </c>
      <c r="AI19" s="4">
        <v>23.96</v>
      </c>
      <c r="AJ19" s="4">
        <v>131.59</v>
      </c>
      <c r="AK19" s="4"/>
      <c r="AL19" s="4">
        <v>0</v>
      </c>
      <c r="AM19" s="4">
        <v>1884.71</v>
      </c>
      <c r="AN19" s="4">
        <v>22.57</v>
      </c>
      <c r="AO19" s="4">
        <v>0.14</v>
      </c>
      <c r="AP19" s="4">
        <v>0</v>
      </c>
      <c r="AQ19" s="4">
        <v>0</v>
      </c>
      <c r="AR19" s="4">
        <v>27.2</v>
      </c>
      <c r="AS19" s="4">
        <v>444.31</v>
      </c>
      <c r="AT19" s="4">
        <v>0</v>
      </c>
      <c r="AU19" s="4">
        <v>234.61</v>
      </c>
      <c r="AV19" s="4">
        <v>22.42</v>
      </c>
      <c r="AW19" s="4">
        <v>0.25</v>
      </c>
      <c r="AX19" s="4">
        <v>2.05</v>
      </c>
      <c r="AY19" s="4">
        <v>0.14</v>
      </c>
      <c r="AZ19" s="4">
        <v>1</v>
      </c>
      <c r="BA19" s="4">
        <v>60330.92</v>
      </c>
      <c r="BB19" s="4">
        <v>0.05</v>
      </c>
      <c r="BC19" s="4">
        <v>2.05</v>
      </c>
      <c r="BD19" s="4">
        <v>23.96</v>
      </c>
      <c r="BE19" s="4">
        <v>131.59</v>
      </c>
      <c r="BF19" s="4"/>
      <c r="BG19" s="4">
        <v>0.25</v>
      </c>
      <c r="BH19" s="4">
        <v>1884.71</v>
      </c>
      <c r="BI19" s="4">
        <v>22.57</v>
      </c>
      <c r="BJ19" s="4">
        <v>0.14</v>
      </c>
      <c r="BK19" s="4">
        <v>1</v>
      </c>
      <c r="BL19" s="4">
        <v>0.25</v>
      </c>
      <c r="BM19" s="4">
        <v>27.2</v>
      </c>
      <c r="BN19" s="4">
        <v>444.31</v>
      </c>
      <c r="BO19" s="4">
        <v>0.25</v>
      </c>
      <c r="BP19" s="4">
        <v>234.61</v>
      </c>
      <c r="BQ19" s="4">
        <v>4.744071999999999</v>
      </c>
      <c r="BR19" s="4">
        <v>0.05289999999999999</v>
      </c>
      <c r="BS19" s="4">
        <v>0.4337799999999999</v>
      </c>
      <c r="BT19" s="4">
        <v>0.029623999999999998</v>
      </c>
      <c r="BU19" s="4">
        <v>0.21159999999999995</v>
      </c>
      <c r="BV19" s="4">
        <v>12766.022671999997</v>
      </c>
      <c r="BW19" s="4">
        <v>0.010579999999999999</v>
      </c>
      <c r="BX19" s="4">
        <v>0.4337799999999999</v>
      </c>
      <c r="BY19" s="4">
        <v>5.069935999999999</v>
      </c>
      <c r="BZ19" s="4">
        <v>27.844443999999996</v>
      </c>
      <c r="CA19" s="4"/>
      <c r="CB19" s="4">
        <v>0.05289999999999999</v>
      </c>
      <c r="CC19" s="4">
        <v>398.80463599999996</v>
      </c>
      <c r="CD19" s="4">
        <v>4.775811999999999</v>
      </c>
      <c r="CE19" s="4">
        <v>0.029623999999999998</v>
      </c>
      <c r="CF19" s="4">
        <v>0.21159999999999995</v>
      </c>
      <c r="CG19" s="4">
        <v>0.05289999999999999</v>
      </c>
      <c r="CH19" s="4">
        <v>5.755519999999999</v>
      </c>
      <c r="CI19" s="4">
        <v>94.01599599999999</v>
      </c>
      <c r="CJ19" s="4">
        <v>0.05289999999999999</v>
      </c>
      <c r="CK19" s="4">
        <v>49.64347599999999</v>
      </c>
    </row>
    <row r="20" spans="1:89" ht="12.75">
      <c r="A20" s="19" t="s">
        <v>274</v>
      </c>
      <c r="B20" s="19" t="s">
        <v>154</v>
      </c>
      <c r="C20" s="19" t="s">
        <v>179</v>
      </c>
      <c r="D20" s="19" t="s">
        <v>156</v>
      </c>
      <c r="E20" s="19">
        <v>13060007</v>
      </c>
      <c r="F20" s="19" t="s">
        <v>157</v>
      </c>
      <c r="G20" s="19">
        <v>332930</v>
      </c>
      <c r="H20" s="19">
        <v>1042500</v>
      </c>
      <c r="I20" s="19" t="s">
        <v>179</v>
      </c>
      <c r="J20" s="19" t="s">
        <v>180</v>
      </c>
      <c r="K20" s="19" t="s">
        <v>181</v>
      </c>
      <c r="L20" s="19">
        <v>8</v>
      </c>
      <c r="M20" s="20">
        <v>35228</v>
      </c>
      <c r="N20" s="19">
        <v>2</v>
      </c>
      <c r="O20" s="19" t="s">
        <v>270</v>
      </c>
      <c r="P20" s="19">
        <v>4</v>
      </c>
      <c r="Q20" s="21" t="s">
        <v>271</v>
      </c>
      <c r="R20" s="19" t="s">
        <v>272</v>
      </c>
      <c r="S20" s="19" t="s">
        <v>273</v>
      </c>
      <c r="T20" s="19">
        <v>4</v>
      </c>
      <c r="U20" s="19">
        <v>10260</v>
      </c>
      <c r="V20" s="19">
        <v>18.1</v>
      </c>
      <c r="W20" s="19">
        <v>10</v>
      </c>
      <c r="X20" s="19">
        <v>54.3</v>
      </c>
      <c r="Z20" s="23">
        <v>77.61</v>
      </c>
      <c r="AA20" s="4">
        <v>19.35</v>
      </c>
      <c r="AB20" s="4">
        <v>0</v>
      </c>
      <c r="AC20" s="4">
        <v>1.95</v>
      </c>
      <c r="AD20" s="4">
        <v>0</v>
      </c>
      <c r="AE20" s="4">
        <v>0</v>
      </c>
      <c r="AF20" s="4">
        <v>47253.54</v>
      </c>
      <c r="AG20" s="4">
        <v>0</v>
      </c>
      <c r="AH20" s="4">
        <v>2.64</v>
      </c>
      <c r="AI20" s="4">
        <v>21.82</v>
      </c>
      <c r="AJ20" s="4">
        <v>132.68</v>
      </c>
      <c r="AK20" s="4"/>
      <c r="AL20" s="4">
        <v>0</v>
      </c>
      <c r="AM20" s="4">
        <v>1688.52</v>
      </c>
      <c r="AN20" s="4">
        <v>18.17</v>
      </c>
      <c r="AO20" s="4">
        <v>0.1</v>
      </c>
      <c r="AP20" s="4">
        <v>0</v>
      </c>
      <c r="AQ20" s="4">
        <v>1.39</v>
      </c>
      <c r="AR20" s="4">
        <v>25</v>
      </c>
      <c r="AS20" s="4">
        <v>326.21</v>
      </c>
      <c r="AT20" s="4">
        <v>0.56</v>
      </c>
      <c r="AU20" s="4">
        <v>199.52</v>
      </c>
      <c r="AV20" s="4">
        <v>19.35</v>
      </c>
      <c r="AW20" s="4">
        <v>0.25</v>
      </c>
      <c r="AX20" s="4">
        <v>1.95</v>
      </c>
      <c r="AY20" s="4">
        <v>0.05</v>
      </c>
      <c r="AZ20" s="4">
        <v>1</v>
      </c>
      <c r="BA20" s="4">
        <v>47253.54</v>
      </c>
      <c r="BB20" s="4">
        <v>0.05</v>
      </c>
      <c r="BC20" s="4">
        <v>2.64</v>
      </c>
      <c r="BD20" s="4">
        <v>21.82</v>
      </c>
      <c r="BE20" s="4">
        <v>132.68</v>
      </c>
      <c r="BF20" s="4"/>
      <c r="BG20" s="4">
        <v>0.25</v>
      </c>
      <c r="BH20" s="4">
        <v>1688.52</v>
      </c>
      <c r="BI20" s="4">
        <v>18.17</v>
      </c>
      <c r="BJ20" s="4">
        <v>0.1</v>
      </c>
      <c r="BK20" s="4">
        <v>1</v>
      </c>
      <c r="BL20" s="4">
        <v>1.39</v>
      </c>
      <c r="BM20" s="4">
        <v>25</v>
      </c>
      <c r="BN20" s="4">
        <v>326.21</v>
      </c>
      <c r="BO20" s="4">
        <v>0.56</v>
      </c>
      <c r="BP20" s="4">
        <v>199.52</v>
      </c>
      <c r="BQ20" s="4">
        <v>4.332465</v>
      </c>
      <c r="BR20" s="4">
        <v>0.055975000000000004</v>
      </c>
      <c r="BS20" s="4">
        <v>0.436605</v>
      </c>
      <c r="BT20" s="4">
        <v>0.011195</v>
      </c>
      <c r="BU20" s="4">
        <v>0.22390000000000002</v>
      </c>
      <c r="BV20" s="4">
        <v>10580.067606</v>
      </c>
      <c r="BW20" s="4">
        <v>0.011195</v>
      </c>
      <c r="BX20" s="4">
        <v>0.5910960000000001</v>
      </c>
      <c r="BY20" s="4">
        <v>4.885498</v>
      </c>
      <c r="BZ20" s="4">
        <v>29.707052</v>
      </c>
      <c r="CA20" s="4"/>
      <c r="CB20" s="4">
        <v>0.055975000000000004</v>
      </c>
      <c r="CC20" s="4">
        <v>378.05962800000003</v>
      </c>
      <c r="CD20" s="4">
        <v>4.068263000000001</v>
      </c>
      <c r="CE20" s="4">
        <v>0.02239</v>
      </c>
      <c r="CF20" s="4">
        <v>0.22390000000000002</v>
      </c>
      <c r="CG20" s="4">
        <v>0.31122099999999997</v>
      </c>
      <c r="CH20" s="4">
        <v>5.5975</v>
      </c>
      <c r="CI20" s="4">
        <v>73.03841899999999</v>
      </c>
      <c r="CJ20" s="4">
        <v>0.12538400000000002</v>
      </c>
      <c r="CK20" s="4">
        <v>44.67252800000001</v>
      </c>
    </row>
    <row r="21" spans="1:89" ht="12.75">
      <c r="A21" s="19" t="s">
        <v>275</v>
      </c>
      <c r="B21" s="19" t="s">
        <v>154</v>
      </c>
      <c r="C21" s="19" t="s">
        <v>179</v>
      </c>
      <c r="D21" s="19" t="s">
        <v>156</v>
      </c>
      <c r="E21" s="19">
        <v>13060007</v>
      </c>
      <c r="F21" s="19" t="s">
        <v>157</v>
      </c>
      <c r="G21" s="19">
        <v>332930</v>
      </c>
      <c r="H21" s="19">
        <v>1042500</v>
      </c>
      <c r="I21" s="19" t="s">
        <v>179</v>
      </c>
      <c r="J21" s="19" t="s">
        <v>180</v>
      </c>
      <c r="K21" s="19" t="s">
        <v>181</v>
      </c>
      <c r="L21" s="19">
        <v>8</v>
      </c>
      <c r="M21" s="20">
        <v>35228</v>
      </c>
      <c r="N21" s="19">
        <v>2</v>
      </c>
      <c r="O21" s="19" t="s">
        <v>270</v>
      </c>
      <c r="P21" s="19">
        <v>4</v>
      </c>
      <c r="Q21" s="21" t="s">
        <v>271</v>
      </c>
      <c r="R21" s="19" t="s">
        <v>272</v>
      </c>
      <c r="S21" s="19" t="s">
        <v>273</v>
      </c>
      <c r="T21" s="19">
        <v>4</v>
      </c>
      <c r="U21" s="19">
        <v>10260</v>
      </c>
      <c r="V21" s="19">
        <v>24.5</v>
      </c>
      <c r="W21" s="19">
        <v>10</v>
      </c>
      <c r="X21" s="19">
        <v>54.3</v>
      </c>
      <c r="Z21" s="23">
        <v>77.93</v>
      </c>
      <c r="AA21" s="4">
        <v>18</v>
      </c>
      <c r="AB21" s="4">
        <v>0.7</v>
      </c>
      <c r="AC21" s="4">
        <v>1.93</v>
      </c>
      <c r="AD21" s="4">
        <v>0</v>
      </c>
      <c r="AE21" s="4">
        <v>0</v>
      </c>
      <c r="AF21" s="4">
        <v>48721.16</v>
      </c>
      <c r="AG21" s="4">
        <v>0</v>
      </c>
      <c r="AH21" s="4">
        <v>1</v>
      </c>
      <c r="AI21" s="4">
        <v>24.61</v>
      </c>
      <c r="AJ21" s="4">
        <v>128.89</v>
      </c>
      <c r="AK21" s="4"/>
      <c r="AL21" s="4">
        <v>0</v>
      </c>
      <c r="AM21" s="4">
        <v>1738.73</v>
      </c>
      <c r="AN21" s="4">
        <v>20.02</v>
      </c>
      <c r="AO21" s="4">
        <v>0.09</v>
      </c>
      <c r="AP21" s="4">
        <v>0</v>
      </c>
      <c r="AQ21" s="4">
        <v>0</v>
      </c>
      <c r="AR21" s="4">
        <v>27.2</v>
      </c>
      <c r="AS21" s="4">
        <v>345.43</v>
      </c>
      <c r="AT21" s="4">
        <v>0.92</v>
      </c>
      <c r="AU21" s="4">
        <v>210.08</v>
      </c>
      <c r="AV21" s="4">
        <v>18</v>
      </c>
      <c r="AW21" s="4">
        <v>0.7</v>
      </c>
      <c r="AX21" s="4">
        <v>1.93</v>
      </c>
      <c r="AY21" s="4">
        <v>0.05</v>
      </c>
      <c r="AZ21" s="4">
        <v>1</v>
      </c>
      <c r="BA21" s="4">
        <v>48721.16</v>
      </c>
      <c r="BB21" s="4">
        <v>0.05</v>
      </c>
      <c r="BC21" s="4">
        <v>1</v>
      </c>
      <c r="BD21" s="4">
        <v>24.61</v>
      </c>
      <c r="BE21" s="4">
        <v>128.89</v>
      </c>
      <c r="BF21" s="4"/>
      <c r="BG21" s="4">
        <v>0.25</v>
      </c>
      <c r="BH21" s="4">
        <v>1738.73</v>
      </c>
      <c r="BI21" s="4">
        <v>20.02</v>
      </c>
      <c r="BJ21" s="4">
        <v>0.09</v>
      </c>
      <c r="BK21" s="4">
        <v>1</v>
      </c>
      <c r="BL21" s="4">
        <v>0.25</v>
      </c>
      <c r="BM21" s="4">
        <v>27.2</v>
      </c>
      <c r="BN21" s="4">
        <v>345.43</v>
      </c>
      <c r="BO21" s="4">
        <v>0.92</v>
      </c>
      <c r="BP21" s="4">
        <v>210.08</v>
      </c>
      <c r="BQ21" s="4">
        <v>3.9725999999999986</v>
      </c>
      <c r="BR21" s="4">
        <v>0.15448999999999993</v>
      </c>
      <c r="BS21" s="4">
        <v>0.42595099999999986</v>
      </c>
      <c r="BT21" s="4">
        <v>0.011034999999999998</v>
      </c>
      <c r="BU21" s="4">
        <v>0.22069999999999992</v>
      </c>
      <c r="BV21" s="4">
        <v>10752.760011999997</v>
      </c>
      <c r="BW21" s="4">
        <v>0.011034999999999998</v>
      </c>
      <c r="BX21" s="4">
        <v>0.22069999999999992</v>
      </c>
      <c r="BY21" s="4">
        <v>5.4314269999999985</v>
      </c>
      <c r="BZ21" s="4">
        <v>28.44602299999999</v>
      </c>
      <c r="CA21" s="4"/>
      <c r="CB21" s="4">
        <v>0.05517499999999998</v>
      </c>
      <c r="CC21" s="4">
        <v>383.7377109999999</v>
      </c>
      <c r="CD21" s="4">
        <v>4.4184139999999985</v>
      </c>
      <c r="CE21" s="4">
        <v>0.019862999999999992</v>
      </c>
      <c r="CF21" s="4">
        <v>0.22069999999999992</v>
      </c>
      <c r="CG21" s="4">
        <v>0.05517499999999998</v>
      </c>
      <c r="CH21" s="4">
        <v>6.003039999999998</v>
      </c>
      <c r="CI21" s="4">
        <v>76.23640099999997</v>
      </c>
      <c r="CJ21" s="4">
        <v>0.20304399999999995</v>
      </c>
      <c r="CK21" s="4">
        <v>46.36465599999999</v>
      </c>
    </row>
    <row r="22" spans="1:89" ht="12.75">
      <c r="A22" s="19" t="s">
        <v>287</v>
      </c>
      <c r="B22" s="19" t="s">
        <v>154</v>
      </c>
      <c r="C22" s="19" t="s">
        <v>179</v>
      </c>
      <c r="D22" s="19" t="s">
        <v>156</v>
      </c>
      <c r="E22" s="19">
        <v>13060007</v>
      </c>
      <c r="F22" s="19" t="s">
        <v>157</v>
      </c>
      <c r="G22" s="19">
        <v>332930</v>
      </c>
      <c r="H22" s="19">
        <v>1042500</v>
      </c>
      <c r="I22" s="19" t="s">
        <v>179</v>
      </c>
      <c r="J22" s="19" t="s">
        <v>180</v>
      </c>
      <c r="K22" s="19" t="s">
        <v>181</v>
      </c>
      <c r="L22" s="19">
        <v>8</v>
      </c>
      <c r="M22" s="20">
        <v>35228</v>
      </c>
      <c r="N22" s="19">
        <v>2</v>
      </c>
      <c r="O22" s="19" t="s">
        <v>270</v>
      </c>
      <c r="P22" s="19">
        <v>4</v>
      </c>
      <c r="Q22" s="21" t="s">
        <v>271</v>
      </c>
      <c r="R22" s="19" t="s">
        <v>272</v>
      </c>
      <c r="S22" s="19" t="s">
        <v>273</v>
      </c>
      <c r="T22" s="19">
        <v>4</v>
      </c>
      <c r="U22" s="19">
        <v>10260</v>
      </c>
      <c r="V22" s="19">
        <v>32.9</v>
      </c>
      <c r="W22" s="19">
        <v>15</v>
      </c>
      <c r="X22" s="19">
        <v>61.07</v>
      </c>
      <c r="Z22" s="23">
        <v>76.66</v>
      </c>
      <c r="AA22" s="4">
        <v>13.16</v>
      </c>
      <c r="AB22" s="4">
        <v>0</v>
      </c>
      <c r="AC22" s="4">
        <v>1.67</v>
      </c>
      <c r="AD22" s="4">
        <v>0</v>
      </c>
      <c r="AE22" s="4">
        <v>0</v>
      </c>
      <c r="AF22" s="4">
        <v>55024.17</v>
      </c>
      <c r="AG22" s="4">
        <v>0</v>
      </c>
      <c r="AH22" s="4">
        <v>1.21</v>
      </c>
      <c r="AI22" s="4">
        <v>19.45</v>
      </c>
      <c r="AJ22" s="4">
        <v>118.67</v>
      </c>
      <c r="AK22" s="4"/>
      <c r="AL22" s="4">
        <v>0</v>
      </c>
      <c r="AM22" s="4">
        <v>1599.95</v>
      </c>
      <c r="AN22" s="4">
        <v>21.61</v>
      </c>
      <c r="AO22" s="4">
        <v>0.18</v>
      </c>
      <c r="AP22" s="4">
        <v>0</v>
      </c>
      <c r="AQ22" s="4">
        <v>0.84</v>
      </c>
      <c r="AR22" s="4">
        <v>28.2</v>
      </c>
      <c r="AS22" s="4">
        <v>333.08</v>
      </c>
      <c r="AT22" s="4">
        <v>0</v>
      </c>
      <c r="AU22" s="4">
        <v>213.94</v>
      </c>
      <c r="AV22" s="4">
        <v>13.16</v>
      </c>
      <c r="AW22" s="4">
        <v>0.25</v>
      </c>
      <c r="AX22" s="4">
        <v>1.67</v>
      </c>
      <c r="AY22" s="4">
        <v>0.05</v>
      </c>
      <c r="AZ22" s="4">
        <v>1</v>
      </c>
      <c r="BA22" s="4">
        <v>55024.17</v>
      </c>
      <c r="BB22" s="4">
        <v>0.05</v>
      </c>
      <c r="BC22" s="4">
        <v>1.21</v>
      </c>
      <c r="BD22" s="4">
        <v>19.45</v>
      </c>
      <c r="BE22" s="4">
        <v>118.67</v>
      </c>
      <c r="BF22" s="4"/>
      <c r="BG22" s="4">
        <v>0.25</v>
      </c>
      <c r="BH22" s="4">
        <v>1599.95</v>
      </c>
      <c r="BI22" s="4">
        <v>21.61</v>
      </c>
      <c r="BJ22" s="4">
        <v>0.18</v>
      </c>
      <c r="BK22" s="4">
        <v>1</v>
      </c>
      <c r="BL22" s="4">
        <v>0.84</v>
      </c>
      <c r="BM22" s="4">
        <v>28.2</v>
      </c>
      <c r="BN22" s="4">
        <v>333.08</v>
      </c>
      <c r="BO22" s="4">
        <v>0.25</v>
      </c>
      <c r="BP22" s="4">
        <v>213.94</v>
      </c>
      <c r="BQ22" s="4">
        <v>3.0715440000000003</v>
      </c>
      <c r="BR22" s="4">
        <v>0.058350000000000006</v>
      </c>
      <c r="BS22" s="4">
        <v>0.389778</v>
      </c>
      <c r="BT22" s="4">
        <v>0.011670000000000002</v>
      </c>
      <c r="BU22" s="4">
        <v>0.23340000000000002</v>
      </c>
      <c r="BV22" s="4">
        <v>12842.641278000001</v>
      </c>
      <c r="BW22" s="4">
        <v>0.011670000000000002</v>
      </c>
      <c r="BX22" s="4">
        <v>0.28241400000000005</v>
      </c>
      <c r="BY22" s="4">
        <v>4.539630000000001</v>
      </c>
      <c r="BZ22" s="4">
        <v>27.697578000000004</v>
      </c>
      <c r="CA22" s="4"/>
      <c r="CB22" s="4">
        <v>0.058350000000000006</v>
      </c>
      <c r="CC22" s="4">
        <v>373.4283300000001</v>
      </c>
      <c r="CD22" s="4">
        <v>5.043774000000001</v>
      </c>
      <c r="CE22" s="4">
        <v>0.04201200000000001</v>
      </c>
      <c r="CF22" s="4">
        <v>0.23340000000000002</v>
      </c>
      <c r="CG22" s="4">
        <v>0.196056</v>
      </c>
      <c r="CH22" s="4">
        <v>6.581880000000001</v>
      </c>
      <c r="CI22" s="4">
        <v>77.74087200000001</v>
      </c>
      <c r="CJ22" s="4">
        <v>0.058350000000000006</v>
      </c>
      <c r="CK22" s="4">
        <v>49.93359600000001</v>
      </c>
    </row>
    <row r="23" spans="1:89" ht="12.75">
      <c r="A23" s="19" t="s">
        <v>288</v>
      </c>
      <c r="B23" s="19" t="s">
        <v>154</v>
      </c>
      <c r="C23" s="19" t="s">
        <v>179</v>
      </c>
      <c r="D23" s="19" t="s">
        <v>156</v>
      </c>
      <c r="E23" s="19">
        <v>13060007</v>
      </c>
      <c r="F23" s="19" t="s">
        <v>157</v>
      </c>
      <c r="G23" s="19">
        <v>332930</v>
      </c>
      <c r="H23" s="19">
        <v>1042500</v>
      </c>
      <c r="I23" s="19" t="s">
        <v>179</v>
      </c>
      <c r="J23" s="19" t="s">
        <v>180</v>
      </c>
      <c r="K23" s="19" t="s">
        <v>181</v>
      </c>
      <c r="L23" s="19">
        <v>8</v>
      </c>
      <c r="M23" s="20">
        <v>35228</v>
      </c>
      <c r="N23" s="19">
        <v>2</v>
      </c>
      <c r="O23" s="19" t="s">
        <v>270</v>
      </c>
      <c r="P23" s="19">
        <v>4</v>
      </c>
      <c r="Q23" s="21" t="s">
        <v>271</v>
      </c>
      <c r="R23" s="19" t="s">
        <v>272</v>
      </c>
      <c r="S23" s="19" t="s">
        <v>273</v>
      </c>
      <c r="T23" s="19">
        <v>4</v>
      </c>
      <c r="U23" s="19">
        <v>10260</v>
      </c>
      <c r="V23" s="19">
        <v>19.9</v>
      </c>
      <c r="W23" s="19">
        <v>15</v>
      </c>
      <c r="X23" s="19">
        <v>52.2</v>
      </c>
      <c r="Z23" s="23">
        <v>76.09</v>
      </c>
      <c r="AA23" s="4">
        <v>14.94</v>
      </c>
      <c r="AB23" s="4">
        <v>0</v>
      </c>
      <c r="AC23" s="4">
        <v>1.95</v>
      </c>
      <c r="AD23" s="4">
        <v>0</v>
      </c>
      <c r="AE23" s="4">
        <v>0</v>
      </c>
      <c r="AF23" s="4">
        <v>52212.96</v>
      </c>
      <c r="AG23" s="4">
        <v>0</v>
      </c>
      <c r="AH23" s="4">
        <v>0.67</v>
      </c>
      <c r="AI23" s="4">
        <v>27.53</v>
      </c>
      <c r="AJ23" s="4">
        <v>141.76</v>
      </c>
      <c r="AK23" s="4"/>
      <c r="AL23" s="4">
        <v>0</v>
      </c>
      <c r="AM23" s="4">
        <v>1551.07</v>
      </c>
      <c r="AN23" s="4">
        <v>19.8</v>
      </c>
      <c r="AO23" s="4">
        <v>0.15</v>
      </c>
      <c r="AP23" s="4">
        <v>0</v>
      </c>
      <c r="AQ23" s="4">
        <v>0.72</v>
      </c>
      <c r="AR23" s="4">
        <v>30.4</v>
      </c>
      <c r="AS23" s="4">
        <v>320.33</v>
      </c>
      <c r="AT23" s="4">
        <v>0</v>
      </c>
      <c r="AU23" s="4">
        <v>250.57</v>
      </c>
      <c r="AV23" s="4">
        <v>14.94</v>
      </c>
      <c r="AW23" s="4">
        <v>0.25</v>
      </c>
      <c r="AX23" s="4">
        <v>1.95</v>
      </c>
      <c r="AY23" s="4">
        <v>0.05</v>
      </c>
      <c r="AZ23" s="4">
        <v>1</v>
      </c>
      <c r="BA23" s="4">
        <v>52212.96</v>
      </c>
      <c r="BB23" s="4">
        <v>0.05</v>
      </c>
      <c r="BC23" s="4">
        <v>0.67</v>
      </c>
      <c r="BD23" s="4">
        <v>27.53</v>
      </c>
      <c r="BE23" s="4">
        <v>141.76</v>
      </c>
      <c r="BF23" s="4"/>
      <c r="BG23" s="4">
        <v>0.25</v>
      </c>
      <c r="BH23" s="4">
        <v>1551.07</v>
      </c>
      <c r="BI23" s="4">
        <v>19.8</v>
      </c>
      <c r="BJ23" s="4">
        <v>0.15</v>
      </c>
      <c r="BK23" s="4">
        <v>1</v>
      </c>
      <c r="BL23" s="4">
        <v>0.72</v>
      </c>
      <c r="BM23" s="4">
        <v>30.4</v>
      </c>
      <c r="BN23" s="4">
        <v>320.33</v>
      </c>
      <c r="BO23" s="4">
        <v>0.25</v>
      </c>
      <c r="BP23" s="4">
        <v>250.57</v>
      </c>
      <c r="BQ23" s="4">
        <v>3.5721539999999994</v>
      </c>
      <c r="BR23" s="4">
        <v>0.059774999999999995</v>
      </c>
      <c r="BS23" s="4">
        <v>0.4662449999999999</v>
      </c>
      <c r="BT23" s="4">
        <v>0.011954999999999999</v>
      </c>
      <c r="BU23" s="4">
        <v>0.23909999999999998</v>
      </c>
      <c r="BV23" s="4">
        <v>12484.118735999999</v>
      </c>
      <c r="BW23" s="4">
        <v>0.011954999999999999</v>
      </c>
      <c r="BX23" s="4">
        <v>0.16019699999999998</v>
      </c>
      <c r="BY23" s="4">
        <v>6.5824229999999995</v>
      </c>
      <c r="BZ23" s="4">
        <v>33.89481599999999</v>
      </c>
      <c r="CA23" s="4"/>
      <c r="CB23" s="4">
        <v>0.059774999999999995</v>
      </c>
      <c r="CC23" s="4">
        <v>370.86083699999995</v>
      </c>
      <c r="CD23" s="4">
        <v>4.734179999999999</v>
      </c>
      <c r="CE23" s="4">
        <v>0.035864999999999994</v>
      </c>
      <c r="CF23" s="4">
        <v>0.23909999999999998</v>
      </c>
      <c r="CG23" s="4">
        <v>0.17215199999999997</v>
      </c>
      <c r="CH23" s="4">
        <v>7.268639999999999</v>
      </c>
      <c r="CI23" s="4">
        <v>76.59090299999998</v>
      </c>
      <c r="CJ23" s="4">
        <v>0.059774999999999995</v>
      </c>
      <c r="CK23" s="4">
        <v>59.91128699999999</v>
      </c>
    </row>
    <row r="24" spans="1:89" ht="12.75">
      <c r="A24" s="19" t="s">
        <v>282</v>
      </c>
      <c r="B24" s="19" t="s">
        <v>154</v>
      </c>
      <c r="C24" s="19" t="s">
        <v>179</v>
      </c>
      <c r="D24" s="19" t="s">
        <v>156</v>
      </c>
      <c r="E24" s="19">
        <v>13060007</v>
      </c>
      <c r="F24" s="19" t="s">
        <v>157</v>
      </c>
      <c r="G24" s="19">
        <v>332930</v>
      </c>
      <c r="H24" s="19">
        <v>1042500</v>
      </c>
      <c r="I24" s="19" t="s">
        <v>179</v>
      </c>
      <c r="J24" s="19" t="s">
        <v>180</v>
      </c>
      <c r="K24" s="19" t="s">
        <v>181</v>
      </c>
      <c r="L24" s="19">
        <v>8</v>
      </c>
      <c r="M24" s="20">
        <v>35228</v>
      </c>
      <c r="N24" s="19">
        <v>2</v>
      </c>
      <c r="O24" s="19" t="s">
        <v>270</v>
      </c>
      <c r="P24" s="19">
        <v>4</v>
      </c>
      <c r="Q24" s="21" t="s">
        <v>283</v>
      </c>
      <c r="R24" s="19" t="s">
        <v>284</v>
      </c>
      <c r="S24" s="19" t="s">
        <v>273</v>
      </c>
      <c r="T24" s="19">
        <v>4</v>
      </c>
      <c r="U24" s="19">
        <v>10225</v>
      </c>
      <c r="V24" s="19">
        <v>8.1</v>
      </c>
      <c r="W24" s="19">
        <v>10</v>
      </c>
      <c r="X24" s="19">
        <v>41.1</v>
      </c>
      <c r="Z24" s="23">
        <v>74.89</v>
      </c>
      <c r="AA24" s="4">
        <v>16.32</v>
      </c>
      <c r="AB24" s="4">
        <v>0.9</v>
      </c>
      <c r="AC24" s="4">
        <v>1.71</v>
      </c>
      <c r="AD24" s="4">
        <v>0</v>
      </c>
      <c r="AE24" s="4">
        <v>0</v>
      </c>
      <c r="AF24" s="4">
        <v>56575.46</v>
      </c>
      <c r="AG24" s="4">
        <v>0</v>
      </c>
      <c r="AH24" s="4">
        <v>1.33</v>
      </c>
      <c r="AI24" s="4">
        <v>9.53</v>
      </c>
      <c r="AJ24" s="4">
        <v>99.05</v>
      </c>
      <c r="AK24" s="4"/>
      <c r="AL24" s="4">
        <v>0</v>
      </c>
      <c r="AM24" s="4">
        <v>1651.85</v>
      </c>
      <c r="AN24" s="4">
        <v>43.88</v>
      </c>
      <c r="AO24" s="4">
        <v>0.17</v>
      </c>
      <c r="AP24" s="4">
        <v>0</v>
      </c>
      <c r="AQ24" s="4">
        <v>1.31</v>
      </c>
      <c r="AR24" s="4">
        <v>29.6</v>
      </c>
      <c r="AS24" s="4">
        <v>333.51</v>
      </c>
      <c r="AT24" s="4">
        <v>1.36</v>
      </c>
      <c r="AU24" s="4">
        <v>336.49</v>
      </c>
      <c r="AV24" s="4">
        <v>16.32</v>
      </c>
      <c r="AW24" s="4">
        <v>0.9</v>
      </c>
      <c r="AX24" s="4">
        <v>1.71</v>
      </c>
      <c r="AY24" s="4">
        <v>0.05</v>
      </c>
      <c r="AZ24" s="4">
        <v>1</v>
      </c>
      <c r="BA24" s="4">
        <v>56575.46</v>
      </c>
      <c r="BB24" s="4">
        <v>0.05</v>
      </c>
      <c r="BC24" s="4">
        <v>1.33</v>
      </c>
      <c r="BD24" s="4">
        <v>9.53</v>
      </c>
      <c r="BE24" s="4">
        <v>99.05</v>
      </c>
      <c r="BF24" s="4"/>
      <c r="BG24" s="4">
        <v>0.25</v>
      </c>
      <c r="BH24" s="4">
        <v>1651.85</v>
      </c>
      <c r="BI24" s="4">
        <v>43.88</v>
      </c>
      <c r="BJ24" s="4">
        <v>0.17</v>
      </c>
      <c r="BK24" s="4">
        <v>1</v>
      </c>
      <c r="BL24" s="4">
        <v>1.31</v>
      </c>
      <c r="BM24" s="4">
        <v>29.6</v>
      </c>
      <c r="BN24" s="4">
        <v>333.51</v>
      </c>
      <c r="BO24" s="4">
        <v>1.36</v>
      </c>
      <c r="BP24" s="4">
        <v>336.49</v>
      </c>
      <c r="BQ24" s="4">
        <v>4.097952</v>
      </c>
      <c r="BR24" s="4">
        <v>0.22599</v>
      </c>
      <c r="BS24" s="4">
        <v>0.42938099999999996</v>
      </c>
      <c r="BT24" s="4">
        <v>0.012555</v>
      </c>
      <c r="BU24" s="4">
        <v>0.2511</v>
      </c>
      <c r="BV24" s="4">
        <v>14206.098006</v>
      </c>
      <c r="BW24" s="4">
        <v>0.012555</v>
      </c>
      <c r="BX24" s="4">
        <v>0.333963</v>
      </c>
      <c r="BY24" s="4">
        <v>2.3929829999999996</v>
      </c>
      <c r="BZ24" s="4">
        <v>24.871454999999997</v>
      </c>
      <c r="CA24" s="4"/>
      <c r="CB24" s="4">
        <v>0.062775</v>
      </c>
      <c r="CC24" s="4">
        <v>414.77953499999995</v>
      </c>
      <c r="CD24" s="4">
        <v>11.018268</v>
      </c>
      <c r="CE24" s="4">
        <v>0.042687</v>
      </c>
      <c r="CF24" s="4">
        <v>0.2511</v>
      </c>
      <c r="CG24" s="4">
        <v>0.328941</v>
      </c>
      <c r="CH24" s="4">
        <v>7.4325600000000005</v>
      </c>
      <c r="CI24" s="4">
        <v>83.744361</v>
      </c>
      <c r="CJ24" s="4">
        <v>0.341496</v>
      </c>
      <c r="CK24" s="4">
        <v>84.492639</v>
      </c>
    </row>
    <row r="25" spans="1:89" ht="12.75">
      <c r="A25" s="19" t="s">
        <v>285</v>
      </c>
      <c r="B25" s="19" t="s">
        <v>154</v>
      </c>
      <c r="C25" s="19" t="s">
        <v>179</v>
      </c>
      <c r="D25" s="19" t="s">
        <v>156</v>
      </c>
      <c r="E25" s="19">
        <v>13060007</v>
      </c>
      <c r="F25" s="19" t="s">
        <v>157</v>
      </c>
      <c r="G25" s="19">
        <v>332930</v>
      </c>
      <c r="H25" s="19">
        <v>1042500</v>
      </c>
      <c r="I25" s="19" t="s">
        <v>179</v>
      </c>
      <c r="J25" s="19" t="s">
        <v>180</v>
      </c>
      <c r="K25" s="19" t="s">
        <v>181</v>
      </c>
      <c r="L25" s="19">
        <v>8</v>
      </c>
      <c r="M25" s="20">
        <v>35228</v>
      </c>
      <c r="N25" s="19">
        <v>2</v>
      </c>
      <c r="O25" s="19" t="s">
        <v>270</v>
      </c>
      <c r="P25" s="19">
        <v>4</v>
      </c>
      <c r="Q25" s="21" t="s">
        <v>283</v>
      </c>
      <c r="R25" s="19" t="s">
        <v>284</v>
      </c>
      <c r="S25" s="19" t="s">
        <v>273</v>
      </c>
      <c r="T25" s="19">
        <v>4</v>
      </c>
      <c r="U25" s="19">
        <v>10225</v>
      </c>
      <c r="V25" s="19">
        <v>10.1</v>
      </c>
      <c r="W25" s="19">
        <v>10</v>
      </c>
      <c r="X25" s="19">
        <v>38.14</v>
      </c>
      <c r="Z25" s="23">
        <v>76.08</v>
      </c>
      <c r="AA25" s="4">
        <v>17.49</v>
      </c>
      <c r="AB25" s="4">
        <v>0.9</v>
      </c>
      <c r="AC25" s="4">
        <v>2.43</v>
      </c>
      <c r="AD25" s="4">
        <v>0</v>
      </c>
      <c r="AE25" s="4">
        <v>0</v>
      </c>
      <c r="AF25" s="4">
        <v>51118.6</v>
      </c>
      <c r="AG25" s="4">
        <v>0</v>
      </c>
      <c r="AH25" s="4">
        <v>1.21</v>
      </c>
      <c r="AI25" s="4">
        <v>7.95</v>
      </c>
      <c r="AJ25" s="4">
        <v>81.81</v>
      </c>
      <c r="AK25" s="4"/>
      <c r="AL25" s="4">
        <v>0</v>
      </c>
      <c r="AM25" s="4">
        <v>1482.73</v>
      </c>
      <c r="AN25" s="4">
        <v>31.14</v>
      </c>
      <c r="AO25" s="4">
        <v>0.12</v>
      </c>
      <c r="AP25" s="4">
        <v>0</v>
      </c>
      <c r="AQ25" s="4">
        <v>1.19</v>
      </c>
      <c r="AR25" s="4">
        <v>34.2</v>
      </c>
      <c r="AS25" s="4">
        <v>278.4</v>
      </c>
      <c r="AT25" s="4">
        <v>0</v>
      </c>
      <c r="AU25" s="4">
        <v>294.39</v>
      </c>
      <c r="AV25" s="4">
        <v>17.49</v>
      </c>
      <c r="AW25" s="4">
        <v>0.9</v>
      </c>
      <c r="AX25" s="4">
        <v>2.43</v>
      </c>
      <c r="AY25" s="4">
        <v>0.05</v>
      </c>
      <c r="AZ25" s="4">
        <v>1</v>
      </c>
      <c r="BA25" s="4">
        <v>51118.6</v>
      </c>
      <c r="BB25" s="4">
        <v>0.05</v>
      </c>
      <c r="BC25" s="4">
        <v>1.21</v>
      </c>
      <c r="BD25" s="4">
        <v>7.95</v>
      </c>
      <c r="BE25" s="4">
        <v>81.81</v>
      </c>
      <c r="BF25" s="4"/>
      <c r="BG25" s="4">
        <v>0.25</v>
      </c>
      <c r="BH25" s="4">
        <v>1482.73</v>
      </c>
      <c r="BI25" s="4">
        <v>31.14</v>
      </c>
      <c r="BJ25" s="4">
        <v>0.12</v>
      </c>
      <c r="BK25" s="4">
        <v>1</v>
      </c>
      <c r="BL25" s="4">
        <v>1.19</v>
      </c>
      <c r="BM25" s="4">
        <v>34.2</v>
      </c>
      <c r="BN25" s="4">
        <v>278.4</v>
      </c>
      <c r="BO25" s="4">
        <v>0.25</v>
      </c>
      <c r="BP25" s="4">
        <v>294.39</v>
      </c>
      <c r="BQ25" s="4">
        <v>4.1836079999999995</v>
      </c>
      <c r="BR25" s="4">
        <v>0.21528000000000003</v>
      </c>
      <c r="BS25" s="4">
        <v>0.5812560000000001</v>
      </c>
      <c r="BT25" s="4">
        <v>0.011960000000000002</v>
      </c>
      <c r="BU25" s="4">
        <v>0.23920000000000002</v>
      </c>
      <c r="BV25" s="4">
        <v>12227.56912</v>
      </c>
      <c r="BW25" s="4">
        <v>0.011960000000000002</v>
      </c>
      <c r="BX25" s="4">
        <v>0.289432</v>
      </c>
      <c r="BY25" s="4">
        <v>1.9016400000000002</v>
      </c>
      <c r="BZ25" s="4">
        <v>19.568952000000003</v>
      </c>
      <c r="CA25" s="4"/>
      <c r="CB25" s="4">
        <v>0.059800000000000006</v>
      </c>
      <c r="CC25" s="4">
        <v>354.66901600000006</v>
      </c>
      <c r="CD25" s="4">
        <v>7.448688000000001</v>
      </c>
      <c r="CE25" s="4">
        <v>0.028704</v>
      </c>
      <c r="CF25" s="4">
        <v>0.23920000000000002</v>
      </c>
      <c r="CG25" s="4">
        <v>0.284648</v>
      </c>
      <c r="CH25" s="4">
        <v>8.180640000000002</v>
      </c>
      <c r="CI25" s="4">
        <v>66.59328</v>
      </c>
      <c r="CJ25" s="4">
        <v>0.059800000000000006</v>
      </c>
      <c r="CK25" s="4">
        <v>70.418088</v>
      </c>
    </row>
    <row r="26" spans="1:89" ht="12.75">
      <c r="A26" s="19" t="s">
        <v>286</v>
      </c>
      <c r="B26" s="19" t="s">
        <v>154</v>
      </c>
      <c r="C26" s="19" t="s">
        <v>179</v>
      </c>
      <c r="D26" s="19" t="s">
        <v>156</v>
      </c>
      <c r="E26" s="19">
        <v>13060007</v>
      </c>
      <c r="F26" s="19" t="s">
        <v>157</v>
      </c>
      <c r="G26" s="19">
        <v>332930</v>
      </c>
      <c r="H26" s="19">
        <v>1042500</v>
      </c>
      <c r="I26" s="19" t="s">
        <v>179</v>
      </c>
      <c r="J26" s="19" t="s">
        <v>180</v>
      </c>
      <c r="K26" s="19" t="s">
        <v>181</v>
      </c>
      <c r="L26" s="19">
        <v>8</v>
      </c>
      <c r="M26" s="20">
        <v>35228</v>
      </c>
      <c r="N26" s="19">
        <v>2</v>
      </c>
      <c r="O26" s="19" t="s">
        <v>270</v>
      </c>
      <c r="P26" s="19">
        <v>4</v>
      </c>
      <c r="Q26" s="21" t="s">
        <v>283</v>
      </c>
      <c r="R26" s="19" t="s">
        <v>284</v>
      </c>
      <c r="S26" s="19" t="s">
        <v>273</v>
      </c>
      <c r="T26" s="19">
        <v>4</v>
      </c>
      <c r="U26" s="19">
        <v>10225</v>
      </c>
      <c r="V26" s="19">
        <v>9.3</v>
      </c>
      <c r="W26" s="19">
        <v>10</v>
      </c>
      <c r="X26" s="19">
        <v>38.92</v>
      </c>
      <c r="Z26" s="23">
        <v>75.84</v>
      </c>
      <c r="AA26" s="4">
        <v>16.59</v>
      </c>
      <c r="AB26" s="4">
        <v>1.5</v>
      </c>
      <c r="AC26" s="4">
        <v>3.31</v>
      </c>
      <c r="AD26" s="4">
        <v>0</v>
      </c>
      <c r="AE26" s="4">
        <v>0</v>
      </c>
      <c r="AF26" s="4">
        <v>52204.87</v>
      </c>
      <c r="AG26" s="4">
        <v>0</v>
      </c>
      <c r="AH26" s="4">
        <v>1.56</v>
      </c>
      <c r="AI26" s="4">
        <v>11.8</v>
      </c>
      <c r="AJ26" s="4">
        <v>95.95</v>
      </c>
      <c r="AK26" s="4"/>
      <c r="AL26" s="4">
        <v>0</v>
      </c>
      <c r="AM26" s="4">
        <v>1574.49</v>
      </c>
      <c r="AN26" s="4">
        <v>31.9</v>
      </c>
      <c r="AO26" s="4">
        <v>0.12</v>
      </c>
      <c r="AP26" s="4">
        <v>0</v>
      </c>
      <c r="AQ26" s="4">
        <v>1.41</v>
      </c>
      <c r="AR26" s="4">
        <v>32.1</v>
      </c>
      <c r="AS26" s="4">
        <v>285.46</v>
      </c>
      <c r="AT26" s="4">
        <v>0</v>
      </c>
      <c r="AU26" s="4">
        <v>303.18</v>
      </c>
      <c r="AV26" s="4">
        <v>16.59</v>
      </c>
      <c r="AW26" s="4">
        <v>1.5</v>
      </c>
      <c r="AX26" s="4">
        <v>3.31</v>
      </c>
      <c r="AY26" s="4">
        <v>0.05</v>
      </c>
      <c r="AZ26" s="4">
        <v>1</v>
      </c>
      <c r="BA26" s="4">
        <v>52204.87</v>
      </c>
      <c r="BB26" s="4">
        <v>0.05</v>
      </c>
      <c r="BC26" s="4">
        <v>1.56</v>
      </c>
      <c r="BD26" s="4">
        <v>11.8</v>
      </c>
      <c r="BE26" s="4">
        <v>95.95</v>
      </c>
      <c r="BF26" s="4"/>
      <c r="BG26" s="4">
        <v>0.25</v>
      </c>
      <c r="BH26" s="4">
        <v>1574.49</v>
      </c>
      <c r="BI26" s="4">
        <v>31.9</v>
      </c>
      <c r="BJ26" s="4">
        <v>0.12</v>
      </c>
      <c r="BK26" s="4">
        <v>1</v>
      </c>
      <c r="BL26" s="4">
        <v>1.41</v>
      </c>
      <c r="BM26" s="4">
        <v>32.1</v>
      </c>
      <c r="BN26" s="4">
        <v>285.46</v>
      </c>
      <c r="BO26" s="4">
        <v>0.25</v>
      </c>
      <c r="BP26" s="4">
        <v>303.18</v>
      </c>
      <c r="BQ26" s="4">
        <v>4.008144</v>
      </c>
      <c r="BR26" s="4">
        <v>0.36239999999999994</v>
      </c>
      <c r="BS26" s="4">
        <v>0.7996959999999999</v>
      </c>
      <c r="BT26" s="4">
        <v>0.012079999999999999</v>
      </c>
      <c r="BU26" s="4">
        <v>0.24159999999999995</v>
      </c>
      <c r="BV26" s="4">
        <v>12612.696591999998</v>
      </c>
      <c r="BW26" s="4">
        <v>0.012079999999999999</v>
      </c>
      <c r="BX26" s="4">
        <v>0.37689599999999995</v>
      </c>
      <c r="BY26" s="4">
        <v>2.8508799999999996</v>
      </c>
      <c r="BZ26" s="4">
        <v>23.18152</v>
      </c>
      <c r="CA26" s="4"/>
      <c r="CB26" s="4">
        <v>0.06039999999999999</v>
      </c>
      <c r="CC26" s="4">
        <v>380.39678399999997</v>
      </c>
      <c r="CD26" s="4">
        <v>7.707039999999998</v>
      </c>
      <c r="CE26" s="4">
        <v>0.028991999999999993</v>
      </c>
      <c r="CF26" s="4">
        <v>0.24159999999999995</v>
      </c>
      <c r="CG26" s="4">
        <v>0.34065599999999996</v>
      </c>
      <c r="CH26" s="4">
        <v>7.75536</v>
      </c>
      <c r="CI26" s="4">
        <v>68.96713599999998</v>
      </c>
      <c r="CJ26" s="4">
        <v>0.06039999999999999</v>
      </c>
      <c r="CK26" s="4">
        <v>73.24828799999999</v>
      </c>
    </row>
    <row r="27" spans="1:89" ht="12.75">
      <c r="A27" s="19" t="s">
        <v>276</v>
      </c>
      <c r="B27" s="19" t="s">
        <v>154</v>
      </c>
      <c r="C27" s="19" t="s">
        <v>179</v>
      </c>
      <c r="D27" s="19" t="s">
        <v>156</v>
      </c>
      <c r="E27" s="19">
        <v>13060007</v>
      </c>
      <c r="F27" s="19" t="s">
        <v>157</v>
      </c>
      <c r="G27" s="19">
        <v>332930</v>
      </c>
      <c r="H27" s="19">
        <v>1042500</v>
      </c>
      <c r="I27" s="19" t="s">
        <v>179</v>
      </c>
      <c r="J27" s="19" t="s">
        <v>180</v>
      </c>
      <c r="K27" s="19" t="s">
        <v>181</v>
      </c>
      <c r="L27" s="19">
        <v>8</v>
      </c>
      <c r="M27" s="20">
        <v>35228</v>
      </c>
      <c r="N27" s="19">
        <v>2</v>
      </c>
      <c r="O27" s="19" t="s">
        <v>270</v>
      </c>
      <c r="P27" s="19">
        <v>4</v>
      </c>
      <c r="Q27" s="21" t="s">
        <v>277</v>
      </c>
      <c r="R27" s="19" t="s">
        <v>278</v>
      </c>
      <c r="S27" s="19" t="s">
        <v>273</v>
      </c>
      <c r="T27" s="19">
        <v>4</v>
      </c>
      <c r="U27" s="19">
        <v>10355</v>
      </c>
      <c r="V27" s="19">
        <v>9.5</v>
      </c>
      <c r="W27" s="19">
        <v>10</v>
      </c>
      <c r="X27" s="19">
        <v>39.1</v>
      </c>
      <c r="Z27" s="23">
        <v>76.76</v>
      </c>
      <c r="AA27" s="4">
        <v>51.23</v>
      </c>
      <c r="AB27" s="4">
        <v>0.6</v>
      </c>
      <c r="AC27" s="4">
        <v>11.92</v>
      </c>
      <c r="AD27" s="4">
        <v>0</v>
      </c>
      <c r="AE27" s="4">
        <v>2.49</v>
      </c>
      <c r="AF27" s="4">
        <v>93319.35</v>
      </c>
      <c r="AG27" s="4">
        <v>0</v>
      </c>
      <c r="AH27" s="4">
        <v>1.68</v>
      </c>
      <c r="AI27" s="4">
        <v>36.64</v>
      </c>
      <c r="AJ27" s="4">
        <v>172.15</v>
      </c>
      <c r="AK27" s="4"/>
      <c r="AL27" s="4">
        <v>0.7</v>
      </c>
      <c r="AM27" s="4">
        <v>1706.56</v>
      </c>
      <c r="AN27" s="4">
        <v>161.41</v>
      </c>
      <c r="AO27" s="4">
        <v>0.05</v>
      </c>
      <c r="AP27" s="4">
        <v>2.6</v>
      </c>
      <c r="AQ27" s="4">
        <v>2.78</v>
      </c>
      <c r="AR27" s="4">
        <v>36.4</v>
      </c>
      <c r="AS27" s="4">
        <v>569.9</v>
      </c>
      <c r="AT27" s="4">
        <v>4.44</v>
      </c>
      <c r="AU27" s="4">
        <v>191.21</v>
      </c>
      <c r="AV27" s="4">
        <v>51.23</v>
      </c>
      <c r="AW27" s="4">
        <v>0.6</v>
      </c>
      <c r="AX27" s="4">
        <v>11.92</v>
      </c>
      <c r="AY27" s="4">
        <v>0.05</v>
      </c>
      <c r="AZ27" s="4">
        <v>2.49</v>
      </c>
      <c r="BA27" s="4">
        <v>93319.35</v>
      </c>
      <c r="BB27" s="4">
        <v>0.05</v>
      </c>
      <c r="BC27" s="4">
        <v>1.68</v>
      </c>
      <c r="BD27" s="4">
        <v>36.64</v>
      </c>
      <c r="BE27" s="4">
        <v>172.15</v>
      </c>
      <c r="BF27" s="4"/>
      <c r="BG27" s="4">
        <v>0.7</v>
      </c>
      <c r="BH27" s="4">
        <v>1706.56</v>
      </c>
      <c r="BI27" s="4">
        <v>161.41</v>
      </c>
      <c r="BJ27" s="4">
        <v>0.05</v>
      </c>
      <c r="BK27" s="4">
        <v>2.6</v>
      </c>
      <c r="BL27" s="4">
        <v>2.78</v>
      </c>
      <c r="BM27" s="4">
        <v>36.4</v>
      </c>
      <c r="BN27" s="4">
        <v>569.9</v>
      </c>
      <c r="BO27" s="4">
        <v>4.44</v>
      </c>
      <c r="BP27" s="4">
        <v>191.21</v>
      </c>
      <c r="BQ27" s="4">
        <v>11.905851999999996</v>
      </c>
      <c r="BR27" s="4">
        <v>0.13943999999999995</v>
      </c>
      <c r="BS27" s="4">
        <v>2.7702079999999993</v>
      </c>
      <c r="BT27" s="4">
        <v>0.011619999999999998</v>
      </c>
      <c r="BU27" s="4">
        <v>0.578676</v>
      </c>
      <c r="BV27" s="4">
        <v>21687.416939999996</v>
      </c>
      <c r="BW27" s="4">
        <v>0.011619999999999998</v>
      </c>
      <c r="BX27" s="4">
        <v>0.3904319999999999</v>
      </c>
      <c r="BY27" s="4">
        <v>8.515135999999998</v>
      </c>
      <c r="BZ27" s="4">
        <v>40.007659999999994</v>
      </c>
      <c r="CA27" s="4"/>
      <c r="CB27" s="4">
        <v>0.16267999999999996</v>
      </c>
      <c r="CC27" s="4">
        <v>396.6045439999999</v>
      </c>
      <c r="CD27" s="4">
        <v>37.51168399999999</v>
      </c>
      <c r="CE27" s="4">
        <v>0.011619999999999998</v>
      </c>
      <c r="CF27" s="4">
        <v>0.30211999999999994</v>
      </c>
      <c r="CG27" s="4">
        <v>0.6460719999999998</v>
      </c>
      <c r="CH27" s="4">
        <v>8.459359999999998</v>
      </c>
      <c r="CI27" s="4">
        <v>132.44475999999997</v>
      </c>
      <c r="CJ27" s="4">
        <v>1.0318559999999999</v>
      </c>
      <c r="CK27" s="4">
        <v>44.437203999999994</v>
      </c>
    </row>
    <row r="28" spans="1:89" ht="12.75">
      <c r="A28" s="19" t="s">
        <v>279</v>
      </c>
      <c r="B28" s="19" t="s">
        <v>154</v>
      </c>
      <c r="C28" s="19" t="s">
        <v>179</v>
      </c>
      <c r="D28" s="19" t="s">
        <v>156</v>
      </c>
      <c r="E28" s="19">
        <v>13060007</v>
      </c>
      <c r="F28" s="19" t="s">
        <v>157</v>
      </c>
      <c r="G28" s="19">
        <v>332930</v>
      </c>
      <c r="H28" s="19">
        <v>1042500</v>
      </c>
      <c r="I28" s="19" t="s">
        <v>179</v>
      </c>
      <c r="J28" s="19" t="s">
        <v>180</v>
      </c>
      <c r="K28" s="19" t="s">
        <v>181</v>
      </c>
      <c r="L28" s="19">
        <v>8</v>
      </c>
      <c r="M28" s="20">
        <v>35228</v>
      </c>
      <c r="N28" s="19">
        <v>2</v>
      </c>
      <c r="O28" s="19" t="s">
        <v>270</v>
      </c>
      <c r="P28" s="19">
        <v>4</v>
      </c>
      <c r="Q28" s="21" t="s">
        <v>277</v>
      </c>
      <c r="R28" s="19" t="s">
        <v>278</v>
      </c>
      <c r="S28" s="19" t="s">
        <v>273</v>
      </c>
      <c r="T28" s="19">
        <v>4</v>
      </c>
      <c r="U28" s="19">
        <v>10355</v>
      </c>
      <c r="V28" s="19">
        <v>7.8</v>
      </c>
      <c r="W28" s="19">
        <v>10</v>
      </c>
      <c r="X28" s="19">
        <v>36.7</v>
      </c>
      <c r="Z28" s="23">
        <v>76.52</v>
      </c>
      <c r="AA28" s="4">
        <v>31.18</v>
      </c>
      <c r="AB28" s="4">
        <v>0.7</v>
      </c>
      <c r="AC28" s="4">
        <v>8.84</v>
      </c>
      <c r="AD28" s="4">
        <v>0</v>
      </c>
      <c r="AE28" s="4">
        <v>0</v>
      </c>
      <c r="AF28" s="4">
        <v>82341.51</v>
      </c>
      <c r="AG28" s="4">
        <v>0</v>
      </c>
      <c r="AH28" s="4">
        <v>2.16</v>
      </c>
      <c r="AI28" s="4">
        <v>27.41</v>
      </c>
      <c r="AJ28" s="4">
        <v>123.85</v>
      </c>
      <c r="AK28" s="4"/>
      <c r="AL28" s="4">
        <v>0</v>
      </c>
      <c r="AM28" s="4">
        <v>1612.67</v>
      </c>
      <c r="AN28" s="4">
        <v>147.08</v>
      </c>
      <c r="AO28" s="4">
        <v>0</v>
      </c>
      <c r="AP28" s="4">
        <v>0</v>
      </c>
      <c r="AQ28" s="4">
        <v>1.6</v>
      </c>
      <c r="AR28" s="4">
        <v>34.7</v>
      </c>
      <c r="AS28" s="4">
        <v>522.82</v>
      </c>
      <c r="AT28" s="4">
        <v>2.04</v>
      </c>
      <c r="AU28" s="4">
        <v>198.25</v>
      </c>
      <c r="AV28" s="4">
        <v>31.18</v>
      </c>
      <c r="AW28" s="4">
        <v>0.7</v>
      </c>
      <c r="AX28" s="4">
        <v>8.84</v>
      </c>
      <c r="AY28" s="4">
        <v>0.05</v>
      </c>
      <c r="AZ28" s="4">
        <v>1</v>
      </c>
      <c r="BA28" s="4">
        <v>82341.51</v>
      </c>
      <c r="BB28" s="4">
        <v>0.05</v>
      </c>
      <c r="BC28" s="4">
        <v>2.16</v>
      </c>
      <c r="BD28" s="4">
        <v>27.41</v>
      </c>
      <c r="BE28" s="4">
        <v>123.85</v>
      </c>
      <c r="BF28" s="4"/>
      <c r="BG28" s="4">
        <v>0.25</v>
      </c>
      <c r="BH28" s="4">
        <v>1612.67</v>
      </c>
      <c r="BI28" s="4">
        <v>147.08</v>
      </c>
      <c r="BJ28" s="4">
        <v>0.025</v>
      </c>
      <c r="BK28" s="4">
        <v>1</v>
      </c>
      <c r="BL28" s="4">
        <v>1.6</v>
      </c>
      <c r="BM28" s="4">
        <v>34.7</v>
      </c>
      <c r="BN28" s="4">
        <v>522.82</v>
      </c>
      <c r="BO28" s="4">
        <v>2.04</v>
      </c>
      <c r="BP28" s="4">
        <v>198.25</v>
      </c>
      <c r="BQ28" s="4">
        <v>7.321064000000002</v>
      </c>
      <c r="BR28" s="4">
        <v>0.16436</v>
      </c>
      <c r="BS28" s="4">
        <v>2.075632</v>
      </c>
      <c r="BT28" s="4">
        <v>0.011740000000000002</v>
      </c>
      <c r="BU28" s="4">
        <v>0.23480000000000004</v>
      </c>
      <c r="BV28" s="4">
        <v>19333.786548000004</v>
      </c>
      <c r="BW28" s="4">
        <v>0.011740000000000002</v>
      </c>
      <c r="BX28" s="4">
        <v>0.5071680000000002</v>
      </c>
      <c r="BY28" s="4">
        <v>6.435868000000001</v>
      </c>
      <c r="BZ28" s="4">
        <v>29.079980000000003</v>
      </c>
      <c r="CA28" s="4"/>
      <c r="CB28" s="4">
        <v>0.05870000000000001</v>
      </c>
      <c r="CC28" s="4">
        <v>378.65491600000007</v>
      </c>
      <c r="CD28" s="4">
        <v>34.53438400000001</v>
      </c>
      <c r="CE28" s="4">
        <v>0.005870000000000001</v>
      </c>
      <c r="CF28" s="4">
        <v>0.23480000000000004</v>
      </c>
      <c r="CG28" s="4">
        <v>0.37568000000000007</v>
      </c>
      <c r="CH28" s="4">
        <v>8.147560000000002</v>
      </c>
      <c r="CI28" s="4">
        <v>122.75813600000004</v>
      </c>
      <c r="CJ28" s="4">
        <v>0.4789920000000001</v>
      </c>
      <c r="CK28" s="4">
        <v>46.54910000000001</v>
      </c>
    </row>
    <row r="29" spans="1:89" ht="12.75">
      <c r="A29" s="19" t="s">
        <v>280</v>
      </c>
      <c r="B29" s="19" t="s">
        <v>154</v>
      </c>
      <c r="C29" s="19" t="s">
        <v>179</v>
      </c>
      <c r="D29" s="19" t="s">
        <v>156</v>
      </c>
      <c r="E29" s="19">
        <v>13060007</v>
      </c>
      <c r="F29" s="19" t="s">
        <v>157</v>
      </c>
      <c r="G29" s="19">
        <v>332930</v>
      </c>
      <c r="H29" s="19">
        <v>1042500</v>
      </c>
      <c r="I29" s="19" t="s">
        <v>179</v>
      </c>
      <c r="J29" s="19" t="s">
        <v>180</v>
      </c>
      <c r="K29" s="19" t="s">
        <v>181</v>
      </c>
      <c r="L29" s="19">
        <v>8</v>
      </c>
      <c r="M29" s="20">
        <v>35228</v>
      </c>
      <c r="N29" s="19">
        <v>2</v>
      </c>
      <c r="O29" s="19" t="s">
        <v>270</v>
      </c>
      <c r="P29" s="19">
        <v>4</v>
      </c>
      <c r="Q29" s="21" t="s">
        <v>277</v>
      </c>
      <c r="R29" s="19" t="s">
        <v>278</v>
      </c>
      <c r="S29" s="19" t="s">
        <v>273</v>
      </c>
      <c r="T29" s="19">
        <v>4</v>
      </c>
      <c r="U29" s="19">
        <v>10355</v>
      </c>
      <c r="V29" s="19">
        <v>11.1</v>
      </c>
      <c r="W29" s="19">
        <v>10</v>
      </c>
      <c r="X29" s="19">
        <v>41</v>
      </c>
      <c r="Z29" s="23">
        <v>76.1</v>
      </c>
      <c r="AA29" s="4">
        <v>49.68</v>
      </c>
      <c r="AB29" s="4">
        <v>0.5</v>
      </c>
      <c r="AC29" s="4">
        <v>6.44</v>
      </c>
      <c r="AD29" s="4">
        <v>0</v>
      </c>
      <c r="AE29" s="4">
        <v>0</v>
      </c>
      <c r="AF29" s="4">
        <v>84322.89</v>
      </c>
      <c r="AG29" s="4">
        <v>0</v>
      </c>
      <c r="AH29" s="4">
        <v>2.06</v>
      </c>
      <c r="AI29" s="4">
        <v>32.05</v>
      </c>
      <c r="AJ29" s="4">
        <v>141.77</v>
      </c>
      <c r="AK29" s="4"/>
      <c r="AL29" s="4">
        <v>0</v>
      </c>
      <c r="AM29" s="4">
        <v>1715.18</v>
      </c>
      <c r="AN29" s="4">
        <v>99.36</v>
      </c>
      <c r="AO29" s="4">
        <v>0.05</v>
      </c>
      <c r="AP29" s="4">
        <v>0</v>
      </c>
      <c r="AQ29" s="4">
        <v>2.31</v>
      </c>
      <c r="AR29" s="4">
        <v>30.3</v>
      </c>
      <c r="AS29" s="4">
        <v>541.53</v>
      </c>
      <c r="AT29" s="4">
        <v>1.96</v>
      </c>
      <c r="AU29" s="4">
        <v>144.67</v>
      </c>
      <c r="AV29" s="4">
        <v>49.68</v>
      </c>
      <c r="AW29" s="4">
        <v>0.5</v>
      </c>
      <c r="AX29" s="4">
        <v>6.44</v>
      </c>
      <c r="AY29" s="4">
        <v>0.05</v>
      </c>
      <c r="AZ29" s="4">
        <v>1</v>
      </c>
      <c r="BA29" s="4">
        <v>84322.89</v>
      </c>
      <c r="BB29" s="4">
        <v>0.05</v>
      </c>
      <c r="BC29" s="4">
        <v>2.06</v>
      </c>
      <c r="BD29" s="4">
        <v>32.05</v>
      </c>
      <c r="BE29" s="4">
        <v>141.77</v>
      </c>
      <c r="BF29" s="4"/>
      <c r="BG29" s="4">
        <v>0.25</v>
      </c>
      <c r="BH29" s="4">
        <v>1715.18</v>
      </c>
      <c r="BI29" s="4">
        <v>99.36</v>
      </c>
      <c r="BJ29" s="4">
        <v>0.05</v>
      </c>
      <c r="BK29" s="4">
        <v>1</v>
      </c>
      <c r="BL29" s="4">
        <v>2.31</v>
      </c>
      <c r="BM29" s="4">
        <v>30.3</v>
      </c>
      <c r="BN29" s="4">
        <v>541.53</v>
      </c>
      <c r="BO29" s="4">
        <v>1.96</v>
      </c>
      <c r="BP29" s="4">
        <v>144.67</v>
      </c>
      <c r="BQ29" s="4">
        <v>11.873520000000003</v>
      </c>
      <c r="BR29" s="4">
        <v>0.11950000000000002</v>
      </c>
      <c r="BS29" s="4">
        <v>1.5391600000000005</v>
      </c>
      <c r="BT29" s="4">
        <v>0.011950000000000004</v>
      </c>
      <c r="BU29" s="4">
        <v>0.23900000000000005</v>
      </c>
      <c r="BV29" s="4">
        <v>20153.170710000006</v>
      </c>
      <c r="BW29" s="4">
        <v>0.011950000000000004</v>
      </c>
      <c r="BX29" s="4">
        <v>0.4923400000000001</v>
      </c>
      <c r="BY29" s="4">
        <v>7.659950000000001</v>
      </c>
      <c r="BZ29" s="4">
        <v>33.88303000000001</v>
      </c>
      <c r="CA29" s="4"/>
      <c r="CB29" s="4">
        <v>0.05975000000000001</v>
      </c>
      <c r="CC29" s="4">
        <v>409.9280200000001</v>
      </c>
      <c r="CD29" s="4">
        <v>23.747040000000005</v>
      </c>
      <c r="CE29" s="4">
        <v>0.011950000000000004</v>
      </c>
      <c r="CF29" s="4">
        <v>0.23900000000000005</v>
      </c>
      <c r="CG29" s="4">
        <v>0.5520900000000002</v>
      </c>
      <c r="CH29" s="4">
        <v>7.241700000000002</v>
      </c>
      <c r="CI29" s="4">
        <v>129.42567000000003</v>
      </c>
      <c r="CJ29" s="4">
        <v>0.4684400000000001</v>
      </c>
      <c r="CK29" s="4">
        <v>34.576130000000006</v>
      </c>
    </row>
    <row r="30" spans="1:89" ht="12.75">
      <c r="A30" s="19" t="s">
        <v>281</v>
      </c>
      <c r="B30" s="19" t="s">
        <v>154</v>
      </c>
      <c r="C30" s="19" t="s">
        <v>179</v>
      </c>
      <c r="D30" s="19" t="s">
        <v>156</v>
      </c>
      <c r="E30" s="19">
        <v>13060007</v>
      </c>
      <c r="F30" s="19" t="s">
        <v>157</v>
      </c>
      <c r="G30" s="19">
        <v>332930</v>
      </c>
      <c r="H30" s="19">
        <v>1042500</v>
      </c>
      <c r="I30" s="19" t="s">
        <v>179</v>
      </c>
      <c r="J30" s="19" t="s">
        <v>180</v>
      </c>
      <c r="K30" s="19" t="s">
        <v>181</v>
      </c>
      <c r="L30" s="19">
        <v>8</v>
      </c>
      <c r="M30" s="20">
        <v>35228</v>
      </c>
      <c r="N30" s="19">
        <v>2</v>
      </c>
      <c r="O30" s="19" t="s">
        <v>270</v>
      </c>
      <c r="P30" s="19">
        <v>4</v>
      </c>
      <c r="Q30" s="21" t="s">
        <v>277</v>
      </c>
      <c r="R30" s="19" t="s">
        <v>278</v>
      </c>
      <c r="S30" s="19" t="s">
        <v>273</v>
      </c>
      <c r="T30" s="19">
        <v>4</v>
      </c>
      <c r="U30" s="19">
        <v>10355</v>
      </c>
      <c r="V30" s="19">
        <v>9.9</v>
      </c>
      <c r="W30" s="19">
        <v>10</v>
      </c>
      <c r="X30" s="19">
        <v>37.75</v>
      </c>
      <c r="Z30" s="23">
        <v>76.81</v>
      </c>
      <c r="AA30" s="4">
        <v>81.66</v>
      </c>
      <c r="AB30" s="4">
        <v>0.6</v>
      </c>
      <c r="AC30" s="4">
        <v>5.85</v>
      </c>
      <c r="AD30" s="4">
        <v>0</v>
      </c>
      <c r="AE30" s="4">
        <v>3.08</v>
      </c>
      <c r="AF30" s="4">
        <v>89801.04</v>
      </c>
      <c r="AG30" s="4">
        <v>0</v>
      </c>
      <c r="AH30" s="4">
        <v>1.74</v>
      </c>
      <c r="AI30" s="4">
        <v>33.64</v>
      </c>
      <c r="AJ30" s="4">
        <v>166.07</v>
      </c>
      <c r="AK30" s="4"/>
      <c r="AL30" s="4">
        <v>0.5</v>
      </c>
      <c r="AM30" s="4">
        <v>1813.53</v>
      </c>
      <c r="AN30" s="4">
        <v>95.53</v>
      </c>
      <c r="AO30" s="4">
        <v>0</v>
      </c>
      <c r="AP30" s="4">
        <v>0</v>
      </c>
      <c r="AQ30" s="4">
        <v>1.18</v>
      </c>
      <c r="AR30" s="4">
        <v>33.4</v>
      </c>
      <c r="AS30" s="4">
        <v>595.56</v>
      </c>
      <c r="AT30" s="4">
        <v>2.61</v>
      </c>
      <c r="AU30" s="4">
        <v>153</v>
      </c>
      <c r="AV30" s="4">
        <v>81.66</v>
      </c>
      <c r="AW30" s="4">
        <v>0.6</v>
      </c>
      <c r="AX30" s="4">
        <v>5.85</v>
      </c>
      <c r="AY30" s="4">
        <v>0.05</v>
      </c>
      <c r="AZ30" s="4">
        <v>3.08</v>
      </c>
      <c r="BA30" s="4">
        <v>89801.04</v>
      </c>
      <c r="BB30" s="4">
        <v>0.05</v>
      </c>
      <c r="BC30" s="4">
        <v>1.74</v>
      </c>
      <c r="BD30" s="4">
        <v>33.64</v>
      </c>
      <c r="BE30" s="4">
        <v>166.07</v>
      </c>
      <c r="BF30" s="4"/>
      <c r="BG30" s="4">
        <v>0.5</v>
      </c>
      <c r="BH30" s="4">
        <v>1813.53</v>
      </c>
      <c r="BI30" s="4">
        <v>95.53</v>
      </c>
      <c r="BJ30" s="4">
        <v>0.025</v>
      </c>
      <c r="BK30" s="4">
        <v>1</v>
      </c>
      <c r="BL30" s="4">
        <v>1.18</v>
      </c>
      <c r="BM30" s="4">
        <v>33.4</v>
      </c>
      <c r="BN30" s="4">
        <v>595.56</v>
      </c>
      <c r="BO30" s="4">
        <v>2.61</v>
      </c>
      <c r="BP30" s="4">
        <v>153</v>
      </c>
      <c r="BQ30" s="4">
        <v>18.936953999999997</v>
      </c>
      <c r="BR30" s="4">
        <v>0.13913999999999999</v>
      </c>
      <c r="BS30" s="4">
        <v>1.3566149999999997</v>
      </c>
      <c r="BT30" s="4">
        <v>0.011595</v>
      </c>
      <c r="BU30" s="4">
        <v>0.714252</v>
      </c>
      <c r="BV30" s="4">
        <v>20824.861175999995</v>
      </c>
      <c r="BW30" s="4">
        <v>0.011595</v>
      </c>
      <c r="BX30" s="4">
        <v>0.403506</v>
      </c>
      <c r="BY30" s="4">
        <v>7.8011159999999995</v>
      </c>
      <c r="BZ30" s="4">
        <v>38.511632999999996</v>
      </c>
      <c r="CA30" s="4"/>
      <c r="CB30" s="4">
        <v>0.11594999999999998</v>
      </c>
      <c r="CC30" s="4">
        <v>420.55760699999996</v>
      </c>
      <c r="CD30" s="4">
        <v>22.153406999999998</v>
      </c>
      <c r="CE30" s="4">
        <v>0.0057975</v>
      </c>
      <c r="CF30" s="4">
        <v>0.23189999999999997</v>
      </c>
      <c r="CG30" s="4">
        <v>0.27364199999999994</v>
      </c>
      <c r="CH30" s="4">
        <v>7.745459999999999</v>
      </c>
      <c r="CI30" s="4">
        <v>138.11036399999998</v>
      </c>
      <c r="CJ30" s="4">
        <v>0.6052589999999999</v>
      </c>
      <c r="CK30" s="4">
        <v>35.4807</v>
      </c>
    </row>
    <row r="31" spans="1:89" ht="12.75">
      <c r="A31" s="19" t="s">
        <v>291</v>
      </c>
      <c r="B31" s="19" t="s">
        <v>154</v>
      </c>
      <c r="C31" s="19" t="s">
        <v>186</v>
      </c>
      <c r="D31" s="19" t="s">
        <v>156</v>
      </c>
      <c r="E31" s="19">
        <v>13060007</v>
      </c>
      <c r="F31" s="19" t="s">
        <v>157</v>
      </c>
      <c r="G31" s="19">
        <v>332846</v>
      </c>
      <c r="H31" s="19">
        <v>1042537</v>
      </c>
      <c r="I31" s="19" t="s">
        <v>187</v>
      </c>
      <c r="J31" s="19" t="s">
        <v>188</v>
      </c>
      <c r="K31" s="19" t="s">
        <v>189</v>
      </c>
      <c r="L31" s="19">
        <v>10</v>
      </c>
      <c r="M31" s="20">
        <v>35235</v>
      </c>
      <c r="N31" s="19">
        <v>2</v>
      </c>
      <c r="O31" s="19" t="s">
        <v>270</v>
      </c>
      <c r="P31" s="19">
        <v>4</v>
      </c>
      <c r="Q31" s="21" t="s">
        <v>283</v>
      </c>
      <c r="R31" s="19" t="s">
        <v>284</v>
      </c>
      <c r="S31" s="19" t="s">
        <v>273</v>
      </c>
      <c r="T31" s="19">
        <v>4</v>
      </c>
      <c r="U31" s="19">
        <v>10225</v>
      </c>
      <c r="V31" s="19">
        <v>11.6</v>
      </c>
      <c r="X31" s="19">
        <v>39.7</v>
      </c>
      <c r="Y31" s="19">
        <v>0.95</v>
      </c>
      <c r="Z31" s="23">
        <v>74.3</v>
      </c>
      <c r="AA31" s="4">
        <v>15.39</v>
      </c>
      <c r="AB31" s="4">
        <v>0.6</v>
      </c>
      <c r="AC31" s="4">
        <v>0</v>
      </c>
      <c r="AD31" s="4">
        <v>0</v>
      </c>
      <c r="AE31" s="4">
        <v>0</v>
      </c>
      <c r="AF31" s="4">
        <v>40254.88</v>
      </c>
      <c r="AG31" s="4">
        <v>0</v>
      </c>
      <c r="AH31" s="4">
        <v>0.74</v>
      </c>
      <c r="AI31" s="4">
        <v>5.35</v>
      </c>
      <c r="AJ31" s="4">
        <v>74.44</v>
      </c>
      <c r="AK31" s="4"/>
      <c r="AL31" s="4">
        <v>0</v>
      </c>
      <c r="AM31" s="4">
        <v>1403.27</v>
      </c>
      <c r="AN31" s="4">
        <v>18.2</v>
      </c>
      <c r="AO31" s="4">
        <v>0.1</v>
      </c>
      <c r="AP31" s="4">
        <v>0</v>
      </c>
      <c r="AQ31" s="4">
        <v>1.99</v>
      </c>
      <c r="AR31" s="4">
        <v>1.5</v>
      </c>
      <c r="AS31" s="4">
        <v>186.79</v>
      </c>
      <c r="AT31" s="4">
        <v>3.43</v>
      </c>
      <c r="AU31" s="4">
        <v>180.76</v>
      </c>
      <c r="AV31" s="4">
        <v>15.39</v>
      </c>
      <c r="AW31" s="4">
        <v>0.6</v>
      </c>
      <c r="AX31" s="4">
        <v>0.5</v>
      </c>
      <c r="AY31" s="4">
        <v>0.05</v>
      </c>
      <c r="AZ31" s="4">
        <v>1</v>
      </c>
      <c r="BA31" s="4">
        <v>40254.88</v>
      </c>
      <c r="BB31" s="4">
        <v>0.05</v>
      </c>
      <c r="BC31" s="4">
        <v>0.74</v>
      </c>
      <c r="BD31" s="4">
        <v>5.35</v>
      </c>
      <c r="BE31" s="4">
        <v>74.44</v>
      </c>
      <c r="BF31" s="4"/>
      <c r="BG31" s="4">
        <v>0.25</v>
      </c>
      <c r="BH31" s="4">
        <v>1403.27</v>
      </c>
      <c r="BI31" s="4">
        <v>18.2</v>
      </c>
      <c r="BJ31" s="4">
        <v>0.1</v>
      </c>
      <c r="BK31" s="4">
        <v>1</v>
      </c>
      <c r="BL31" s="4">
        <v>1.99</v>
      </c>
      <c r="BM31" s="4">
        <v>1.5</v>
      </c>
      <c r="BN31" s="4">
        <v>186.79</v>
      </c>
      <c r="BO31" s="4">
        <v>3.43</v>
      </c>
      <c r="BP31" s="4">
        <v>180.76</v>
      </c>
      <c r="BQ31" s="4">
        <v>3.9552300000000007</v>
      </c>
      <c r="BR31" s="4">
        <v>0.1542</v>
      </c>
      <c r="BS31" s="4">
        <v>0.1285</v>
      </c>
      <c r="BT31" s="4">
        <v>0.012850000000000002</v>
      </c>
      <c r="BU31" s="4">
        <v>0.257</v>
      </c>
      <c r="BV31" s="4">
        <v>10345.50416</v>
      </c>
      <c r="BW31" s="4">
        <v>0.012850000000000002</v>
      </c>
      <c r="BX31" s="4">
        <v>0.19018000000000002</v>
      </c>
      <c r="BY31" s="4">
        <v>1.3749500000000001</v>
      </c>
      <c r="BZ31" s="4">
        <v>19.13108</v>
      </c>
      <c r="CA31" s="4"/>
      <c r="CB31" s="4">
        <v>0.06425</v>
      </c>
      <c r="CC31" s="4">
        <v>360.64039</v>
      </c>
      <c r="CD31" s="4">
        <v>4.6774000000000004</v>
      </c>
      <c r="CE31" s="4">
        <v>0.025700000000000004</v>
      </c>
      <c r="CF31" s="4">
        <v>0.257</v>
      </c>
      <c r="CG31" s="4">
        <v>0.51143</v>
      </c>
      <c r="CH31" s="4">
        <v>0.38550000000000006</v>
      </c>
      <c r="CI31" s="4">
        <v>48.005030000000005</v>
      </c>
      <c r="CJ31" s="4">
        <v>0.8815100000000001</v>
      </c>
      <c r="CK31" s="4">
        <v>46.45532</v>
      </c>
    </row>
    <row r="32" spans="1:89" ht="12.75">
      <c r="A32" s="19" t="s">
        <v>292</v>
      </c>
      <c r="B32" s="19" t="s">
        <v>154</v>
      </c>
      <c r="C32" s="19" t="s">
        <v>186</v>
      </c>
      <c r="D32" s="19" t="s">
        <v>156</v>
      </c>
      <c r="E32" s="19">
        <v>13060007</v>
      </c>
      <c r="F32" s="19" t="s">
        <v>157</v>
      </c>
      <c r="G32" s="19">
        <v>332846</v>
      </c>
      <c r="H32" s="19">
        <v>1042537</v>
      </c>
      <c r="I32" s="19" t="s">
        <v>187</v>
      </c>
      <c r="J32" s="19" t="s">
        <v>188</v>
      </c>
      <c r="K32" s="19" t="s">
        <v>189</v>
      </c>
      <c r="L32" s="19">
        <v>10</v>
      </c>
      <c r="M32" s="20">
        <v>35235</v>
      </c>
      <c r="N32" s="19">
        <v>2</v>
      </c>
      <c r="O32" s="19" t="s">
        <v>270</v>
      </c>
      <c r="P32" s="19">
        <v>4</v>
      </c>
      <c r="Q32" s="21" t="s">
        <v>283</v>
      </c>
      <c r="R32" s="19" t="s">
        <v>284</v>
      </c>
      <c r="S32" s="19" t="s">
        <v>273</v>
      </c>
      <c r="T32" s="19">
        <v>4</v>
      </c>
      <c r="U32" s="19">
        <v>10225</v>
      </c>
      <c r="V32" s="19">
        <v>8.3</v>
      </c>
      <c r="X32" s="19">
        <v>35.1</v>
      </c>
      <c r="Y32" s="19">
        <v>0.68</v>
      </c>
      <c r="Z32" s="23">
        <v>74.29</v>
      </c>
      <c r="AA32" s="4">
        <v>19.56</v>
      </c>
      <c r="AB32" s="4">
        <v>0</v>
      </c>
      <c r="AC32" s="4">
        <v>0</v>
      </c>
      <c r="AD32" s="4">
        <v>0</v>
      </c>
      <c r="AE32" s="4">
        <v>0</v>
      </c>
      <c r="AF32" s="4">
        <v>34234.84</v>
      </c>
      <c r="AG32" s="4">
        <v>0</v>
      </c>
      <c r="AH32" s="4">
        <v>0.7</v>
      </c>
      <c r="AI32" s="4">
        <v>5.74</v>
      </c>
      <c r="AJ32" s="4">
        <v>70.4</v>
      </c>
      <c r="AK32" s="4"/>
      <c r="AL32" s="4">
        <v>0</v>
      </c>
      <c r="AM32" s="4">
        <v>1377.28</v>
      </c>
      <c r="AN32" s="4">
        <v>21.4</v>
      </c>
      <c r="AO32" s="4">
        <v>0.07</v>
      </c>
      <c r="AP32" s="4">
        <v>0</v>
      </c>
      <c r="AQ32" s="4">
        <v>1.66</v>
      </c>
      <c r="AR32" s="4">
        <v>3.4</v>
      </c>
      <c r="AS32" s="4">
        <v>171.03</v>
      </c>
      <c r="AT32" s="4">
        <v>0</v>
      </c>
      <c r="AU32" s="4">
        <v>180.92</v>
      </c>
      <c r="AV32" s="4">
        <v>19.56</v>
      </c>
      <c r="AW32" s="4">
        <v>0.25</v>
      </c>
      <c r="AX32" s="4">
        <v>0.5</v>
      </c>
      <c r="AY32" s="4">
        <v>0.05</v>
      </c>
      <c r="AZ32" s="4">
        <v>1</v>
      </c>
      <c r="BA32" s="4">
        <v>34234.84</v>
      </c>
      <c r="BB32" s="4">
        <v>0.05</v>
      </c>
      <c r="BC32" s="4">
        <v>0.7</v>
      </c>
      <c r="BD32" s="4">
        <v>5.74</v>
      </c>
      <c r="BE32" s="4">
        <v>70.4</v>
      </c>
      <c r="BF32" s="4"/>
      <c r="BG32" s="4">
        <v>0.25</v>
      </c>
      <c r="BH32" s="4">
        <v>1377.28</v>
      </c>
      <c r="BI32" s="4">
        <v>21.4</v>
      </c>
      <c r="BJ32" s="4">
        <v>0.07</v>
      </c>
      <c r="BK32" s="4">
        <v>1</v>
      </c>
      <c r="BL32" s="4">
        <v>1.66</v>
      </c>
      <c r="BM32" s="4">
        <v>3.4</v>
      </c>
      <c r="BN32" s="4">
        <v>171.03</v>
      </c>
      <c r="BO32" s="4">
        <v>0.25</v>
      </c>
      <c r="BP32" s="4">
        <v>180.92</v>
      </c>
      <c r="BQ32" s="4">
        <v>5.028875999999999</v>
      </c>
      <c r="BR32" s="4">
        <v>0.06427499999999998</v>
      </c>
      <c r="BS32" s="4">
        <v>0.12854999999999997</v>
      </c>
      <c r="BT32" s="4">
        <v>0.012854999999999998</v>
      </c>
      <c r="BU32" s="4">
        <v>0.25709999999999994</v>
      </c>
      <c r="BV32" s="4">
        <v>8801.777363999998</v>
      </c>
      <c r="BW32" s="4">
        <v>0.012854999999999998</v>
      </c>
      <c r="BX32" s="4">
        <v>0.17996999999999994</v>
      </c>
      <c r="BY32" s="4">
        <v>1.4757539999999998</v>
      </c>
      <c r="BZ32" s="4">
        <v>18.099839999999997</v>
      </c>
      <c r="CA32" s="4"/>
      <c r="CB32" s="4">
        <v>0.06427499999999998</v>
      </c>
      <c r="CC32" s="4">
        <v>354.0986879999999</v>
      </c>
      <c r="CD32" s="4">
        <v>5.5019399999999985</v>
      </c>
      <c r="CE32" s="4">
        <v>0.017996999999999996</v>
      </c>
      <c r="CF32" s="4">
        <v>0.25709999999999994</v>
      </c>
      <c r="CG32" s="4">
        <v>0.4267859999999999</v>
      </c>
      <c r="CH32" s="4">
        <v>0.8741399999999998</v>
      </c>
      <c r="CI32" s="4">
        <v>43.97181299999999</v>
      </c>
      <c r="CJ32" s="4">
        <v>0.06427499999999998</v>
      </c>
      <c r="CK32" s="4">
        <v>46.51453199999999</v>
      </c>
    </row>
    <row r="33" spans="1:89" ht="12.75">
      <c r="A33" s="19" t="s">
        <v>289</v>
      </c>
      <c r="B33" s="19" t="s">
        <v>154</v>
      </c>
      <c r="C33" s="19" t="s">
        <v>186</v>
      </c>
      <c r="D33" s="19" t="s">
        <v>156</v>
      </c>
      <c r="E33" s="19">
        <v>13060007</v>
      </c>
      <c r="F33" s="19" t="s">
        <v>157</v>
      </c>
      <c r="G33" s="19">
        <v>332846</v>
      </c>
      <c r="H33" s="19">
        <v>1042537</v>
      </c>
      <c r="I33" s="19" t="s">
        <v>187</v>
      </c>
      <c r="J33" s="19" t="s">
        <v>188</v>
      </c>
      <c r="K33" s="19" t="s">
        <v>189</v>
      </c>
      <c r="L33" s="19">
        <v>10</v>
      </c>
      <c r="M33" s="20">
        <v>35228</v>
      </c>
      <c r="N33" s="19">
        <v>2</v>
      </c>
      <c r="O33" s="19" t="s">
        <v>270</v>
      </c>
      <c r="P33" s="19">
        <v>4</v>
      </c>
      <c r="Q33" s="21" t="s">
        <v>277</v>
      </c>
      <c r="R33" s="19" t="s">
        <v>278</v>
      </c>
      <c r="S33" s="19" t="s">
        <v>273</v>
      </c>
      <c r="T33" s="19">
        <v>4</v>
      </c>
      <c r="U33" s="19">
        <v>10355</v>
      </c>
      <c r="V33" s="19">
        <v>21.5</v>
      </c>
      <c r="W33" s="19">
        <v>7</v>
      </c>
      <c r="X33" s="19">
        <v>51.14</v>
      </c>
      <c r="Z33" s="23">
        <v>71.23</v>
      </c>
      <c r="AA33" s="4">
        <v>111.02</v>
      </c>
      <c r="AB33" s="4">
        <v>1</v>
      </c>
      <c r="AC33" s="4">
        <v>4.87</v>
      </c>
      <c r="AD33" s="4">
        <v>0</v>
      </c>
      <c r="AE33" s="4">
        <v>0</v>
      </c>
      <c r="AF33" s="4">
        <v>52961.23</v>
      </c>
      <c r="AG33" s="4">
        <v>0</v>
      </c>
      <c r="AH33" s="4">
        <v>1.02</v>
      </c>
      <c r="AI33" s="4">
        <v>3.33</v>
      </c>
      <c r="AJ33" s="4">
        <v>145.87</v>
      </c>
      <c r="AK33" s="4"/>
      <c r="AL33" s="4">
        <v>0</v>
      </c>
      <c r="AM33" s="4">
        <v>1362.13</v>
      </c>
      <c r="AN33" s="4">
        <v>25.25</v>
      </c>
      <c r="AO33" s="4">
        <v>0</v>
      </c>
      <c r="AP33" s="4">
        <v>0</v>
      </c>
      <c r="AQ33" s="4">
        <v>2.26</v>
      </c>
      <c r="AR33" s="4">
        <v>4.1</v>
      </c>
      <c r="AS33" s="4">
        <v>191.97</v>
      </c>
      <c r="AT33" s="4">
        <v>0.73</v>
      </c>
      <c r="AU33" s="4">
        <v>65.26</v>
      </c>
      <c r="AV33" s="4">
        <v>111.02</v>
      </c>
      <c r="AW33" s="4">
        <v>1</v>
      </c>
      <c r="AX33" s="4">
        <v>4.87</v>
      </c>
      <c r="AY33" s="4">
        <v>0.05</v>
      </c>
      <c r="AZ33" s="4">
        <v>1</v>
      </c>
      <c r="BA33" s="4">
        <v>52961.23</v>
      </c>
      <c r="BB33" s="4">
        <v>0.05</v>
      </c>
      <c r="BC33" s="4">
        <v>1.02</v>
      </c>
      <c r="BD33" s="4">
        <v>3.33</v>
      </c>
      <c r="BE33" s="4">
        <v>145.87</v>
      </c>
      <c r="BF33" s="4"/>
      <c r="BG33" s="4">
        <v>0.25</v>
      </c>
      <c r="BH33" s="4">
        <v>1362.13</v>
      </c>
      <c r="BI33" s="4">
        <v>25.25</v>
      </c>
      <c r="BJ33" s="4">
        <v>0.025</v>
      </c>
      <c r="BK33" s="4">
        <v>1</v>
      </c>
      <c r="BL33" s="4">
        <v>2.26</v>
      </c>
      <c r="BM33" s="4">
        <v>4.1</v>
      </c>
      <c r="BN33" s="4">
        <v>191.97</v>
      </c>
      <c r="BO33" s="4">
        <v>0.73</v>
      </c>
      <c r="BP33" s="4">
        <v>65.26</v>
      </c>
      <c r="BQ33" s="4">
        <v>31.940453999999995</v>
      </c>
      <c r="BR33" s="4">
        <v>0.28769999999999996</v>
      </c>
      <c r="BS33" s="4">
        <v>1.4010989999999999</v>
      </c>
      <c r="BT33" s="4">
        <v>0.014384999999999998</v>
      </c>
      <c r="BU33" s="4">
        <v>0.28769999999999996</v>
      </c>
      <c r="BV33" s="4">
        <v>15236.945870999998</v>
      </c>
      <c r="BW33" s="4">
        <v>0.014384999999999998</v>
      </c>
      <c r="BX33" s="4">
        <v>0.29345399999999994</v>
      </c>
      <c r="BY33" s="4">
        <v>0.9580409999999999</v>
      </c>
      <c r="BZ33" s="4">
        <v>41.966798999999995</v>
      </c>
      <c r="CA33" s="4"/>
      <c r="CB33" s="4">
        <v>0.07192499999999999</v>
      </c>
      <c r="CC33" s="4">
        <v>391.884801</v>
      </c>
      <c r="CD33" s="4">
        <v>7.264424999999999</v>
      </c>
      <c r="CE33" s="4">
        <v>0.007192499999999999</v>
      </c>
      <c r="CF33" s="4">
        <v>0.28769999999999996</v>
      </c>
      <c r="CG33" s="4">
        <v>0.6502019999999998</v>
      </c>
      <c r="CH33" s="4">
        <v>1.1795699999999998</v>
      </c>
      <c r="CI33" s="4">
        <v>55.22976899999999</v>
      </c>
      <c r="CJ33" s="4">
        <v>0.21002099999999996</v>
      </c>
      <c r="CK33" s="4">
        <v>18.775302</v>
      </c>
    </row>
    <row r="34" spans="1:89" ht="12.75">
      <c r="A34" s="19" t="s">
        <v>290</v>
      </c>
      <c r="B34" s="19" t="s">
        <v>154</v>
      </c>
      <c r="C34" s="19" t="s">
        <v>186</v>
      </c>
      <c r="D34" s="19" t="s">
        <v>156</v>
      </c>
      <c r="E34" s="19">
        <v>13060007</v>
      </c>
      <c r="F34" s="19" t="s">
        <v>157</v>
      </c>
      <c r="G34" s="19">
        <v>332846</v>
      </c>
      <c r="H34" s="19">
        <v>1042537</v>
      </c>
      <c r="I34" s="19" t="s">
        <v>187</v>
      </c>
      <c r="J34" s="19" t="s">
        <v>188</v>
      </c>
      <c r="K34" s="19" t="s">
        <v>189</v>
      </c>
      <c r="L34" s="19">
        <v>10</v>
      </c>
      <c r="M34" s="20">
        <v>35235</v>
      </c>
      <c r="N34" s="19">
        <v>2</v>
      </c>
      <c r="O34" s="19" t="s">
        <v>270</v>
      </c>
      <c r="P34" s="19">
        <v>4</v>
      </c>
      <c r="Q34" s="21" t="s">
        <v>277</v>
      </c>
      <c r="R34" s="19" t="s">
        <v>278</v>
      </c>
      <c r="S34" s="19" t="s">
        <v>273</v>
      </c>
      <c r="T34" s="19">
        <v>4</v>
      </c>
      <c r="U34" s="19">
        <v>10355</v>
      </c>
      <c r="V34" s="19">
        <v>14.8</v>
      </c>
      <c r="W34" s="19">
        <v>7</v>
      </c>
      <c r="X34" s="19">
        <v>51.14</v>
      </c>
      <c r="Z34" s="23">
        <v>71.06</v>
      </c>
      <c r="AA34" s="4">
        <v>82.96</v>
      </c>
      <c r="AB34" s="4">
        <v>0.8</v>
      </c>
      <c r="AC34" s="4">
        <v>4.06</v>
      </c>
      <c r="AD34" s="4">
        <v>0</v>
      </c>
      <c r="AE34" s="4">
        <v>0</v>
      </c>
      <c r="AF34" s="4">
        <v>57779.73</v>
      </c>
      <c r="AG34" s="4">
        <v>0</v>
      </c>
      <c r="AH34" s="4">
        <v>1.56</v>
      </c>
      <c r="AI34" s="4">
        <v>9.2</v>
      </c>
      <c r="AJ34" s="4">
        <v>130.17</v>
      </c>
      <c r="AK34" s="4"/>
      <c r="AL34" s="4">
        <v>0</v>
      </c>
      <c r="AM34" s="4">
        <v>1419.99</v>
      </c>
      <c r="AN34" s="4">
        <v>18.69</v>
      </c>
      <c r="AO34" s="4">
        <v>0</v>
      </c>
      <c r="AP34" s="4">
        <v>0</v>
      </c>
      <c r="AQ34" s="4">
        <v>2.32</v>
      </c>
      <c r="AR34" s="4">
        <v>4.6</v>
      </c>
      <c r="AS34" s="4">
        <v>251.33</v>
      </c>
      <c r="AT34" s="4">
        <v>3.77</v>
      </c>
      <c r="AU34" s="4">
        <v>92.25</v>
      </c>
      <c r="AV34" s="4">
        <v>82.96</v>
      </c>
      <c r="AW34" s="4">
        <v>0.8</v>
      </c>
      <c r="AX34" s="4">
        <v>4.06</v>
      </c>
      <c r="AY34" s="4">
        <v>0.05</v>
      </c>
      <c r="AZ34" s="4">
        <v>1</v>
      </c>
      <c r="BA34" s="4">
        <v>57779.73</v>
      </c>
      <c r="BB34" s="4">
        <v>0.05</v>
      </c>
      <c r="BC34" s="4">
        <v>1.56</v>
      </c>
      <c r="BD34" s="4">
        <v>9.2</v>
      </c>
      <c r="BE34" s="4">
        <v>130.17</v>
      </c>
      <c r="BF34" s="4"/>
      <c r="BG34" s="4">
        <v>0.25</v>
      </c>
      <c r="BH34" s="4">
        <v>1419.99</v>
      </c>
      <c r="BI34" s="4">
        <v>18.69</v>
      </c>
      <c r="BJ34" s="4">
        <v>0.025</v>
      </c>
      <c r="BK34" s="4">
        <v>1</v>
      </c>
      <c r="BL34" s="4">
        <v>2.32</v>
      </c>
      <c r="BM34" s="4">
        <v>4.6</v>
      </c>
      <c r="BN34" s="4">
        <v>251.33</v>
      </c>
      <c r="BO34" s="4">
        <v>3.77</v>
      </c>
      <c r="BP34" s="4">
        <v>92.25</v>
      </c>
      <c r="BQ34" s="4">
        <v>24.008623999999998</v>
      </c>
      <c r="BR34" s="4">
        <v>0.23152</v>
      </c>
      <c r="BS34" s="4">
        <v>1.174964</v>
      </c>
      <c r="BT34" s="4">
        <v>0.01447</v>
      </c>
      <c r="BU34" s="4">
        <v>0.2894</v>
      </c>
      <c r="BV34" s="4">
        <v>16721.453862</v>
      </c>
      <c r="BW34" s="4">
        <v>0.01447</v>
      </c>
      <c r="BX34" s="4">
        <v>0.451464</v>
      </c>
      <c r="BY34" s="4">
        <v>2.6624799999999995</v>
      </c>
      <c r="BZ34" s="4">
        <v>37.671198</v>
      </c>
      <c r="CA34" s="4"/>
      <c r="CB34" s="4">
        <v>0.07235</v>
      </c>
      <c r="CC34" s="4">
        <v>410.94510599999995</v>
      </c>
      <c r="CD34" s="4">
        <v>5.408886</v>
      </c>
      <c r="CE34" s="4">
        <v>0.007235</v>
      </c>
      <c r="CF34" s="4">
        <v>0.2894</v>
      </c>
      <c r="CG34" s="4">
        <v>0.6714079999999999</v>
      </c>
      <c r="CH34" s="4">
        <v>1.3312399999999998</v>
      </c>
      <c r="CI34" s="4">
        <v>72.73490199999999</v>
      </c>
      <c r="CJ34" s="4">
        <v>1.091038</v>
      </c>
      <c r="CK34" s="4">
        <v>26.697149999999997</v>
      </c>
    </row>
    <row r="35" spans="1:89" ht="12.75">
      <c r="A35" s="19" t="s">
        <v>293</v>
      </c>
      <c r="B35" s="19" t="s">
        <v>154</v>
      </c>
      <c r="C35" s="19" t="s">
        <v>186</v>
      </c>
      <c r="D35" s="19" t="s">
        <v>156</v>
      </c>
      <c r="E35" s="19">
        <v>13060007</v>
      </c>
      <c r="F35" s="19" t="s">
        <v>157</v>
      </c>
      <c r="G35" s="19">
        <v>332846</v>
      </c>
      <c r="H35" s="19">
        <v>1042537</v>
      </c>
      <c r="I35" s="19" t="s">
        <v>187</v>
      </c>
      <c r="J35" s="19" t="s">
        <v>188</v>
      </c>
      <c r="K35" s="19" t="s">
        <v>189</v>
      </c>
      <c r="L35" s="19">
        <v>10</v>
      </c>
      <c r="M35" s="20">
        <v>35235</v>
      </c>
      <c r="N35" s="19">
        <v>2</v>
      </c>
      <c r="O35" s="19" t="s">
        <v>270</v>
      </c>
      <c r="P35" s="19">
        <v>4</v>
      </c>
      <c r="Q35" s="21" t="s">
        <v>277</v>
      </c>
      <c r="R35" s="19" t="s">
        <v>278</v>
      </c>
      <c r="S35" s="19" t="s">
        <v>273</v>
      </c>
      <c r="T35" s="19">
        <v>4</v>
      </c>
      <c r="U35" s="19">
        <v>10355</v>
      </c>
      <c r="V35" s="19">
        <v>35.6</v>
      </c>
      <c r="X35" s="19">
        <v>52.2</v>
      </c>
      <c r="Y35" s="19">
        <v>3.6</v>
      </c>
      <c r="Z35" s="23">
        <v>71.52</v>
      </c>
      <c r="AA35" s="4">
        <v>227.44</v>
      </c>
      <c r="AB35" s="4">
        <v>0</v>
      </c>
      <c r="AC35" s="4">
        <v>5.28</v>
      </c>
      <c r="AD35" s="4">
        <v>0</v>
      </c>
      <c r="AE35" s="4">
        <v>0</v>
      </c>
      <c r="AF35" s="4">
        <v>59474.38</v>
      </c>
      <c r="AG35" s="4">
        <v>0</v>
      </c>
      <c r="AH35" s="4">
        <v>1.35</v>
      </c>
      <c r="AI35" s="4">
        <v>6.45</v>
      </c>
      <c r="AJ35" s="4">
        <v>221.33</v>
      </c>
      <c r="AK35" s="4"/>
      <c r="AL35" s="4">
        <v>0</v>
      </c>
      <c r="AM35" s="4">
        <v>1591.93</v>
      </c>
      <c r="AN35" s="4">
        <v>37.85</v>
      </c>
      <c r="AO35" s="4">
        <v>0</v>
      </c>
      <c r="AP35" s="4">
        <v>0</v>
      </c>
      <c r="AQ35" s="4">
        <v>2.49</v>
      </c>
      <c r="AR35" s="4">
        <v>4.2</v>
      </c>
      <c r="AS35" s="4">
        <v>273.24</v>
      </c>
      <c r="AT35" s="4">
        <v>1.17</v>
      </c>
      <c r="AU35" s="4">
        <v>68.56</v>
      </c>
      <c r="AV35" s="4">
        <v>227.44</v>
      </c>
      <c r="AW35" s="4">
        <v>0.25</v>
      </c>
      <c r="AX35" s="4">
        <v>5.28</v>
      </c>
      <c r="AY35" s="4">
        <v>0.05</v>
      </c>
      <c r="AZ35" s="4">
        <v>1</v>
      </c>
      <c r="BA35" s="4">
        <v>59474.38</v>
      </c>
      <c r="BB35" s="4">
        <v>0.05</v>
      </c>
      <c r="BC35" s="4">
        <v>1.35</v>
      </c>
      <c r="BD35" s="4">
        <v>6.45</v>
      </c>
      <c r="BE35" s="4">
        <v>221.33</v>
      </c>
      <c r="BF35" s="4"/>
      <c r="BG35" s="4">
        <v>0.25</v>
      </c>
      <c r="BH35" s="4">
        <v>1591.93</v>
      </c>
      <c r="BI35" s="4">
        <v>37.85</v>
      </c>
      <c r="BJ35" s="4">
        <v>0.025</v>
      </c>
      <c r="BK35" s="4">
        <v>1</v>
      </c>
      <c r="BL35" s="4">
        <v>2.49</v>
      </c>
      <c r="BM35" s="4">
        <v>4.2</v>
      </c>
      <c r="BN35" s="4">
        <v>273.24</v>
      </c>
      <c r="BO35" s="4">
        <v>1.17</v>
      </c>
      <c r="BP35" s="4">
        <v>68.56</v>
      </c>
      <c r="BQ35" s="4">
        <v>64.77491200000001</v>
      </c>
      <c r="BR35" s="4">
        <v>0.07120000000000001</v>
      </c>
      <c r="BS35" s="4">
        <v>1.5037440000000002</v>
      </c>
      <c r="BT35" s="4">
        <v>0.014240000000000003</v>
      </c>
      <c r="BU35" s="4">
        <v>0.28480000000000005</v>
      </c>
      <c r="BV35" s="4">
        <v>16938.303424</v>
      </c>
      <c r="BW35" s="4">
        <v>0.014240000000000003</v>
      </c>
      <c r="BX35" s="4">
        <v>0.3844800000000001</v>
      </c>
      <c r="BY35" s="4">
        <v>1.8369600000000004</v>
      </c>
      <c r="BZ35" s="4">
        <v>63.03478400000001</v>
      </c>
      <c r="CA35" s="4"/>
      <c r="CB35" s="4">
        <v>0.07120000000000001</v>
      </c>
      <c r="CC35" s="4">
        <v>453.38166400000006</v>
      </c>
      <c r="CD35" s="4">
        <v>10.779680000000003</v>
      </c>
      <c r="CE35" s="4">
        <v>0.007120000000000001</v>
      </c>
      <c r="CF35" s="4">
        <v>0.28480000000000005</v>
      </c>
      <c r="CG35" s="4">
        <v>0.7091520000000001</v>
      </c>
      <c r="CH35" s="4">
        <v>1.1961600000000001</v>
      </c>
      <c r="CI35" s="4">
        <v>77.81875200000002</v>
      </c>
      <c r="CJ35" s="4">
        <v>0.333216</v>
      </c>
      <c r="CK35" s="4">
        <v>19.525888000000002</v>
      </c>
    </row>
    <row r="36" spans="1:89" ht="12.75">
      <c r="A36" s="19" t="s">
        <v>294</v>
      </c>
      <c r="B36" s="19" t="s">
        <v>154</v>
      </c>
      <c r="C36" s="19" t="s">
        <v>186</v>
      </c>
      <c r="D36" s="19" t="s">
        <v>156</v>
      </c>
      <c r="E36" s="19">
        <v>13060007</v>
      </c>
      <c r="F36" s="19" t="s">
        <v>157</v>
      </c>
      <c r="G36" s="19">
        <v>332846</v>
      </c>
      <c r="H36" s="19">
        <v>1042537</v>
      </c>
      <c r="I36" s="19" t="s">
        <v>187</v>
      </c>
      <c r="J36" s="19" t="s">
        <v>188</v>
      </c>
      <c r="K36" s="19" t="s">
        <v>189</v>
      </c>
      <c r="L36" s="19">
        <v>10</v>
      </c>
      <c r="M36" s="20">
        <v>35235</v>
      </c>
      <c r="N36" s="19">
        <v>2</v>
      </c>
      <c r="O36" s="19" t="s">
        <v>270</v>
      </c>
      <c r="P36" s="19">
        <v>4</v>
      </c>
      <c r="Q36" s="21" t="s">
        <v>277</v>
      </c>
      <c r="R36" s="19" t="s">
        <v>278</v>
      </c>
      <c r="S36" s="19" t="s">
        <v>273</v>
      </c>
      <c r="T36" s="19">
        <v>4</v>
      </c>
      <c r="U36" s="19">
        <v>10355</v>
      </c>
      <c r="V36" s="19">
        <v>25.4</v>
      </c>
      <c r="X36" s="19">
        <v>52.5</v>
      </c>
      <c r="Y36" s="19">
        <v>2.45</v>
      </c>
      <c r="Z36" s="23">
        <v>72.22</v>
      </c>
      <c r="AA36" s="4">
        <v>177.13</v>
      </c>
      <c r="AB36" s="4">
        <v>0.7</v>
      </c>
      <c r="AC36" s="4">
        <v>3.96</v>
      </c>
      <c r="AD36" s="4">
        <v>0</v>
      </c>
      <c r="AE36" s="4">
        <v>0</v>
      </c>
      <c r="AF36" s="4">
        <v>55231.67</v>
      </c>
      <c r="AG36" s="4">
        <v>0</v>
      </c>
      <c r="AH36" s="4">
        <v>1.17</v>
      </c>
      <c r="AI36" s="4">
        <v>3.86</v>
      </c>
      <c r="AJ36" s="4">
        <v>189.28</v>
      </c>
      <c r="AK36" s="4"/>
      <c r="AL36" s="4">
        <v>0</v>
      </c>
      <c r="AM36" s="4">
        <v>1430.48</v>
      </c>
      <c r="AN36" s="4">
        <v>25.7</v>
      </c>
      <c r="AO36" s="4">
        <v>0</v>
      </c>
      <c r="AP36" s="4">
        <v>0</v>
      </c>
      <c r="AQ36" s="4">
        <v>1.82</v>
      </c>
      <c r="AR36" s="4">
        <v>4.4</v>
      </c>
      <c r="AS36" s="4">
        <v>240.96</v>
      </c>
      <c r="AT36" s="4">
        <v>0.89</v>
      </c>
      <c r="AU36" s="4">
        <v>60.73</v>
      </c>
      <c r="AV36" s="4">
        <v>177.13</v>
      </c>
      <c r="AW36" s="4">
        <v>0.7</v>
      </c>
      <c r="AX36" s="4">
        <v>3.96</v>
      </c>
      <c r="AY36" s="4">
        <v>0.05</v>
      </c>
      <c r="AZ36" s="4">
        <v>1</v>
      </c>
      <c r="BA36" s="4">
        <v>55231.67</v>
      </c>
      <c r="BB36" s="4">
        <v>0.05</v>
      </c>
      <c r="BC36" s="4">
        <v>1.17</v>
      </c>
      <c r="BD36" s="4">
        <v>3.86</v>
      </c>
      <c r="BE36" s="4">
        <v>189.28</v>
      </c>
      <c r="BF36" s="4"/>
      <c r="BG36" s="4">
        <v>0.25</v>
      </c>
      <c r="BH36" s="4">
        <v>1430.48</v>
      </c>
      <c r="BI36" s="4">
        <v>25.7</v>
      </c>
      <c r="BJ36" s="4">
        <v>0.025</v>
      </c>
      <c r="BK36" s="4">
        <v>1</v>
      </c>
      <c r="BL36" s="4">
        <v>1.82</v>
      </c>
      <c r="BM36" s="4">
        <v>4.4</v>
      </c>
      <c r="BN36" s="4">
        <v>240.96</v>
      </c>
      <c r="BO36" s="4">
        <v>0.89</v>
      </c>
      <c r="BP36" s="4">
        <v>60.73</v>
      </c>
      <c r="BQ36" s="4">
        <v>49.206714</v>
      </c>
      <c r="BR36" s="4">
        <v>0.19446</v>
      </c>
      <c r="BS36" s="4">
        <v>1.100088</v>
      </c>
      <c r="BT36" s="4">
        <v>0.013890000000000001</v>
      </c>
      <c r="BU36" s="4">
        <v>0.2778</v>
      </c>
      <c r="BV36" s="4">
        <v>15343.357926</v>
      </c>
      <c r="BW36" s="4">
        <v>0.013890000000000001</v>
      </c>
      <c r="BX36" s="4">
        <v>0.325026</v>
      </c>
      <c r="BY36" s="4">
        <v>1.072308</v>
      </c>
      <c r="BZ36" s="4">
        <v>52.581984000000006</v>
      </c>
      <c r="CA36" s="4"/>
      <c r="CB36" s="4">
        <v>0.06945</v>
      </c>
      <c r="CC36" s="4">
        <v>397.38734400000004</v>
      </c>
      <c r="CD36" s="4">
        <v>7.13946</v>
      </c>
      <c r="CE36" s="4">
        <v>0.006945000000000001</v>
      </c>
      <c r="CF36" s="4">
        <v>0.2778</v>
      </c>
      <c r="CG36" s="4">
        <v>0.505596</v>
      </c>
      <c r="CH36" s="4">
        <v>1.22232</v>
      </c>
      <c r="CI36" s="4">
        <v>66.938688</v>
      </c>
      <c r="CJ36" s="4">
        <v>0.24724200000000002</v>
      </c>
      <c r="CK36" s="4">
        <v>16.870794</v>
      </c>
    </row>
    <row r="37" spans="1:89" ht="12.75">
      <c r="A37" s="19" t="s">
        <v>295</v>
      </c>
      <c r="B37" s="19" t="s">
        <v>154</v>
      </c>
      <c r="C37" s="19" t="s">
        <v>193</v>
      </c>
      <c r="D37" s="19" t="s">
        <v>156</v>
      </c>
      <c r="E37" s="19">
        <v>13060007</v>
      </c>
      <c r="F37" s="19" t="s">
        <v>157</v>
      </c>
      <c r="G37" s="19">
        <v>332841</v>
      </c>
      <c r="H37" s="19">
        <v>1042508</v>
      </c>
      <c r="I37" s="19" t="s">
        <v>193</v>
      </c>
      <c r="J37" s="19" t="s">
        <v>194</v>
      </c>
      <c r="K37" s="19" t="s">
        <v>195</v>
      </c>
      <c r="L37" s="19">
        <v>10</v>
      </c>
      <c r="M37" s="20">
        <v>35234</v>
      </c>
      <c r="N37" s="19">
        <v>2</v>
      </c>
      <c r="O37" s="19" t="s">
        <v>270</v>
      </c>
      <c r="P37" s="19">
        <v>4</v>
      </c>
      <c r="Q37" s="21" t="s">
        <v>283</v>
      </c>
      <c r="R37" s="19" t="s">
        <v>284</v>
      </c>
      <c r="S37" s="19" t="s">
        <v>273</v>
      </c>
      <c r="T37" s="19">
        <v>4</v>
      </c>
      <c r="U37" s="19">
        <v>10225</v>
      </c>
      <c r="V37" s="19">
        <v>25.7</v>
      </c>
      <c r="X37" s="19">
        <v>302.5</v>
      </c>
      <c r="Y37" s="19">
        <v>4.25</v>
      </c>
      <c r="Z37" s="23">
        <v>78.14</v>
      </c>
      <c r="AA37" s="4">
        <v>11.04</v>
      </c>
      <c r="AB37" s="4">
        <v>0.6</v>
      </c>
      <c r="AC37" s="4">
        <v>0</v>
      </c>
      <c r="AD37" s="4">
        <v>0</v>
      </c>
      <c r="AE37" s="4">
        <v>3.13</v>
      </c>
      <c r="AF37" s="4">
        <v>41185.21</v>
      </c>
      <c r="AG37" s="4">
        <v>0</v>
      </c>
      <c r="AH37" s="4">
        <v>1.5</v>
      </c>
      <c r="AI37" s="4">
        <v>6.94</v>
      </c>
      <c r="AJ37" s="4">
        <v>65.62</v>
      </c>
      <c r="AK37" s="4"/>
      <c r="AL37" s="4">
        <v>0</v>
      </c>
      <c r="AM37" s="4">
        <v>1464.14</v>
      </c>
      <c r="AN37" s="4">
        <v>19.92</v>
      </c>
      <c r="AO37" s="4">
        <v>0</v>
      </c>
      <c r="AP37" s="4">
        <v>0</v>
      </c>
      <c r="AQ37" s="4">
        <v>1.43</v>
      </c>
      <c r="AR37" s="4">
        <v>6.9</v>
      </c>
      <c r="AS37" s="4">
        <v>171</v>
      </c>
      <c r="AT37" s="4">
        <v>1.01</v>
      </c>
      <c r="AU37" s="4">
        <v>169.43</v>
      </c>
      <c r="AV37" s="4">
        <v>11.04</v>
      </c>
      <c r="AW37" s="4">
        <v>0.6</v>
      </c>
      <c r="AX37" s="4">
        <v>0.5</v>
      </c>
      <c r="AY37" s="4">
        <v>0.05</v>
      </c>
      <c r="AZ37" s="4">
        <v>3.13</v>
      </c>
      <c r="BA37" s="4">
        <v>41185.21</v>
      </c>
      <c r="BB37" s="4">
        <v>0.05</v>
      </c>
      <c r="BC37" s="4">
        <v>1.5</v>
      </c>
      <c r="BD37" s="4">
        <v>6.94</v>
      </c>
      <c r="BE37" s="4">
        <v>65.62</v>
      </c>
      <c r="BF37" s="4"/>
      <c r="BG37" s="4">
        <v>0.25</v>
      </c>
      <c r="BH37" s="4">
        <v>1464.14</v>
      </c>
      <c r="BI37" s="4">
        <v>19.92</v>
      </c>
      <c r="BJ37" s="4">
        <v>0.025</v>
      </c>
      <c r="BK37" s="4">
        <v>1</v>
      </c>
      <c r="BL37" s="4">
        <v>1.43</v>
      </c>
      <c r="BM37" s="4">
        <v>6.9</v>
      </c>
      <c r="BN37" s="4">
        <v>171</v>
      </c>
      <c r="BO37" s="4">
        <v>1.01</v>
      </c>
      <c r="BP37" s="4">
        <v>169.43</v>
      </c>
      <c r="BQ37" s="4">
        <v>2.413344</v>
      </c>
      <c r="BR37" s="4">
        <v>0.13116</v>
      </c>
      <c r="BS37" s="4">
        <v>0.1093</v>
      </c>
      <c r="BT37" s="4">
        <v>0.01093</v>
      </c>
      <c r="BU37" s="4">
        <v>0.684218</v>
      </c>
      <c r="BV37" s="4">
        <v>9003.086906</v>
      </c>
      <c r="BW37" s="4">
        <v>0.01093</v>
      </c>
      <c r="BX37" s="4">
        <v>0.32789999999999997</v>
      </c>
      <c r="BY37" s="4">
        <v>1.517084</v>
      </c>
      <c r="BZ37" s="4">
        <v>14.344532000000001</v>
      </c>
      <c r="CA37" s="4"/>
      <c r="CB37" s="4">
        <v>0.05465</v>
      </c>
      <c r="CC37" s="4">
        <v>320.061004</v>
      </c>
      <c r="CD37" s="4">
        <v>4.354512000000001</v>
      </c>
      <c r="CE37" s="4">
        <v>0.005465</v>
      </c>
      <c r="CF37" s="4">
        <v>0.2186</v>
      </c>
      <c r="CG37" s="4">
        <v>0.312598</v>
      </c>
      <c r="CH37" s="4">
        <v>1.50834</v>
      </c>
      <c r="CI37" s="4">
        <v>37.3806</v>
      </c>
      <c r="CJ37" s="4">
        <v>0.220786</v>
      </c>
      <c r="CK37" s="4">
        <v>37.037398</v>
      </c>
    </row>
    <row r="38" spans="1:89" ht="12.75">
      <c r="A38" s="19" t="s">
        <v>296</v>
      </c>
      <c r="B38" s="19" t="s">
        <v>154</v>
      </c>
      <c r="C38" s="19" t="s">
        <v>193</v>
      </c>
      <c r="D38" s="19" t="s">
        <v>156</v>
      </c>
      <c r="E38" s="19">
        <v>13060007</v>
      </c>
      <c r="F38" s="19" t="s">
        <v>157</v>
      </c>
      <c r="G38" s="19">
        <v>332841</v>
      </c>
      <c r="H38" s="19">
        <v>1042508</v>
      </c>
      <c r="I38" s="19" t="s">
        <v>193</v>
      </c>
      <c r="J38" s="19" t="s">
        <v>194</v>
      </c>
      <c r="K38" s="19" t="s">
        <v>195</v>
      </c>
      <c r="L38" s="19">
        <v>10</v>
      </c>
      <c r="M38" s="20">
        <v>35234</v>
      </c>
      <c r="N38" s="19">
        <v>2</v>
      </c>
      <c r="O38" s="19" t="s">
        <v>270</v>
      </c>
      <c r="P38" s="19">
        <v>4</v>
      </c>
      <c r="Q38" s="21" t="s">
        <v>283</v>
      </c>
      <c r="R38" s="19" t="s">
        <v>284</v>
      </c>
      <c r="S38" s="19" t="s">
        <v>273</v>
      </c>
      <c r="T38" s="19">
        <v>4</v>
      </c>
      <c r="U38" s="19">
        <v>10225</v>
      </c>
      <c r="V38" s="19">
        <v>25.5</v>
      </c>
      <c r="Z38" s="23">
        <v>79.96</v>
      </c>
      <c r="AA38" s="4">
        <v>9.46</v>
      </c>
      <c r="AB38" s="4">
        <v>0</v>
      </c>
      <c r="AC38" s="4">
        <v>0</v>
      </c>
      <c r="AD38" s="4">
        <v>0</v>
      </c>
      <c r="AE38" s="4">
        <v>0</v>
      </c>
      <c r="AF38" s="4">
        <v>42648.85</v>
      </c>
      <c r="AG38" s="4">
        <v>0</v>
      </c>
      <c r="AH38" s="4">
        <v>1.77</v>
      </c>
      <c r="AI38" s="4">
        <v>8.25</v>
      </c>
      <c r="AJ38" s="4">
        <v>77.61</v>
      </c>
      <c r="AK38" s="4"/>
      <c r="AL38" s="4">
        <v>0</v>
      </c>
      <c r="AM38" s="4">
        <v>1554.98</v>
      </c>
      <c r="AN38" s="4">
        <v>21.81</v>
      </c>
      <c r="AO38" s="4">
        <v>0</v>
      </c>
      <c r="AP38" s="4">
        <v>0</v>
      </c>
      <c r="AQ38" s="4">
        <v>1.46</v>
      </c>
      <c r="AR38" s="4">
        <v>8.2</v>
      </c>
      <c r="AS38" s="4">
        <v>174.11</v>
      </c>
      <c r="AT38" s="4">
        <v>1.44</v>
      </c>
      <c r="AU38" s="4">
        <v>186.44</v>
      </c>
      <c r="AV38" s="4">
        <v>9.46</v>
      </c>
      <c r="AW38" s="4">
        <v>0.25</v>
      </c>
      <c r="AX38" s="4">
        <v>0.5</v>
      </c>
      <c r="AY38" s="4">
        <v>0.05</v>
      </c>
      <c r="AZ38" s="4">
        <v>1</v>
      </c>
      <c r="BA38" s="4">
        <v>42648.85</v>
      </c>
      <c r="BB38" s="4">
        <v>0.05</v>
      </c>
      <c r="BC38" s="4">
        <v>1.77</v>
      </c>
      <c r="BD38" s="4">
        <v>8.25</v>
      </c>
      <c r="BE38" s="4">
        <v>77.61</v>
      </c>
      <c r="BF38" s="4"/>
      <c r="BG38" s="4">
        <v>0.25</v>
      </c>
      <c r="BH38" s="4">
        <v>1554.98</v>
      </c>
      <c r="BI38" s="4">
        <v>21.81</v>
      </c>
      <c r="BJ38" s="4">
        <v>0.025</v>
      </c>
      <c r="BK38" s="4">
        <v>1</v>
      </c>
      <c r="BL38" s="4">
        <v>1.46</v>
      </c>
      <c r="BM38" s="4">
        <v>8.2</v>
      </c>
      <c r="BN38" s="4">
        <v>174.11</v>
      </c>
      <c r="BO38" s="4">
        <v>1.44</v>
      </c>
      <c r="BP38" s="4">
        <v>186.44</v>
      </c>
      <c r="BQ38" s="4">
        <v>1.8957840000000008</v>
      </c>
      <c r="BR38" s="4">
        <v>0.05010000000000001</v>
      </c>
      <c r="BS38" s="4">
        <v>0.10020000000000003</v>
      </c>
      <c r="BT38" s="4">
        <v>0.010020000000000003</v>
      </c>
      <c r="BU38" s="4">
        <v>0.20040000000000005</v>
      </c>
      <c r="BV38" s="4">
        <v>8546.829540000002</v>
      </c>
      <c r="BW38" s="4">
        <v>0.010020000000000003</v>
      </c>
      <c r="BX38" s="4">
        <v>0.35470800000000013</v>
      </c>
      <c r="BY38" s="4">
        <v>1.6533000000000004</v>
      </c>
      <c r="BZ38" s="4">
        <v>15.553044000000005</v>
      </c>
      <c r="CA38" s="4"/>
      <c r="CB38" s="4">
        <v>0.05010000000000001</v>
      </c>
      <c r="CC38" s="4">
        <v>311.61799200000013</v>
      </c>
      <c r="CD38" s="4">
        <v>4.370724000000001</v>
      </c>
      <c r="CE38" s="4">
        <v>0.005010000000000001</v>
      </c>
      <c r="CF38" s="4">
        <v>0.20040000000000005</v>
      </c>
      <c r="CG38" s="4">
        <v>0.29258400000000007</v>
      </c>
      <c r="CH38" s="4">
        <v>1.6432800000000003</v>
      </c>
      <c r="CI38" s="4">
        <v>34.891644000000014</v>
      </c>
      <c r="CJ38" s="4">
        <v>0.28857600000000005</v>
      </c>
      <c r="CK38" s="4">
        <v>37.36257600000001</v>
      </c>
    </row>
    <row r="39" spans="1:89" ht="12.75">
      <c r="A39" s="19" t="s">
        <v>297</v>
      </c>
      <c r="B39" s="19" t="s">
        <v>154</v>
      </c>
      <c r="C39" s="19" t="s">
        <v>193</v>
      </c>
      <c r="D39" s="19" t="s">
        <v>156</v>
      </c>
      <c r="E39" s="19">
        <v>13060007</v>
      </c>
      <c r="F39" s="19" t="s">
        <v>157</v>
      </c>
      <c r="G39" s="19">
        <v>332841</v>
      </c>
      <c r="H39" s="19">
        <v>1042508</v>
      </c>
      <c r="I39" s="19" t="s">
        <v>193</v>
      </c>
      <c r="J39" s="19" t="s">
        <v>194</v>
      </c>
      <c r="K39" s="19" t="s">
        <v>195</v>
      </c>
      <c r="L39" s="19">
        <v>10</v>
      </c>
      <c r="M39" s="20">
        <v>35234</v>
      </c>
      <c r="N39" s="19">
        <v>2</v>
      </c>
      <c r="O39" s="19" t="s">
        <v>270</v>
      </c>
      <c r="P39" s="19">
        <v>4</v>
      </c>
      <c r="Q39" s="21" t="s">
        <v>277</v>
      </c>
      <c r="R39" s="19" t="s">
        <v>278</v>
      </c>
      <c r="S39" s="19" t="s">
        <v>273</v>
      </c>
      <c r="T39" s="19">
        <v>4</v>
      </c>
      <c r="U39" s="19">
        <v>10355</v>
      </c>
      <c r="V39" s="19">
        <v>8.1</v>
      </c>
      <c r="X39" s="19">
        <v>35</v>
      </c>
      <c r="Y39" s="19">
        <v>0.81</v>
      </c>
      <c r="Z39" s="23">
        <v>73.24</v>
      </c>
      <c r="AA39" s="4">
        <v>13.07</v>
      </c>
      <c r="AB39" s="4">
        <v>0</v>
      </c>
      <c r="AC39" s="4">
        <v>1.74</v>
      </c>
      <c r="AD39" s="4">
        <v>0</v>
      </c>
      <c r="AE39" s="4">
        <v>0</v>
      </c>
      <c r="AF39" s="4">
        <v>41120.58</v>
      </c>
      <c r="AG39" s="4">
        <v>0</v>
      </c>
      <c r="AH39" s="4">
        <v>15.75</v>
      </c>
      <c r="AI39" s="4">
        <v>7.09</v>
      </c>
      <c r="AJ39" s="4">
        <v>176.76</v>
      </c>
      <c r="AK39" s="4"/>
      <c r="AL39" s="4">
        <v>0</v>
      </c>
      <c r="AM39" s="4">
        <v>1244.35</v>
      </c>
      <c r="AN39" s="4">
        <v>16.32</v>
      </c>
      <c r="AO39" s="4">
        <v>0</v>
      </c>
      <c r="AP39" s="4">
        <v>0</v>
      </c>
      <c r="AQ39" s="4">
        <v>0.64</v>
      </c>
      <c r="AR39" s="4">
        <v>7.2</v>
      </c>
      <c r="AS39" s="4">
        <v>242.06</v>
      </c>
      <c r="AT39" s="4">
        <v>0</v>
      </c>
      <c r="AU39" s="4">
        <v>92.42</v>
      </c>
      <c r="AV39" s="4">
        <v>13.07</v>
      </c>
      <c r="AW39" s="4">
        <v>0.25</v>
      </c>
      <c r="AX39" s="4">
        <v>1.74</v>
      </c>
      <c r="AY39" s="4">
        <v>0.05</v>
      </c>
      <c r="AZ39" s="4">
        <v>1</v>
      </c>
      <c r="BA39" s="4">
        <v>41120.58</v>
      </c>
      <c r="BB39" s="4">
        <v>0.05</v>
      </c>
      <c r="BC39" s="4">
        <v>15.75</v>
      </c>
      <c r="BD39" s="4">
        <v>7.09</v>
      </c>
      <c r="BE39" s="4">
        <v>176.76</v>
      </c>
      <c r="BF39" s="4"/>
      <c r="BG39" s="4">
        <v>0.25</v>
      </c>
      <c r="BH39" s="4">
        <v>1244.35</v>
      </c>
      <c r="BI39" s="4">
        <v>16.32</v>
      </c>
      <c r="BJ39" s="4">
        <v>0.025</v>
      </c>
      <c r="BK39" s="4">
        <v>1</v>
      </c>
      <c r="BL39" s="4">
        <v>0.64</v>
      </c>
      <c r="BM39" s="4">
        <v>7.2</v>
      </c>
      <c r="BN39" s="4">
        <v>242.06</v>
      </c>
      <c r="BO39" s="4">
        <v>0.25</v>
      </c>
      <c r="BP39" s="4">
        <v>92.42</v>
      </c>
      <c r="BQ39" s="4">
        <v>3.4975320000000005</v>
      </c>
      <c r="BR39" s="4">
        <v>0.06690000000000002</v>
      </c>
      <c r="BS39" s="4">
        <v>0.4656240000000001</v>
      </c>
      <c r="BT39" s="4">
        <v>0.013380000000000003</v>
      </c>
      <c r="BU39" s="4">
        <v>0.26760000000000006</v>
      </c>
      <c r="BV39" s="4">
        <v>11003.867208000003</v>
      </c>
      <c r="BW39" s="4">
        <v>0.013380000000000003</v>
      </c>
      <c r="BX39" s="4">
        <v>4.214700000000001</v>
      </c>
      <c r="BY39" s="4">
        <v>1.8972840000000004</v>
      </c>
      <c r="BZ39" s="4">
        <v>47.300976000000006</v>
      </c>
      <c r="CA39" s="4"/>
      <c r="CB39" s="4">
        <v>0.06690000000000002</v>
      </c>
      <c r="CC39" s="4">
        <v>332.98806</v>
      </c>
      <c r="CD39" s="4">
        <v>4.367232000000001</v>
      </c>
      <c r="CE39" s="4">
        <v>0.0066900000000000015</v>
      </c>
      <c r="CF39" s="4">
        <v>0.26760000000000006</v>
      </c>
      <c r="CG39" s="4">
        <v>0.17126400000000003</v>
      </c>
      <c r="CH39" s="4">
        <v>1.9267200000000004</v>
      </c>
      <c r="CI39" s="4">
        <v>64.77525600000001</v>
      </c>
      <c r="CJ39" s="4">
        <v>0.06690000000000002</v>
      </c>
      <c r="CK39" s="4">
        <v>24.731592000000006</v>
      </c>
    </row>
    <row r="40" spans="1:89" ht="12.75">
      <c r="A40" s="19" t="s">
        <v>298</v>
      </c>
      <c r="B40" s="19" t="s">
        <v>154</v>
      </c>
      <c r="C40" s="19" t="s">
        <v>193</v>
      </c>
      <c r="D40" s="19" t="s">
        <v>156</v>
      </c>
      <c r="E40" s="19">
        <v>13060007</v>
      </c>
      <c r="F40" s="19" t="s">
        <v>157</v>
      </c>
      <c r="G40" s="19">
        <v>332841</v>
      </c>
      <c r="H40" s="19">
        <v>1042508</v>
      </c>
      <c r="I40" s="19" t="s">
        <v>193</v>
      </c>
      <c r="J40" s="19" t="s">
        <v>194</v>
      </c>
      <c r="K40" s="19" t="s">
        <v>195</v>
      </c>
      <c r="L40" s="19">
        <v>10</v>
      </c>
      <c r="M40" s="20">
        <v>35234</v>
      </c>
      <c r="N40" s="19">
        <v>2</v>
      </c>
      <c r="O40" s="19" t="s">
        <v>270</v>
      </c>
      <c r="P40" s="19">
        <v>4</v>
      </c>
      <c r="Q40" s="21" t="s">
        <v>277</v>
      </c>
      <c r="R40" s="19" t="s">
        <v>278</v>
      </c>
      <c r="S40" s="19" t="s">
        <v>273</v>
      </c>
      <c r="T40" s="19">
        <v>4</v>
      </c>
      <c r="U40" s="19">
        <v>10355</v>
      </c>
      <c r="V40" s="19">
        <v>8.7</v>
      </c>
      <c r="X40" s="19">
        <v>33.91</v>
      </c>
      <c r="Y40" s="19">
        <v>0.77</v>
      </c>
      <c r="Z40" s="23">
        <v>73.32</v>
      </c>
      <c r="AA40" s="4">
        <v>19.54</v>
      </c>
      <c r="AB40" s="4">
        <v>0.8</v>
      </c>
      <c r="AC40" s="4">
        <v>1.71</v>
      </c>
      <c r="AD40" s="4">
        <v>0</v>
      </c>
      <c r="AE40" s="4">
        <v>0</v>
      </c>
      <c r="AF40" s="4">
        <v>37339.03</v>
      </c>
      <c r="AG40" s="4">
        <v>0</v>
      </c>
      <c r="AH40" s="4">
        <v>0.77</v>
      </c>
      <c r="AI40" s="4">
        <v>8.59</v>
      </c>
      <c r="AJ40" s="4">
        <v>88.65</v>
      </c>
      <c r="AK40" s="4"/>
      <c r="AL40" s="4">
        <v>0</v>
      </c>
      <c r="AM40" s="4">
        <v>1216.82</v>
      </c>
      <c r="AN40" s="4">
        <v>10.77</v>
      </c>
      <c r="AO40" s="4">
        <v>0</v>
      </c>
      <c r="AP40" s="4">
        <v>0</v>
      </c>
      <c r="AQ40" s="4">
        <v>0.5</v>
      </c>
      <c r="AR40" s="4">
        <v>7.5</v>
      </c>
      <c r="AS40" s="4">
        <v>264.39</v>
      </c>
      <c r="AT40" s="4">
        <v>0</v>
      </c>
      <c r="AU40" s="4">
        <v>103.55</v>
      </c>
      <c r="AV40" s="4">
        <v>19.54</v>
      </c>
      <c r="AW40" s="4">
        <v>0.8</v>
      </c>
      <c r="AX40" s="4">
        <v>1.71</v>
      </c>
      <c r="AY40" s="4">
        <v>0.05</v>
      </c>
      <c r="AZ40" s="4">
        <v>1</v>
      </c>
      <c r="BA40" s="4">
        <v>37339.03</v>
      </c>
      <c r="BB40" s="4">
        <v>0.05</v>
      </c>
      <c r="BC40" s="4">
        <v>0.77</v>
      </c>
      <c r="BD40" s="4">
        <v>8.59</v>
      </c>
      <c r="BE40" s="4">
        <v>88.65</v>
      </c>
      <c r="BF40" s="4"/>
      <c r="BG40" s="4">
        <v>0.25</v>
      </c>
      <c r="BH40" s="4">
        <v>1216.82</v>
      </c>
      <c r="BI40" s="4">
        <v>10.77</v>
      </c>
      <c r="BJ40" s="4">
        <v>0.025</v>
      </c>
      <c r="BK40" s="4">
        <v>1</v>
      </c>
      <c r="BL40" s="4">
        <v>0.5</v>
      </c>
      <c r="BM40" s="4">
        <v>7.5</v>
      </c>
      <c r="BN40" s="4">
        <v>264.39</v>
      </c>
      <c r="BO40" s="4">
        <v>0.25</v>
      </c>
      <c r="BP40" s="4">
        <v>103.55</v>
      </c>
      <c r="BQ40" s="4">
        <v>5.213272000000001</v>
      </c>
      <c r="BR40" s="4">
        <v>0.21344000000000007</v>
      </c>
      <c r="BS40" s="4">
        <v>0.45622800000000013</v>
      </c>
      <c r="BT40" s="4">
        <v>0.013340000000000005</v>
      </c>
      <c r="BU40" s="4">
        <v>0.2668000000000001</v>
      </c>
      <c r="BV40" s="4">
        <v>9962.053204000002</v>
      </c>
      <c r="BW40" s="4">
        <v>0.013340000000000005</v>
      </c>
      <c r="BX40" s="4">
        <v>0.20543600000000006</v>
      </c>
      <c r="BY40" s="4">
        <v>2.2918120000000006</v>
      </c>
      <c r="BZ40" s="4">
        <v>23.651820000000008</v>
      </c>
      <c r="CA40" s="4"/>
      <c r="CB40" s="4">
        <v>0.06670000000000002</v>
      </c>
      <c r="CC40" s="4">
        <v>324.6475760000001</v>
      </c>
      <c r="CD40" s="4">
        <v>2.8734360000000008</v>
      </c>
      <c r="CE40" s="4">
        <v>0.006670000000000002</v>
      </c>
      <c r="CF40" s="4">
        <v>0.2668000000000001</v>
      </c>
      <c r="CG40" s="4">
        <v>0.13340000000000005</v>
      </c>
      <c r="CH40" s="4">
        <v>2.0010000000000003</v>
      </c>
      <c r="CI40" s="4">
        <v>70.53925200000002</v>
      </c>
      <c r="CJ40" s="4">
        <v>0.06670000000000002</v>
      </c>
      <c r="CK40" s="4">
        <v>27.627140000000008</v>
      </c>
    </row>
    <row r="41" spans="1:89" ht="12.75">
      <c r="A41" s="19" t="s">
        <v>315</v>
      </c>
      <c r="B41" s="19" t="s">
        <v>154</v>
      </c>
      <c r="C41" s="19" t="s">
        <v>204</v>
      </c>
      <c r="D41" s="19" t="s">
        <v>156</v>
      </c>
      <c r="E41" s="19">
        <v>13060007</v>
      </c>
      <c r="F41" s="19" t="s">
        <v>157</v>
      </c>
      <c r="G41" s="19">
        <v>332614</v>
      </c>
      <c r="H41" s="19">
        <v>1042503</v>
      </c>
      <c r="I41" s="19" t="s">
        <v>204</v>
      </c>
      <c r="J41" s="19" t="s">
        <v>205</v>
      </c>
      <c r="K41" s="19" t="s">
        <v>206</v>
      </c>
      <c r="L41" s="19">
        <v>6</v>
      </c>
      <c r="M41" s="20">
        <v>35234</v>
      </c>
      <c r="N41" s="19">
        <v>2</v>
      </c>
      <c r="O41" s="19" t="s">
        <v>270</v>
      </c>
      <c r="P41" s="19">
        <v>4</v>
      </c>
      <c r="Q41" s="21" t="s">
        <v>316</v>
      </c>
      <c r="R41" s="19" t="s">
        <v>317</v>
      </c>
      <c r="S41" s="19" t="s">
        <v>273</v>
      </c>
      <c r="T41" s="19">
        <v>4</v>
      </c>
      <c r="U41" s="19">
        <v>10430</v>
      </c>
      <c r="V41" s="19">
        <v>40.8</v>
      </c>
      <c r="X41" s="19">
        <v>664.3</v>
      </c>
      <c r="Y41" s="19">
        <v>4.49</v>
      </c>
      <c r="Z41" s="23">
        <v>75.09</v>
      </c>
      <c r="AA41" s="4">
        <v>26.73</v>
      </c>
      <c r="AB41" s="4">
        <v>1</v>
      </c>
      <c r="AC41" s="4">
        <v>0</v>
      </c>
      <c r="AD41" s="4">
        <v>0</v>
      </c>
      <c r="AE41" s="4">
        <v>2.36</v>
      </c>
      <c r="AF41" s="4">
        <v>51018.42</v>
      </c>
      <c r="AG41" s="4">
        <v>0</v>
      </c>
      <c r="AH41" s="4">
        <v>1.31</v>
      </c>
      <c r="AI41" s="4">
        <v>2.43</v>
      </c>
      <c r="AJ41" s="4">
        <v>78.98</v>
      </c>
      <c r="AK41" s="4"/>
      <c r="AL41" s="4">
        <v>0</v>
      </c>
      <c r="AM41" s="4">
        <v>1614.37</v>
      </c>
      <c r="AN41" s="4">
        <v>10.83</v>
      </c>
      <c r="AO41" s="4">
        <v>0</v>
      </c>
      <c r="AP41" s="4">
        <v>0</v>
      </c>
      <c r="AQ41" s="4">
        <v>1.61</v>
      </c>
      <c r="AR41" s="4">
        <v>5.6</v>
      </c>
      <c r="AS41" s="4">
        <v>199.68</v>
      </c>
      <c r="AT41" s="4">
        <v>1.31</v>
      </c>
      <c r="AU41" s="4">
        <v>152.46</v>
      </c>
      <c r="AV41" s="4">
        <v>26.73</v>
      </c>
      <c r="AW41" s="4">
        <v>1</v>
      </c>
      <c r="AX41" s="4">
        <v>0.5</v>
      </c>
      <c r="AY41" s="4">
        <v>0.05</v>
      </c>
      <c r="AZ41" s="4">
        <v>2.36</v>
      </c>
      <c r="BA41" s="4">
        <v>51018.42</v>
      </c>
      <c r="BB41" s="4">
        <v>0.05</v>
      </c>
      <c r="BC41" s="4">
        <v>1.31</v>
      </c>
      <c r="BD41" s="4">
        <v>2.43</v>
      </c>
      <c r="BE41" s="4">
        <v>78.98</v>
      </c>
      <c r="BF41" s="4"/>
      <c r="BG41" s="4">
        <v>0.25</v>
      </c>
      <c r="BH41" s="4">
        <v>1614.37</v>
      </c>
      <c r="BI41" s="4">
        <v>10.83</v>
      </c>
      <c r="BJ41" s="4">
        <v>0.025</v>
      </c>
      <c r="BK41" s="4">
        <v>1</v>
      </c>
      <c r="BL41" s="4">
        <v>1.61</v>
      </c>
      <c r="BM41" s="4">
        <v>5.6</v>
      </c>
      <c r="BN41" s="4">
        <v>199.68</v>
      </c>
      <c r="BO41" s="4">
        <v>1.31</v>
      </c>
      <c r="BP41" s="4">
        <v>152.46</v>
      </c>
      <c r="BQ41" s="4">
        <v>6.658442999999999</v>
      </c>
      <c r="BR41" s="4">
        <v>0.24909999999999996</v>
      </c>
      <c r="BS41" s="4">
        <v>0.12454999999999998</v>
      </c>
      <c r="BT41" s="4">
        <v>0.012454999999999999</v>
      </c>
      <c r="BU41" s="4">
        <v>0.5878759999999998</v>
      </c>
      <c r="BV41" s="4">
        <v>12708.688421999997</v>
      </c>
      <c r="BW41" s="4">
        <v>0.012454999999999999</v>
      </c>
      <c r="BX41" s="4">
        <v>0.32632099999999997</v>
      </c>
      <c r="BY41" s="4">
        <v>0.605313</v>
      </c>
      <c r="BZ41" s="4">
        <v>19.673917999999997</v>
      </c>
      <c r="CA41" s="4"/>
      <c r="CB41" s="4">
        <v>0.06227499999999999</v>
      </c>
      <c r="CC41" s="4">
        <v>402.13956699999994</v>
      </c>
      <c r="CD41" s="4">
        <v>2.6977529999999996</v>
      </c>
      <c r="CE41" s="4">
        <v>0.0062274999999999995</v>
      </c>
      <c r="CF41" s="4">
        <v>0.24909999999999996</v>
      </c>
      <c r="CG41" s="4">
        <v>0.401051</v>
      </c>
      <c r="CH41" s="4">
        <v>1.3949599999999998</v>
      </c>
      <c r="CI41" s="4">
        <v>49.74028799999999</v>
      </c>
      <c r="CJ41" s="4">
        <v>0.32632099999999997</v>
      </c>
      <c r="CK41" s="4">
        <v>37.977785999999995</v>
      </c>
    </row>
    <row r="42" spans="1:89" ht="12.75">
      <c r="A42" s="19" t="s">
        <v>318</v>
      </c>
      <c r="B42" s="19" t="s">
        <v>154</v>
      </c>
      <c r="C42" s="19" t="s">
        <v>204</v>
      </c>
      <c r="D42" s="19" t="s">
        <v>156</v>
      </c>
      <c r="E42" s="19">
        <v>13060007</v>
      </c>
      <c r="F42" s="19" t="s">
        <v>157</v>
      </c>
      <c r="G42" s="19">
        <v>332614</v>
      </c>
      <c r="H42" s="19">
        <v>1042503</v>
      </c>
      <c r="I42" s="19" t="s">
        <v>204</v>
      </c>
      <c r="J42" s="19" t="s">
        <v>205</v>
      </c>
      <c r="K42" s="19" t="s">
        <v>206</v>
      </c>
      <c r="L42" s="19">
        <v>6</v>
      </c>
      <c r="M42" s="20">
        <v>35234</v>
      </c>
      <c r="N42" s="19">
        <v>2</v>
      </c>
      <c r="O42" s="19" t="s">
        <v>270</v>
      </c>
      <c r="P42" s="19">
        <v>4</v>
      </c>
      <c r="Q42" s="21" t="s">
        <v>316</v>
      </c>
      <c r="R42" s="19" t="s">
        <v>317</v>
      </c>
      <c r="S42" s="19" t="s">
        <v>273</v>
      </c>
      <c r="T42" s="19">
        <v>4</v>
      </c>
      <c r="U42" s="19">
        <v>10430</v>
      </c>
      <c r="V42" s="19">
        <v>32.1</v>
      </c>
      <c r="X42" s="19">
        <v>608</v>
      </c>
      <c r="Y42" s="19">
        <v>2.97</v>
      </c>
      <c r="Z42" s="23">
        <v>75.89</v>
      </c>
      <c r="AA42" s="4">
        <v>40.74</v>
      </c>
      <c r="AB42" s="4">
        <v>1.1</v>
      </c>
      <c r="AC42" s="4">
        <v>0</v>
      </c>
      <c r="AD42" s="4">
        <v>0</v>
      </c>
      <c r="AE42" s="4">
        <v>0</v>
      </c>
      <c r="AF42" s="4">
        <v>44577.12</v>
      </c>
      <c r="AG42" s="4">
        <v>0</v>
      </c>
      <c r="AH42" s="4">
        <v>2.22</v>
      </c>
      <c r="AI42" s="4">
        <v>2.04</v>
      </c>
      <c r="AJ42" s="4">
        <v>104.56</v>
      </c>
      <c r="AK42" s="4"/>
      <c r="AL42" s="4">
        <v>0</v>
      </c>
      <c r="AM42" s="4">
        <v>1568.1</v>
      </c>
      <c r="AN42" s="4">
        <v>10.58</v>
      </c>
      <c r="AO42" s="4">
        <v>0</v>
      </c>
      <c r="AP42" s="4">
        <v>0</v>
      </c>
      <c r="AQ42" s="4">
        <v>0</v>
      </c>
      <c r="AR42" s="4">
        <v>6</v>
      </c>
      <c r="AS42" s="4">
        <v>172.14</v>
      </c>
      <c r="AT42" s="4">
        <v>1.48</v>
      </c>
      <c r="AU42" s="4">
        <v>169.82</v>
      </c>
      <c r="AV42" s="4">
        <v>40.74</v>
      </c>
      <c r="AW42" s="4">
        <v>1.1</v>
      </c>
      <c r="AX42" s="4">
        <v>0.5</v>
      </c>
      <c r="AY42" s="4">
        <v>0.05</v>
      </c>
      <c r="AZ42" s="4">
        <v>1</v>
      </c>
      <c r="BA42" s="4">
        <v>44577.12</v>
      </c>
      <c r="BB42" s="4">
        <v>0.05</v>
      </c>
      <c r="BC42" s="4">
        <v>2.22</v>
      </c>
      <c r="BD42" s="4">
        <v>2.04</v>
      </c>
      <c r="BE42" s="4">
        <v>104.56</v>
      </c>
      <c r="BF42" s="4"/>
      <c r="BG42" s="4">
        <v>0.25</v>
      </c>
      <c r="BH42" s="4">
        <v>1568.1</v>
      </c>
      <c r="BI42" s="4">
        <v>10.58</v>
      </c>
      <c r="BJ42" s="4">
        <v>0.025</v>
      </c>
      <c r="BK42" s="4">
        <v>1</v>
      </c>
      <c r="BL42" s="4">
        <v>0.25</v>
      </c>
      <c r="BM42" s="4">
        <v>6</v>
      </c>
      <c r="BN42" s="4">
        <v>172.14</v>
      </c>
      <c r="BO42" s="4">
        <v>1.48</v>
      </c>
      <c r="BP42" s="4">
        <v>169.82</v>
      </c>
      <c r="BQ42" s="4">
        <v>9.822414</v>
      </c>
      <c r="BR42" s="4">
        <v>0.26521</v>
      </c>
      <c r="BS42" s="4">
        <v>0.12054999999999999</v>
      </c>
      <c r="BT42" s="4">
        <v>0.012055</v>
      </c>
      <c r="BU42" s="4">
        <v>0.24109999999999998</v>
      </c>
      <c r="BV42" s="4">
        <v>10747.543632</v>
      </c>
      <c r="BW42" s="4">
        <v>0.012055</v>
      </c>
      <c r="BX42" s="4">
        <v>0.535242</v>
      </c>
      <c r="BY42" s="4">
        <v>0.491844</v>
      </c>
      <c r="BZ42" s="4">
        <v>25.209416</v>
      </c>
      <c r="CA42" s="4"/>
      <c r="CB42" s="4">
        <v>0.060274999999999995</v>
      </c>
      <c r="CC42" s="4">
        <v>378.06890999999996</v>
      </c>
      <c r="CD42" s="4">
        <v>2.550838</v>
      </c>
      <c r="CE42" s="4">
        <v>0.0060275</v>
      </c>
      <c r="CF42" s="4">
        <v>0.24109999999999998</v>
      </c>
      <c r="CG42" s="4">
        <v>0.060274999999999995</v>
      </c>
      <c r="CH42" s="4">
        <v>1.4465999999999999</v>
      </c>
      <c r="CI42" s="4">
        <v>41.502953999999995</v>
      </c>
      <c r="CJ42" s="4">
        <v>0.356828</v>
      </c>
      <c r="CK42" s="4">
        <v>40.943602</v>
      </c>
    </row>
    <row r="43" spans="1:89" ht="12.75">
      <c r="A43" s="19" t="s">
        <v>319</v>
      </c>
      <c r="B43" s="19" t="s">
        <v>154</v>
      </c>
      <c r="C43" s="19" t="s">
        <v>204</v>
      </c>
      <c r="D43" s="19" t="s">
        <v>156</v>
      </c>
      <c r="E43" s="19">
        <v>13060007</v>
      </c>
      <c r="F43" s="19" t="s">
        <v>157</v>
      </c>
      <c r="G43" s="19">
        <v>332614</v>
      </c>
      <c r="H43" s="19">
        <v>1042503</v>
      </c>
      <c r="I43" s="19" t="s">
        <v>204</v>
      </c>
      <c r="J43" s="19" t="s">
        <v>205</v>
      </c>
      <c r="K43" s="19" t="s">
        <v>206</v>
      </c>
      <c r="L43" s="19">
        <v>6</v>
      </c>
      <c r="M43" s="20">
        <v>35234</v>
      </c>
      <c r="N43" s="19">
        <v>2</v>
      </c>
      <c r="O43" s="19" t="s">
        <v>270</v>
      </c>
      <c r="P43" s="19">
        <v>4</v>
      </c>
      <c r="Q43" s="21" t="s">
        <v>316</v>
      </c>
      <c r="R43" s="19" t="s">
        <v>317</v>
      </c>
      <c r="S43" s="19" t="s">
        <v>273</v>
      </c>
      <c r="T43" s="19">
        <v>4</v>
      </c>
      <c r="U43" s="19">
        <v>10430</v>
      </c>
      <c r="V43" s="19">
        <v>26.6</v>
      </c>
      <c r="X43" s="19">
        <v>573</v>
      </c>
      <c r="Y43" s="19">
        <v>2.29</v>
      </c>
      <c r="Z43" s="23">
        <v>74.19</v>
      </c>
      <c r="AA43" s="4">
        <v>36.8</v>
      </c>
      <c r="AB43" s="4">
        <v>0.7</v>
      </c>
      <c r="AC43" s="4">
        <v>0</v>
      </c>
      <c r="AD43" s="4">
        <v>0</v>
      </c>
      <c r="AE43" s="4">
        <v>0</v>
      </c>
      <c r="AF43" s="4">
        <v>35186.52</v>
      </c>
      <c r="AG43" s="4">
        <v>0</v>
      </c>
      <c r="AH43" s="4">
        <v>2.18</v>
      </c>
      <c r="AI43" s="4">
        <v>2.41</v>
      </c>
      <c r="AJ43" s="4">
        <v>88.85</v>
      </c>
      <c r="AK43" s="4"/>
      <c r="AL43" s="4">
        <v>0</v>
      </c>
      <c r="AM43" s="4">
        <v>1385.89</v>
      </c>
      <c r="AN43" s="4">
        <v>8.76</v>
      </c>
      <c r="AO43" s="4">
        <v>0</v>
      </c>
      <c r="AP43" s="4">
        <v>0</v>
      </c>
      <c r="AQ43" s="4">
        <v>0</v>
      </c>
      <c r="AR43" s="4">
        <v>5.8</v>
      </c>
      <c r="AS43" s="4">
        <v>143.99</v>
      </c>
      <c r="AT43" s="4">
        <v>0</v>
      </c>
      <c r="AU43" s="4">
        <v>149.9</v>
      </c>
      <c r="AV43" s="4">
        <v>36.8</v>
      </c>
      <c r="AW43" s="4">
        <v>0.7</v>
      </c>
      <c r="AX43" s="4">
        <v>0.5</v>
      </c>
      <c r="AY43" s="4">
        <v>0.05</v>
      </c>
      <c r="AZ43" s="4">
        <v>1</v>
      </c>
      <c r="BA43" s="4">
        <v>35186.52</v>
      </c>
      <c r="BB43" s="4">
        <v>0.05</v>
      </c>
      <c r="BC43" s="4">
        <v>2.18</v>
      </c>
      <c r="BD43" s="4">
        <v>2.41</v>
      </c>
      <c r="BE43" s="4">
        <v>88.85</v>
      </c>
      <c r="BF43" s="4"/>
      <c r="BG43" s="4">
        <v>0.25</v>
      </c>
      <c r="BH43" s="4">
        <v>1385.89</v>
      </c>
      <c r="BI43" s="4">
        <v>8.76</v>
      </c>
      <c r="BJ43" s="4">
        <v>0.025</v>
      </c>
      <c r="BK43" s="4">
        <v>1</v>
      </c>
      <c r="BL43" s="4">
        <v>0.25</v>
      </c>
      <c r="BM43" s="4">
        <v>5.8</v>
      </c>
      <c r="BN43" s="4">
        <v>143.99</v>
      </c>
      <c r="BO43" s="4">
        <v>0.25</v>
      </c>
      <c r="BP43" s="4">
        <v>149.9</v>
      </c>
      <c r="BQ43" s="4">
        <v>9.49808</v>
      </c>
      <c r="BR43" s="4">
        <v>0.18067</v>
      </c>
      <c r="BS43" s="4">
        <v>0.12905</v>
      </c>
      <c r="BT43" s="4">
        <v>0.012905000000000002</v>
      </c>
      <c r="BU43" s="4">
        <v>0.2581</v>
      </c>
      <c r="BV43" s="4">
        <v>9081.640812</v>
      </c>
      <c r="BW43" s="4">
        <v>0.012905000000000002</v>
      </c>
      <c r="BX43" s="4">
        <v>0.5626580000000001</v>
      </c>
      <c r="BY43" s="4">
        <v>0.622021</v>
      </c>
      <c r="BZ43" s="4">
        <v>22.932185</v>
      </c>
      <c r="CA43" s="4"/>
      <c r="CB43" s="4">
        <v>0.064525</v>
      </c>
      <c r="CC43" s="4">
        <v>357.6982090000001</v>
      </c>
      <c r="CD43" s="4">
        <v>2.260956</v>
      </c>
      <c r="CE43" s="4">
        <v>0.006452500000000001</v>
      </c>
      <c r="CF43" s="4">
        <v>0.2581</v>
      </c>
      <c r="CG43" s="4">
        <v>0.064525</v>
      </c>
      <c r="CH43" s="4">
        <v>1.49698</v>
      </c>
      <c r="CI43" s="4">
        <v>37.163819000000004</v>
      </c>
      <c r="CJ43" s="4">
        <v>0.064525</v>
      </c>
      <c r="CK43" s="4">
        <v>38.68919</v>
      </c>
    </row>
    <row r="44" spans="6:89" s="13" customFormat="1" ht="12.75">
      <c r="F44" s="14"/>
      <c r="I44" s="14"/>
      <c r="J44" s="16"/>
      <c r="K44" s="14"/>
      <c r="M44" s="14"/>
      <c r="N44" s="14"/>
      <c r="O44" s="14"/>
      <c r="T44" s="14"/>
      <c r="V44" s="14"/>
      <c r="Z44" s="16"/>
      <c r="AA44" s="10"/>
      <c r="AB44" s="10"/>
      <c r="AC44" s="10"/>
      <c r="AD44" s="10"/>
      <c r="AE44" s="10"/>
      <c r="AF44" s="11"/>
      <c r="AG44" s="10"/>
      <c r="AH44" s="10"/>
      <c r="AI44" s="10"/>
      <c r="AJ44" s="10"/>
      <c r="AK44" s="11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>
        <f>AVERAGE(AV3:AV43)</f>
        <v>63.298048780487825</v>
      </c>
      <c r="AW44" s="10">
        <f>AVERAGE(AW3:AW43)</f>
        <v>0.6475609756097563</v>
      </c>
      <c r="AX44" s="10">
        <f aca="true" t="shared" si="0" ref="AX44:CK44">AVERAGE(AX3:AX43)</f>
        <v>2.8804878048780487</v>
      </c>
      <c r="AY44" s="10">
        <f t="shared" si="0"/>
        <v>0.052195121951219524</v>
      </c>
      <c r="AZ44" s="10">
        <f t="shared" si="0"/>
        <v>1.9721951219512195</v>
      </c>
      <c r="BA44" s="10">
        <f t="shared" si="0"/>
        <v>51905.32</v>
      </c>
      <c r="BB44" s="10">
        <f t="shared" si="0"/>
        <v>0.05000000000000002</v>
      </c>
      <c r="BC44" s="10">
        <f t="shared" si="0"/>
        <v>1.895121951219513</v>
      </c>
      <c r="BD44" s="10">
        <f t="shared" si="0"/>
        <v>11.058780487804878</v>
      </c>
      <c r="BE44" s="10">
        <f t="shared" si="0"/>
        <v>126.66073170731705</v>
      </c>
      <c r="BF44" s="10"/>
      <c r="BG44" s="10">
        <f t="shared" si="0"/>
        <v>0.33658536585365856</v>
      </c>
      <c r="BH44" s="10">
        <f t="shared" si="0"/>
        <v>1560.0926829268292</v>
      </c>
      <c r="BI44" s="10">
        <f t="shared" si="0"/>
        <v>32.82756097560976</v>
      </c>
      <c r="BJ44" s="10">
        <f t="shared" si="0"/>
        <v>0.07048780487804875</v>
      </c>
      <c r="BK44" s="10">
        <f t="shared" si="0"/>
        <v>1.0390243902439025</v>
      </c>
      <c r="BL44" s="10">
        <f t="shared" si="0"/>
        <v>1.1029268292682928</v>
      </c>
      <c r="BM44" s="10">
        <f t="shared" si="0"/>
        <v>12.224390243902437</v>
      </c>
      <c r="BN44" s="10">
        <f t="shared" si="0"/>
        <v>294.04780487804874</v>
      </c>
      <c r="BO44" s="10">
        <f t="shared" si="0"/>
        <v>1.0973170731707318</v>
      </c>
      <c r="BP44" s="10">
        <f t="shared" si="0"/>
        <v>166.75926829268295</v>
      </c>
      <c r="BQ44" s="10">
        <f t="shared" si="0"/>
        <v>15.509734609756102</v>
      </c>
      <c r="BR44" s="10">
        <f t="shared" si="0"/>
        <v>0.16018000000000007</v>
      </c>
      <c r="BS44" s="10">
        <f t="shared" si="0"/>
        <v>0.7042306341463413</v>
      </c>
      <c r="BT44" s="10">
        <f t="shared" si="0"/>
        <v>0.012625951219512202</v>
      </c>
      <c r="BU44" s="10">
        <f t="shared" si="0"/>
        <v>0.47156556097560975</v>
      </c>
      <c r="BV44" s="10">
        <f t="shared" si="0"/>
        <v>12659.382410585366</v>
      </c>
      <c r="BW44" s="10">
        <f t="shared" si="0"/>
        <v>0.01216146341463415</v>
      </c>
      <c r="BX44" s="10">
        <f t="shared" si="0"/>
        <v>0.4674185121951219</v>
      </c>
      <c r="BY44" s="10">
        <f t="shared" si="0"/>
        <v>2.637869951219512</v>
      </c>
      <c r="BZ44" s="10">
        <f t="shared" si="0"/>
        <v>30.7882175609756</v>
      </c>
      <c r="CA44" s="10"/>
      <c r="CB44" s="10">
        <f t="shared" si="0"/>
        <v>0.08173341463414634</v>
      </c>
      <c r="CC44" s="10">
        <f t="shared" si="0"/>
        <v>378.4843605609756</v>
      </c>
      <c r="CD44" s="10">
        <f t="shared" si="0"/>
        <v>7.962019268292683</v>
      </c>
      <c r="CE44" s="10">
        <f t="shared" si="0"/>
        <v>0.01694304878048781</v>
      </c>
      <c r="CF44" s="10">
        <f t="shared" si="0"/>
        <v>0.24492975609756099</v>
      </c>
      <c r="CG44" s="10">
        <f t="shared" si="0"/>
        <v>0.27453543902439026</v>
      </c>
      <c r="CH44" s="10">
        <f t="shared" si="0"/>
        <v>2.899484146341463</v>
      </c>
      <c r="CI44" s="10">
        <f t="shared" si="0"/>
        <v>71.24122785365854</v>
      </c>
      <c r="CJ44" s="10">
        <f t="shared" si="0"/>
        <v>0.26850292682926835</v>
      </c>
      <c r="CK44" s="10">
        <f t="shared" si="0"/>
        <v>40.0649515609756</v>
      </c>
    </row>
    <row r="45" spans="48:89" ht="12.75">
      <c r="AV45" s="10">
        <f aca="true" t="shared" si="1" ref="AV45:BP45">+PERCENTILE(AV3:AV43,0.85)</f>
        <v>118.08</v>
      </c>
      <c r="AW45" s="10">
        <f t="shared" si="1"/>
        <v>1</v>
      </c>
      <c r="AX45" s="10">
        <f t="shared" si="1"/>
        <v>5.28</v>
      </c>
      <c r="AY45" s="10">
        <f t="shared" si="1"/>
        <v>0.05</v>
      </c>
      <c r="AZ45" s="10">
        <f t="shared" si="1"/>
        <v>3.14</v>
      </c>
      <c r="BA45" s="10">
        <f t="shared" si="1"/>
        <v>67167.31</v>
      </c>
      <c r="BB45" s="10">
        <f t="shared" si="1"/>
        <v>0.05</v>
      </c>
      <c r="BC45" s="10">
        <f t="shared" si="1"/>
        <v>2.16</v>
      </c>
      <c r="BD45" s="10">
        <f t="shared" si="1"/>
        <v>23.96</v>
      </c>
      <c r="BE45" s="10">
        <f t="shared" si="1"/>
        <v>174.13</v>
      </c>
      <c r="BF45" s="10" t="e">
        <f t="shared" si="1"/>
        <v>#NUM!</v>
      </c>
      <c r="BG45" s="10">
        <f t="shared" si="1"/>
        <v>0.25</v>
      </c>
      <c r="BH45" s="10">
        <f t="shared" si="1"/>
        <v>1738.73</v>
      </c>
      <c r="BI45" s="10">
        <f t="shared" si="1"/>
        <v>48.58</v>
      </c>
      <c r="BJ45" s="10">
        <f t="shared" si="1"/>
        <v>0.14</v>
      </c>
      <c r="BK45" s="10">
        <f t="shared" si="1"/>
        <v>1</v>
      </c>
      <c r="BL45" s="10">
        <f t="shared" si="1"/>
        <v>1.82</v>
      </c>
      <c r="BM45" s="10">
        <f t="shared" si="1"/>
        <v>30.3</v>
      </c>
      <c r="BN45" s="10">
        <f t="shared" si="1"/>
        <v>370.52</v>
      </c>
      <c r="BO45" s="10">
        <f t="shared" si="1"/>
        <v>2.04</v>
      </c>
      <c r="BP45" s="10">
        <f t="shared" si="1"/>
        <v>220.94</v>
      </c>
      <c r="BQ45" s="10">
        <f aca="true" t="shared" si="2" ref="BQ45:CK45">+PERCENTILE(BQ3:BQ43,0.95)</f>
        <v>50.46022799999999</v>
      </c>
      <c r="BR45" s="10">
        <f t="shared" si="2"/>
        <v>0.36239999999999994</v>
      </c>
      <c r="BS45" s="10">
        <f t="shared" si="2"/>
        <v>1.5391600000000005</v>
      </c>
      <c r="BT45" s="10">
        <f t="shared" si="2"/>
        <v>0.014384999999999998</v>
      </c>
      <c r="BU45" s="10">
        <f t="shared" si="2"/>
        <v>1.4005849999999997</v>
      </c>
      <c r="BV45" s="10">
        <f t="shared" si="2"/>
        <v>20824.861175999995</v>
      </c>
      <c r="BW45" s="10">
        <f t="shared" si="2"/>
        <v>0.014240000000000003</v>
      </c>
      <c r="BX45" s="10">
        <f t="shared" si="2"/>
        <v>0.5910960000000001</v>
      </c>
      <c r="BY45" s="10">
        <f t="shared" si="2"/>
        <v>7.659950000000001</v>
      </c>
      <c r="BZ45" s="10">
        <f t="shared" si="2"/>
        <v>59.44376399999999</v>
      </c>
      <c r="CA45" s="10"/>
      <c r="CB45" s="10">
        <f t="shared" si="2"/>
        <v>0.22707000000000005</v>
      </c>
      <c r="CC45" s="10">
        <f t="shared" si="2"/>
        <v>434.84914800000007</v>
      </c>
      <c r="CD45" s="10">
        <f t="shared" si="2"/>
        <v>23.747040000000005</v>
      </c>
      <c r="CE45" s="10">
        <f t="shared" si="2"/>
        <v>0.04151499999999999</v>
      </c>
      <c r="CF45" s="10">
        <f t="shared" si="2"/>
        <v>0.28769999999999996</v>
      </c>
      <c r="CG45" s="10">
        <f t="shared" si="2"/>
        <v>0.6502019999999998</v>
      </c>
      <c r="CH45" s="10">
        <f t="shared" si="2"/>
        <v>8.147560000000002</v>
      </c>
      <c r="CI45" s="10">
        <f t="shared" si="2"/>
        <v>129.42567000000003</v>
      </c>
      <c r="CJ45" s="10">
        <f t="shared" si="2"/>
        <v>0.8815100000000001</v>
      </c>
      <c r="CK45" s="10">
        <f t="shared" si="2"/>
        <v>70.418088</v>
      </c>
    </row>
    <row r="46" spans="48:89" ht="12.75">
      <c r="AV46" s="12">
        <f>MAX(AV3:AV43)</f>
        <v>436.01</v>
      </c>
      <c r="AW46" s="12">
        <f aca="true" t="shared" si="3" ref="AW46:CK46">MAX(AW3:AW43)</f>
        <v>1.7</v>
      </c>
      <c r="AX46" s="12">
        <f t="shared" si="3"/>
        <v>11.92</v>
      </c>
      <c r="AY46" s="12">
        <f t="shared" si="3"/>
        <v>0.14</v>
      </c>
      <c r="AZ46" s="12">
        <f t="shared" si="3"/>
        <v>8.43</v>
      </c>
      <c r="BA46" s="12">
        <f t="shared" si="3"/>
        <v>93319.35</v>
      </c>
      <c r="BB46" s="12">
        <f t="shared" si="3"/>
        <v>0.05</v>
      </c>
      <c r="BC46" s="12">
        <f t="shared" si="3"/>
        <v>15.75</v>
      </c>
      <c r="BD46" s="12">
        <f t="shared" si="3"/>
        <v>36.64</v>
      </c>
      <c r="BE46" s="12">
        <f t="shared" si="3"/>
        <v>330.18</v>
      </c>
      <c r="BF46" s="12">
        <f t="shared" si="3"/>
        <v>0</v>
      </c>
      <c r="BG46" s="12">
        <f t="shared" si="3"/>
        <v>1.4</v>
      </c>
      <c r="BH46" s="12">
        <f t="shared" si="3"/>
        <v>2007.97</v>
      </c>
      <c r="BI46" s="12">
        <f t="shared" si="3"/>
        <v>161.41</v>
      </c>
      <c r="BJ46" s="12">
        <f t="shared" si="3"/>
        <v>0.19</v>
      </c>
      <c r="BK46" s="12">
        <f t="shared" si="3"/>
        <v>2.6</v>
      </c>
      <c r="BL46" s="12">
        <f t="shared" si="3"/>
        <v>2.78</v>
      </c>
      <c r="BM46" s="12">
        <f t="shared" si="3"/>
        <v>36.4</v>
      </c>
      <c r="BN46" s="12">
        <f t="shared" si="3"/>
        <v>595.56</v>
      </c>
      <c r="BO46" s="12">
        <f t="shared" si="3"/>
        <v>4.44</v>
      </c>
      <c r="BP46" s="12">
        <f t="shared" si="3"/>
        <v>336.49</v>
      </c>
      <c r="BQ46" s="12">
        <f t="shared" si="3"/>
        <v>94.962978</v>
      </c>
      <c r="BR46" s="12">
        <f t="shared" si="3"/>
        <v>0.4488000000000001</v>
      </c>
      <c r="BS46" s="12">
        <f t="shared" si="3"/>
        <v>2.7702079999999993</v>
      </c>
      <c r="BT46" s="12">
        <f t="shared" si="3"/>
        <v>0.029623999999999998</v>
      </c>
      <c r="BU46" s="12">
        <f t="shared" si="3"/>
        <v>2.0670359999999994</v>
      </c>
      <c r="BV46" s="12">
        <f t="shared" si="3"/>
        <v>21687.416939999996</v>
      </c>
      <c r="BW46" s="12">
        <f t="shared" si="3"/>
        <v>0.01447</v>
      </c>
      <c r="BX46" s="12">
        <f t="shared" si="3"/>
        <v>4.214700000000001</v>
      </c>
      <c r="BY46" s="12">
        <f t="shared" si="3"/>
        <v>8.515135999999998</v>
      </c>
      <c r="BZ46" s="12">
        <f t="shared" si="3"/>
        <v>71.91320400000001</v>
      </c>
      <c r="CA46" s="12">
        <f t="shared" si="3"/>
        <v>0</v>
      </c>
      <c r="CB46" s="12">
        <f t="shared" si="3"/>
        <v>0.3544799999999999</v>
      </c>
      <c r="CC46" s="12">
        <f t="shared" si="3"/>
        <v>508.4180039999999</v>
      </c>
      <c r="CD46" s="12">
        <f t="shared" si="3"/>
        <v>37.51168399999999</v>
      </c>
      <c r="CE46" s="12">
        <f t="shared" si="3"/>
        <v>0.042687</v>
      </c>
      <c r="CF46" s="12">
        <f t="shared" si="3"/>
        <v>0.30211999999999994</v>
      </c>
      <c r="CG46" s="12">
        <f t="shared" si="3"/>
        <v>0.7091520000000001</v>
      </c>
      <c r="CH46" s="12">
        <f t="shared" si="3"/>
        <v>8.459359999999998</v>
      </c>
      <c r="CI46" s="12">
        <f t="shared" si="3"/>
        <v>138.11036399999998</v>
      </c>
      <c r="CJ46" s="12">
        <f t="shared" si="3"/>
        <v>1.091038</v>
      </c>
      <c r="CK46" s="12">
        <f t="shared" si="3"/>
        <v>84.492639</v>
      </c>
    </row>
    <row r="48" spans="1:89" s="13" customFormat="1" ht="12.75">
      <c r="A48" s="13" t="s">
        <v>0</v>
      </c>
      <c r="B48" s="13" t="s">
        <v>1</v>
      </c>
      <c r="C48" s="13" t="s">
        <v>2</v>
      </c>
      <c r="D48" s="13" t="s">
        <v>3</v>
      </c>
      <c r="E48" s="13" t="s">
        <v>4</v>
      </c>
      <c r="F48" s="14" t="s">
        <v>5</v>
      </c>
      <c r="G48" s="13" t="s">
        <v>6</v>
      </c>
      <c r="H48" s="13" t="s">
        <v>7</v>
      </c>
      <c r="I48" s="14" t="s">
        <v>8</v>
      </c>
      <c r="J48" s="15" t="s">
        <v>9</v>
      </c>
      <c r="K48" s="14" t="s">
        <v>10</v>
      </c>
      <c r="L48" s="13" t="s">
        <v>11</v>
      </c>
      <c r="M48" s="14" t="s">
        <v>12</v>
      </c>
      <c r="N48" s="14" t="s">
        <v>13</v>
      </c>
      <c r="O48" s="14" t="s">
        <v>14</v>
      </c>
      <c r="P48" s="13" t="s">
        <v>16</v>
      </c>
      <c r="Q48" s="13" t="s">
        <v>17</v>
      </c>
      <c r="R48" s="13" t="s">
        <v>18</v>
      </c>
      <c r="S48" s="13" t="s">
        <v>19</v>
      </c>
      <c r="T48" s="14" t="s">
        <v>20</v>
      </c>
      <c r="U48" s="13" t="s">
        <v>22</v>
      </c>
      <c r="V48" s="14" t="s">
        <v>24</v>
      </c>
      <c r="W48" s="13" t="s">
        <v>25</v>
      </c>
      <c r="X48" s="13" t="s">
        <v>26</v>
      </c>
      <c r="Y48" s="13" t="s">
        <v>27</v>
      </c>
      <c r="Z48" s="15" t="s">
        <v>30</v>
      </c>
      <c r="AA48" s="10" t="s">
        <v>31</v>
      </c>
      <c r="AB48" s="10" t="s">
        <v>32</v>
      </c>
      <c r="AC48" s="10" t="s">
        <v>33</v>
      </c>
      <c r="AD48" s="10" t="s">
        <v>34</v>
      </c>
      <c r="AE48" s="10" t="s">
        <v>35</v>
      </c>
      <c r="AF48" s="11" t="s">
        <v>36</v>
      </c>
      <c r="AG48" s="10" t="s">
        <v>37</v>
      </c>
      <c r="AH48" s="10" t="s">
        <v>38</v>
      </c>
      <c r="AI48" s="10" t="s">
        <v>39</v>
      </c>
      <c r="AJ48" s="10" t="s">
        <v>40</v>
      </c>
      <c r="AK48" s="11" t="s">
        <v>41</v>
      </c>
      <c r="AL48" s="10" t="s">
        <v>42</v>
      </c>
      <c r="AM48" s="10" t="s">
        <v>43</v>
      </c>
      <c r="AN48" s="10" t="s">
        <v>44</v>
      </c>
      <c r="AO48" s="10" t="s">
        <v>45</v>
      </c>
      <c r="AP48" s="10" t="s">
        <v>46</v>
      </c>
      <c r="AQ48" s="10" t="s">
        <v>47</v>
      </c>
      <c r="AR48" s="10" t="s">
        <v>48</v>
      </c>
      <c r="AS48" s="10" t="s">
        <v>49</v>
      </c>
      <c r="AT48" s="10" t="s">
        <v>50</v>
      </c>
      <c r="AU48" s="10" t="s">
        <v>51</v>
      </c>
      <c r="AV48" s="10" t="s">
        <v>73</v>
      </c>
      <c r="AW48" s="10" t="s">
        <v>74</v>
      </c>
      <c r="AX48" s="10" t="s">
        <v>75</v>
      </c>
      <c r="AY48" s="10" t="s">
        <v>76</v>
      </c>
      <c r="AZ48" s="10" t="s">
        <v>77</v>
      </c>
      <c r="BA48" s="11" t="s">
        <v>78</v>
      </c>
      <c r="BB48" s="10" t="s">
        <v>79</v>
      </c>
      <c r="BC48" s="10" t="s">
        <v>80</v>
      </c>
      <c r="BD48" s="10" t="s">
        <v>81</v>
      </c>
      <c r="BE48" s="10" t="s">
        <v>82</v>
      </c>
      <c r="BF48" s="11" t="s">
        <v>83</v>
      </c>
      <c r="BG48" s="10" t="s">
        <v>84</v>
      </c>
      <c r="BH48" s="10" t="s">
        <v>85</v>
      </c>
      <c r="BI48" s="10" t="s">
        <v>86</v>
      </c>
      <c r="BJ48" s="10" t="s">
        <v>87</v>
      </c>
      <c r="BK48" s="10" t="s">
        <v>88</v>
      </c>
      <c r="BL48" s="10" t="s">
        <v>89</v>
      </c>
      <c r="BM48" s="10" t="s">
        <v>90</v>
      </c>
      <c r="BN48" s="10" t="s">
        <v>91</v>
      </c>
      <c r="BO48" s="10" t="s">
        <v>92</v>
      </c>
      <c r="BP48" s="10" t="s">
        <v>93</v>
      </c>
      <c r="BQ48" s="10" t="s">
        <v>94</v>
      </c>
      <c r="BR48" s="10" t="s">
        <v>95</v>
      </c>
      <c r="BS48" s="10" t="s">
        <v>96</v>
      </c>
      <c r="BT48" s="10" t="s">
        <v>97</v>
      </c>
      <c r="BU48" s="10" t="s">
        <v>98</v>
      </c>
      <c r="BV48" s="11" t="s">
        <v>99</v>
      </c>
      <c r="BW48" s="10" t="s">
        <v>100</v>
      </c>
      <c r="BX48" s="10" t="s">
        <v>101</v>
      </c>
      <c r="BY48" s="10" t="s">
        <v>102</v>
      </c>
      <c r="BZ48" s="10" t="s">
        <v>103</v>
      </c>
      <c r="CA48" s="11" t="s">
        <v>104</v>
      </c>
      <c r="CB48" s="12" t="s">
        <v>105</v>
      </c>
      <c r="CC48" s="10" t="s">
        <v>106</v>
      </c>
      <c r="CD48" s="10" t="s">
        <v>107</v>
      </c>
      <c r="CE48" s="10" t="s">
        <v>108</v>
      </c>
      <c r="CF48" s="10" t="s">
        <v>109</v>
      </c>
      <c r="CG48" s="10" t="s">
        <v>110</v>
      </c>
      <c r="CH48" s="10" t="s">
        <v>111</v>
      </c>
      <c r="CI48" s="10" t="s">
        <v>112</v>
      </c>
      <c r="CJ48" s="10" t="s">
        <v>113</v>
      </c>
      <c r="CK48" s="10" t="s">
        <v>114</v>
      </c>
    </row>
    <row r="49" spans="6:89" s="13" customFormat="1" ht="12.75">
      <c r="F49" s="14"/>
      <c r="I49" s="14"/>
      <c r="J49" s="16"/>
      <c r="K49" s="14"/>
      <c r="M49" s="14"/>
      <c r="N49" s="14"/>
      <c r="O49" s="14"/>
      <c r="T49" s="14"/>
      <c r="V49" s="14"/>
      <c r="Z49" s="16"/>
      <c r="AA49" s="10"/>
      <c r="AB49" s="10"/>
      <c r="AC49" s="10"/>
      <c r="AD49" s="10"/>
      <c r="AE49" s="10"/>
      <c r="AF49" s="11"/>
      <c r="AG49" s="10"/>
      <c r="AH49" s="10"/>
      <c r="AI49" s="10"/>
      <c r="AJ49" s="10"/>
      <c r="AK49" s="11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1"/>
      <c r="BB49" s="10"/>
      <c r="BC49" s="10"/>
      <c r="BD49" s="10"/>
      <c r="BE49" s="10"/>
      <c r="BF49" s="11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1"/>
      <c r="BW49" s="10"/>
      <c r="BX49" s="10"/>
      <c r="BY49" s="10"/>
      <c r="BZ49" s="10"/>
      <c r="CA49" s="11"/>
      <c r="CB49" s="12"/>
      <c r="CC49" s="10"/>
      <c r="CD49" s="10"/>
      <c r="CE49" s="10"/>
      <c r="CF49" s="10"/>
      <c r="CG49" s="10"/>
      <c r="CH49" s="10"/>
      <c r="CI49" s="10"/>
      <c r="CJ49" s="10"/>
      <c r="CK49" s="10"/>
    </row>
    <row r="50" spans="1:89" ht="12.75">
      <c r="A50" s="19" t="s">
        <v>408</v>
      </c>
      <c r="B50" s="19" t="s">
        <v>353</v>
      </c>
      <c r="C50" s="19" t="s">
        <v>409</v>
      </c>
      <c r="D50" s="19" t="s">
        <v>156</v>
      </c>
      <c r="E50" s="19">
        <v>13060011</v>
      </c>
      <c r="F50" s="19" t="s">
        <v>355</v>
      </c>
      <c r="I50" s="19" t="s">
        <v>409</v>
      </c>
      <c r="K50" s="19" t="s">
        <v>375</v>
      </c>
      <c r="L50" s="19">
        <v>9</v>
      </c>
      <c r="M50" s="20">
        <v>33491</v>
      </c>
      <c r="N50" s="19">
        <v>3</v>
      </c>
      <c r="O50" s="19" t="s">
        <v>410</v>
      </c>
      <c r="P50" s="19">
        <v>16</v>
      </c>
      <c r="Q50" s="21" t="s">
        <v>308</v>
      </c>
      <c r="R50" s="19" t="s">
        <v>309</v>
      </c>
      <c r="S50" s="19" t="s">
        <v>364</v>
      </c>
      <c r="T50" s="19">
        <v>5</v>
      </c>
      <c r="U50" s="19">
        <v>10080</v>
      </c>
      <c r="V50" s="19">
        <v>2.86</v>
      </c>
      <c r="Z50" s="19">
        <v>63.6</v>
      </c>
      <c r="AA50" s="4">
        <v>23.19</v>
      </c>
      <c r="AB50" s="4">
        <v>1.02</v>
      </c>
      <c r="AC50" s="4">
        <v>1.38</v>
      </c>
      <c r="AD50" s="4">
        <v>0</v>
      </c>
      <c r="AE50" s="4">
        <v>3.76</v>
      </c>
      <c r="AF50" s="4"/>
      <c r="AG50" s="4">
        <v>0</v>
      </c>
      <c r="AH50" s="4">
        <v>0.87</v>
      </c>
      <c r="AI50" s="4">
        <v>45.88</v>
      </c>
      <c r="AJ50" s="4">
        <v>2000</v>
      </c>
      <c r="AK50" s="4"/>
      <c r="AL50" s="4">
        <v>3.05</v>
      </c>
      <c r="AM50" s="4">
        <v>439.56</v>
      </c>
      <c r="AN50" s="4">
        <v>5.14</v>
      </c>
      <c r="AO50" s="4">
        <v>0</v>
      </c>
      <c r="AP50" s="4">
        <v>0</v>
      </c>
      <c r="AQ50" s="4">
        <v>0</v>
      </c>
      <c r="AR50" s="4">
        <v>7.2</v>
      </c>
      <c r="AS50" s="4">
        <v>4.34</v>
      </c>
      <c r="AT50" s="4">
        <v>1.89</v>
      </c>
      <c r="AU50" s="4">
        <v>434.07</v>
      </c>
      <c r="AV50" s="4">
        <v>23.19</v>
      </c>
      <c r="AW50" s="4">
        <v>1.02</v>
      </c>
      <c r="AX50" s="4">
        <v>1.38</v>
      </c>
      <c r="AY50" s="4">
        <v>0.045</v>
      </c>
      <c r="AZ50" s="4">
        <v>3.76</v>
      </c>
      <c r="BA50" s="4"/>
      <c r="BB50" s="4">
        <v>0.13</v>
      </c>
      <c r="BC50" s="4">
        <v>0.87</v>
      </c>
      <c r="BD50" s="4">
        <v>45.88</v>
      </c>
      <c r="BE50" s="4">
        <v>2000</v>
      </c>
      <c r="BF50" s="4"/>
      <c r="BG50" s="4">
        <v>3.05</v>
      </c>
      <c r="BH50" s="4">
        <v>439.56</v>
      </c>
      <c r="BI50" s="4">
        <v>5.14</v>
      </c>
      <c r="BJ50" s="4">
        <v>0.0135</v>
      </c>
      <c r="BK50" s="4">
        <v>0.875</v>
      </c>
      <c r="BL50" s="4">
        <v>0.26</v>
      </c>
      <c r="BM50" s="4">
        <v>7.2</v>
      </c>
      <c r="BN50" s="4">
        <v>4.34</v>
      </c>
      <c r="BO50" s="4">
        <v>1.89</v>
      </c>
      <c r="BP50" s="4">
        <v>434.07</v>
      </c>
      <c r="BQ50" s="4">
        <v>8.44116</v>
      </c>
      <c r="BR50" s="4">
        <v>0.37128</v>
      </c>
      <c r="BS50" s="4">
        <v>0.50232</v>
      </c>
      <c r="BT50" s="4">
        <v>0.01638</v>
      </c>
      <c r="BU50" s="4">
        <v>1.3686399999999999</v>
      </c>
      <c r="BV50" s="4"/>
      <c r="BW50" s="4">
        <v>0.04732</v>
      </c>
      <c r="BX50" s="4">
        <v>0.31667999999999996</v>
      </c>
      <c r="BY50" s="4">
        <v>16.70032</v>
      </c>
      <c r="BZ50" s="4">
        <v>728</v>
      </c>
      <c r="CA50" s="4"/>
      <c r="CB50" s="4">
        <v>1.1101999999999999</v>
      </c>
      <c r="CC50" s="4">
        <v>159.99984</v>
      </c>
      <c r="CD50" s="4">
        <v>1.8709599999999997</v>
      </c>
      <c r="CE50" s="4">
        <v>0.004914</v>
      </c>
      <c r="CF50" s="4">
        <v>0.3185</v>
      </c>
      <c r="CG50" s="4">
        <v>0.09464</v>
      </c>
      <c r="CH50" s="4">
        <v>2.6208</v>
      </c>
      <c r="CI50" s="4">
        <v>1.5797599999999998</v>
      </c>
      <c r="CJ50" s="4">
        <v>0.6879599999999999</v>
      </c>
      <c r="CK50" s="4">
        <v>158.00148</v>
      </c>
    </row>
    <row r="51" spans="1:89" ht="12.75">
      <c r="A51" s="19" t="s">
        <v>411</v>
      </c>
      <c r="B51" s="19" t="s">
        <v>353</v>
      </c>
      <c r="C51" s="19" t="s">
        <v>409</v>
      </c>
      <c r="D51" s="19" t="s">
        <v>156</v>
      </c>
      <c r="E51" s="19">
        <v>13060011</v>
      </c>
      <c r="F51" s="19" t="s">
        <v>355</v>
      </c>
      <c r="I51" s="19" t="s">
        <v>409</v>
      </c>
      <c r="K51" s="19" t="s">
        <v>375</v>
      </c>
      <c r="L51" s="19">
        <v>9</v>
      </c>
      <c r="M51" s="20">
        <v>33491</v>
      </c>
      <c r="N51" s="19">
        <v>3</v>
      </c>
      <c r="O51" s="19" t="s">
        <v>410</v>
      </c>
      <c r="P51" s="19">
        <v>16</v>
      </c>
      <c r="Q51" s="21" t="s">
        <v>308</v>
      </c>
      <c r="R51" s="19" t="s">
        <v>309</v>
      </c>
      <c r="S51" s="19" t="s">
        <v>364</v>
      </c>
      <c r="T51" s="19">
        <v>5</v>
      </c>
      <c r="U51" s="19">
        <v>10080</v>
      </c>
      <c r="V51" s="19">
        <v>0.97</v>
      </c>
      <c r="Z51" s="19">
        <v>66.1</v>
      </c>
      <c r="AA51" s="4">
        <v>0</v>
      </c>
      <c r="AB51" s="4">
        <v>0.88</v>
      </c>
      <c r="AC51" s="4">
        <v>0</v>
      </c>
      <c r="AD51" s="4">
        <v>0</v>
      </c>
      <c r="AE51" s="4">
        <v>8.64</v>
      </c>
      <c r="AF51" s="4"/>
      <c r="AG51" s="4">
        <v>0</v>
      </c>
      <c r="AH51" s="4">
        <v>0</v>
      </c>
      <c r="AI51" s="4">
        <v>105.01</v>
      </c>
      <c r="AJ51" s="4">
        <v>3274.34</v>
      </c>
      <c r="AK51" s="4"/>
      <c r="AL51" s="4">
        <v>0</v>
      </c>
      <c r="AM51" s="4">
        <v>392.33</v>
      </c>
      <c r="AN51" s="4">
        <v>5.49</v>
      </c>
      <c r="AO51" s="4">
        <v>0.038</v>
      </c>
      <c r="AP51" s="4">
        <v>0</v>
      </c>
      <c r="AQ51" s="4">
        <v>0</v>
      </c>
      <c r="AR51" s="4">
        <v>8.5</v>
      </c>
      <c r="AS51" s="4">
        <v>4.93</v>
      </c>
      <c r="AT51" s="4">
        <v>4.66</v>
      </c>
      <c r="AU51" s="4">
        <v>407.08</v>
      </c>
      <c r="AV51" s="4">
        <v>7.595</v>
      </c>
      <c r="AW51" s="4">
        <v>0.88</v>
      </c>
      <c r="AX51" s="4">
        <v>1.52</v>
      </c>
      <c r="AY51" s="4">
        <v>0.15</v>
      </c>
      <c r="AZ51" s="4">
        <v>8.64</v>
      </c>
      <c r="BA51" s="4"/>
      <c r="BB51" s="4">
        <v>0.455</v>
      </c>
      <c r="BC51" s="4">
        <v>0.76</v>
      </c>
      <c r="BD51" s="4">
        <v>105.01</v>
      </c>
      <c r="BE51" s="4">
        <v>3274.34</v>
      </c>
      <c r="BF51" s="4"/>
      <c r="BG51" s="4">
        <v>3.79</v>
      </c>
      <c r="BH51" s="4">
        <v>392.33</v>
      </c>
      <c r="BI51" s="4">
        <v>5.49</v>
      </c>
      <c r="BJ51" s="4">
        <v>0.038</v>
      </c>
      <c r="BK51" s="4">
        <v>3.025</v>
      </c>
      <c r="BL51" s="4">
        <v>0.91</v>
      </c>
      <c r="BM51" s="4">
        <v>8.5</v>
      </c>
      <c r="BN51" s="4">
        <v>4.93</v>
      </c>
      <c r="BO51" s="4">
        <v>4.66</v>
      </c>
      <c r="BP51" s="4">
        <v>407.08</v>
      </c>
      <c r="BQ51" s="4">
        <v>2.5747050000000002</v>
      </c>
      <c r="BR51" s="4">
        <v>0.29832000000000003</v>
      </c>
      <c r="BS51" s="4">
        <v>0.5152800000000001</v>
      </c>
      <c r="BT51" s="4">
        <v>0.050850000000000006</v>
      </c>
      <c r="BU51" s="4">
        <v>2.928960000000001</v>
      </c>
      <c r="BV51" s="4"/>
      <c r="BW51" s="4">
        <v>0.15424500000000002</v>
      </c>
      <c r="BX51" s="4">
        <v>0.25764</v>
      </c>
      <c r="BY51" s="4">
        <v>35.59839000000001</v>
      </c>
      <c r="BZ51" s="4">
        <v>1110.0012600000002</v>
      </c>
      <c r="CA51" s="4"/>
      <c r="CB51" s="4">
        <v>1.2848100000000002</v>
      </c>
      <c r="CC51" s="4">
        <v>132.99987000000002</v>
      </c>
      <c r="CD51" s="4">
        <v>1.8611100000000005</v>
      </c>
      <c r="CE51" s="4">
        <v>0.012882000000000001</v>
      </c>
      <c r="CF51" s="4">
        <v>1.0254750000000001</v>
      </c>
      <c r="CG51" s="4">
        <v>0.30849000000000004</v>
      </c>
      <c r="CH51" s="4">
        <v>2.8815000000000004</v>
      </c>
      <c r="CI51" s="4">
        <v>1.6712700000000003</v>
      </c>
      <c r="CJ51" s="4">
        <v>1.5797400000000004</v>
      </c>
      <c r="CK51" s="4">
        <v>138.00012</v>
      </c>
    </row>
    <row r="52" spans="1:89" ht="12.75">
      <c r="A52" s="19" t="s">
        <v>412</v>
      </c>
      <c r="B52" s="19" t="s">
        <v>353</v>
      </c>
      <c r="C52" s="19" t="s">
        <v>409</v>
      </c>
      <c r="D52" s="19" t="s">
        <v>156</v>
      </c>
      <c r="E52" s="19">
        <v>13060011</v>
      </c>
      <c r="F52" s="19" t="s">
        <v>355</v>
      </c>
      <c r="I52" s="19" t="s">
        <v>409</v>
      </c>
      <c r="K52" s="19" t="s">
        <v>375</v>
      </c>
      <c r="L52" s="19">
        <v>9</v>
      </c>
      <c r="M52" s="20">
        <v>33491</v>
      </c>
      <c r="N52" s="19">
        <v>3</v>
      </c>
      <c r="O52" s="19" t="s">
        <v>410</v>
      </c>
      <c r="P52" s="19">
        <v>16</v>
      </c>
      <c r="Q52" s="21" t="s">
        <v>308</v>
      </c>
      <c r="R52" s="19" t="s">
        <v>309</v>
      </c>
      <c r="S52" s="19" t="s">
        <v>364</v>
      </c>
      <c r="T52" s="19">
        <v>5</v>
      </c>
      <c r="U52" s="19">
        <v>10080</v>
      </c>
      <c r="V52" s="19">
        <v>2.31</v>
      </c>
      <c r="Z52" s="19">
        <v>75.3</v>
      </c>
      <c r="AA52" s="4">
        <v>41.3</v>
      </c>
      <c r="AB52" s="4">
        <v>0.36</v>
      </c>
      <c r="AC52" s="4">
        <v>0</v>
      </c>
      <c r="AD52" s="4">
        <v>0</v>
      </c>
      <c r="AE52" s="4">
        <v>7.45</v>
      </c>
      <c r="AF52" s="4"/>
      <c r="AG52" s="4">
        <v>0</v>
      </c>
      <c r="AH52" s="4">
        <v>1.73</v>
      </c>
      <c r="AI52" s="4">
        <v>98.38</v>
      </c>
      <c r="AJ52" s="4">
        <v>2251.01</v>
      </c>
      <c r="AK52" s="4"/>
      <c r="AL52" s="4">
        <v>0</v>
      </c>
      <c r="AM52" s="4">
        <v>663.97</v>
      </c>
      <c r="AN52" s="4">
        <v>13.48</v>
      </c>
      <c r="AO52" s="4">
        <v>0.101</v>
      </c>
      <c r="AP52" s="4">
        <v>0</v>
      </c>
      <c r="AQ52" s="4">
        <v>0</v>
      </c>
      <c r="AR52" s="4">
        <v>11.09</v>
      </c>
      <c r="AS52" s="4">
        <v>8.34</v>
      </c>
      <c r="AT52" s="4">
        <v>2.79</v>
      </c>
      <c r="AU52" s="4">
        <v>668.02</v>
      </c>
      <c r="AV52" s="4">
        <v>41.3</v>
      </c>
      <c r="AW52" s="4">
        <v>0.36</v>
      </c>
      <c r="AX52" s="4">
        <v>1.18</v>
      </c>
      <c r="AY52" s="4">
        <v>0.115</v>
      </c>
      <c r="AZ52" s="4">
        <v>7.45</v>
      </c>
      <c r="BA52" s="4"/>
      <c r="BB52" s="4">
        <v>0.355</v>
      </c>
      <c r="BC52" s="4">
        <v>1.73</v>
      </c>
      <c r="BD52" s="4">
        <v>98.38</v>
      </c>
      <c r="BE52" s="4">
        <v>2251.01</v>
      </c>
      <c r="BF52" s="4"/>
      <c r="BG52" s="4">
        <v>2.955</v>
      </c>
      <c r="BH52" s="4">
        <v>663.97</v>
      </c>
      <c r="BI52" s="4">
        <v>13.48</v>
      </c>
      <c r="BJ52" s="4">
        <v>0.101</v>
      </c>
      <c r="BK52" s="4">
        <v>2.37</v>
      </c>
      <c r="BL52" s="4">
        <v>0.71</v>
      </c>
      <c r="BM52" s="4">
        <v>11.09</v>
      </c>
      <c r="BN52" s="4">
        <v>8.34</v>
      </c>
      <c r="BO52" s="4">
        <v>2.79</v>
      </c>
      <c r="BP52" s="4">
        <v>668.02</v>
      </c>
      <c r="BQ52" s="4">
        <v>10.2011</v>
      </c>
      <c r="BR52" s="4">
        <v>0.08892000000000001</v>
      </c>
      <c r="BS52" s="4">
        <v>0.29146</v>
      </c>
      <c r="BT52" s="4">
        <v>0.028405000000000003</v>
      </c>
      <c r="BU52" s="4">
        <v>1.8401500000000002</v>
      </c>
      <c r="BV52" s="4"/>
      <c r="BW52" s="4">
        <v>0.087685</v>
      </c>
      <c r="BX52" s="4">
        <v>0.42731</v>
      </c>
      <c r="BY52" s="4">
        <v>24.299860000000002</v>
      </c>
      <c r="BZ52" s="4">
        <v>555.9994700000001</v>
      </c>
      <c r="CA52" s="4"/>
      <c r="CB52" s="4">
        <v>0.7298850000000001</v>
      </c>
      <c r="CC52" s="4">
        <v>164.00059000000002</v>
      </c>
      <c r="CD52" s="4">
        <v>3.3295600000000003</v>
      </c>
      <c r="CE52" s="4">
        <v>0.024947000000000004</v>
      </c>
      <c r="CF52" s="4">
        <v>0.5853900000000001</v>
      </c>
      <c r="CG52" s="4">
        <v>0.17537</v>
      </c>
      <c r="CH52" s="4">
        <v>2.7392300000000005</v>
      </c>
      <c r="CI52" s="4">
        <v>2.0599800000000004</v>
      </c>
      <c r="CJ52" s="4">
        <v>0.6891300000000001</v>
      </c>
      <c r="CK52" s="4">
        <v>165.00094</v>
      </c>
    </row>
    <row r="53" spans="1:89" ht="12.75">
      <c r="A53" s="19" t="s">
        <v>413</v>
      </c>
      <c r="B53" s="19" t="s">
        <v>353</v>
      </c>
      <c r="C53" s="19" t="s">
        <v>409</v>
      </c>
      <c r="D53" s="19" t="s">
        <v>156</v>
      </c>
      <c r="E53" s="19">
        <v>13060011</v>
      </c>
      <c r="F53" s="19" t="s">
        <v>355</v>
      </c>
      <c r="I53" s="19" t="s">
        <v>409</v>
      </c>
      <c r="K53" s="19" t="s">
        <v>375</v>
      </c>
      <c r="L53" s="19">
        <v>9</v>
      </c>
      <c r="M53" s="20">
        <v>33491</v>
      </c>
      <c r="N53" s="19">
        <v>3</v>
      </c>
      <c r="O53" s="19" t="s">
        <v>410</v>
      </c>
      <c r="P53" s="19">
        <v>16</v>
      </c>
      <c r="Q53" s="21" t="s">
        <v>308</v>
      </c>
      <c r="R53" s="19" t="s">
        <v>309</v>
      </c>
      <c r="S53" s="19" t="s">
        <v>364</v>
      </c>
      <c r="T53" s="19">
        <v>5</v>
      </c>
      <c r="U53" s="19">
        <v>10080</v>
      </c>
      <c r="V53" s="19">
        <v>1.73</v>
      </c>
      <c r="Z53" s="19">
        <v>74.9</v>
      </c>
      <c r="AA53" s="4">
        <v>0</v>
      </c>
      <c r="AB53" s="4">
        <v>0.32</v>
      </c>
      <c r="AC53" s="4">
        <v>0</v>
      </c>
      <c r="AD53" s="4">
        <v>0</v>
      </c>
      <c r="AE53" s="4">
        <v>8.53</v>
      </c>
      <c r="AF53" s="4"/>
      <c r="AG53" s="4">
        <v>0</v>
      </c>
      <c r="AH53" s="4">
        <v>2.47</v>
      </c>
      <c r="AI53" s="4">
        <v>119.92</v>
      </c>
      <c r="AJ53" s="4">
        <v>2430.28</v>
      </c>
      <c r="AK53" s="4"/>
      <c r="AL53" s="4">
        <v>9.24</v>
      </c>
      <c r="AM53" s="4">
        <v>565.74</v>
      </c>
      <c r="AN53" s="4">
        <v>5.7</v>
      </c>
      <c r="AO53" s="4">
        <v>0</v>
      </c>
      <c r="AP53" s="4">
        <v>0</v>
      </c>
      <c r="AQ53" s="4">
        <v>0</v>
      </c>
      <c r="AR53" s="4">
        <v>13.59</v>
      </c>
      <c r="AS53" s="4">
        <v>3.8</v>
      </c>
      <c r="AT53" s="4">
        <v>2.34</v>
      </c>
      <c r="AU53" s="4">
        <v>605.58</v>
      </c>
      <c r="AV53" s="4">
        <v>6.755</v>
      </c>
      <c r="AW53" s="4">
        <v>0.32</v>
      </c>
      <c r="AX53" s="4">
        <v>1.35</v>
      </c>
      <c r="AY53" s="4">
        <v>0.135</v>
      </c>
      <c r="AZ53" s="4">
        <v>8.53</v>
      </c>
      <c r="BA53" s="4"/>
      <c r="BB53" s="4">
        <v>0.405</v>
      </c>
      <c r="BC53" s="4">
        <v>2.47</v>
      </c>
      <c r="BD53" s="4">
        <v>119.92</v>
      </c>
      <c r="BE53" s="4">
        <v>2430.28</v>
      </c>
      <c r="BF53" s="4"/>
      <c r="BG53" s="4">
        <v>9.24</v>
      </c>
      <c r="BH53" s="4">
        <v>565.74</v>
      </c>
      <c r="BI53" s="4">
        <v>5.7</v>
      </c>
      <c r="BJ53" s="4">
        <v>0.02</v>
      </c>
      <c r="BK53" s="4">
        <v>2.71</v>
      </c>
      <c r="BL53" s="4">
        <v>0.81</v>
      </c>
      <c r="BM53" s="4">
        <v>13.59</v>
      </c>
      <c r="BN53" s="4">
        <v>3.8</v>
      </c>
      <c r="BO53" s="4">
        <v>2.34</v>
      </c>
      <c r="BP53" s="4">
        <v>605.58</v>
      </c>
      <c r="BQ53" s="4">
        <v>1.6955049999999996</v>
      </c>
      <c r="BR53" s="4">
        <v>0.08031999999999999</v>
      </c>
      <c r="BS53" s="4">
        <v>0.33884999999999993</v>
      </c>
      <c r="BT53" s="4">
        <v>0.03388499999999999</v>
      </c>
      <c r="BU53" s="4">
        <v>2.1410299999999993</v>
      </c>
      <c r="BV53" s="4"/>
      <c r="BW53" s="4">
        <v>0.10165499999999998</v>
      </c>
      <c r="BX53" s="4">
        <v>0.6199699999999999</v>
      </c>
      <c r="BY53" s="4">
        <v>30.099919999999994</v>
      </c>
      <c r="BZ53" s="4">
        <v>610.0002799999999</v>
      </c>
      <c r="CA53" s="4"/>
      <c r="CB53" s="4">
        <v>2.3192399999999997</v>
      </c>
      <c r="CC53" s="4">
        <v>142.00073999999998</v>
      </c>
      <c r="CD53" s="4">
        <v>1.4306999999999996</v>
      </c>
      <c r="CE53" s="4">
        <v>0.005019999999999999</v>
      </c>
      <c r="CF53" s="4">
        <v>0.6802099999999999</v>
      </c>
      <c r="CG53" s="4">
        <v>0.20330999999999996</v>
      </c>
      <c r="CH53" s="4">
        <v>3.4110899999999993</v>
      </c>
      <c r="CI53" s="4">
        <v>0.9537999999999998</v>
      </c>
      <c r="CJ53" s="4">
        <v>0.5873399999999999</v>
      </c>
      <c r="CK53" s="4">
        <v>152.00057999999999</v>
      </c>
    </row>
    <row r="54" spans="1:89" ht="12.75">
      <c r="A54" s="19" t="s">
        <v>414</v>
      </c>
      <c r="B54" s="19" t="s">
        <v>353</v>
      </c>
      <c r="C54" s="19" t="s">
        <v>409</v>
      </c>
      <c r="D54" s="19" t="s">
        <v>156</v>
      </c>
      <c r="E54" s="19">
        <v>13060011</v>
      </c>
      <c r="F54" s="19" t="s">
        <v>355</v>
      </c>
      <c r="I54" s="19" t="s">
        <v>409</v>
      </c>
      <c r="K54" s="19" t="s">
        <v>375</v>
      </c>
      <c r="L54" s="19">
        <v>9</v>
      </c>
      <c r="M54" s="20">
        <v>33491</v>
      </c>
      <c r="N54" s="19">
        <v>3</v>
      </c>
      <c r="O54" s="19" t="s">
        <v>410</v>
      </c>
      <c r="P54" s="19">
        <v>16</v>
      </c>
      <c r="Q54" s="21" t="s">
        <v>308</v>
      </c>
      <c r="R54" s="19" t="s">
        <v>309</v>
      </c>
      <c r="S54" s="19" t="s">
        <v>364</v>
      </c>
      <c r="T54" s="19">
        <v>5</v>
      </c>
      <c r="U54" s="19">
        <v>10080</v>
      </c>
      <c r="V54" s="19">
        <v>2.81</v>
      </c>
      <c r="Z54" s="19">
        <v>68.4</v>
      </c>
      <c r="AA54" s="4">
        <v>18.61</v>
      </c>
      <c r="AB54" s="4">
        <v>0.28</v>
      </c>
      <c r="AC54" s="4">
        <v>0</v>
      </c>
      <c r="AD54" s="4">
        <v>0</v>
      </c>
      <c r="AE54" s="4">
        <v>4.18</v>
      </c>
      <c r="AF54" s="4"/>
      <c r="AG54" s="4">
        <v>0.42</v>
      </c>
      <c r="AH54" s="4">
        <v>0.92</v>
      </c>
      <c r="AI54" s="4">
        <v>69.94</v>
      </c>
      <c r="AJ54" s="4">
        <v>5474.68</v>
      </c>
      <c r="AK54" s="4"/>
      <c r="AL54" s="4">
        <v>0</v>
      </c>
      <c r="AM54" s="4">
        <v>417.72</v>
      </c>
      <c r="AN54" s="4">
        <v>6.52</v>
      </c>
      <c r="AO54" s="4">
        <v>0.142</v>
      </c>
      <c r="AP54" s="4">
        <v>0</v>
      </c>
      <c r="AQ54" s="4">
        <v>0</v>
      </c>
      <c r="AR54" s="4">
        <v>8.7</v>
      </c>
      <c r="AS54" s="4">
        <v>15</v>
      </c>
      <c r="AT54" s="4">
        <v>7.91</v>
      </c>
      <c r="AU54" s="4">
        <v>306.01</v>
      </c>
      <c r="AV54" s="4">
        <v>18.61</v>
      </c>
      <c r="AW54" s="4">
        <v>0.28</v>
      </c>
      <c r="AX54" s="4">
        <v>0.585</v>
      </c>
      <c r="AY54" s="4">
        <v>0.06</v>
      </c>
      <c r="AZ54" s="4">
        <v>4.18</v>
      </c>
      <c r="BA54" s="4"/>
      <c r="BB54" s="4">
        <v>0.21</v>
      </c>
      <c r="BC54" s="4">
        <v>0.92</v>
      </c>
      <c r="BD54" s="4">
        <v>69.94</v>
      </c>
      <c r="BE54" s="4">
        <v>5474.68</v>
      </c>
      <c r="BF54" s="4"/>
      <c r="BG54" s="4">
        <v>1.455</v>
      </c>
      <c r="BH54" s="4">
        <v>417.72</v>
      </c>
      <c r="BI54" s="4">
        <v>6.52</v>
      </c>
      <c r="BJ54" s="4">
        <v>0.142</v>
      </c>
      <c r="BK54" s="4">
        <v>1.165</v>
      </c>
      <c r="BL54" s="4">
        <v>0.35</v>
      </c>
      <c r="BM54" s="4">
        <v>8.7</v>
      </c>
      <c r="BN54" s="4">
        <v>15</v>
      </c>
      <c r="BO54" s="4">
        <v>7.91</v>
      </c>
      <c r="BP54" s="4">
        <v>306.01</v>
      </c>
      <c r="BQ54" s="4">
        <v>5.880759999999999</v>
      </c>
      <c r="BR54" s="4">
        <v>0.08847999999999999</v>
      </c>
      <c r="BS54" s="4">
        <v>0.18485999999999997</v>
      </c>
      <c r="BT54" s="4">
        <v>0.018959999999999994</v>
      </c>
      <c r="BU54" s="4">
        <v>1.3208799999999996</v>
      </c>
      <c r="BV54" s="4"/>
      <c r="BW54" s="4">
        <v>0.13271999999999998</v>
      </c>
      <c r="BX54" s="4">
        <v>0.29072</v>
      </c>
      <c r="BY54" s="4">
        <v>22.101039999999994</v>
      </c>
      <c r="BZ54" s="4">
        <v>1729.9988799999999</v>
      </c>
      <c r="CA54" s="4"/>
      <c r="CB54" s="4">
        <v>0.45977999999999997</v>
      </c>
      <c r="CC54" s="4">
        <v>131.99952</v>
      </c>
      <c r="CD54" s="4">
        <v>2.0603199999999995</v>
      </c>
      <c r="CE54" s="4">
        <v>0.04487199999999999</v>
      </c>
      <c r="CF54" s="4">
        <v>0.36813999999999997</v>
      </c>
      <c r="CG54" s="4">
        <v>0.11059999999999998</v>
      </c>
      <c r="CH54" s="4">
        <v>2.749199999999999</v>
      </c>
      <c r="CI54" s="4">
        <v>4.74</v>
      </c>
      <c r="CJ54" s="4">
        <v>2.49956</v>
      </c>
      <c r="CK54" s="4">
        <v>96.69915999999998</v>
      </c>
    </row>
    <row r="55" spans="1:89" ht="12.75">
      <c r="A55" s="19" t="s">
        <v>416</v>
      </c>
      <c r="B55" s="19" t="s">
        <v>353</v>
      </c>
      <c r="C55" s="19" t="s">
        <v>409</v>
      </c>
      <c r="D55" s="19" t="s">
        <v>156</v>
      </c>
      <c r="E55" s="19">
        <v>13060011</v>
      </c>
      <c r="F55" s="19" t="s">
        <v>355</v>
      </c>
      <c r="I55" s="19" t="s">
        <v>409</v>
      </c>
      <c r="K55" s="19" t="s">
        <v>375</v>
      </c>
      <c r="L55" s="19">
        <v>9</v>
      </c>
      <c r="M55" s="20">
        <v>33491</v>
      </c>
      <c r="N55" s="19">
        <v>3</v>
      </c>
      <c r="O55" s="19" t="s">
        <v>410</v>
      </c>
      <c r="P55" s="19">
        <v>16</v>
      </c>
      <c r="Q55" s="21" t="s">
        <v>362</v>
      </c>
      <c r="R55" s="19" t="s">
        <v>363</v>
      </c>
      <c r="S55" s="19" t="s">
        <v>364</v>
      </c>
      <c r="T55" s="19">
        <v>5</v>
      </c>
      <c r="U55" s="19">
        <v>10100</v>
      </c>
      <c r="V55" s="19">
        <v>2.81</v>
      </c>
      <c r="Z55" s="19">
        <v>79.5</v>
      </c>
      <c r="AA55" s="4">
        <v>0</v>
      </c>
      <c r="AB55" s="4">
        <v>0.15</v>
      </c>
      <c r="AC55" s="4">
        <v>0</v>
      </c>
      <c r="AD55" s="4">
        <v>0</v>
      </c>
      <c r="AE55" s="4">
        <v>7.51</v>
      </c>
      <c r="AF55" s="4"/>
      <c r="AG55" s="4">
        <v>0</v>
      </c>
      <c r="AH55" s="4">
        <v>2.51</v>
      </c>
      <c r="AI55" s="4">
        <v>32.2</v>
      </c>
      <c r="AJ55" s="4">
        <v>7024.39</v>
      </c>
      <c r="AK55" s="4"/>
      <c r="AL55" s="4">
        <v>4.23</v>
      </c>
      <c r="AM55" s="4">
        <v>663.41</v>
      </c>
      <c r="AN55" s="4">
        <v>6.63</v>
      </c>
      <c r="AO55" s="4">
        <v>0.229</v>
      </c>
      <c r="AP55" s="4">
        <v>0</v>
      </c>
      <c r="AQ55" s="4">
        <v>0</v>
      </c>
      <c r="AR55" s="4">
        <v>20.2</v>
      </c>
      <c r="AS55" s="4">
        <v>2.17</v>
      </c>
      <c r="AT55" s="4">
        <v>62.44</v>
      </c>
      <c r="AU55" s="4">
        <v>111.22</v>
      </c>
      <c r="AV55" s="4">
        <v>3.9</v>
      </c>
      <c r="AW55" s="4">
        <v>0.15</v>
      </c>
      <c r="AX55" s="4">
        <v>0.78</v>
      </c>
      <c r="AY55" s="4">
        <v>0.08</v>
      </c>
      <c r="AZ55" s="4">
        <v>7.51</v>
      </c>
      <c r="BA55" s="4"/>
      <c r="BB55" s="4">
        <v>0.235</v>
      </c>
      <c r="BC55" s="4">
        <v>2.51</v>
      </c>
      <c r="BD55" s="4">
        <v>32.2</v>
      </c>
      <c r="BE55" s="4">
        <v>7024.39</v>
      </c>
      <c r="BF55" s="4"/>
      <c r="BG55" s="4">
        <v>4.23</v>
      </c>
      <c r="BH55" s="4">
        <v>663.41</v>
      </c>
      <c r="BI55" s="4">
        <v>6.63</v>
      </c>
      <c r="BJ55" s="4">
        <v>0.229</v>
      </c>
      <c r="BK55" s="4">
        <v>1.56</v>
      </c>
      <c r="BL55" s="4">
        <v>0.47</v>
      </c>
      <c r="BM55" s="4">
        <v>20.2</v>
      </c>
      <c r="BN55" s="4">
        <v>2.17</v>
      </c>
      <c r="BO55" s="4">
        <v>62.44</v>
      </c>
      <c r="BP55" s="4">
        <v>111.22</v>
      </c>
      <c r="BQ55" s="4">
        <v>0.7995</v>
      </c>
      <c r="BR55" s="4">
        <v>0.03075</v>
      </c>
      <c r="BS55" s="4">
        <v>0.15990000000000001</v>
      </c>
      <c r="BT55" s="4">
        <v>0.0164</v>
      </c>
      <c r="BU55" s="4">
        <v>1.53955</v>
      </c>
      <c r="BV55" s="4"/>
      <c r="BW55" s="4">
        <v>0.048174999999999996</v>
      </c>
      <c r="BX55" s="4">
        <v>0.51455</v>
      </c>
      <c r="BY55" s="4">
        <v>6.601000000000001</v>
      </c>
      <c r="BZ55" s="4">
        <v>1439.9999500000001</v>
      </c>
      <c r="CA55" s="4"/>
      <c r="CB55" s="4">
        <v>0.8671500000000001</v>
      </c>
      <c r="CC55" s="4">
        <v>135.99904999999998</v>
      </c>
      <c r="CD55" s="4">
        <v>1.35915</v>
      </c>
      <c r="CE55" s="4">
        <v>0.046945</v>
      </c>
      <c r="CF55" s="4">
        <v>0.31980000000000003</v>
      </c>
      <c r="CG55" s="4">
        <v>0.09634999999999999</v>
      </c>
      <c r="CH55" s="4">
        <v>4.141</v>
      </c>
      <c r="CI55" s="4">
        <v>0.44484999999999997</v>
      </c>
      <c r="CJ55" s="4">
        <v>12.8002</v>
      </c>
      <c r="CK55" s="4">
        <v>22.8001</v>
      </c>
    </row>
    <row r="56" spans="1:89" ht="12.75">
      <c r="A56" s="19" t="s">
        <v>415</v>
      </c>
      <c r="B56" s="19" t="s">
        <v>353</v>
      </c>
      <c r="C56" s="19" t="s">
        <v>409</v>
      </c>
      <c r="D56" s="19" t="s">
        <v>156</v>
      </c>
      <c r="E56" s="19">
        <v>13060011</v>
      </c>
      <c r="F56" s="19" t="s">
        <v>355</v>
      </c>
      <c r="I56" s="19" t="s">
        <v>409</v>
      </c>
      <c r="K56" s="19" t="s">
        <v>375</v>
      </c>
      <c r="L56" s="19">
        <v>9</v>
      </c>
      <c r="M56" s="20">
        <v>33491</v>
      </c>
      <c r="N56" s="19">
        <v>3</v>
      </c>
      <c r="O56" s="19" t="s">
        <v>410</v>
      </c>
      <c r="P56" s="19">
        <v>16</v>
      </c>
      <c r="Q56" s="21" t="s">
        <v>376</v>
      </c>
      <c r="R56" s="19" t="s">
        <v>377</v>
      </c>
      <c r="S56" s="19" t="s">
        <v>364</v>
      </c>
      <c r="T56" s="19">
        <v>5</v>
      </c>
      <c r="U56" s="19">
        <v>10010</v>
      </c>
      <c r="V56" s="19">
        <v>4.49</v>
      </c>
      <c r="Z56" s="19">
        <v>71.8</v>
      </c>
      <c r="AA56" s="4">
        <v>5.53</v>
      </c>
      <c r="AB56" s="4">
        <v>0.46</v>
      </c>
      <c r="AC56" s="4">
        <v>0</v>
      </c>
      <c r="AD56" s="4">
        <v>0</v>
      </c>
      <c r="AE56" s="4">
        <v>3.25</v>
      </c>
      <c r="AF56" s="4"/>
      <c r="AG56" s="4">
        <v>0</v>
      </c>
      <c r="AH56" s="4">
        <v>0.82</v>
      </c>
      <c r="AI56" s="4">
        <v>7.38</v>
      </c>
      <c r="AJ56" s="4">
        <v>592.2</v>
      </c>
      <c r="AK56" s="4"/>
      <c r="AL56" s="4">
        <v>0</v>
      </c>
      <c r="AM56" s="4">
        <v>475.18</v>
      </c>
      <c r="AN56" s="4">
        <v>4.61</v>
      </c>
      <c r="AO56" s="4">
        <v>0.294</v>
      </c>
      <c r="AP56" s="4">
        <v>0</v>
      </c>
      <c r="AQ56" s="4">
        <v>0</v>
      </c>
      <c r="AR56" s="4">
        <v>10.21</v>
      </c>
      <c r="AS56" s="4">
        <v>1.54</v>
      </c>
      <c r="AT56" s="4">
        <v>1.43</v>
      </c>
      <c r="AU56" s="4">
        <v>61.35</v>
      </c>
      <c r="AV56" s="4">
        <v>5.53</v>
      </c>
      <c r="AW56" s="4">
        <v>0.46</v>
      </c>
      <c r="AX56" s="4">
        <v>0.285</v>
      </c>
      <c r="AY56" s="4">
        <v>0.03</v>
      </c>
      <c r="AZ56" s="4">
        <v>3.25</v>
      </c>
      <c r="BA56" s="4"/>
      <c r="BB56" s="4">
        <v>0.085</v>
      </c>
      <c r="BC56" s="4">
        <v>0.82</v>
      </c>
      <c r="BD56" s="4">
        <v>7.38</v>
      </c>
      <c r="BE56" s="4">
        <v>592.2</v>
      </c>
      <c r="BF56" s="4"/>
      <c r="BG56" s="4">
        <v>0.71</v>
      </c>
      <c r="BH56" s="4">
        <v>475.18</v>
      </c>
      <c r="BI56" s="4">
        <v>4.61</v>
      </c>
      <c r="BJ56" s="4">
        <v>0.294</v>
      </c>
      <c r="BK56" s="4">
        <v>0.565</v>
      </c>
      <c r="BL56" s="4">
        <v>0.17</v>
      </c>
      <c r="BM56" s="4">
        <v>10.21</v>
      </c>
      <c r="BN56" s="4">
        <v>1.54</v>
      </c>
      <c r="BO56" s="4">
        <v>1.43</v>
      </c>
      <c r="BP56" s="4">
        <v>61.35</v>
      </c>
      <c r="BQ56" s="4">
        <v>1.5594600000000003</v>
      </c>
      <c r="BR56" s="4">
        <v>0.12972000000000003</v>
      </c>
      <c r="BS56" s="4">
        <v>0.08037</v>
      </c>
      <c r="BT56" s="4">
        <v>0.00846</v>
      </c>
      <c r="BU56" s="4">
        <v>0.9165000000000001</v>
      </c>
      <c r="BV56" s="4"/>
      <c r="BW56" s="4">
        <v>0.023970000000000005</v>
      </c>
      <c r="BX56" s="4">
        <v>0.23124</v>
      </c>
      <c r="BY56" s="4">
        <v>2.08116</v>
      </c>
      <c r="BZ56" s="4">
        <v>167.00040000000004</v>
      </c>
      <c r="CA56" s="4"/>
      <c r="CB56" s="4">
        <v>0.20022</v>
      </c>
      <c r="CC56" s="4">
        <v>134.00076</v>
      </c>
      <c r="CD56" s="4">
        <v>1.3000200000000002</v>
      </c>
      <c r="CE56" s="4">
        <v>0.08290800000000001</v>
      </c>
      <c r="CF56" s="4">
        <v>0.15933</v>
      </c>
      <c r="CG56" s="4">
        <v>0.04794000000000001</v>
      </c>
      <c r="CH56" s="4">
        <v>2.8792200000000006</v>
      </c>
      <c r="CI56" s="4">
        <v>0.43428000000000005</v>
      </c>
      <c r="CJ56" s="4">
        <v>0.40326</v>
      </c>
      <c r="CK56" s="4">
        <v>17.300700000000003</v>
      </c>
    </row>
    <row r="57" spans="1:89" ht="12.75">
      <c r="A57" s="19" t="s">
        <v>370</v>
      </c>
      <c r="B57" s="19" t="s">
        <v>353</v>
      </c>
      <c r="C57" s="19" t="s">
        <v>367</v>
      </c>
      <c r="D57" s="19" t="s">
        <v>156</v>
      </c>
      <c r="E57" s="19">
        <v>13060011</v>
      </c>
      <c r="F57" s="19" t="s">
        <v>355</v>
      </c>
      <c r="I57" s="19" t="s">
        <v>367</v>
      </c>
      <c r="K57" s="19" t="s">
        <v>350</v>
      </c>
      <c r="L57" s="19">
        <v>0</v>
      </c>
      <c r="M57" s="22">
        <v>33491</v>
      </c>
      <c r="N57" s="19">
        <v>3</v>
      </c>
      <c r="O57" s="19" t="s">
        <v>371</v>
      </c>
      <c r="P57" s="19">
        <v>5</v>
      </c>
      <c r="Q57" s="21" t="s">
        <v>368</v>
      </c>
      <c r="R57" s="19" t="s">
        <v>369</v>
      </c>
      <c r="S57" s="19" t="s">
        <v>364</v>
      </c>
      <c r="T57" s="19">
        <v>5</v>
      </c>
      <c r="U57" s="19">
        <v>10395</v>
      </c>
      <c r="V57" s="19">
        <v>141</v>
      </c>
      <c r="W57" s="19">
        <v>5</v>
      </c>
      <c r="Z57" s="19">
        <v>73.9</v>
      </c>
      <c r="AA57" s="4">
        <v>10.08</v>
      </c>
      <c r="AB57" s="4">
        <v>0.38</v>
      </c>
      <c r="AC57" s="4">
        <v>1.72</v>
      </c>
      <c r="AD57" s="4">
        <v>0</v>
      </c>
      <c r="AE57" s="4">
        <v>0</v>
      </c>
      <c r="AF57" s="4"/>
      <c r="AG57" s="4">
        <v>0</v>
      </c>
      <c r="AH57" s="4">
        <v>1.47</v>
      </c>
      <c r="AI57" s="4">
        <v>1.39</v>
      </c>
      <c r="AJ57" s="4">
        <v>57.09</v>
      </c>
      <c r="AK57" s="4"/>
      <c r="AL57" s="4">
        <v>0</v>
      </c>
      <c r="AM57" s="4">
        <v>1210.73</v>
      </c>
      <c r="AN57" s="4">
        <v>5.94</v>
      </c>
      <c r="AO57" s="4">
        <v>0.042</v>
      </c>
      <c r="AP57" s="4">
        <v>0</v>
      </c>
      <c r="AQ57" s="4">
        <v>0</v>
      </c>
      <c r="AR57" s="4">
        <v>4.21</v>
      </c>
      <c r="AS57" s="4">
        <v>124.14</v>
      </c>
      <c r="AT57" s="4">
        <v>0.61</v>
      </c>
      <c r="AU57" s="4">
        <v>24.02</v>
      </c>
      <c r="AV57" s="4">
        <v>10.08</v>
      </c>
      <c r="AW57" s="4">
        <v>0.38</v>
      </c>
      <c r="AX57" s="4">
        <v>1.72</v>
      </c>
      <c r="AY57" s="4">
        <v>0.04</v>
      </c>
      <c r="AZ57" s="4">
        <v>0.765</v>
      </c>
      <c r="BA57" s="4"/>
      <c r="BB57" s="4">
        <v>0.115</v>
      </c>
      <c r="BC57" s="4">
        <v>1.47</v>
      </c>
      <c r="BD57" s="4">
        <v>1.39</v>
      </c>
      <c r="BE57" s="4">
        <v>57.09</v>
      </c>
      <c r="BF57" s="4"/>
      <c r="BG57" s="4">
        <v>0.955</v>
      </c>
      <c r="BH57" s="4">
        <v>1210.73</v>
      </c>
      <c r="BI57" s="4">
        <v>5.94</v>
      </c>
      <c r="BJ57" s="4">
        <v>0.042</v>
      </c>
      <c r="BK57" s="4">
        <v>0.765</v>
      </c>
      <c r="BL57" s="4">
        <v>0.23</v>
      </c>
      <c r="BM57" s="4">
        <v>4.21</v>
      </c>
      <c r="BN57" s="4">
        <v>124.14</v>
      </c>
      <c r="BO57" s="4">
        <v>0.61</v>
      </c>
      <c r="BP57" s="4">
        <v>24.02</v>
      </c>
      <c r="BQ57" s="4">
        <v>2.6308799999999994</v>
      </c>
      <c r="BR57" s="4">
        <v>0.09917999999999998</v>
      </c>
      <c r="BS57" s="4">
        <v>0.4489199999999999</v>
      </c>
      <c r="BT57" s="4">
        <v>0.010439999999999998</v>
      </c>
      <c r="BU57" s="4">
        <v>0.19966499999999995</v>
      </c>
      <c r="BV57" s="4"/>
      <c r="BW57" s="4">
        <v>0.030014999999999993</v>
      </c>
      <c r="BX57" s="4">
        <v>0.3836699999999999</v>
      </c>
      <c r="BY57" s="4">
        <v>0.3627899999999999</v>
      </c>
      <c r="BZ57" s="4">
        <v>14.900489999999998</v>
      </c>
      <c r="CA57" s="4"/>
      <c r="CB57" s="4">
        <v>0.24925499999999995</v>
      </c>
      <c r="CC57" s="4">
        <v>316.0005299999999</v>
      </c>
      <c r="CD57" s="4">
        <v>1.5503399999999998</v>
      </c>
      <c r="CE57" s="4">
        <v>0.010961999999999998</v>
      </c>
      <c r="CF57" s="4">
        <v>0.19966499999999995</v>
      </c>
      <c r="CG57" s="4">
        <v>0.060029999999999986</v>
      </c>
      <c r="CH57" s="4">
        <v>1.0988099999999998</v>
      </c>
      <c r="CI57" s="4">
        <v>32.40053999999999</v>
      </c>
      <c r="CJ57" s="4">
        <v>0.15920999999999996</v>
      </c>
      <c r="CK57" s="4">
        <v>6.269219999999999</v>
      </c>
    </row>
    <row r="58" spans="1:89" ht="12.75">
      <c r="A58" s="19" t="s">
        <v>378</v>
      </c>
      <c r="B58" s="19" t="s">
        <v>353</v>
      </c>
      <c r="C58" s="19" t="s">
        <v>374</v>
      </c>
      <c r="D58" s="19" t="s">
        <v>156</v>
      </c>
      <c r="E58" s="19">
        <v>13060011</v>
      </c>
      <c r="F58" s="19" t="s">
        <v>355</v>
      </c>
      <c r="I58" s="19" t="s">
        <v>374</v>
      </c>
      <c r="K58" s="19" t="s">
        <v>375</v>
      </c>
      <c r="L58" s="19">
        <v>9</v>
      </c>
      <c r="M58" s="22">
        <v>33491</v>
      </c>
      <c r="N58" s="19">
        <v>3</v>
      </c>
      <c r="O58" s="19" t="s">
        <v>371</v>
      </c>
      <c r="P58" s="19">
        <v>5</v>
      </c>
      <c r="Q58" s="21" t="s">
        <v>362</v>
      </c>
      <c r="R58" s="19" t="s">
        <v>363</v>
      </c>
      <c r="S58" s="19" t="s">
        <v>364</v>
      </c>
      <c r="T58" s="19">
        <v>5</v>
      </c>
      <c r="U58" s="19">
        <v>10100</v>
      </c>
      <c r="V58" s="19">
        <v>26.9</v>
      </c>
      <c r="Z58" s="19">
        <v>78.7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/>
      <c r="AG58" s="4">
        <v>0</v>
      </c>
      <c r="AH58" s="4">
        <v>1.22</v>
      </c>
      <c r="AI58" s="4">
        <v>2.14</v>
      </c>
      <c r="AJ58" s="4">
        <v>28.69</v>
      </c>
      <c r="AK58" s="4"/>
      <c r="AL58" s="4">
        <v>0</v>
      </c>
      <c r="AM58" s="4">
        <v>929.58</v>
      </c>
      <c r="AN58" s="4">
        <v>0.69</v>
      </c>
      <c r="AO58" s="4">
        <v>0.127</v>
      </c>
      <c r="AP58" s="4">
        <v>0</v>
      </c>
      <c r="AQ58" s="4">
        <v>2.7</v>
      </c>
      <c r="AR58" s="4">
        <v>2.07</v>
      </c>
      <c r="AS58" s="4">
        <v>2.46</v>
      </c>
      <c r="AT58" s="4">
        <v>0</v>
      </c>
      <c r="AU58" s="4">
        <v>58.69</v>
      </c>
      <c r="AV58" s="4">
        <v>2.345</v>
      </c>
      <c r="AW58" s="4">
        <v>0.235</v>
      </c>
      <c r="AX58" s="4">
        <v>0.47</v>
      </c>
      <c r="AY58" s="4">
        <v>0.045</v>
      </c>
      <c r="AZ58" s="4">
        <v>0.935</v>
      </c>
      <c r="BA58" s="4"/>
      <c r="BB58" s="4">
        <v>0.14</v>
      </c>
      <c r="BC58" s="4">
        <v>1.22</v>
      </c>
      <c r="BD58" s="4">
        <v>2.14</v>
      </c>
      <c r="BE58" s="4">
        <v>28.69</v>
      </c>
      <c r="BF58" s="4"/>
      <c r="BG58" s="4">
        <v>1.17</v>
      </c>
      <c r="BH58" s="4">
        <v>929.58</v>
      </c>
      <c r="BI58" s="4">
        <v>0.69</v>
      </c>
      <c r="BJ58" s="4">
        <v>0.127</v>
      </c>
      <c r="BK58" s="4">
        <v>0.935</v>
      </c>
      <c r="BL58" s="4">
        <v>2.7</v>
      </c>
      <c r="BM58" s="4">
        <v>2.07</v>
      </c>
      <c r="BN58" s="4">
        <v>2.46</v>
      </c>
      <c r="BO58" s="4">
        <v>0.115</v>
      </c>
      <c r="BP58" s="4">
        <v>58.69</v>
      </c>
      <c r="BQ58" s="4">
        <v>0.49948499999999996</v>
      </c>
      <c r="BR58" s="4">
        <v>0.05005499999999999</v>
      </c>
      <c r="BS58" s="4">
        <v>0.10010999999999998</v>
      </c>
      <c r="BT58" s="4">
        <v>0.009584999999999998</v>
      </c>
      <c r="BU58" s="4">
        <v>0.19915499999999997</v>
      </c>
      <c r="BV58" s="4"/>
      <c r="BW58" s="4">
        <v>0.02982</v>
      </c>
      <c r="BX58" s="4">
        <v>0.25986</v>
      </c>
      <c r="BY58" s="4">
        <v>0.45581999999999995</v>
      </c>
      <c r="BZ58" s="4">
        <v>6.110969999999999</v>
      </c>
      <c r="CA58" s="4"/>
      <c r="CB58" s="4">
        <v>0.24920999999999996</v>
      </c>
      <c r="CC58" s="4">
        <v>198.00053999999997</v>
      </c>
      <c r="CD58" s="4">
        <v>0.14696999999999996</v>
      </c>
      <c r="CE58" s="4">
        <v>0.027050999999999995</v>
      </c>
      <c r="CF58" s="4">
        <v>0.19915499999999997</v>
      </c>
      <c r="CG58" s="4">
        <v>0.5751</v>
      </c>
      <c r="CH58" s="4">
        <v>0.4409099999999999</v>
      </c>
      <c r="CI58" s="4">
        <v>0.5239799999999999</v>
      </c>
      <c r="CJ58" s="4">
        <v>0.024495</v>
      </c>
      <c r="CK58" s="4">
        <v>12.500969999999997</v>
      </c>
    </row>
    <row r="59" spans="1:89" ht="12.75">
      <c r="A59" s="19" t="s">
        <v>373</v>
      </c>
      <c r="B59" s="19" t="s">
        <v>353</v>
      </c>
      <c r="C59" s="19" t="s">
        <v>374</v>
      </c>
      <c r="D59" s="19" t="s">
        <v>156</v>
      </c>
      <c r="E59" s="19">
        <v>13060011</v>
      </c>
      <c r="F59" s="19" t="s">
        <v>355</v>
      </c>
      <c r="I59" s="19" t="s">
        <v>374</v>
      </c>
      <c r="K59" s="19" t="s">
        <v>375</v>
      </c>
      <c r="L59" s="19">
        <v>9</v>
      </c>
      <c r="M59" s="22">
        <v>33491</v>
      </c>
      <c r="N59" s="19">
        <v>3</v>
      </c>
      <c r="O59" s="19" t="s">
        <v>371</v>
      </c>
      <c r="P59" s="19">
        <v>5</v>
      </c>
      <c r="Q59" s="21" t="s">
        <v>376</v>
      </c>
      <c r="R59" s="19" t="s">
        <v>377</v>
      </c>
      <c r="S59" s="19" t="s">
        <v>364</v>
      </c>
      <c r="T59" s="19">
        <v>5</v>
      </c>
      <c r="U59" s="19">
        <v>10010</v>
      </c>
      <c r="V59" s="19">
        <v>111</v>
      </c>
      <c r="Z59" s="19">
        <v>76.1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/>
      <c r="AG59" s="4">
        <v>0</v>
      </c>
      <c r="AH59" s="4">
        <v>1.49</v>
      </c>
      <c r="AI59" s="4">
        <v>22.38</v>
      </c>
      <c r="AJ59" s="4">
        <v>13.77</v>
      </c>
      <c r="AK59" s="4"/>
      <c r="AL59" s="4">
        <v>0</v>
      </c>
      <c r="AM59" s="4">
        <v>1284.52</v>
      </c>
      <c r="AN59" s="4">
        <v>1.15</v>
      </c>
      <c r="AO59" s="4">
        <v>0.657</v>
      </c>
      <c r="AP59" s="4">
        <v>0</v>
      </c>
      <c r="AQ59" s="4">
        <v>2.04</v>
      </c>
      <c r="AR59" s="4">
        <v>3.85</v>
      </c>
      <c r="AS59" s="4">
        <v>62.34</v>
      </c>
      <c r="AT59" s="4">
        <v>0</v>
      </c>
      <c r="AU59" s="4">
        <v>47.7</v>
      </c>
      <c r="AV59" s="4">
        <v>2.09</v>
      </c>
      <c r="AW59" s="4">
        <v>0.21</v>
      </c>
      <c r="AX59" s="4">
        <v>0.42</v>
      </c>
      <c r="AY59" s="4">
        <v>0.04</v>
      </c>
      <c r="AZ59" s="4">
        <v>0.835</v>
      </c>
      <c r="BA59" s="4"/>
      <c r="BB59" s="4">
        <v>0.125</v>
      </c>
      <c r="BC59" s="4">
        <v>1.49</v>
      </c>
      <c r="BD59" s="4">
        <v>22.38</v>
      </c>
      <c r="BE59" s="4">
        <v>13.77</v>
      </c>
      <c r="BF59" s="4"/>
      <c r="BG59" s="4">
        <v>1.045</v>
      </c>
      <c r="BH59" s="4">
        <v>1284.52</v>
      </c>
      <c r="BI59" s="4">
        <v>1.15</v>
      </c>
      <c r="BJ59" s="4">
        <v>0.657</v>
      </c>
      <c r="BK59" s="4">
        <v>0.835</v>
      </c>
      <c r="BL59" s="4">
        <v>2.04</v>
      </c>
      <c r="BM59" s="4">
        <v>3.85</v>
      </c>
      <c r="BN59" s="4">
        <v>62.34</v>
      </c>
      <c r="BO59" s="4">
        <v>0.105</v>
      </c>
      <c r="BP59" s="4">
        <v>47.7</v>
      </c>
      <c r="BQ59" s="4">
        <v>0.49951000000000007</v>
      </c>
      <c r="BR59" s="4">
        <v>0.05019000000000001</v>
      </c>
      <c r="BS59" s="4">
        <v>0.10038000000000002</v>
      </c>
      <c r="BT59" s="4">
        <v>0.009560000000000003</v>
      </c>
      <c r="BU59" s="4">
        <v>0.19956500000000005</v>
      </c>
      <c r="BV59" s="4"/>
      <c r="BW59" s="4">
        <v>0.029875000000000006</v>
      </c>
      <c r="BX59" s="4">
        <v>0.3561100000000001</v>
      </c>
      <c r="BY59" s="4">
        <v>5.348820000000001</v>
      </c>
      <c r="BZ59" s="4">
        <v>3.2910300000000006</v>
      </c>
      <c r="CA59" s="4"/>
      <c r="CB59" s="4">
        <v>0.24975500000000003</v>
      </c>
      <c r="CC59" s="4">
        <v>307.0002800000001</v>
      </c>
      <c r="CD59" s="4">
        <v>0.27485000000000004</v>
      </c>
      <c r="CE59" s="4">
        <v>0.15702300000000005</v>
      </c>
      <c r="CF59" s="4">
        <v>0.19956500000000005</v>
      </c>
      <c r="CG59" s="4">
        <v>0.4875600000000001</v>
      </c>
      <c r="CH59" s="4">
        <v>0.9201500000000002</v>
      </c>
      <c r="CI59" s="4">
        <v>14.899260000000004</v>
      </c>
      <c r="CJ59" s="4">
        <v>0.025095</v>
      </c>
      <c r="CK59" s="4">
        <v>11.400300000000003</v>
      </c>
    </row>
    <row r="60" spans="6:89" s="13" customFormat="1" ht="12.75">
      <c r="F60" s="14"/>
      <c r="I60" s="14"/>
      <c r="J60" s="16"/>
      <c r="K60" s="14"/>
      <c r="M60" s="14"/>
      <c r="N60" s="14"/>
      <c r="O60" s="14"/>
      <c r="T60" s="14"/>
      <c r="V60" s="14"/>
      <c r="Z60" s="16"/>
      <c r="AA60" s="10"/>
      <c r="AB60" s="10"/>
      <c r="AC60" s="10"/>
      <c r="AD60" s="10"/>
      <c r="AE60" s="10"/>
      <c r="AF60" s="11"/>
      <c r="AG60" s="10"/>
      <c r="AH60" s="10"/>
      <c r="AI60" s="10"/>
      <c r="AJ60" s="10"/>
      <c r="AK60" s="11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1"/>
      <c r="BB60" s="10"/>
      <c r="BC60" s="10"/>
      <c r="BD60" s="10"/>
      <c r="BE60" s="10"/>
      <c r="BF60" s="11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1"/>
      <c r="BW60" s="10"/>
      <c r="BX60" s="10"/>
      <c r="BY60" s="10"/>
      <c r="BZ60" s="10"/>
      <c r="CA60" s="11"/>
      <c r="CB60" s="12"/>
      <c r="CC60" s="10"/>
      <c r="CD60" s="10"/>
      <c r="CE60" s="10"/>
      <c r="CF60" s="10"/>
      <c r="CG60" s="10"/>
      <c r="CH60" s="10"/>
      <c r="CI60" s="10"/>
      <c r="CJ60" s="10"/>
      <c r="CK60" s="10"/>
    </row>
    <row r="61" spans="1:47" s="50" customFormat="1" ht="12.75">
      <c r="A61" s="50" t="s">
        <v>418</v>
      </c>
      <c r="B61" s="50" t="s">
        <v>1</v>
      </c>
      <c r="C61" s="50" t="s">
        <v>2</v>
      </c>
      <c r="D61" s="50" t="s">
        <v>3</v>
      </c>
      <c r="E61" s="50" t="s">
        <v>4</v>
      </c>
      <c r="F61" s="51" t="s">
        <v>5</v>
      </c>
      <c r="G61" s="50" t="s">
        <v>6</v>
      </c>
      <c r="H61" s="50" t="s">
        <v>7</v>
      </c>
      <c r="I61" s="51" t="s">
        <v>8</v>
      </c>
      <c r="J61" s="52" t="s">
        <v>9</v>
      </c>
      <c r="K61" s="51" t="s">
        <v>10</v>
      </c>
      <c r="L61" s="51" t="s">
        <v>11</v>
      </c>
      <c r="M61" s="51" t="s">
        <v>12</v>
      </c>
      <c r="N61" s="51" t="s">
        <v>13</v>
      </c>
      <c r="O61" s="51" t="s">
        <v>14</v>
      </c>
      <c r="P61" s="50" t="s">
        <v>16</v>
      </c>
      <c r="Q61" s="50" t="s">
        <v>17</v>
      </c>
      <c r="R61" s="50" t="s">
        <v>18</v>
      </c>
      <c r="S61" s="50" t="s">
        <v>19</v>
      </c>
      <c r="T61" s="14" t="s">
        <v>20</v>
      </c>
      <c r="U61" s="50" t="s">
        <v>22</v>
      </c>
      <c r="V61" s="51" t="s">
        <v>24</v>
      </c>
      <c r="W61" s="50" t="s">
        <v>25</v>
      </c>
      <c r="X61" s="50" t="s">
        <v>26</v>
      </c>
      <c r="Y61" s="50" t="s">
        <v>27</v>
      </c>
      <c r="Z61" s="54" t="s">
        <v>30</v>
      </c>
      <c r="AA61" s="50" t="s">
        <v>31</v>
      </c>
      <c r="AB61" s="55" t="s">
        <v>32</v>
      </c>
      <c r="AC61" s="55" t="s">
        <v>33</v>
      </c>
      <c r="AD61" s="55" t="s">
        <v>34</v>
      </c>
      <c r="AE61" s="55" t="s">
        <v>35</v>
      </c>
      <c r="AF61" s="11" t="s">
        <v>36</v>
      </c>
      <c r="AG61" s="55" t="s">
        <v>37</v>
      </c>
      <c r="AH61" s="55" t="s">
        <v>38</v>
      </c>
      <c r="AI61" s="55" t="s">
        <v>39</v>
      </c>
      <c r="AJ61" s="55" t="s">
        <v>40</v>
      </c>
      <c r="AK61" s="55" t="s">
        <v>41</v>
      </c>
      <c r="AL61" s="55" t="s">
        <v>42</v>
      </c>
      <c r="AM61" s="55" t="s">
        <v>43</v>
      </c>
      <c r="AN61" s="55" t="s">
        <v>44</v>
      </c>
      <c r="AO61" s="55" t="s">
        <v>45</v>
      </c>
      <c r="AP61" s="55" t="s">
        <v>46</v>
      </c>
      <c r="AQ61" s="55" t="s">
        <v>47</v>
      </c>
      <c r="AR61" s="55" t="s">
        <v>48</v>
      </c>
      <c r="AS61" s="55" t="s">
        <v>49</v>
      </c>
      <c r="AT61" s="55" t="s">
        <v>50</v>
      </c>
      <c r="AU61" s="55" t="s">
        <v>51</v>
      </c>
    </row>
    <row r="62" spans="6:47" s="50" customFormat="1" ht="12.75">
      <c r="F62" s="51"/>
      <c r="I62" s="51"/>
      <c r="J62" s="52"/>
      <c r="K62" s="51"/>
      <c r="L62" s="51"/>
      <c r="M62" s="51"/>
      <c r="N62" s="51"/>
      <c r="O62" s="51"/>
      <c r="T62" s="14"/>
      <c r="V62" s="51"/>
      <c r="Z62" s="54"/>
      <c r="AB62" s="55"/>
      <c r="AC62" s="55"/>
      <c r="AD62" s="55"/>
      <c r="AE62" s="55"/>
      <c r="AF62" s="11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</row>
    <row r="63" spans="2:47" s="49" customFormat="1" ht="12.75">
      <c r="B63" s="49" t="s">
        <v>419</v>
      </c>
      <c r="C63" s="49" t="s">
        <v>420</v>
      </c>
      <c r="D63" s="49" t="s">
        <v>349</v>
      </c>
      <c r="J63" s="56" t="s">
        <v>209</v>
      </c>
      <c r="M63" s="49">
        <v>86</v>
      </c>
      <c r="O63" s="49" t="s">
        <v>309</v>
      </c>
      <c r="T63" s="17"/>
      <c r="Z63" s="56"/>
      <c r="AA63" s="49">
        <v>91.4</v>
      </c>
      <c r="AB63" s="49">
        <v>0</v>
      </c>
      <c r="AC63" s="49">
        <v>0.88</v>
      </c>
      <c r="AD63" s="49">
        <v>0</v>
      </c>
      <c r="AE63" s="49">
        <v>2</v>
      </c>
      <c r="AF63" s="17"/>
      <c r="AG63" s="49">
        <v>0.03</v>
      </c>
      <c r="AH63" s="49">
        <v>0.62</v>
      </c>
      <c r="AI63" s="49">
        <v>3.56</v>
      </c>
      <c r="AJ63" s="49">
        <v>106</v>
      </c>
      <c r="AL63" s="49">
        <v>0</v>
      </c>
      <c r="AM63" s="49">
        <v>1120</v>
      </c>
      <c r="AN63" s="49">
        <v>3.02</v>
      </c>
      <c r="AO63" s="49">
        <v>0.02</v>
      </c>
      <c r="AP63" s="49">
        <v>0</v>
      </c>
      <c r="AQ63" s="49">
        <v>0.41</v>
      </c>
      <c r="AR63" s="49">
        <v>1.5</v>
      </c>
      <c r="AS63" s="49">
        <v>212</v>
      </c>
      <c r="AT63" s="49">
        <v>0</v>
      </c>
      <c r="AU63" s="49">
        <v>162</v>
      </c>
    </row>
    <row r="64" spans="2:47" s="49" customFormat="1" ht="12.75">
      <c r="B64" s="49" t="s">
        <v>419</v>
      </c>
      <c r="C64" s="49" t="s">
        <v>420</v>
      </c>
      <c r="D64" s="49" t="s">
        <v>349</v>
      </c>
      <c r="J64" s="49" t="s">
        <v>209</v>
      </c>
      <c r="M64" s="49">
        <v>86</v>
      </c>
      <c r="O64" s="49" t="s">
        <v>429</v>
      </c>
      <c r="AA64" s="49">
        <v>476</v>
      </c>
      <c r="AB64" s="49">
        <v>0.49</v>
      </c>
      <c r="AC64" s="49">
        <v>26.1</v>
      </c>
      <c r="AD64" s="49">
        <v>0.02</v>
      </c>
      <c r="AE64" s="49">
        <v>4</v>
      </c>
      <c r="AG64" s="49">
        <v>1.4</v>
      </c>
      <c r="AH64" s="49">
        <v>18.5</v>
      </c>
      <c r="AI64" s="49">
        <v>21.9</v>
      </c>
      <c r="AJ64" s="49">
        <v>586</v>
      </c>
      <c r="AL64" s="49">
        <v>13</v>
      </c>
      <c r="AM64" s="49">
        <v>1610</v>
      </c>
      <c r="AN64" s="49">
        <v>21.3</v>
      </c>
      <c r="AO64" s="49">
        <v>0.18</v>
      </c>
      <c r="AP64" s="49">
        <v>0</v>
      </c>
      <c r="AQ64" s="49">
        <v>0.97</v>
      </c>
      <c r="AR64" s="49">
        <v>2.3</v>
      </c>
      <c r="AS64" s="49">
        <v>201</v>
      </c>
      <c r="AT64" s="49">
        <v>1.8</v>
      </c>
      <c r="AU64" s="49">
        <v>150</v>
      </c>
    </row>
    <row r="65" spans="2:47" s="49" customFormat="1" ht="12.75">
      <c r="B65" s="49" t="s">
        <v>419</v>
      </c>
      <c r="C65" s="49" t="s">
        <v>420</v>
      </c>
      <c r="D65" s="49" t="s">
        <v>349</v>
      </c>
      <c r="J65" s="49" t="s">
        <v>422</v>
      </c>
      <c r="M65" s="49">
        <v>86</v>
      </c>
      <c r="O65" s="49" t="s">
        <v>309</v>
      </c>
      <c r="AA65" s="49">
        <v>230</v>
      </c>
      <c r="AB65" s="49">
        <v>0.2</v>
      </c>
      <c r="AC65" s="49">
        <v>3.7</v>
      </c>
      <c r="AD65" s="49">
        <v>0.02</v>
      </c>
      <c r="AE65" s="49">
        <v>2</v>
      </c>
      <c r="AG65" s="49">
        <v>0.07</v>
      </c>
      <c r="AH65" s="49">
        <v>0.3</v>
      </c>
      <c r="AI65" s="49">
        <v>12</v>
      </c>
      <c r="AJ65" s="49">
        <v>189</v>
      </c>
      <c r="AL65" s="49">
        <v>0.8</v>
      </c>
      <c r="AM65" s="49">
        <v>1550</v>
      </c>
      <c r="AN65" s="49">
        <v>15</v>
      </c>
      <c r="AO65" s="49">
        <v>0.01</v>
      </c>
      <c r="AP65" s="49">
        <v>0</v>
      </c>
      <c r="AQ65" s="49">
        <v>0.1</v>
      </c>
      <c r="AR65" s="49">
        <v>2.6</v>
      </c>
      <c r="AS65" s="49">
        <v>420</v>
      </c>
      <c r="AT65" s="49">
        <v>1.3</v>
      </c>
      <c r="AU65" s="49">
        <v>165</v>
      </c>
    </row>
    <row r="66" spans="2:47" s="49" customFormat="1" ht="12.75">
      <c r="B66" s="49" t="s">
        <v>419</v>
      </c>
      <c r="C66" s="49" t="s">
        <v>420</v>
      </c>
      <c r="D66" s="49" t="s">
        <v>349</v>
      </c>
      <c r="J66" s="49" t="s">
        <v>422</v>
      </c>
      <c r="M66" s="49">
        <v>86</v>
      </c>
      <c r="O66" s="49" t="s">
        <v>360</v>
      </c>
      <c r="AA66" s="49">
        <v>39.1</v>
      </c>
      <c r="AB66" s="49">
        <v>0.8</v>
      </c>
      <c r="AC66" s="49">
        <v>0.76</v>
      </c>
      <c r="AD66" s="49">
        <v>0</v>
      </c>
      <c r="AE66" s="49">
        <v>2</v>
      </c>
      <c r="AG66" s="49">
        <v>0.2</v>
      </c>
      <c r="AH66" s="49">
        <v>0.2</v>
      </c>
      <c r="AI66" s="49">
        <v>2.15</v>
      </c>
      <c r="AJ66" s="49">
        <v>78.5</v>
      </c>
      <c r="AL66" s="49">
        <v>0</v>
      </c>
      <c r="AM66" s="49">
        <v>1490</v>
      </c>
      <c r="AN66" s="49">
        <v>8.08</v>
      </c>
      <c r="AO66" s="49">
        <v>0.05</v>
      </c>
      <c r="AP66" s="49">
        <v>0</v>
      </c>
      <c r="AQ66" s="49">
        <v>0.53</v>
      </c>
      <c r="AR66" s="49">
        <v>5</v>
      </c>
      <c r="AS66" s="49">
        <v>223</v>
      </c>
      <c r="AT66" s="49">
        <v>0.5</v>
      </c>
      <c r="AU66" s="49">
        <v>188</v>
      </c>
    </row>
    <row r="67" spans="2:47" s="49" customFormat="1" ht="12.75">
      <c r="B67" s="49" t="s">
        <v>419</v>
      </c>
      <c r="C67" s="49" t="s">
        <v>420</v>
      </c>
      <c r="D67" s="49" t="s">
        <v>349</v>
      </c>
      <c r="J67" s="49" t="s">
        <v>424</v>
      </c>
      <c r="M67" s="49">
        <v>86</v>
      </c>
      <c r="O67" s="49" t="s">
        <v>429</v>
      </c>
      <c r="AA67" s="49">
        <v>67.4</v>
      </c>
      <c r="AB67" s="49">
        <v>0.52</v>
      </c>
      <c r="AC67" s="49">
        <v>4.1</v>
      </c>
      <c r="AD67" s="49">
        <v>0</v>
      </c>
      <c r="AE67" s="49">
        <v>2</v>
      </c>
      <c r="AG67" s="49">
        <v>0.2</v>
      </c>
      <c r="AH67" s="49">
        <v>0.3</v>
      </c>
      <c r="AI67" s="49">
        <v>4.8</v>
      </c>
      <c r="AJ67" s="49">
        <v>114</v>
      </c>
      <c r="AL67" s="49">
        <v>0</v>
      </c>
      <c r="AM67" s="49">
        <v>1490</v>
      </c>
      <c r="AN67" s="49">
        <v>33.2</v>
      </c>
      <c r="AO67" s="49">
        <v>0.06</v>
      </c>
      <c r="AP67" s="49">
        <v>0</v>
      </c>
      <c r="AQ67" s="49">
        <v>0.78</v>
      </c>
      <c r="AR67" s="49">
        <v>1.4</v>
      </c>
      <c r="AS67" s="49">
        <v>272</v>
      </c>
      <c r="AT67" s="49">
        <v>0.3</v>
      </c>
      <c r="AU67" s="49">
        <v>156</v>
      </c>
    </row>
    <row r="68" spans="2:47" s="49" customFormat="1" ht="12.75">
      <c r="B68" s="49" t="s">
        <v>419</v>
      </c>
      <c r="C68" s="49" t="s">
        <v>420</v>
      </c>
      <c r="D68" s="49" t="s">
        <v>349</v>
      </c>
      <c r="J68" s="49" t="s">
        <v>423</v>
      </c>
      <c r="M68" s="49">
        <v>86</v>
      </c>
      <c r="O68" s="49" t="s">
        <v>309</v>
      </c>
      <c r="AA68" s="49">
        <v>85.1</v>
      </c>
      <c r="AB68" s="49">
        <v>0.78</v>
      </c>
      <c r="AC68" s="49">
        <v>1.7</v>
      </c>
      <c r="AD68" s="49">
        <v>0</v>
      </c>
      <c r="AE68" s="49">
        <v>0</v>
      </c>
      <c r="AG68" s="49">
        <v>0.1</v>
      </c>
      <c r="AH68" s="49">
        <v>0.55</v>
      </c>
      <c r="AI68" s="49">
        <v>3.19</v>
      </c>
      <c r="AJ68" s="49">
        <v>125</v>
      </c>
      <c r="AL68" s="49">
        <v>0</v>
      </c>
      <c r="AM68" s="49">
        <v>1430</v>
      </c>
      <c r="AN68" s="49">
        <v>4.14</v>
      </c>
      <c r="AO68" s="49">
        <v>0.01</v>
      </c>
      <c r="AP68" s="49">
        <v>0</v>
      </c>
      <c r="AQ68" s="49">
        <v>0</v>
      </c>
      <c r="AR68" s="49">
        <v>3.3</v>
      </c>
      <c r="AS68" s="49">
        <v>340</v>
      </c>
      <c r="AT68" s="49">
        <v>0.7</v>
      </c>
      <c r="AU68" s="49">
        <v>90.7</v>
      </c>
    </row>
    <row r="69" spans="2:47" s="49" customFormat="1" ht="12.75">
      <c r="B69" s="49" t="s">
        <v>419</v>
      </c>
      <c r="C69" s="49" t="s">
        <v>420</v>
      </c>
      <c r="D69" s="49" t="s">
        <v>349</v>
      </c>
      <c r="J69" s="49" t="s">
        <v>423</v>
      </c>
      <c r="M69" s="49">
        <v>86</v>
      </c>
      <c r="O69" s="49" t="s">
        <v>429</v>
      </c>
      <c r="AA69" s="49">
        <v>232</v>
      </c>
      <c r="AB69" s="49">
        <v>1.5</v>
      </c>
      <c r="AC69" s="49">
        <v>7</v>
      </c>
      <c r="AD69" s="49">
        <v>0.01</v>
      </c>
      <c r="AE69" s="49">
        <v>7.1</v>
      </c>
      <c r="AG69" s="49">
        <v>0.17</v>
      </c>
      <c r="AH69" s="49">
        <v>0.53</v>
      </c>
      <c r="AI69" s="49">
        <v>6.94</v>
      </c>
      <c r="AJ69" s="49">
        <v>236</v>
      </c>
      <c r="AL69" s="49">
        <v>0</v>
      </c>
      <c r="AM69" s="49">
        <v>2580</v>
      </c>
      <c r="AN69" s="49">
        <v>32.9</v>
      </c>
      <c r="AO69" s="49">
        <v>0.04</v>
      </c>
      <c r="AP69" s="49">
        <v>0</v>
      </c>
      <c r="AQ69" s="49">
        <v>0.34</v>
      </c>
      <c r="AR69" s="49">
        <v>4.8</v>
      </c>
      <c r="AS69" s="49">
        <v>327</v>
      </c>
      <c r="AT69" s="49">
        <v>0.8</v>
      </c>
      <c r="AU69" s="49">
        <v>174</v>
      </c>
    </row>
    <row r="70" spans="6:47" s="43" customFormat="1" ht="12.75">
      <c r="F70" s="44"/>
      <c r="I70" s="44"/>
      <c r="J70" s="44"/>
      <c r="K70" s="44"/>
      <c r="L70" s="44"/>
      <c r="M70" s="44"/>
      <c r="N70" s="44"/>
      <c r="O70" s="44"/>
      <c r="T70" s="45"/>
      <c r="V70" s="44"/>
      <c r="Z70" s="47"/>
      <c r="AB70" s="47"/>
      <c r="AC70" s="47"/>
      <c r="AD70" s="47"/>
      <c r="AE70" s="47"/>
      <c r="AF70" s="48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</row>
    <row r="72" spans="1:47" s="39" customFormat="1" ht="12.75">
      <c r="A72" s="39" t="s">
        <v>0</v>
      </c>
      <c r="B72" s="39" t="s">
        <v>440</v>
      </c>
      <c r="C72" s="39" t="s">
        <v>2</v>
      </c>
      <c r="D72" s="39" t="s">
        <v>3</v>
      </c>
      <c r="E72" s="39" t="s">
        <v>4</v>
      </c>
      <c r="G72" s="39" t="s">
        <v>6</v>
      </c>
      <c r="H72" s="39" t="s">
        <v>7</v>
      </c>
      <c r="I72" s="39" t="s">
        <v>8</v>
      </c>
      <c r="J72" s="40" t="s">
        <v>9</v>
      </c>
      <c r="K72" s="39" t="s">
        <v>10</v>
      </c>
      <c r="L72" s="39" t="s">
        <v>441</v>
      </c>
      <c r="O72" s="39" t="s">
        <v>14</v>
      </c>
      <c r="P72" s="39" t="s">
        <v>16</v>
      </c>
      <c r="Q72" s="38" t="s">
        <v>17</v>
      </c>
      <c r="R72" s="39" t="s">
        <v>439</v>
      </c>
      <c r="S72" s="39" t="s">
        <v>19</v>
      </c>
      <c r="T72" s="39" t="s">
        <v>20</v>
      </c>
      <c r="U72" s="39" t="s">
        <v>438</v>
      </c>
      <c r="V72" s="39" t="s">
        <v>437</v>
      </c>
      <c r="X72" s="39" t="s">
        <v>436</v>
      </c>
      <c r="Y72" s="39" t="s">
        <v>435</v>
      </c>
      <c r="Z72" s="42" t="s">
        <v>30</v>
      </c>
      <c r="AA72" s="41" t="s">
        <v>31</v>
      </c>
      <c r="AB72" s="41" t="s">
        <v>32</v>
      </c>
      <c r="AC72" s="41" t="s">
        <v>33</v>
      </c>
      <c r="AD72" s="41" t="s">
        <v>34</v>
      </c>
      <c r="AE72" s="41" t="s">
        <v>35</v>
      </c>
      <c r="AF72" s="41" t="s">
        <v>36</v>
      </c>
      <c r="AG72" s="41" t="s">
        <v>37</v>
      </c>
      <c r="AH72" s="41" t="s">
        <v>38</v>
      </c>
      <c r="AI72" s="41" t="s">
        <v>39</v>
      </c>
      <c r="AJ72" s="41" t="s">
        <v>40</v>
      </c>
      <c r="AK72" s="41" t="s">
        <v>41</v>
      </c>
      <c r="AL72" s="41" t="s">
        <v>42</v>
      </c>
      <c r="AM72" s="41" t="s">
        <v>43</v>
      </c>
      <c r="AN72" s="41" t="s">
        <v>44</v>
      </c>
      <c r="AO72" s="41" t="s">
        <v>45</v>
      </c>
      <c r="AP72" s="41" t="s">
        <v>46</v>
      </c>
      <c r="AQ72" s="41" t="s">
        <v>47</v>
      </c>
      <c r="AR72" s="41" t="s">
        <v>48</v>
      </c>
      <c r="AS72" s="41" t="s">
        <v>49</v>
      </c>
      <c r="AT72" s="41" t="s">
        <v>50</v>
      </c>
      <c r="AU72" s="41" t="s">
        <v>51</v>
      </c>
    </row>
    <row r="73" spans="10:47" s="39" customFormat="1" ht="12.75">
      <c r="J73" s="40"/>
      <c r="Q73" s="38"/>
      <c r="Z73" s="42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</row>
    <row r="74" spans="1:47" s="31" customFormat="1" ht="12.75">
      <c r="A74" s="31" t="s">
        <v>391</v>
      </c>
      <c r="B74" s="31" t="s">
        <v>353</v>
      </c>
      <c r="C74" s="31" t="s">
        <v>388</v>
      </c>
      <c r="D74" s="31" t="s">
        <v>156</v>
      </c>
      <c r="E74" s="31">
        <v>13060011</v>
      </c>
      <c r="I74" s="34" t="s">
        <v>388</v>
      </c>
      <c r="J74" s="37"/>
      <c r="K74" s="31" t="s">
        <v>433</v>
      </c>
      <c r="L74" s="31">
        <v>1</v>
      </c>
      <c r="O74" s="31" t="s">
        <v>356</v>
      </c>
      <c r="P74" s="31">
        <v>4</v>
      </c>
      <c r="Q74" s="35" t="s">
        <v>316</v>
      </c>
      <c r="R74" s="31" t="s">
        <v>360</v>
      </c>
      <c r="S74" s="31" t="s">
        <v>273</v>
      </c>
      <c r="T74" s="31">
        <v>4</v>
      </c>
      <c r="U74" s="31">
        <v>10430</v>
      </c>
      <c r="V74" s="31">
        <v>52.9</v>
      </c>
      <c r="Z74" s="36">
        <v>71.9</v>
      </c>
      <c r="AA74" s="32">
        <v>2843.42</v>
      </c>
      <c r="AB74" s="32">
        <v>3.13</v>
      </c>
      <c r="AC74" s="32">
        <v>56.58</v>
      </c>
      <c r="AD74" s="32">
        <v>0.13</v>
      </c>
      <c r="AE74" s="32">
        <v>3.56</v>
      </c>
      <c r="AF74" s="32"/>
      <c r="AG74" s="32">
        <v>0</v>
      </c>
      <c r="AH74" s="32">
        <v>3.7</v>
      </c>
      <c r="AI74" s="32">
        <v>6.83</v>
      </c>
      <c r="AJ74" s="32">
        <v>1864.77</v>
      </c>
      <c r="AK74" s="32"/>
      <c r="AL74" s="32">
        <v>0</v>
      </c>
      <c r="AM74" s="32">
        <v>2110.32</v>
      </c>
      <c r="AN74" s="32">
        <v>122.78</v>
      </c>
      <c r="AO74" s="32">
        <v>0.142</v>
      </c>
      <c r="AP74" s="32">
        <v>0</v>
      </c>
      <c r="AQ74" s="32">
        <v>6.19</v>
      </c>
      <c r="AR74" s="32">
        <v>0.96</v>
      </c>
      <c r="AS74" s="32">
        <v>269.75</v>
      </c>
      <c r="AT74" s="32">
        <v>6.55</v>
      </c>
      <c r="AU74" s="32">
        <v>82.21</v>
      </c>
    </row>
    <row r="75" spans="1:47" s="31" customFormat="1" ht="12.75">
      <c r="A75" s="31" t="s">
        <v>359</v>
      </c>
      <c r="B75" s="31" t="s">
        <v>353</v>
      </c>
      <c r="C75" s="31" t="s">
        <v>354</v>
      </c>
      <c r="D75" s="31" t="s">
        <v>156</v>
      </c>
      <c r="E75" s="31">
        <v>13060011</v>
      </c>
      <c r="I75" s="37" t="s">
        <v>354</v>
      </c>
      <c r="J75" s="34"/>
      <c r="K75" s="31" t="s">
        <v>433</v>
      </c>
      <c r="L75" s="31">
        <v>1</v>
      </c>
      <c r="O75" s="31" t="s">
        <v>356</v>
      </c>
      <c r="P75" s="31">
        <v>4</v>
      </c>
      <c r="Q75" s="35" t="s">
        <v>316</v>
      </c>
      <c r="R75" s="31" t="s">
        <v>360</v>
      </c>
      <c r="S75" s="31" t="s">
        <v>273</v>
      </c>
      <c r="T75" s="31">
        <v>4</v>
      </c>
      <c r="U75" s="31">
        <v>10430</v>
      </c>
      <c r="V75" s="31">
        <v>7.4</v>
      </c>
      <c r="Z75" s="36">
        <v>74</v>
      </c>
      <c r="AA75" s="32">
        <v>119.23</v>
      </c>
      <c r="AB75" s="32">
        <v>0</v>
      </c>
      <c r="AC75" s="32">
        <v>5.08</v>
      </c>
      <c r="AD75" s="32">
        <v>0</v>
      </c>
      <c r="AE75" s="32">
        <v>0</v>
      </c>
      <c r="AF75" s="32"/>
      <c r="AG75" s="32">
        <v>0</v>
      </c>
      <c r="AH75" s="32">
        <v>1.76</v>
      </c>
      <c r="AI75" s="32">
        <v>5.19</v>
      </c>
      <c r="AJ75" s="32">
        <v>150.38</v>
      </c>
      <c r="AK75" s="32"/>
      <c r="AL75" s="32">
        <v>0</v>
      </c>
      <c r="AM75" s="32">
        <v>1369.23</v>
      </c>
      <c r="AN75" s="32">
        <v>14.5</v>
      </c>
      <c r="AO75" s="32">
        <v>0.354</v>
      </c>
      <c r="AP75" s="32">
        <v>0</v>
      </c>
      <c r="AQ75" s="32">
        <v>0</v>
      </c>
      <c r="AR75" s="32">
        <v>2.5</v>
      </c>
      <c r="AS75" s="32">
        <v>168.65</v>
      </c>
      <c r="AT75" s="32">
        <v>0.74</v>
      </c>
      <c r="AU75" s="32">
        <v>187.31</v>
      </c>
    </row>
    <row r="76" spans="1:47" s="31" customFormat="1" ht="12.75">
      <c r="A76" s="31" t="s">
        <v>417</v>
      </c>
      <c r="B76" s="31" t="s">
        <v>353</v>
      </c>
      <c r="C76" s="31" t="s">
        <v>156</v>
      </c>
      <c r="D76" s="31" t="s">
        <v>156</v>
      </c>
      <c r="E76" s="31">
        <v>13060011</v>
      </c>
      <c r="I76" s="34"/>
      <c r="J76" s="34"/>
      <c r="O76" s="31" t="s">
        <v>356</v>
      </c>
      <c r="P76" s="31">
        <v>4</v>
      </c>
      <c r="Q76" s="35" t="s">
        <v>277</v>
      </c>
      <c r="S76" s="31" t="s">
        <v>273</v>
      </c>
      <c r="T76" s="31">
        <v>4</v>
      </c>
      <c r="U76" s="31">
        <v>10355</v>
      </c>
      <c r="V76" s="31">
        <v>37.3</v>
      </c>
      <c r="Z76" s="33">
        <v>74.1</v>
      </c>
      <c r="AA76" s="32">
        <v>105.02</v>
      </c>
      <c r="AB76" s="32">
        <v>3.01</v>
      </c>
      <c r="AC76" s="32">
        <v>6.87</v>
      </c>
      <c r="AD76" s="32">
        <v>0</v>
      </c>
      <c r="AE76" s="32">
        <v>4.83</v>
      </c>
      <c r="AF76" s="32"/>
      <c r="AG76" s="32">
        <v>0</v>
      </c>
      <c r="AH76" s="32">
        <v>1.46</v>
      </c>
      <c r="AI76" s="32">
        <v>15.83</v>
      </c>
      <c r="AJ76" s="32">
        <v>164.09</v>
      </c>
      <c r="AK76" s="32"/>
      <c r="AL76" s="32">
        <v>0</v>
      </c>
      <c r="AM76" s="32">
        <v>1216.22</v>
      </c>
      <c r="AN76" s="32">
        <v>56.37</v>
      </c>
      <c r="AO76" s="32">
        <v>0.05</v>
      </c>
      <c r="AP76" s="32">
        <v>0</v>
      </c>
      <c r="AQ76" s="32">
        <v>0.75</v>
      </c>
      <c r="AR76" s="32">
        <v>5.41</v>
      </c>
      <c r="AS76" s="32">
        <v>420.85</v>
      </c>
      <c r="AT76" s="32">
        <v>3.98</v>
      </c>
      <c r="AU76" s="32">
        <v>105.79</v>
      </c>
    </row>
    <row r="77" spans="1:47" s="31" customFormat="1" ht="12.75">
      <c r="A77" s="31" t="s">
        <v>365</v>
      </c>
      <c r="B77" s="31" t="s">
        <v>353</v>
      </c>
      <c r="C77" s="31" t="s">
        <v>354</v>
      </c>
      <c r="D77" s="31" t="s">
        <v>156</v>
      </c>
      <c r="E77" s="31">
        <v>13060011</v>
      </c>
      <c r="I77" s="34" t="s">
        <v>354</v>
      </c>
      <c r="J77" s="34"/>
      <c r="K77" s="31" t="s">
        <v>433</v>
      </c>
      <c r="L77" s="31">
        <v>1</v>
      </c>
      <c r="O77" s="31" t="s">
        <v>356</v>
      </c>
      <c r="P77" s="31">
        <v>4</v>
      </c>
      <c r="Q77" s="35" t="s">
        <v>308</v>
      </c>
      <c r="R77" s="31" t="s">
        <v>309</v>
      </c>
      <c r="S77" s="31" t="s">
        <v>364</v>
      </c>
      <c r="T77" s="31">
        <v>5</v>
      </c>
      <c r="U77" s="31">
        <v>10080</v>
      </c>
      <c r="V77" s="31">
        <v>894</v>
      </c>
      <c r="Z77" s="33">
        <v>77.7</v>
      </c>
      <c r="AA77" s="32">
        <v>224.22</v>
      </c>
      <c r="AB77" s="32">
        <v>0</v>
      </c>
      <c r="AC77" s="32">
        <v>6.05</v>
      </c>
      <c r="AD77" s="32">
        <v>0</v>
      </c>
      <c r="AE77" s="32">
        <v>0</v>
      </c>
      <c r="AF77" s="32"/>
      <c r="AG77" s="32">
        <v>0</v>
      </c>
      <c r="AH77" s="32">
        <v>2.08</v>
      </c>
      <c r="AI77" s="32">
        <v>8.12</v>
      </c>
      <c r="AJ77" s="32">
        <v>177.13</v>
      </c>
      <c r="AK77" s="32"/>
      <c r="AL77" s="32">
        <v>0</v>
      </c>
      <c r="AM77" s="32">
        <v>1582.96</v>
      </c>
      <c r="AN77" s="32">
        <v>12.56</v>
      </c>
      <c r="AO77" s="32">
        <v>0.395</v>
      </c>
      <c r="AP77" s="32">
        <v>0</v>
      </c>
      <c r="AQ77" s="32">
        <v>0</v>
      </c>
      <c r="AR77" s="32">
        <v>2.78</v>
      </c>
      <c r="AS77" s="32">
        <v>30.14</v>
      </c>
      <c r="AT77" s="32">
        <v>0.9</v>
      </c>
      <c r="AU77" s="32">
        <v>195.96</v>
      </c>
    </row>
    <row r="78" spans="1:47" s="31" customFormat="1" ht="12.75">
      <c r="A78" s="31" t="s">
        <v>372</v>
      </c>
      <c r="B78" s="31" t="s">
        <v>353</v>
      </c>
      <c r="C78" s="31" t="s">
        <v>367</v>
      </c>
      <c r="D78" s="31" t="s">
        <v>156</v>
      </c>
      <c r="E78" s="31">
        <v>13060011</v>
      </c>
      <c r="I78" s="34" t="s">
        <v>367</v>
      </c>
      <c r="J78" s="34"/>
      <c r="K78" s="31" t="s">
        <v>433</v>
      </c>
      <c r="L78" s="31">
        <v>1</v>
      </c>
      <c r="O78" s="31" t="s">
        <v>356</v>
      </c>
      <c r="P78" s="31">
        <v>4</v>
      </c>
      <c r="Q78" s="35" t="s">
        <v>308</v>
      </c>
      <c r="R78" s="31" t="s">
        <v>309</v>
      </c>
      <c r="S78" s="31" t="s">
        <v>364</v>
      </c>
      <c r="T78" s="31">
        <v>5</v>
      </c>
      <c r="U78" s="31">
        <v>10080</v>
      </c>
      <c r="V78" s="31">
        <v>1520</v>
      </c>
      <c r="Z78" s="33">
        <v>76.4</v>
      </c>
      <c r="AA78" s="32">
        <v>189.83</v>
      </c>
      <c r="AB78" s="32">
        <v>0</v>
      </c>
      <c r="AC78" s="32">
        <v>2.53</v>
      </c>
      <c r="AD78" s="32">
        <v>0</v>
      </c>
      <c r="AE78" s="32">
        <v>0</v>
      </c>
      <c r="AF78" s="32"/>
      <c r="AG78" s="32">
        <v>0</v>
      </c>
      <c r="AH78" s="32">
        <v>1.85</v>
      </c>
      <c r="AI78" s="32">
        <v>8.22</v>
      </c>
      <c r="AJ78" s="32">
        <v>162.29</v>
      </c>
      <c r="AK78" s="32"/>
      <c r="AL78" s="32">
        <v>0</v>
      </c>
      <c r="AM78" s="32">
        <v>1432.2</v>
      </c>
      <c r="AN78" s="32">
        <v>12.58</v>
      </c>
      <c r="AO78" s="32">
        <v>0.068</v>
      </c>
      <c r="AP78" s="32">
        <v>0</v>
      </c>
      <c r="AQ78" s="32">
        <v>0</v>
      </c>
      <c r="AR78" s="32">
        <v>2.54</v>
      </c>
      <c r="AS78" s="32">
        <v>345.76</v>
      </c>
      <c r="AT78" s="32">
        <v>0.9</v>
      </c>
      <c r="AU78" s="32">
        <v>172.46</v>
      </c>
    </row>
    <row r="79" spans="1:47" s="31" customFormat="1" ht="12.75">
      <c r="A79" s="31" t="s">
        <v>394</v>
      </c>
      <c r="B79" s="31" t="s">
        <v>353</v>
      </c>
      <c r="C79" s="31" t="s">
        <v>395</v>
      </c>
      <c r="D79" s="31" t="s">
        <v>156</v>
      </c>
      <c r="E79" s="31">
        <v>13060011</v>
      </c>
      <c r="I79" s="34" t="s">
        <v>395</v>
      </c>
      <c r="J79" s="34"/>
      <c r="K79" s="31" t="s">
        <v>433</v>
      </c>
      <c r="L79" s="31">
        <v>1</v>
      </c>
      <c r="O79" s="31" t="s">
        <v>356</v>
      </c>
      <c r="P79" s="31">
        <v>4</v>
      </c>
      <c r="Q79" s="35" t="s">
        <v>308</v>
      </c>
      <c r="R79" s="31" t="s">
        <v>309</v>
      </c>
      <c r="S79" s="31" t="s">
        <v>364</v>
      </c>
      <c r="T79" s="31">
        <v>5</v>
      </c>
      <c r="U79" s="31">
        <v>10080</v>
      </c>
      <c r="V79" s="31">
        <v>614</v>
      </c>
      <c r="Z79" s="33">
        <v>77.4</v>
      </c>
      <c r="AA79" s="32">
        <v>18.72</v>
      </c>
      <c r="AB79" s="32">
        <v>0</v>
      </c>
      <c r="AC79" s="32">
        <v>2.87</v>
      </c>
      <c r="AD79" s="32">
        <v>0</v>
      </c>
      <c r="AE79" s="32">
        <v>0</v>
      </c>
      <c r="AF79" s="32"/>
      <c r="AG79" s="32">
        <v>0</v>
      </c>
      <c r="AH79" s="32">
        <v>2.11</v>
      </c>
      <c r="AI79" s="32">
        <v>3.5</v>
      </c>
      <c r="AJ79" s="32">
        <v>120.8</v>
      </c>
      <c r="AK79" s="32"/>
      <c r="AL79" s="32">
        <v>0</v>
      </c>
      <c r="AM79" s="32">
        <v>1517.7</v>
      </c>
      <c r="AN79" s="32">
        <v>8.54</v>
      </c>
      <c r="AO79" s="32">
        <v>1.5</v>
      </c>
      <c r="AP79" s="32">
        <v>0</v>
      </c>
      <c r="AQ79" s="32">
        <v>0</v>
      </c>
      <c r="AR79" s="32">
        <v>0.93</v>
      </c>
      <c r="AS79" s="32">
        <v>397.79</v>
      </c>
      <c r="AT79" s="32">
        <v>0.78</v>
      </c>
      <c r="AU79" s="32">
        <v>136.28</v>
      </c>
    </row>
    <row r="80" spans="1:47" s="31" customFormat="1" ht="12.75">
      <c r="A80" s="31" t="s">
        <v>392</v>
      </c>
      <c r="B80" s="31" t="s">
        <v>353</v>
      </c>
      <c r="C80" s="31" t="s">
        <v>393</v>
      </c>
      <c r="D80" s="31" t="s">
        <v>156</v>
      </c>
      <c r="E80" s="31">
        <v>13060011</v>
      </c>
      <c r="I80" s="34" t="s">
        <v>393</v>
      </c>
      <c r="J80" s="34"/>
      <c r="K80" s="31" t="s">
        <v>432</v>
      </c>
      <c r="L80" s="31">
        <v>2</v>
      </c>
      <c r="O80" s="31" t="s">
        <v>356</v>
      </c>
      <c r="P80" s="31">
        <v>4</v>
      </c>
      <c r="Q80" s="35" t="s">
        <v>308</v>
      </c>
      <c r="R80" s="31" t="s">
        <v>309</v>
      </c>
      <c r="S80" s="31" t="s">
        <v>364</v>
      </c>
      <c r="T80" s="31">
        <v>5</v>
      </c>
      <c r="U80" s="31">
        <v>10080</v>
      </c>
      <c r="V80" s="31">
        <v>340</v>
      </c>
      <c r="Z80" s="33">
        <v>75.7</v>
      </c>
      <c r="AA80" s="32">
        <v>1300.41</v>
      </c>
      <c r="AB80" s="32">
        <v>0</v>
      </c>
      <c r="AC80" s="32">
        <v>17.28</v>
      </c>
      <c r="AD80" s="32">
        <v>0</v>
      </c>
      <c r="AE80" s="32">
        <v>2.49</v>
      </c>
      <c r="AF80" s="32"/>
      <c r="AG80" s="32">
        <v>0</v>
      </c>
      <c r="AH80" s="32">
        <v>3.69</v>
      </c>
      <c r="AI80" s="32">
        <v>4.94</v>
      </c>
      <c r="AJ80" s="32">
        <v>893</v>
      </c>
      <c r="AK80" s="32"/>
      <c r="AL80" s="32">
        <v>0</v>
      </c>
      <c r="AM80" s="32">
        <v>2057.61</v>
      </c>
      <c r="AN80" s="32">
        <v>28.64</v>
      </c>
      <c r="AO80" s="32">
        <v>0.556</v>
      </c>
      <c r="AP80" s="32">
        <v>0</v>
      </c>
      <c r="AQ80" s="32">
        <v>0.93</v>
      </c>
      <c r="AR80" s="32">
        <v>2.72</v>
      </c>
      <c r="AS80" s="32">
        <v>321.4</v>
      </c>
      <c r="AT80" s="32">
        <v>3.16</v>
      </c>
      <c r="AU80" s="32">
        <v>163.37</v>
      </c>
    </row>
    <row r="81" spans="1:47" s="31" customFormat="1" ht="12.75">
      <c r="A81" s="31" t="s">
        <v>379</v>
      </c>
      <c r="B81" s="31" t="s">
        <v>353</v>
      </c>
      <c r="C81" s="31" t="s">
        <v>374</v>
      </c>
      <c r="D81" s="31" t="s">
        <v>156</v>
      </c>
      <c r="E81" s="31">
        <v>13060011</v>
      </c>
      <c r="I81" s="34" t="s">
        <v>374</v>
      </c>
      <c r="K81" s="31" t="s">
        <v>434</v>
      </c>
      <c r="L81" s="31">
        <v>6</v>
      </c>
      <c r="O81" s="31" t="s">
        <v>356</v>
      </c>
      <c r="P81" s="31">
        <v>4</v>
      </c>
      <c r="Q81" s="35" t="s">
        <v>308</v>
      </c>
      <c r="R81" s="31" t="s">
        <v>309</v>
      </c>
      <c r="S81" s="31" t="s">
        <v>364</v>
      </c>
      <c r="T81" s="31">
        <v>5</v>
      </c>
      <c r="U81" s="31">
        <v>10080</v>
      </c>
      <c r="V81" s="31">
        <v>1620</v>
      </c>
      <c r="Z81" s="33">
        <v>68.3</v>
      </c>
      <c r="AA81" s="32">
        <v>246.06</v>
      </c>
      <c r="AB81" s="32">
        <v>0</v>
      </c>
      <c r="AC81" s="32">
        <v>1.46</v>
      </c>
      <c r="AD81" s="32">
        <v>0</v>
      </c>
      <c r="AE81" s="32">
        <v>0</v>
      </c>
      <c r="AF81" s="32"/>
      <c r="AG81" s="32">
        <v>0</v>
      </c>
      <c r="AH81" s="32">
        <v>1.66</v>
      </c>
      <c r="AI81" s="32">
        <v>8.86</v>
      </c>
      <c r="AJ81" s="32">
        <v>123.97</v>
      </c>
      <c r="AK81" s="32"/>
      <c r="AL81" s="32">
        <v>0</v>
      </c>
      <c r="AM81" s="32">
        <v>1331.23</v>
      </c>
      <c r="AN81" s="32">
        <v>13.66</v>
      </c>
      <c r="AO81" s="32">
        <v>0.186</v>
      </c>
      <c r="AP81" s="32">
        <v>0</v>
      </c>
      <c r="AQ81" s="32">
        <v>0</v>
      </c>
      <c r="AR81" s="32">
        <v>3.06</v>
      </c>
      <c r="AS81" s="32">
        <v>295.27</v>
      </c>
      <c r="AT81" s="32">
        <v>0.56</v>
      </c>
      <c r="AU81" s="32">
        <v>175.08</v>
      </c>
    </row>
    <row r="82" spans="1:47" s="31" customFormat="1" ht="12.75">
      <c r="A82" s="31" t="s">
        <v>381</v>
      </c>
      <c r="B82" s="31" t="s">
        <v>353</v>
      </c>
      <c r="C82" s="31" t="s">
        <v>382</v>
      </c>
      <c r="D82" s="31" t="s">
        <v>156</v>
      </c>
      <c r="E82" s="31">
        <v>13060011</v>
      </c>
      <c r="I82" s="34" t="s">
        <v>382</v>
      </c>
      <c r="K82" s="31" t="s">
        <v>434</v>
      </c>
      <c r="L82" s="31">
        <v>6</v>
      </c>
      <c r="O82" s="31" t="s">
        <v>356</v>
      </c>
      <c r="P82" s="31">
        <v>4</v>
      </c>
      <c r="Q82" s="35" t="s">
        <v>308</v>
      </c>
      <c r="R82" s="31" t="s">
        <v>309</v>
      </c>
      <c r="S82" s="31" t="s">
        <v>364</v>
      </c>
      <c r="T82" s="31">
        <v>5</v>
      </c>
      <c r="U82" s="31">
        <v>10080</v>
      </c>
      <c r="V82" s="31">
        <v>658</v>
      </c>
      <c r="Z82" s="33">
        <v>74.8</v>
      </c>
      <c r="AA82" s="32">
        <v>157.54</v>
      </c>
      <c r="AB82" s="32">
        <v>0</v>
      </c>
      <c r="AC82" s="32">
        <v>3.75</v>
      </c>
      <c r="AD82" s="32">
        <v>0</v>
      </c>
      <c r="AE82" s="32">
        <v>0</v>
      </c>
      <c r="AF82" s="32"/>
      <c r="AG82" s="32">
        <v>0</v>
      </c>
      <c r="AH82" s="32">
        <v>1.71</v>
      </c>
      <c r="AI82" s="32">
        <v>3.69</v>
      </c>
      <c r="AJ82" s="32">
        <v>211.9</v>
      </c>
      <c r="AK82" s="32"/>
      <c r="AL82" s="32">
        <v>0</v>
      </c>
      <c r="AM82" s="32">
        <v>1519.84</v>
      </c>
      <c r="AN82" s="32">
        <v>9.01</v>
      </c>
      <c r="AO82" s="32">
        <v>0.087</v>
      </c>
      <c r="AP82" s="32">
        <v>0</v>
      </c>
      <c r="AQ82" s="32">
        <v>0</v>
      </c>
      <c r="AR82" s="32">
        <v>2.38</v>
      </c>
      <c r="AS82" s="32">
        <v>275.79</v>
      </c>
      <c r="AT82" s="32">
        <v>1.03</v>
      </c>
      <c r="AU82" s="32">
        <v>165.48</v>
      </c>
    </row>
    <row r="83" spans="1:47" s="31" customFormat="1" ht="12.75">
      <c r="A83" s="31" t="s">
        <v>401</v>
      </c>
      <c r="B83" s="31" t="s">
        <v>353</v>
      </c>
      <c r="C83" s="31" t="s">
        <v>156</v>
      </c>
      <c r="D83" s="31" t="s">
        <v>156</v>
      </c>
      <c r="E83" s="31">
        <v>13060011</v>
      </c>
      <c r="I83" s="34"/>
      <c r="J83" s="34"/>
      <c r="O83" s="31" t="s">
        <v>356</v>
      </c>
      <c r="P83" s="31">
        <v>4</v>
      </c>
      <c r="Q83" s="35" t="s">
        <v>308</v>
      </c>
      <c r="R83" s="31" t="s">
        <v>309</v>
      </c>
      <c r="S83" s="31" t="s">
        <v>364</v>
      </c>
      <c r="T83" s="31">
        <v>5</v>
      </c>
      <c r="U83" s="31">
        <v>10080</v>
      </c>
      <c r="V83" s="31">
        <v>65.2</v>
      </c>
      <c r="Z83" s="33">
        <v>76.3</v>
      </c>
      <c r="AA83" s="32">
        <v>278.9</v>
      </c>
      <c r="AB83" s="32">
        <v>0</v>
      </c>
      <c r="AC83" s="32">
        <v>19.66</v>
      </c>
      <c r="AD83" s="32">
        <v>0</v>
      </c>
      <c r="AE83" s="32">
        <v>0</v>
      </c>
      <c r="AF83" s="32"/>
      <c r="AG83" s="32">
        <v>0</v>
      </c>
      <c r="AH83" s="32">
        <v>2.19</v>
      </c>
      <c r="AI83" s="32">
        <v>34.47</v>
      </c>
      <c r="AJ83" s="32">
        <v>489.45</v>
      </c>
      <c r="AK83" s="32"/>
      <c r="AL83" s="32">
        <v>0</v>
      </c>
      <c r="AM83" s="32">
        <v>1603.38</v>
      </c>
      <c r="AN83" s="32">
        <v>56.96</v>
      </c>
      <c r="AO83" s="32">
        <v>0.367</v>
      </c>
      <c r="AP83" s="32">
        <v>0</v>
      </c>
      <c r="AQ83" s="32">
        <v>1.4</v>
      </c>
      <c r="AR83" s="32">
        <v>1.22</v>
      </c>
      <c r="AS83" s="32">
        <v>340.93</v>
      </c>
      <c r="AT83" s="32">
        <v>1.35</v>
      </c>
      <c r="AU83" s="32">
        <v>77.22</v>
      </c>
    </row>
    <row r="84" spans="1:47" s="31" customFormat="1" ht="12.75">
      <c r="A84" s="31" t="s">
        <v>396</v>
      </c>
      <c r="B84" s="31" t="s">
        <v>353</v>
      </c>
      <c r="C84" s="31" t="s">
        <v>397</v>
      </c>
      <c r="D84" s="31" t="s">
        <v>156</v>
      </c>
      <c r="E84" s="31">
        <v>13060011</v>
      </c>
      <c r="I84" s="34" t="s">
        <v>397</v>
      </c>
      <c r="J84" s="34"/>
      <c r="K84" s="31" t="s">
        <v>434</v>
      </c>
      <c r="L84" s="31">
        <v>6</v>
      </c>
      <c r="O84" s="31" t="s">
        <v>356</v>
      </c>
      <c r="P84" s="31">
        <v>4</v>
      </c>
      <c r="Q84" s="35" t="s">
        <v>398</v>
      </c>
      <c r="R84" s="31" t="s">
        <v>399</v>
      </c>
      <c r="S84" s="31" t="s">
        <v>364</v>
      </c>
      <c r="T84" s="31">
        <v>5</v>
      </c>
      <c r="U84" s="31">
        <v>10390</v>
      </c>
      <c r="V84" s="31">
        <v>213</v>
      </c>
      <c r="Z84" s="33">
        <v>70.1</v>
      </c>
      <c r="AA84" s="32">
        <v>215.38</v>
      </c>
      <c r="AB84" s="32">
        <v>0.94</v>
      </c>
      <c r="AC84" s="32">
        <v>6.05</v>
      </c>
      <c r="AD84" s="32">
        <v>0</v>
      </c>
      <c r="AE84" s="32">
        <v>0</v>
      </c>
      <c r="AF84" s="32"/>
      <c r="AG84" s="32">
        <v>0</v>
      </c>
      <c r="AH84" s="32">
        <v>2.21</v>
      </c>
      <c r="AI84" s="32">
        <v>3.21</v>
      </c>
      <c r="AJ84" s="32">
        <v>233.78</v>
      </c>
      <c r="AK84" s="32"/>
      <c r="AL84" s="32">
        <v>0</v>
      </c>
      <c r="AM84" s="32">
        <v>1254.18</v>
      </c>
      <c r="AN84" s="32">
        <v>13.08</v>
      </c>
      <c r="AO84" s="32">
        <v>0.171</v>
      </c>
      <c r="AP84" s="32">
        <v>0</v>
      </c>
      <c r="AQ84" s="32">
        <v>2.01</v>
      </c>
      <c r="AR84" s="32">
        <v>1.07</v>
      </c>
      <c r="AS84" s="32">
        <v>157.19</v>
      </c>
      <c r="AT84" s="32">
        <v>1.4</v>
      </c>
      <c r="AU84" s="32">
        <v>40.13</v>
      </c>
    </row>
    <row r="85" spans="1:47" s="31" customFormat="1" ht="12.75">
      <c r="A85" s="31" t="s">
        <v>366</v>
      </c>
      <c r="B85" s="31" t="s">
        <v>353</v>
      </c>
      <c r="C85" s="31" t="s">
        <v>367</v>
      </c>
      <c r="D85" s="31" t="s">
        <v>156</v>
      </c>
      <c r="E85" s="31">
        <v>13060011</v>
      </c>
      <c r="I85" s="34" t="s">
        <v>367</v>
      </c>
      <c r="J85" s="34"/>
      <c r="K85" s="31" t="s">
        <v>433</v>
      </c>
      <c r="L85" s="31">
        <v>1</v>
      </c>
      <c r="O85" s="31" t="s">
        <v>356</v>
      </c>
      <c r="P85" s="31">
        <v>4</v>
      </c>
      <c r="Q85" s="35" t="s">
        <v>368</v>
      </c>
      <c r="R85" s="31" t="s">
        <v>369</v>
      </c>
      <c r="S85" s="31" t="s">
        <v>364</v>
      </c>
      <c r="T85" s="31">
        <v>5</v>
      </c>
      <c r="U85" s="31">
        <v>10395</v>
      </c>
      <c r="V85" s="31">
        <v>683</v>
      </c>
      <c r="Z85" s="33">
        <v>72.9</v>
      </c>
      <c r="AA85" s="32">
        <v>4243.54</v>
      </c>
      <c r="AB85" s="32">
        <v>0.92</v>
      </c>
      <c r="AC85" s="32">
        <v>31.99</v>
      </c>
      <c r="AD85" s="32">
        <v>0</v>
      </c>
      <c r="AE85" s="32">
        <v>3.38</v>
      </c>
      <c r="AF85" s="32"/>
      <c r="AG85" s="32">
        <v>0.91</v>
      </c>
      <c r="AH85" s="32">
        <v>6.46</v>
      </c>
      <c r="AI85" s="32">
        <v>90.77</v>
      </c>
      <c r="AJ85" s="32">
        <v>1738.01</v>
      </c>
      <c r="AK85" s="32"/>
      <c r="AL85" s="32">
        <v>2.03</v>
      </c>
      <c r="AM85" s="32">
        <v>2948.34</v>
      </c>
      <c r="AN85" s="32">
        <v>74.17</v>
      </c>
      <c r="AO85" s="32">
        <v>0.037</v>
      </c>
      <c r="AP85" s="32">
        <v>0</v>
      </c>
      <c r="AQ85" s="32">
        <v>4.46</v>
      </c>
      <c r="AR85" s="32">
        <v>2.58</v>
      </c>
      <c r="AS85" s="32">
        <v>312.55</v>
      </c>
      <c r="AT85" s="32">
        <v>7.23</v>
      </c>
      <c r="AU85" s="32">
        <v>58.67</v>
      </c>
    </row>
    <row r="86" spans="1:47" s="31" customFormat="1" ht="12.75">
      <c r="A86" s="31" t="s">
        <v>380</v>
      </c>
      <c r="B86" s="31" t="s">
        <v>353</v>
      </c>
      <c r="C86" s="31" t="s">
        <v>374</v>
      </c>
      <c r="D86" s="31" t="s">
        <v>156</v>
      </c>
      <c r="E86" s="31">
        <v>13060011</v>
      </c>
      <c r="I86" s="31" t="s">
        <v>374</v>
      </c>
      <c r="K86" s="31" t="s">
        <v>434</v>
      </c>
      <c r="L86" s="31">
        <v>6</v>
      </c>
      <c r="O86" s="31" t="s">
        <v>356</v>
      </c>
      <c r="P86" s="31">
        <v>4</v>
      </c>
      <c r="Q86" s="35" t="s">
        <v>368</v>
      </c>
      <c r="R86" s="31" t="s">
        <v>369</v>
      </c>
      <c r="S86" s="31" t="s">
        <v>364</v>
      </c>
      <c r="T86" s="31">
        <v>5</v>
      </c>
      <c r="U86" s="31">
        <v>10395</v>
      </c>
      <c r="V86" s="31">
        <v>491</v>
      </c>
      <c r="Z86" s="32">
        <v>73.8</v>
      </c>
      <c r="AA86" s="32">
        <v>442.75</v>
      </c>
      <c r="AB86" s="32">
        <v>0</v>
      </c>
      <c r="AC86" s="32">
        <v>14.92</v>
      </c>
      <c r="AD86" s="32">
        <v>0</v>
      </c>
      <c r="AE86" s="32">
        <v>2.75</v>
      </c>
      <c r="AF86" s="32"/>
      <c r="AG86" s="32">
        <v>0</v>
      </c>
      <c r="AH86" s="32">
        <v>3.85</v>
      </c>
      <c r="AI86" s="32">
        <v>1.84</v>
      </c>
      <c r="AJ86" s="32">
        <v>477.1</v>
      </c>
      <c r="AK86" s="32"/>
      <c r="AL86" s="32">
        <v>0</v>
      </c>
      <c r="AM86" s="32">
        <v>2267.18</v>
      </c>
      <c r="AN86" s="32">
        <v>31.15</v>
      </c>
      <c r="AO86" s="32">
        <v>0.046</v>
      </c>
      <c r="AP86" s="32">
        <v>0</v>
      </c>
      <c r="AQ86" s="32">
        <v>1.61</v>
      </c>
      <c r="AR86" s="32">
        <v>1.91</v>
      </c>
      <c r="AS86" s="32">
        <v>226.34</v>
      </c>
      <c r="AT86" s="32">
        <v>2.67</v>
      </c>
      <c r="AU86" s="32">
        <v>43.89</v>
      </c>
    </row>
    <row r="87" spans="1:47" s="31" customFormat="1" ht="12.75">
      <c r="A87" s="31" t="s">
        <v>403</v>
      </c>
      <c r="B87" s="31" t="s">
        <v>353</v>
      </c>
      <c r="C87" s="31" t="s">
        <v>156</v>
      </c>
      <c r="D87" s="31" t="s">
        <v>156</v>
      </c>
      <c r="E87" s="31">
        <v>13060011</v>
      </c>
      <c r="I87" s="34"/>
      <c r="J87" s="34"/>
      <c r="O87" s="31" t="s">
        <v>356</v>
      </c>
      <c r="P87" s="31">
        <v>4</v>
      </c>
      <c r="Q87" s="35" t="s">
        <v>404</v>
      </c>
      <c r="R87" s="31" t="s">
        <v>405</v>
      </c>
      <c r="S87" s="31" t="s">
        <v>273</v>
      </c>
      <c r="T87" s="31">
        <v>4</v>
      </c>
      <c r="U87" s="31">
        <v>10150</v>
      </c>
      <c r="V87" s="31">
        <v>3.07</v>
      </c>
      <c r="Z87" s="33">
        <v>75.2</v>
      </c>
      <c r="AA87" s="32">
        <v>7.66</v>
      </c>
      <c r="AB87" s="32">
        <v>0.16</v>
      </c>
      <c r="AC87" s="32">
        <v>2.3</v>
      </c>
      <c r="AD87" s="32">
        <v>0</v>
      </c>
      <c r="AE87" s="32">
        <v>4.27</v>
      </c>
      <c r="AF87" s="32"/>
      <c r="AG87" s="32">
        <v>0</v>
      </c>
      <c r="AH87" s="32">
        <v>1.66</v>
      </c>
      <c r="AI87" s="32">
        <v>3.51</v>
      </c>
      <c r="AJ87" s="32">
        <v>95.97</v>
      </c>
      <c r="AK87" s="32"/>
      <c r="AL87" s="32">
        <v>0</v>
      </c>
      <c r="AM87" s="32">
        <v>1508.06</v>
      </c>
      <c r="AN87" s="32">
        <v>19.52</v>
      </c>
      <c r="AO87" s="32">
        <v>0.722</v>
      </c>
      <c r="AP87" s="32">
        <v>0</v>
      </c>
      <c r="AQ87" s="32">
        <v>0</v>
      </c>
      <c r="AR87" s="32">
        <v>4.92</v>
      </c>
      <c r="AS87" s="32">
        <v>220.16</v>
      </c>
      <c r="AT87" s="32">
        <v>0.43</v>
      </c>
      <c r="AU87" s="32">
        <v>147.18</v>
      </c>
    </row>
    <row r="88" spans="1:47" s="31" customFormat="1" ht="12.75">
      <c r="A88" s="31" t="s">
        <v>387</v>
      </c>
      <c r="B88" s="31" t="s">
        <v>353</v>
      </c>
      <c r="C88" s="31" t="s">
        <v>388</v>
      </c>
      <c r="D88" s="31" t="s">
        <v>156</v>
      </c>
      <c r="E88" s="31">
        <v>13060011</v>
      </c>
      <c r="I88" s="34" t="s">
        <v>388</v>
      </c>
      <c r="J88" s="34"/>
      <c r="K88" s="31" t="s">
        <v>433</v>
      </c>
      <c r="L88" s="31">
        <v>1</v>
      </c>
      <c r="O88" s="31" t="s">
        <v>356</v>
      </c>
      <c r="P88" s="31">
        <v>4</v>
      </c>
      <c r="Q88" s="35" t="s">
        <v>389</v>
      </c>
      <c r="R88" s="31" t="s">
        <v>390</v>
      </c>
      <c r="S88" s="31" t="s">
        <v>273</v>
      </c>
      <c r="T88" s="31">
        <v>4</v>
      </c>
      <c r="U88" s="31">
        <v>10295</v>
      </c>
      <c r="V88" s="31">
        <v>433</v>
      </c>
      <c r="Z88" s="33">
        <v>71.2</v>
      </c>
      <c r="AA88" s="32">
        <v>729.17</v>
      </c>
      <c r="AB88" s="32">
        <v>2.57</v>
      </c>
      <c r="AC88" s="32">
        <v>13.19</v>
      </c>
      <c r="AD88" s="32">
        <v>0</v>
      </c>
      <c r="AE88" s="32">
        <v>1.59</v>
      </c>
      <c r="AF88" s="32"/>
      <c r="AG88" s="32">
        <v>0</v>
      </c>
      <c r="AH88" s="32">
        <v>1.86</v>
      </c>
      <c r="AI88" s="32">
        <v>2.94</v>
      </c>
      <c r="AJ88" s="32">
        <v>565.97</v>
      </c>
      <c r="AK88" s="32"/>
      <c r="AL88" s="32">
        <v>0</v>
      </c>
      <c r="AM88" s="32">
        <v>1114.58</v>
      </c>
      <c r="AN88" s="32">
        <v>29.97</v>
      </c>
      <c r="AO88" s="32">
        <v>0.139</v>
      </c>
      <c r="AP88" s="32">
        <v>0</v>
      </c>
      <c r="AQ88" s="32">
        <v>0.57</v>
      </c>
      <c r="AR88" s="32">
        <v>2.74</v>
      </c>
      <c r="AS88" s="32">
        <v>184.37</v>
      </c>
      <c r="AT88" s="32">
        <v>2.2</v>
      </c>
      <c r="AU88" s="32">
        <v>85.42</v>
      </c>
    </row>
    <row r="89" spans="1:47" s="31" customFormat="1" ht="12.75">
      <c r="A89" s="31" t="s">
        <v>361</v>
      </c>
      <c r="B89" s="31" t="s">
        <v>353</v>
      </c>
      <c r="C89" s="31" t="s">
        <v>354</v>
      </c>
      <c r="D89" s="31" t="s">
        <v>156</v>
      </c>
      <c r="E89" s="31">
        <v>13060011</v>
      </c>
      <c r="I89" s="34" t="s">
        <v>354</v>
      </c>
      <c r="J89" s="34"/>
      <c r="K89" s="31" t="s">
        <v>433</v>
      </c>
      <c r="L89" s="31">
        <v>1</v>
      </c>
      <c r="O89" s="31" t="s">
        <v>356</v>
      </c>
      <c r="P89" s="31">
        <v>4</v>
      </c>
      <c r="Q89" s="35" t="s">
        <v>362</v>
      </c>
      <c r="R89" s="31" t="s">
        <v>363</v>
      </c>
      <c r="S89" s="31" t="s">
        <v>364</v>
      </c>
      <c r="T89" s="31">
        <v>5</v>
      </c>
      <c r="U89" s="31">
        <v>10100</v>
      </c>
      <c r="V89" s="31">
        <v>179</v>
      </c>
      <c r="Z89" s="33">
        <v>77.1</v>
      </c>
      <c r="AA89" s="32">
        <v>58.08</v>
      </c>
      <c r="AB89" s="32">
        <v>0</v>
      </c>
      <c r="AC89" s="32">
        <v>2.35</v>
      </c>
      <c r="AD89" s="32">
        <v>0</v>
      </c>
      <c r="AE89" s="32">
        <v>0</v>
      </c>
      <c r="AF89" s="32"/>
      <c r="AG89" s="32">
        <v>0</v>
      </c>
      <c r="AH89" s="32">
        <v>1.62</v>
      </c>
      <c r="AI89" s="32">
        <v>3.12</v>
      </c>
      <c r="AJ89" s="32">
        <v>66.38</v>
      </c>
      <c r="AK89" s="32"/>
      <c r="AL89" s="32">
        <v>0</v>
      </c>
      <c r="AM89" s="32">
        <v>1139.74</v>
      </c>
      <c r="AN89" s="32">
        <v>6.9</v>
      </c>
      <c r="AO89" s="32">
        <v>0.576</v>
      </c>
      <c r="AP89" s="32">
        <v>0</v>
      </c>
      <c r="AQ89" s="32">
        <v>0</v>
      </c>
      <c r="AR89" s="32">
        <v>1.7</v>
      </c>
      <c r="AS89" s="32">
        <v>179.04</v>
      </c>
      <c r="AT89" s="32">
        <v>0.44</v>
      </c>
      <c r="AU89" s="32">
        <v>86.9</v>
      </c>
    </row>
    <row r="90" spans="1:47" s="31" customFormat="1" ht="12.75">
      <c r="A90" s="31" t="s">
        <v>384</v>
      </c>
      <c r="B90" s="31" t="s">
        <v>353</v>
      </c>
      <c r="C90" s="31" t="s">
        <v>382</v>
      </c>
      <c r="D90" s="31" t="s">
        <v>156</v>
      </c>
      <c r="E90" s="31">
        <v>13060011</v>
      </c>
      <c r="I90" s="34" t="s">
        <v>382</v>
      </c>
      <c r="J90" s="34"/>
      <c r="K90" s="31" t="s">
        <v>434</v>
      </c>
      <c r="L90" s="31">
        <v>6</v>
      </c>
      <c r="O90" s="31" t="s">
        <v>356</v>
      </c>
      <c r="P90" s="31">
        <v>4</v>
      </c>
      <c r="Q90" s="35" t="s">
        <v>385</v>
      </c>
      <c r="R90" s="31" t="s">
        <v>386</v>
      </c>
      <c r="S90" s="31" t="s">
        <v>364</v>
      </c>
      <c r="T90" s="31">
        <v>5</v>
      </c>
      <c r="U90" s="31">
        <v>10635</v>
      </c>
      <c r="V90" s="31">
        <v>303</v>
      </c>
      <c r="Z90" s="33">
        <v>70.4</v>
      </c>
      <c r="AA90" s="32">
        <v>11.15</v>
      </c>
      <c r="AB90" s="32">
        <v>0</v>
      </c>
      <c r="AC90" s="32">
        <v>1.85</v>
      </c>
      <c r="AD90" s="32">
        <v>0</v>
      </c>
      <c r="AE90" s="32">
        <v>0</v>
      </c>
      <c r="AF90" s="32"/>
      <c r="AG90" s="32">
        <v>0</v>
      </c>
      <c r="AH90" s="32">
        <v>2.19</v>
      </c>
      <c r="AI90" s="32">
        <v>2.86</v>
      </c>
      <c r="AJ90" s="32">
        <v>58.78</v>
      </c>
      <c r="AK90" s="32"/>
      <c r="AL90" s="32">
        <v>0</v>
      </c>
      <c r="AM90" s="32">
        <v>1685.81</v>
      </c>
      <c r="AN90" s="32">
        <v>7.36</v>
      </c>
      <c r="AO90" s="32">
        <v>0.264</v>
      </c>
      <c r="AP90" s="32">
        <v>0</v>
      </c>
      <c r="AQ90" s="32">
        <v>0</v>
      </c>
      <c r="AR90" s="32">
        <v>1.49</v>
      </c>
      <c r="AS90" s="32">
        <v>285.47</v>
      </c>
      <c r="AT90" s="32">
        <v>0.51</v>
      </c>
      <c r="AU90" s="32">
        <v>72.3</v>
      </c>
    </row>
    <row r="91" spans="1:47" s="31" customFormat="1" ht="12.75">
      <c r="A91" s="31" t="s">
        <v>400</v>
      </c>
      <c r="B91" s="31" t="s">
        <v>353</v>
      </c>
      <c r="C91" s="31" t="s">
        <v>395</v>
      </c>
      <c r="D91" s="31" t="s">
        <v>156</v>
      </c>
      <c r="E91" s="31">
        <v>13060011</v>
      </c>
      <c r="I91" s="34" t="s">
        <v>395</v>
      </c>
      <c r="J91" s="34"/>
      <c r="K91" s="31" t="s">
        <v>433</v>
      </c>
      <c r="L91" s="31">
        <v>1</v>
      </c>
      <c r="O91" s="31" t="s">
        <v>356</v>
      </c>
      <c r="P91" s="31">
        <v>4</v>
      </c>
      <c r="Q91" s="35" t="s">
        <v>376</v>
      </c>
      <c r="R91" s="31" t="s">
        <v>377</v>
      </c>
      <c r="S91" s="31" t="s">
        <v>364</v>
      </c>
      <c r="T91" s="31">
        <v>5</v>
      </c>
      <c r="U91" s="31">
        <v>10010</v>
      </c>
      <c r="V91" s="31">
        <v>1320</v>
      </c>
      <c r="Z91" s="33">
        <v>72</v>
      </c>
      <c r="AA91" s="32">
        <v>13.14</v>
      </c>
      <c r="AB91" s="32">
        <v>0.79</v>
      </c>
      <c r="AC91" s="32">
        <v>0</v>
      </c>
      <c r="AD91" s="32">
        <v>0</v>
      </c>
      <c r="AE91" s="32">
        <v>0</v>
      </c>
      <c r="AF91" s="32"/>
      <c r="AG91" s="32">
        <v>0</v>
      </c>
      <c r="AH91" s="32">
        <v>2.46</v>
      </c>
      <c r="AI91" s="32">
        <v>1.1</v>
      </c>
      <c r="AJ91" s="32">
        <v>41.43</v>
      </c>
      <c r="AK91" s="32"/>
      <c r="AL91" s="32">
        <v>0</v>
      </c>
      <c r="AM91" s="32">
        <v>1482.14</v>
      </c>
      <c r="AN91" s="32">
        <v>14.07</v>
      </c>
      <c r="AO91" s="32">
        <v>2.036</v>
      </c>
      <c r="AP91" s="32">
        <v>0</v>
      </c>
      <c r="AQ91" s="32">
        <v>0</v>
      </c>
      <c r="AR91" s="32">
        <v>2.29</v>
      </c>
      <c r="AS91" s="32">
        <v>176.79</v>
      </c>
      <c r="AT91" s="32">
        <v>0.19</v>
      </c>
      <c r="AU91" s="32">
        <v>48.93</v>
      </c>
    </row>
    <row r="92" spans="1:47" s="31" customFormat="1" ht="12.75">
      <c r="A92" s="31" t="s">
        <v>383</v>
      </c>
      <c r="B92" s="31" t="s">
        <v>353</v>
      </c>
      <c r="C92" s="31" t="s">
        <v>382</v>
      </c>
      <c r="D92" s="31" t="s">
        <v>156</v>
      </c>
      <c r="E92" s="31">
        <v>13060011</v>
      </c>
      <c r="I92" s="34" t="s">
        <v>382</v>
      </c>
      <c r="J92" s="34"/>
      <c r="K92" s="31" t="s">
        <v>434</v>
      </c>
      <c r="L92" s="31">
        <v>6</v>
      </c>
      <c r="O92" s="31" t="s">
        <v>356</v>
      </c>
      <c r="P92" s="31">
        <v>4</v>
      </c>
      <c r="Q92" s="35" t="s">
        <v>376</v>
      </c>
      <c r="R92" s="31" t="s">
        <v>377</v>
      </c>
      <c r="S92" s="31" t="s">
        <v>364</v>
      </c>
      <c r="T92" s="31">
        <v>5</v>
      </c>
      <c r="U92" s="31">
        <v>10010</v>
      </c>
      <c r="V92" s="31">
        <v>134</v>
      </c>
      <c r="Z92" s="33">
        <v>77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/>
      <c r="AG92" s="32">
        <v>0</v>
      </c>
      <c r="AH92" s="32">
        <v>2.3</v>
      </c>
      <c r="AI92" s="32">
        <v>6.78</v>
      </c>
      <c r="AJ92" s="32">
        <v>71.74</v>
      </c>
      <c r="AK92" s="32"/>
      <c r="AL92" s="32">
        <v>0</v>
      </c>
      <c r="AM92" s="32">
        <v>1917.39</v>
      </c>
      <c r="AN92" s="32">
        <v>3.69</v>
      </c>
      <c r="AO92" s="32">
        <v>0.222</v>
      </c>
      <c r="AP92" s="32">
        <v>0</v>
      </c>
      <c r="AQ92" s="32">
        <v>0</v>
      </c>
      <c r="AR92" s="32">
        <v>2.83</v>
      </c>
      <c r="AS92" s="32">
        <v>150.87</v>
      </c>
      <c r="AT92" s="32">
        <v>0</v>
      </c>
      <c r="AU92" s="32">
        <v>72.17</v>
      </c>
    </row>
    <row r="93" spans="1:47" s="31" customFormat="1" ht="12.75">
      <c r="A93" s="31" t="s">
        <v>402</v>
      </c>
      <c r="B93" s="31" t="s">
        <v>353</v>
      </c>
      <c r="C93" s="31" t="s">
        <v>156</v>
      </c>
      <c r="D93" s="31" t="s">
        <v>156</v>
      </c>
      <c r="E93" s="31">
        <v>13060011</v>
      </c>
      <c r="I93" s="34"/>
      <c r="J93" s="34"/>
      <c r="O93" s="31" t="s">
        <v>356</v>
      </c>
      <c r="P93" s="31">
        <v>4</v>
      </c>
      <c r="Q93" s="35" t="s">
        <v>376</v>
      </c>
      <c r="R93" s="31" t="s">
        <v>377</v>
      </c>
      <c r="S93" s="31" t="s">
        <v>364</v>
      </c>
      <c r="T93" s="31">
        <v>5</v>
      </c>
      <c r="U93" s="31">
        <v>10010</v>
      </c>
      <c r="V93" s="31">
        <v>35.4</v>
      </c>
      <c r="Z93" s="33">
        <v>71.9</v>
      </c>
      <c r="AA93" s="32">
        <v>7.37</v>
      </c>
      <c r="AB93" s="32">
        <v>0</v>
      </c>
      <c r="AC93" s="32">
        <v>2.41</v>
      </c>
      <c r="AD93" s="32">
        <v>0</v>
      </c>
      <c r="AE93" s="32">
        <v>0</v>
      </c>
      <c r="AF93" s="32"/>
      <c r="AG93" s="32">
        <v>0</v>
      </c>
      <c r="AH93" s="32">
        <v>1.38</v>
      </c>
      <c r="AI93" s="32">
        <v>2.88</v>
      </c>
      <c r="AJ93" s="32">
        <v>28.36</v>
      </c>
      <c r="AK93" s="32"/>
      <c r="AL93" s="32">
        <v>0</v>
      </c>
      <c r="AM93" s="32">
        <v>1021.35</v>
      </c>
      <c r="AN93" s="32">
        <v>38.79</v>
      </c>
      <c r="AO93" s="32">
        <v>0.352</v>
      </c>
      <c r="AP93" s="32">
        <v>0</v>
      </c>
      <c r="AQ93" s="32">
        <v>0.88</v>
      </c>
      <c r="AR93" s="32">
        <v>1.35</v>
      </c>
      <c r="AS93" s="32">
        <v>121.35</v>
      </c>
      <c r="AT93" s="32">
        <v>0.31</v>
      </c>
      <c r="AU93" s="32">
        <v>56.58</v>
      </c>
    </row>
    <row r="94" spans="1:47" s="31" customFormat="1" ht="12.75">
      <c r="A94" s="31" t="s">
        <v>352</v>
      </c>
      <c r="B94" s="31" t="s">
        <v>353</v>
      </c>
      <c r="C94" s="31" t="s">
        <v>354</v>
      </c>
      <c r="D94" s="31" t="s">
        <v>156</v>
      </c>
      <c r="E94" s="31">
        <v>13060011</v>
      </c>
      <c r="I94" s="31" t="s">
        <v>354</v>
      </c>
      <c r="J94" s="34"/>
      <c r="K94" s="31" t="s">
        <v>433</v>
      </c>
      <c r="L94" s="31">
        <v>1</v>
      </c>
      <c r="O94" s="31" t="s">
        <v>356</v>
      </c>
      <c r="P94" s="31">
        <v>4</v>
      </c>
      <c r="Q94" s="35" t="s">
        <v>357</v>
      </c>
      <c r="R94" s="31" t="s">
        <v>358</v>
      </c>
      <c r="S94" s="31" t="s">
        <v>273</v>
      </c>
      <c r="T94" s="31">
        <v>4</v>
      </c>
      <c r="U94" s="31">
        <v>10435</v>
      </c>
      <c r="V94" s="31">
        <v>5.2</v>
      </c>
      <c r="Z94" s="33">
        <v>77.7</v>
      </c>
      <c r="AA94" s="32">
        <v>35.38</v>
      </c>
      <c r="AB94" s="32">
        <v>0</v>
      </c>
      <c r="AC94" s="32">
        <v>6.01</v>
      </c>
      <c r="AD94" s="32">
        <v>0</v>
      </c>
      <c r="AE94" s="32">
        <v>0</v>
      </c>
      <c r="AF94" s="32"/>
      <c r="AG94" s="32">
        <v>0</v>
      </c>
      <c r="AH94" s="32">
        <v>1.82</v>
      </c>
      <c r="AI94" s="32">
        <v>6.19</v>
      </c>
      <c r="AJ94" s="32">
        <v>103.14</v>
      </c>
      <c r="AK94" s="32"/>
      <c r="AL94" s="32">
        <v>0</v>
      </c>
      <c r="AM94" s="32">
        <v>1161.43</v>
      </c>
      <c r="AN94" s="32">
        <v>20.09</v>
      </c>
      <c r="AO94" s="32">
        <v>0.502</v>
      </c>
      <c r="AP94" s="32">
        <v>0</v>
      </c>
      <c r="AQ94" s="32">
        <v>0</v>
      </c>
      <c r="AR94" s="32">
        <v>3.41</v>
      </c>
      <c r="AS94" s="32">
        <v>269.96</v>
      </c>
      <c r="AT94" s="32">
        <v>0.35</v>
      </c>
      <c r="AU94" s="32">
        <v>205.83</v>
      </c>
    </row>
    <row r="95" spans="1:47" s="31" customFormat="1" ht="12.75">
      <c r="A95" s="31" t="s">
        <v>406</v>
      </c>
      <c r="B95" s="31" t="s">
        <v>353</v>
      </c>
      <c r="C95" s="31" t="s">
        <v>407</v>
      </c>
      <c r="D95" s="31" t="s">
        <v>156</v>
      </c>
      <c r="E95" s="31">
        <v>13060011</v>
      </c>
      <c r="I95" s="31" t="s">
        <v>407</v>
      </c>
      <c r="J95" s="34"/>
      <c r="K95" s="31" t="s">
        <v>432</v>
      </c>
      <c r="L95" s="31">
        <v>2</v>
      </c>
      <c r="O95" s="31" t="s">
        <v>356</v>
      </c>
      <c r="P95" s="31">
        <v>4</v>
      </c>
      <c r="Q95" s="35"/>
      <c r="V95" s="31">
        <v>51.4</v>
      </c>
      <c r="Z95" s="33">
        <v>78.1</v>
      </c>
      <c r="AA95" s="32">
        <v>355.25</v>
      </c>
      <c r="AB95" s="32">
        <v>2.51</v>
      </c>
      <c r="AC95" s="32">
        <v>6.85</v>
      </c>
      <c r="AD95" s="32">
        <v>0</v>
      </c>
      <c r="AE95" s="32">
        <v>2.69</v>
      </c>
      <c r="AF95" s="32"/>
      <c r="AG95" s="32">
        <v>0</v>
      </c>
      <c r="AH95" s="32">
        <v>1.88</v>
      </c>
      <c r="AI95" s="32">
        <v>13.42</v>
      </c>
      <c r="AJ95" s="32">
        <v>342.47</v>
      </c>
      <c r="AK95" s="32"/>
      <c r="AL95" s="32">
        <v>3.52</v>
      </c>
      <c r="AM95" s="32">
        <v>1630.14</v>
      </c>
      <c r="AN95" s="32">
        <v>22.1</v>
      </c>
      <c r="AO95" s="32">
        <v>0.146</v>
      </c>
      <c r="AP95" s="32">
        <v>0</v>
      </c>
      <c r="AQ95" s="32">
        <v>0.61</v>
      </c>
      <c r="AR95" s="32">
        <v>6.39</v>
      </c>
      <c r="AS95" s="32">
        <v>181.28</v>
      </c>
      <c r="AT95" s="32">
        <v>1.58</v>
      </c>
      <c r="AU95" s="32">
        <v>237.44</v>
      </c>
    </row>
    <row r="96" spans="10:47" s="39" customFormat="1" ht="12.75">
      <c r="J96" s="51"/>
      <c r="Q96" s="38"/>
      <c r="Z96" s="53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</row>
    <row r="97" spans="9:47" s="25" customFormat="1" ht="12.75">
      <c r="I97" s="44"/>
      <c r="J97" s="44"/>
      <c r="Z97" s="46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</sheetData>
  <printOptions/>
  <pageMargins left="0.25" right="0.25" top="0.75" bottom="0.5" header="0.25" footer="0.25"/>
  <pageSetup fitToWidth="2" fitToHeight="1" horizontalDpi="300" verticalDpi="300" orientation="landscape" scale="43" r:id="rId1"/>
  <headerFooter alignWithMargins="0">
    <oddHeader>&amp;C&amp;A</oddHeader>
    <oddFooter>&amp;C96BLNWRInorganics.xls&amp;RPage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6"/>
  <sheetViews>
    <sheetView workbookViewId="0" topLeftCell="A1">
      <selection activeCell="N6" sqref="N6"/>
    </sheetView>
  </sheetViews>
  <sheetFormatPr defaultColWidth="9.140625" defaultRowHeight="12.75"/>
  <cols>
    <col min="1" max="1" width="10.421875" style="72" bestFit="1" customWidth="1"/>
    <col min="2" max="3" width="10.28125" style="72" bestFit="1" customWidth="1"/>
    <col min="4" max="4" width="10.7109375" style="72" hidden="1" customWidth="1"/>
    <col min="5" max="5" width="9.00390625" style="72" hidden="1" customWidth="1"/>
    <col min="6" max="6" width="16.28125" style="72" hidden="1" customWidth="1"/>
    <col min="7" max="7" width="9.00390625" style="72" bestFit="1" customWidth="1"/>
    <col min="8" max="8" width="10.140625" style="72" bestFit="1" customWidth="1"/>
    <col min="9" max="9" width="17.57421875" style="72" customWidth="1"/>
    <col min="10" max="10" width="11.421875" style="72" hidden="1" customWidth="1"/>
    <col min="11" max="11" width="16.421875" style="72" hidden="1" customWidth="1"/>
    <col min="12" max="12" width="11.8515625" style="72" hidden="1" customWidth="1"/>
    <col min="13" max="13" width="8.00390625" style="72" hidden="1" customWidth="1"/>
    <col min="14" max="14" width="17.140625" style="80" bestFit="1" customWidth="1"/>
    <col min="15" max="15" width="8.7109375" style="72" hidden="1" customWidth="1"/>
    <col min="16" max="16" width="12.57421875" style="72" hidden="1" customWidth="1"/>
    <col min="17" max="17" width="9.00390625" style="72" hidden="1" customWidth="1"/>
    <col min="18" max="18" width="28.140625" style="72" bestFit="1" customWidth="1"/>
    <col min="19" max="19" width="15.8515625" style="72" bestFit="1" customWidth="1"/>
    <col min="20" max="20" width="8.140625" style="72" hidden="1" customWidth="1"/>
    <col min="21" max="21" width="15.57421875" style="72" hidden="1" customWidth="1"/>
    <col min="22" max="22" width="8.7109375" style="72" hidden="1" customWidth="1"/>
    <col min="23" max="23" width="11.00390625" style="75" bestFit="1" customWidth="1"/>
    <col min="24" max="24" width="7.57421875" style="75" bestFit="1" customWidth="1"/>
    <col min="25" max="25" width="8.7109375" style="75" bestFit="1" customWidth="1"/>
    <col min="26" max="26" width="8.7109375" style="75" customWidth="1"/>
    <col min="27" max="27" width="6.140625" style="72" customWidth="1"/>
    <col min="28" max="28" width="6.7109375" style="72" customWidth="1"/>
    <col min="29" max="29" width="6.140625" style="72" customWidth="1"/>
    <col min="30" max="30" width="6.7109375" style="72" customWidth="1"/>
    <col min="31" max="31" width="6.140625" style="72" customWidth="1"/>
    <col min="32" max="32" width="9.00390625" style="75" customWidth="1"/>
    <col min="33" max="33" width="6.7109375" style="72" customWidth="1"/>
    <col min="34" max="34" width="6.140625" style="72" customWidth="1"/>
    <col min="35" max="35" width="5.00390625" style="75" customWidth="1"/>
    <col min="36" max="36" width="7.00390625" style="81" customWidth="1"/>
    <col min="37" max="37" width="2.28125" style="72" customWidth="1"/>
    <col min="38" max="38" width="6.7109375" style="75" customWidth="1"/>
    <col min="39" max="39" width="7.00390625" style="75" customWidth="1"/>
    <col min="40" max="40" width="5.00390625" style="75" customWidth="1"/>
    <col min="41" max="41" width="6.140625" style="72" customWidth="1"/>
    <col min="42" max="43" width="5.7109375" style="75" customWidth="1"/>
    <col min="44" max="44" width="5.00390625" style="75" customWidth="1"/>
    <col min="45" max="45" width="6.00390625" style="75" customWidth="1"/>
    <col min="46" max="46" width="5.7109375" style="75" customWidth="1"/>
    <col min="47" max="47" width="6.00390625" style="75" customWidth="1"/>
    <col min="48" max="49" width="8.7109375" style="72" bestFit="1" customWidth="1"/>
    <col min="50" max="50" width="8.57421875" style="72" bestFit="1" customWidth="1"/>
    <col min="51" max="51" width="8.7109375" style="72" bestFit="1" customWidth="1"/>
    <col min="52" max="52" width="8.57421875" style="72" bestFit="1" customWidth="1"/>
    <col min="53" max="53" width="8.7109375" style="72" bestFit="1" customWidth="1"/>
    <col min="54" max="54" width="11.57421875" style="72" bestFit="1" customWidth="1"/>
    <col min="55" max="55" width="7.140625" style="72" bestFit="1" customWidth="1"/>
    <col min="56" max="57" width="7.28125" style="72" bestFit="1" customWidth="1"/>
    <col min="58" max="58" width="7.140625" style="72" bestFit="1" customWidth="1"/>
    <col min="59" max="59" width="6.00390625" style="72" bestFit="1" customWidth="1"/>
    <col min="60" max="60" width="9.00390625" style="72" bestFit="1" customWidth="1"/>
    <col min="61" max="63" width="7.28125" style="72" bestFit="1" customWidth="1"/>
    <col min="64" max="64" width="7.57421875" style="72" bestFit="1" customWidth="1"/>
    <col min="65" max="65" width="6.00390625" style="72" bestFit="1" customWidth="1"/>
    <col min="66" max="66" width="7.28125" style="72" bestFit="1" customWidth="1"/>
    <col min="67" max="67" width="7.7109375" style="72" bestFit="1" customWidth="1"/>
    <col min="68" max="68" width="7.57421875" style="72" bestFit="1" customWidth="1"/>
    <col min="69" max="69" width="7.421875" style="72" bestFit="1" customWidth="1"/>
    <col min="70" max="70" width="7.7109375" style="72" bestFit="1" customWidth="1"/>
    <col min="71" max="71" width="6.57421875" style="72" bestFit="1" customWidth="1"/>
    <col min="72" max="72" width="7.140625" style="72" bestFit="1" customWidth="1"/>
    <col min="73" max="73" width="7.28125" style="72" bestFit="1" customWidth="1"/>
    <col min="74" max="74" width="6.00390625" style="72" bestFit="1" customWidth="1"/>
    <col min="75" max="75" width="7.00390625" style="72" bestFit="1" customWidth="1"/>
    <col min="76" max="76" width="8.00390625" style="72" bestFit="1" customWidth="1"/>
    <col min="77" max="77" width="9.00390625" style="72" bestFit="1" customWidth="1"/>
    <col min="78" max="78" width="8.00390625" style="72" bestFit="1" customWidth="1"/>
    <col min="79" max="79" width="9.00390625" style="72" bestFit="1" customWidth="1"/>
    <col min="80" max="80" width="7.00390625" style="72" customWidth="1"/>
    <col min="81" max="81" width="12.00390625" style="72" bestFit="1" customWidth="1"/>
    <col min="82" max="84" width="9.00390625" style="72" bestFit="1" customWidth="1"/>
    <col min="85" max="85" width="10.00390625" style="72" customWidth="1"/>
    <col min="86" max="86" width="6.421875" style="72" bestFit="1" customWidth="1"/>
    <col min="87" max="87" width="9.00390625" style="72" bestFit="1" customWidth="1"/>
    <col min="88" max="88" width="11.00390625" style="72" bestFit="1" customWidth="1"/>
    <col min="89" max="90" width="9.00390625" style="72" bestFit="1" customWidth="1"/>
    <col min="91" max="91" width="8.140625" style="72" bestFit="1" customWidth="1"/>
    <col min="92" max="92" width="9.00390625" style="72" bestFit="1" customWidth="1"/>
    <col min="93" max="93" width="8.00390625" style="72" bestFit="1" customWidth="1"/>
    <col min="94" max="94" width="10.00390625" style="72" bestFit="1" customWidth="1"/>
    <col min="95" max="95" width="9.00390625" style="72" bestFit="1" customWidth="1"/>
    <col min="96" max="96" width="10.00390625" style="72" bestFit="1" customWidth="1"/>
    <col min="97" max="16384" width="9.140625" style="17" customWidth="1"/>
  </cols>
  <sheetData>
    <row r="1" spans="1:96" s="62" customFormat="1" ht="12.75">
      <c r="A1" s="61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1" t="s">
        <v>5</v>
      </c>
      <c r="G1" s="62" t="s">
        <v>6</v>
      </c>
      <c r="H1" s="62" t="s">
        <v>7</v>
      </c>
      <c r="J1" s="61" t="s">
        <v>8</v>
      </c>
      <c r="K1" s="61" t="s">
        <v>9</v>
      </c>
      <c r="L1" s="61" t="s">
        <v>10</v>
      </c>
      <c r="M1" s="61" t="s">
        <v>11</v>
      </c>
      <c r="N1" s="63" t="s">
        <v>12</v>
      </c>
      <c r="O1" s="61" t="s">
        <v>13</v>
      </c>
      <c r="P1" s="61" t="s">
        <v>14</v>
      </c>
      <c r="Q1" s="62" t="s">
        <v>16</v>
      </c>
      <c r="R1" s="62" t="s">
        <v>17</v>
      </c>
      <c r="S1" s="62" t="s">
        <v>18</v>
      </c>
      <c r="T1" s="61" t="s">
        <v>20</v>
      </c>
      <c r="U1" s="61" t="s">
        <v>21</v>
      </c>
      <c r="V1" s="62" t="s">
        <v>22</v>
      </c>
      <c r="W1" s="64" t="s">
        <v>442</v>
      </c>
      <c r="X1" s="65" t="s">
        <v>443</v>
      </c>
      <c r="Y1" s="65" t="s">
        <v>444</v>
      </c>
      <c r="Z1" s="64" t="s">
        <v>30</v>
      </c>
      <c r="AA1" s="64" t="s">
        <v>31</v>
      </c>
      <c r="AB1" s="64" t="s">
        <v>32</v>
      </c>
      <c r="AC1" s="64" t="s">
        <v>33</v>
      </c>
      <c r="AD1" s="64" t="s">
        <v>34</v>
      </c>
      <c r="AE1" s="64" t="s">
        <v>35</v>
      </c>
      <c r="AF1" s="64" t="s">
        <v>36</v>
      </c>
      <c r="AG1" s="64" t="s">
        <v>37</v>
      </c>
      <c r="AH1" s="64" t="s">
        <v>38</v>
      </c>
      <c r="AI1" s="64" t="s">
        <v>39</v>
      </c>
      <c r="AJ1" s="66" t="s">
        <v>40</v>
      </c>
      <c r="AK1" s="64" t="s">
        <v>41</v>
      </c>
      <c r="AL1" s="64" t="s">
        <v>42</v>
      </c>
      <c r="AM1" s="64" t="s">
        <v>43</v>
      </c>
      <c r="AN1" s="64" t="s">
        <v>44</v>
      </c>
      <c r="AO1" s="64" t="s">
        <v>45</v>
      </c>
      <c r="AP1" s="64" t="s">
        <v>46</v>
      </c>
      <c r="AQ1" s="64" t="s">
        <v>47</v>
      </c>
      <c r="AR1" s="64" t="s">
        <v>48</v>
      </c>
      <c r="AS1" s="64" t="s">
        <v>49</v>
      </c>
      <c r="AT1" s="64" t="s">
        <v>50</v>
      </c>
      <c r="AU1" s="64" t="s">
        <v>51</v>
      </c>
      <c r="AV1" s="67" t="s">
        <v>445</v>
      </c>
      <c r="AW1" s="67" t="s">
        <v>446</v>
      </c>
      <c r="AX1" s="67" t="s">
        <v>447</v>
      </c>
      <c r="AY1" s="67" t="s">
        <v>448</v>
      </c>
      <c r="AZ1" s="67" t="s">
        <v>449</v>
      </c>
      <c r="BA1" s="67" t="s">
        <v>450</v>
      </c>
      <c r="BB1" s="67" t="s">
        <v>451</v>
      </c>
      <c r="BC1" s="64" t="s">
        <v>73</v>
      </c>
      <c r="BD1" s="64" t="s">
        <v>74</v>
      </c>
      <c r="BE1" s="64" t="s">
        <v>75</v>
      </c>
      <c r="BF1" s="64" t="s">
        <v>76</v>
      </c>
      <c r="BG1" s="64" t="s">
        <v>77</v>
      </c>
      <c r="BH1" s="64" t="s">
        <v>78</v>
      </c>
      <c r="BI1" s="64" t="s">
        <v>79</v>
      </c>
      <c r="BJ1" s="64" t="s">
        <v>80</v>
      </c>
      <c r="BK1" s="64" t="s">
        <v>81</v>
      </c>
      <c r="BL1" s="64" t="s">
        <v>82</v>
      </c>
      <c r="BM1" s="64" t="s">
        <v>83</v>
      </c>
      <c r="BN1" s="64" t="s">
        <v>84</v>
      </c>
      <c r="BO1" s="64" t="s">
        <v>85</v>
      </c>
      <c r="BP1" s="64" t="s">
        <v>86</v>
      </c>
      <c r="BQ1" s="64" t="s">
        <v>87</v>
      </c>
      <c r="BR1" s="64" t="s">
        <v>88</v>
      </c>
      <c r="BS1" s="64" t="s">
        <v>89</v>
      </c>
      <c r="BT1" s="64" t="s">
        <v>90</v>
      </c>
      <c r="BU1" s="64" t="s">
        <v>91</v>
      </c>
      <c r="BV1" s="64" t="s">
        <v>92</v>
      </c>
      <c r="BW1" s="64" t="s">
        <v>93</v>
      </c>
      <c r="BX1" s="64" t="s">
        <v>94</v>
      </c>
      <c r="BY1" s="64" t="s">
        <v>95</v>
      </c>
      <c r="BZ1" s="64" t="s">
        <v>96</v>
      </c>
      <c r="CA1" s="64" t="s">
        <v>97</v>
      </c>
      <c r="CB1" s="64" t="s">
        <v>98</v>
      </c>
      <c r="CC1" s="64" t="s">
        <v>99</v>
      </c>
      <c r="CD1" s="64" t="s">
        <v>100</v>
      </c>
      <c r="CE1" s="64" t="s">
        <v>101</v>
      </c>
      <c r="CF1" s="64" t="s">
        <v>102</v>
      </c>
      <c r="CG1" s="64" t="s">
        <v>103</v>
      </c>
      <c r="CH1" s="64" t="s">
        <v>104</v>
      </c>
      <c r="CI1" s="68" t="s">
        <v>105</v>
      </c>
      <c r="CJ1" s="64" t="s">
        <v>106</v>
      </c>
      <c r="CK1" s="64" t="s">
        <v>107</v>
      </c>
      <c r="CL1" s="64" t="s">
        <v>108</v>
      </c>
      <c r="CM1" s="64" t="s">
        <v>109</v>
      </c>
      <c r="CN1" s="64" t="s">
        <v>110</v>
      </c>
      <c r="CO1" s="64" t="s">
        <v>111</v>
      </c>
      <c r="CP1" s="64" t="s">
        <v>112</v>
      </c>
      <c r="CQ1" s="64" t="s">
        <v>113</v>
      </c>
      <c r="CR1" s="64" t="s">
        <v>114</v>
      </c>
    </row>
    <row r="2" spans="1:96" ht="12.75">
      <c r="A2" s="71"/>
      <c r="F2" s="71"/>
      <c r="J2" s="71"/>
      <c r="K2" s="71"/>
      <c r="L2" s="71"/>
      <c r="M2" s="71"/>
      <c r="N2" s="73"/>
      <c r="O2" s="71"/>
      <c r="P2" s="71"/>
      <c r="T2" s="71"/>
      <c r="U2" s="71"/>
      <c r="W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6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7"/>
      <c r="AW2" s="77"/>
      <c r="AX2" s="77"/>
      <c r="AY2" s="77"/>
      <c r="AZ2" s="77"/>
      <c r="BA2" s="77"/>
      <c r="BB2" s="77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8"/>
      <c r="CJ2" s="74"/>
      <c r="CK2" s="74"/>
      <c r="CL2" s="74"/>
      <c r="CM2" s="74"/>
      <c r="CN2" s="74"/>
      <c r="CO2" s="74"/>
      <c r="CP2" s="74"/>
      <c r="CQ2" s="74"/>
      <c r="CR2" s="74"/>
    </row>
    <row r="3" spans="1:96" ht="12.75">
      <c r="A3" s="71" t="s">
        <v>169</v>
      </c>
      <c r="B3" s="72" t="s">
        <v>154</v>
      </c>
      <c r="C3" s="72" t="s">
        <v>165</v>
      </c>
      <c r="D3" s="72" t="s">
        <v>156</v>
      </c>
      <c r="E3" s="72">
        <v>13060007</v>
      </c>
      <c r="F3" s="72" t="s">
        <v>157</v>
      </c>
      <c r="G3" s="72">
        <v>332836</v>
      </c>
      <c r="H3" s="72">
        <v>1042537</v>
      </c>
      <c r="I3" s="72" t="s">
        <v>488</v>
      </c>
      <c r="J3" s="72" t="s">
        <v>165</v>
      </c>
      <c r="K3" s="72" t="s">
        <v>166</v>
      </c>
      <c r="L3" s="72" t="s">
        <v>159</v>
      </c>
      <c r="M3" s="72">
        <v>13</v>
      </c>
      <c r="N3" s="73">
        <v>35208</v>
      </c>
      <c r="O3" s="72">
        <v>2</v>
      </c>
      <c r="P3" s="72" t="s">
        <v>160</v>
      </c>
      <c r="Q3" s="72">
        <v>17</v>
      </c>
      <c r="R3" s="79" t="s">
        <v>170</v>
      </c>
      <c r="S3" s="72" t="s">
        <v>171</v>
      </c>
      <c r="T3" s="72">
        <v>6</v>
      </c>
      <c r="V3" s="72">
        <v>40015</v>
      </c>
      <c r="W3" s="75">
        <v>28.4</v>
      </c>
      <c r="Y3" s="75">
        <v>1.18</v>
      </c>
      <c r="Z3" s="74">
        <v>72.67</v>
      </c>
      <c r="AA3" s="78">
        <v>-5</v>
      </c>
      <c r="AB3" s="78">
        <v>-0.5</v>
      </c>
      <c r="AC3" s="78">
        <v>-1</v>
      </c>
      <c r="AD3" s="78">
        <v>-0.1</v>
      </c>
      <c r="AE3" s="78">
        <v>-2</v>
      </c>
      <c r="AF3" s="74">
        <v>2683.01</v>
      </c>
      <c r="AG3" s="78">
        <v>-0.1</v>
      </c>
      <c r="AH3" s="78">
        <v>-0.5</v>
      </c>
      <c r="AI3" s="74">
        <v>2.83</v>
      </c>
      <c r="AJ3" s="76">
        <v>116.65</v>
      </c>
      <c r="AK3" s="78"/>
      <c r="AL3" s="74">
        <v>-0.5</v>
      </c>
      <c r="AM3" s="74">
        <v>398.17</v>
      </c>
      <c r="AN3" s="74">
        <v>1.22</v>
      </c>
      <c r="AO3" s="78">
        <v>0</v>
      </c>
      <c r="AP3" s="74">
        <v>-2</v>
      </c>
      <c r="AQ3" s="74">
        <v>-0.5</v>
      </c>
      <c r="AR3" s="74">
        <v>5</v>
      </c>
      <c r="AS3" s="74">
        <v>17.98</v>
      </c>
      <c r="AT3" s="74">
        <v>-0.5</v>
      </c>
      <c r="AU3" s="74">
        <v>42.15</v>
      </c>
      <c r="BC3" s="78">
        <v>2.5</v>
      </c>
      <c r="BD3" s="78">
        <v>0.25</v>
      </c>
      <c r="BE3" s="78">
        <v>0.5</v>
      </c>
      <c r="BF3" s="78">
        <v>0.05</v>
      </c>
      <c r="BG3" s="78">
        <v>1</v>
      </c>
      <c r="BH3" s="78">
        <v>2683.01</v>
      </c>
      <c r="BI3" s="78">
        <v>0.05</v>
      </c>
      <c r="BJ3" s="78">
        <v>0.25</v>
      </c>
      <c r="BK3" s="78">
        <v>2.83</v>
      </c>
      <c r="BL3" s="78">
        <v>116.65</v>
      </c>
      <c r="BM3" s="78"/>
      <c r="BN3" s="78">
        <v>0.25</v>
      </c>
      <c r="BO3" s="78">
        <v>398.17</v>
      </c>
      <c r="BP3" s="78">
        <v>1.22</v>
      </c>
      <c r="BQ3" s="78">
        <v>0.025</v>
      </c>
      <c r="BR3" s="78">
        <v>1</v>
      </c>
      <c r="BS3" s="78">
        <v>0.25</v>
      </c>
      <c r="BT3" s="78">
        <v>5</v>
      </c>
      <c r="BU3" s="78">
        <v>17.98</v>
      </c>
      <c r="BV3" s="78">
        <v>0.25</v>
      </c>
      <c r="BW3" s="78">
        <v>42.15</v>
      </c>
      <c r="BX3" s="78">
        <v>0.6832499999999999</v>
      </c>
      <c r="BY3" s="78">
        <v>0.068325</v>
      </c>
      <c r="BZ3" s="78">
        <v>0.13665</v>
      </c>
      <c r="CA3" s="78">
        <v>0.013665</v>
      </c>
      <c r="CB3" s="78">
        <v>0.2733</v>
      </c>
      <c r="CC3" s="78">
        <v>733.2666330000001</v>
      </c>
      <c r="CD3" s="78">
        <v>0.013665</v>
      </c>
      <c r="CE3" s="78">
        <v>0.068325</v>
      </c>
      <c r="CF3" s="78">
        <v>0.773439</v>
      </c>
      <c r="CG3" s="78">
        <v>31.880444999999998</v>
      </c>
      <c r="CH3" s="78"/>
      <c r="CI3" s="78">
        <v>0.068325</v>
      </c>
      <c r="CJ3" s="78">
        <v>108.819861</v>
      </c>
      <c r="CK3" s="78">
        <v>0.33342599999999994</v>
      </c>
      <c r="CL3" s="78">
        <v>0.0068325</v>
      </c>
      <c r="CM3" s="78">
        <v>0.2733</v>
      </c>
      <c r="CN3" s="78">
        <v>0.068325</v>
      </c>
      <c r="CO3" s="78">
        <v>1.3664999999999998</v>
      </c>
      <c r="CP3" s="78">
        <v>4.913934</v>
      </c>
      <c r="CQ3" s="78">
        <v>0.068325</v>
      </c>
      <c r="CR3" s="78">
        <v>11.519594999999999</v>
      </c>
    </row>
    <row r="4" spans="1:96" ht="12.75">
      <c r="A4" s="71" t="s">
        <v>175</v>
      </c>
      <c r="B4" s="72" t="s">
        <v>154</v>
      </c>
      <c r="C4" s="72" t="s">
        <v>174</v>
      </c>
      <c r="D4" s="72" t="s">
        <v>156</v>
      </c>
      <c r="E4" s="72">
        <v>13060007</v>
      </c>
      <c r="F4" s="72" t="s">
        <v>157</v>
      </c>
      <c r="G4" s="72">
        <v>332836</v>
      </c>
      <c r="H4" s="72">
        <v>1042537</v>
      </c>
      <c r="I4" s="72" t="s">
        <v>487</v>
      </c>
      <c r="J4" s="72" t="s">
        <v>174</v>
      </c>
      <c r="K4" s="72" t="s">
        <v>166</v>
      </c>
      <c r="L4" s="72" t="s">
        <v>159</v>
      </c>
      <c r="M4" s="72">
        <v>13</v>
      </c>
      <c r="N4" s="73">
        <v>35208</v>
      </c>
      <c r="O4" s="72">
        <v>2</v>
      </c>
      <c r="P4" s="72" t="s">
        <v>160</v>
      </c>
      <c r="Q4" s="72">
        <v>17</v>
      </c>
      <c r="R4" s="79" t="s">
        <v>170</v>
      </c>
      <c r="S4" s="72" t="s">
        <v>171</v>
      </c>
      <c r="T4" s="72">
        <v>6</v>
      </c>
      <c r="V4" s="72">
        <v>40015</v>
      </c>
      <c r="W4" s="75">
        <v>32.6</v>
      </c>
      <c r="Y4" s="72">
        <v>1.19</v>
      </c>
      <c r="Z4" s="74">
        <v>73.01</v>
      </c>
      <c r="AA4" s="78">
        <v>-5</v>
      </c>
      <c r="AB4" s="78">
        <v>-0.5</v>
      </c>
      <c r="AC4" s="78">
        <v>-1</v>
      </c>
      <c r="AD4" s="78">
        <v>-0.1</v>
      </c>
      <c r="AE4" s="78">
        <v>-2</v>
      </c>
      <c r="AF4" s="74">
        <v>2990.44</v>
      </c>
      <c r="AG4" s="78">
        <v>-0.1</v>
      </c>
      <c r="AH4" s="78">
        <v>-0.5</v>
      </c>
      <c r="AI4" s="74">
        <v>2.73</v>
      </c>
      <c r="AJ4" s="76">
        <v>125.93</v>
      </c>
      <c r="AK4" s="78"/>
      <c r="AL4" s="74">
        <v>-0.5</v>
      </c>
      <c r="AM4" s="74">
        <v>440.47</v>
      </c>
      <c r="AN4" s="74">
        <v>1.42</v>
      </c>
      <c r="AO4" s="78">
        <v>0</v>
      </c>
      <c r="AP4" s="74">
        <v>-2</v>
      </c>
      <c r="AQ4" s="74">
        <v>-0.5</v>
      </c>
      <c r="AR4" s="74">
        <v>4.5</v>
      </c>
      <c r="AS4" s="74">
        <v>15.96</v>
      </c>
      <c r="AT4" s="74">
        <v>-0.5</v>
      </c>
      <c r="AU4" s="74">
        <v>64.87</v>
      </c>
      <c r="BC4" s="78">
        <v>2.5</v>
      </c>
      <c r="BD4" s="78">
        <v>0.25</v>
      </c>
      <c r="BE4" s="78">
        <v>0.5</v>
      </c>
      <c r="BF4" s="78">
        <v>0.05</v>
      </c>
      <c r="BG4" s="78">
        <v>1</v>
      </c>
      <c r="BH4" s="78">
        <v>2990.44</v>
      </c>
      <c r="BI4" s="78">
        <v>0.05</v>
      </c>
      <c r="BJ4" s="78">
        <v>0.25</v>
      </c>
      <c r="BK4" s="78">
        <v>2.73</v>
      </c>
      <c r="BL4" s="78">
        <v>125.93</v>
      </c>
      <c r="BM4" s="78"/>
      <c r="BN4" s="78">
        <v>0.25</v>
      </c>
      <c r="BO4" s="78">
        <v>440.47</v>
      </c>
      <c r="BP4" s="78">
        <v>1.42</v>
      </c>
      <c r="BQ4" s="78">
        <v>0.025</v>
      </c>
      <c r="BR4" s="78">
        <v>1</v>
      </c>
      <c r="BS4" s="78">
        <v>0.25</v>
      </c>
      <c r="BT4" s="78">
        <v>4.5</v>
      </c>
      <c r="BU4" s="78">
        <v>15.96</v>
      </c>
      <c r="BV4" s="78">
        <v>0.25</v>
      </c>
      <c r="BW4" s="78">
        <v>64.87</v>
      </c>
      <c r="BX4" s="78">
        <v>0.6747499999999998</v>
      </c>
      <c r="BY4" s="78">
        <v>0.067475</v>
      </c>
      <c r="BZ4" s="78">
        <v>0.13495</v>
      </c>
      <c r="CA4" s="78">
        <v>0.013494999999999998</v>
      </c>
      <c r="CB4" s="78">
        <v>0.2699</v>
      </c>
      <c r="CC4" s="78">
        <v>807.1197559999998</v>
      </c>
      <c r="CD4" s="78">
        <v>0.013494999999999998</v>
      </c>
      <c r="CE4" s="78">
        <v>0.067475</v>
      </c>
      <c r="CF4" s="78">
        <v>0.7368269999999999</v>
      </c>
      <c r="CG4" s="78">
        <v>33.988507</v>
      </c>
      <c r="CH4" s="78"/>
      <c r="CI4" s="78">
        <v>0.067475</v>
      </c>
      <c r="CJ4" s="78">
        <v>118.88285299999998</v>
      </c>
      <c r="CK4" s="78">
        <v>0.38325799999999993</v>
      </c>
      <c r="CL4" s="78">
        <v>0.006747499999999999</v>
      </c>
      <c r="CM4" s="78">
        <v>0.2699</v>
      </c>
      <c r="CN4" s="78">
        <v>0.067475</v>
      </c>
      <c r="CO4" s="78">
        <v>1.2145499999999998</v>
      </c>
      <c r="CP4" s="78">
        <v>4.3076039999999995</v>
      </c>
      <c r="CQ4" s="78">
        <v>0.067475</v>
      </c>
      <c r="CR4" s="78">
        <v>17.508412999999997</v>
      </c>
    </row>
    <row r="5" spans="1:96" ht="12.75">
      <c r="A5" s="71" t="s">
        <v>172</v>
      </c>
      <c r="B5" s="72" t="s">
        <v>154</v>
      </c>
      <c r="C5" s="72" t="s">
        <v>165</v>
      </c>
      <c r="D5" s="72" t="s">
        <v>156</v>
      </c>
      <c r="E5" s="72">
        <v>13060007</v>
      </c>
      <c r="F5" s="72" t="s">
        <v>157</v>
      </c>
      <c r="G5" s="72">
        <v>332836</v>
      </c>
      <c r="H5" s="72">
        <v>1042537</v>
      </c>
      <c r="I5" s="72" t="s">
        <v>488</v>
      </c>
      <c r="J5" s="72" t="s">
        <v>165</v>
      </c>
      <c r="K5" s="72" t="s">
        <v>166</v>
      </c>
      <c r="L5" s="72" t="s">
        <v>159</v>
      </c>
      <c r="M5" s="72">
        <v>13</v>
      </c>
      <c r="N5" s="73">
        <v>35208</v>
      </c>
      <c r="O5" s="72">
        <v>2</v>
      </c>
      <c r="P5" s="72" t="s">
        <v>160</v>
      </c>
      <c r="Q5" s="72">
        <v>17</v>
      </c>
      <c r="R5" s="79" t="s">
        <v>170</v>
      </c>
      <c r="S5" s="72" t="s">
        <v>171</v>
      </c>
      <c r="T5" s="72">
        <v>6</v>
      </c>
      <c r="V5" s="72">
        <v>40015</v>
      </c>
      <c r="W5" s="75">
        <v>29.1</v>
      </c>
      <c r="Y5" s="75">
        <v>1.11</v>
      </c>
      <c r="Z5" s="74">
        <v>73.9</v>
      </c>
      <c r="AA5" s="78">
        <v>6.1</v>
      </c>
      <c r="AB5" s="78">
        <v>-0.5</v>
      </c>
      <c r="AC5" s="78">
        <v>-1</v>
      </c>
      <c r="AD5" s="78">
        <v>-0.1</v>
      </c>
      <c r="AE5" s="78">
        <v>-2</v>
      </c>
      <c r="AF5" s="74">
        <v>2678.84</v>
      </c>
      <c r="AG5" s="78">
        <v>-0.1</v>
      </c>
      <c r="AH5" s="78">
        <v>-0.5</v>
      </c>
      <c r="AI5" s="74">
        <v>2.79</v>
      </c>
      <c r="AJ5" s="76">
        <v>123.79</v>
      </c>
      <c r="AK5" s="78"/>
      <c r="AL5" s="74">
        <v>-0.5</v>
      </c>
      <c r="AM5" s="74">
        <v>420.75</v>
      </c>
      <c r="AN5" s="74">
        <v>1.34</v>
      </c>
      <c r="AO5" s="78">
        <v>0</v>
      </c>
      <c r="AP5" s="74">
        <v>-2</v>
      </c>
      <c r="AQ5" s="74">
        <v>-0.5</v>
      </c>
      <c r="AR5" s="74">
        <v>5.4</v>
      </c>
      <c r="AS5" s="74">
        <v>21.5</v>
      </c>
      <c r="AT5" s="74">
        <v>-0.5</v>
      </c>
      <c r="AU5" s="74">
        <v>43.72</v>
      </c>
      <c r="AV5" s="74"/>
      <c r="AW5" s="74"/>
      <c r="AX5" s="74"/>
      <c r="AY5" s="74"/>
      <c r="AZ5" s="74"/>
      <c r="BA5" s="74"/>
      <c r="BB5" s="74"/>
      <c r="BC5" s="78">
        <v>6.1</v>
      </c>
      <c r="BD5" s="78">
        <v>0.25</v>
      </c>
      <c r="BE5" s="78">
        <v>0.5</v>
      </c>
      <c r="BF5" s="78">
        <v>0.05</v>
      </c>
      <c r="BG5" s="78">
        <v>1</v>
      </c>
      <c r="BH5" s="78">
        <v>2678.84</v>
      </c>
      <c r="BI5" s="78">
        <v>0.05</v>
      </c>
      <c r="BJ5" s="78">
        <v>0.25</v>
      </c>
      <c r="BK5" s="78">
        <v>2.79</v>
      </c>
      <c r="BL5" s="78">
        <v>123.79</v>
      </c>
      <c r="BM5" s="78"/>
      <c r="BN5" s="78">
        <v>0.25</v>
      </c>
      <c r="BO5" s="78">
        <v>420.75</v>
      </c>
      <c r="BP5" s="78">
        <v>1.34</v>
      </c>
      <c r="BQ5" s="78">
        <v>0.025</v>
      </c>
      <c r="BR5" s="78">
        <v>1</v>
      </c>
      <c r="BS5" s="78">
        <v>0.25</v>
      </c>
      <c r="BT5" s="78">
        <v>5.4</v>
      </c>
      <c r="BU5" s="78">
        <v>21.5</v>
      </c>
      <c r="BV5" s="78">
        <v>0.25</v>
      </c>
      <c r="BW5" s="78">
        <v>43.72</v>
      </c>
      <c r="BX5" s="78">
        <v>1.5920999999999996</v>
      </c>
      <c r="BY5" s="78">
        <v>0.06524999999999999</v>
      </c>
      <c r="BZ5" s="78">
        <v>0.13049999999999998</v>
      </c>
      <c r="CA5" s="78">
        <v>0.013049999999999997</v>
      </c>
      <c r="CB5" s="78">
        <v>0.26099999999999995</v>
      </c>
      <c r="CC5" s="78">
        <v>699.1772399999999</v>
      </c>
      <c r="CD5" s="78">
        <v>0.013049999999999997</v>
      </c>
      <c r="CE5" s="78">
        <v>0.06524999999999999</v>
      </c>
      <c r="CF5" s="78">
        <v>0.7281899999999999</v>
      </c>
      <c r="CG5" s="78">
        <v>32.309189999999994</v>
      </c>
      <c r="CH5" s="78"/>
      <c r="CI5" s="78">
        <v>0.06524999999999999</v>
      </c>
      <c r="CJ5" s="78">
        <v>109.81574999999998</v>
      </c>
      <c r="CK5" s="78">
        <v>0.34973999999999994</v>
      </c>
      <c r="CL5" s="78">
        <v>0.006524999999999999</v>
      </c>
      <c r="CM5" s="78">
        <v>0.26099999999999995</v>
      </c>
      <c r="CN5" s="78">
        <v>0.06524999999999999</v>
      </c>
      <c r="CO5" s="78">
        <v>1.4093999999999998</v>
      </c>
      <c r="CP5" s="78">
        <v>5.611499999999999</v>
      </c>
      <c r="CQ5" s="78">
        <v>0.06524999999999999</v>
      </c>
      <c r="CR5" s="78">
        <v>11.410919999999997</v>
      </c>
    </row>
    <row r="6" spans="1:96" ht="12.75">
      <c r="A6" s="71" t="s">
        <v>173</v>
      </c>
      <c r="B6" s="72" t="s">
        <v>154</v>
      </c>
      <c r="C6" s="72" t="s">
        <v>174</v>
      </c>
      <c r="D6" s="72" t="s">
        <v>156</v>
      </c>
      <c r="E6" s="72">
        <v>13060007</v>
      </c>
      <c r="F6" s="72" t="s">
        <v>157</v>
      </c>
      <c r="G6" s="72">
        <v>332836</v>
      </c>
      <c r="H6" s="72">
        <v>1042537</v>
      </c>
      <c r="I6" s="72" t="s">
        <v>487</v>
      </c>
      <c r="J6" s="72" t="s">
        <v>174</v>
      </c>
      <c r="K6" s="72" t="s">
        <v>166</v>
      </c>
      <c r="L6" s="72" t="s">
        <v>159</v>
      </c>
      <c r="M6" s="72">
        <v>13</v>
      </c>
      <c r="N6" s="73">
        <v>35208</v>
      </c>
      <c r="O6" s="72">
        <v>2</v>
      </c>
      <c r="P6" s="72" t="s">
        <v>160</v>
      </c>
      <c r="Q6" s="72">
        <v>17</v>
      </c>
      <c r="R6" s="79" t="s">
        <v>170</v>
      </c>
      <c r="S6" s="72" t="s">
        <v>171</v>
      </c>
      <c r="T6" s="72">
        <v>6</v>
      </c>
      <c r="V6" s="72">
        <v>40015</v>
      </c>
      <c r="W6" s="75">
        <v>31.6</v>
      </c>
      <c r="Y6" s="75">
        <v>1.21</v>
      </c>
      <c r="Z6" s="74">
        <v>72.52</v>
      </c>
      <c r="AA6" s="78">
        <v>-5</v>
      </c>
      <c r="AB6" s="78">
        <v>-0.5</v>
      </c>
      <c r="AC6" s="78">
        <v>-1</v>
      </c>
      <c r="AD6" s="78">
        <v>-0.1</v>
      </c>
      <c r="AE6" s="78">
        <v>4.29</v>
      </c>
      <c r="AF6" s="74">
        <v>2985.59</v>
      </c>
      <c r="AG6" s="78">
        <v>-0.1</v>
      </c>
      <c r="AH6" s="78">
        <v>0.57</v>
      </c>
      <c r="AI6" s="74">
        <v>2.64</v>
      </c>
      <c r="AJ6" s="76">
        <v>116.64</v>
      </c>
      <c r="AK6" s="78"/>
      <c r="AL6" s="74">
        <v>-0.5</v>
      </c>
      <c r="AM6" s="74">
        <v>433.89</v>
      </c>
      <c r="AN6" s="74">
        <v>1.49</v>
      </c>
      <c r="AO6" s="78">
        <v>0</v>
      </c>
      <c r="AP6" s="74">
        <v>-2</v>
      </c>
      <c r="AQ6" s="74">
        <v>-0.5</v>
      </c>
      <c r="AR6" s="74">
        <v>4.8</v>
      </c>
      <c r="AS6" s="74">
        <v>14.45</v>
      </c>
      <c r="AT6" s="74">
        <v>0.95</v>
      </c>
      <c r="AU6" s="74">
        <v>62.09</v>
      </c>
      <c r="AV6" s="74"/>
      <c r="AW6" s="74"/>
      <c r="AX6" s="74"/>
      <c r="AY6" s="74"/>
      <c r="AZ6" s="74"/>
      <c r="BA6" s="74"/>
      <c r="BB6" s="74"/>
      <c r="BC6" s="78">
        <v>2.5</v>
      </c>
      <c r="BD6" s="78">
        <v>0.25</v>
      </c>
      <c r="BE6" s="78">
        <v>0.5</v>
      </c>
      <c r="BF6" s="78">
        <v>0.05</v>
      </c>
      <c r="BG6" s="78">
        <v>4.29</v>
      </c>
      <c r="BH6" s="78">
        <v>2985.59</v>
      </c>
      <c r="BI6" s="78">
        <v>0.05</v>
      </c>
      <c r="BJ6" s="78">
        <v>0.57</v>
      </c>
      <c r="BK6" s="78">
        <v>2.64</v>
      </c>
      <c r="BL6" s="78">
        <v>116.64</v>
      </c>
      <c r="BM6" s="78"/>
      <c r="BN6" s="78">
        <v>0.25</v>
      </c>
      <c r="BO6" s="78">
        <v>433.89</v>
      </c>
      <c r="BP6" s="78">
        <v>1.49</v>
      </c>
      <c r="BQ6" s="78">
        <v>0.025</v>
      </c>
      <c r="BR6" s="78">
        <v>1</v>
      </c>
      <c r="BS6" s="78">
        <v>0.25</v>
      </c>
      <c r="BT6" s="78">
        <v>4.8</v>
      </c>
      <c r="BU6" s="78">
        <v>14.45</v>
      </c>
      <c r="BV6" s="78">
        <v>0.95</v>
      </c>
      <c r="BW6" s="78">
        <v>62.09</v>
      </c>
      <c r="BX6" s="78">
        <v>0.687</v>
      </c>
      <c r="BY6" s="78">
        <v>0.06870000000000001</v>
      </c>
      <c r="BZ6" s="78">
        <v>0.13740000000000002</v>
      </c>
      <c r="CA6" s="78">
        <v>0.013740000000000002</v>
      </c>
      <c r="CB6" s="78">
        <v>1.1788920000000003</v>
      </c>
      <c r="CC6" s="78">
        <v>820.4401320000002</v>
      </c>
      <c r="CD6" s="78">
        <v>0.013740000000000002</v>
      </c>
      <c r="CE6" s="78">
        <v>0.156636</v>
      </c>
      <c r="CF6" s="78">
        <v>0.7254720000000001</v>
      </c>
      <c r="CG6" s="78">
        <v>32.05267200000001</v>
      </c>
      <c r="CH6" s="78"/>
      <c r="CI6" s="78">
        <v>0.06870000000000001</v>
      </c>
      <c r="CJ6" s="78">
        <v>119.23297200000002</v>
      </c>
      <c r="CK6" s="78">
        <v>0.40945200000000004</v>
      </c>
      <c r="CL6" s="78">
        <v>0.006870000000000001</v>
      </c>
      <c r="CM6" s="78">
        <v>0.27480000000000004</v>
      </c>
      <c r="CN6" s="78">
        <v>0.06870000000000001</v>
      </c>
      <c r="CO6" s="78">
        <v>1.3190400000000002</v>
      </c>
      <c r="CP6" s="78">
        <v>3.9708600000000005</v>
      </c>
      <c r="CQ6" s="78">
        <v>0.26106</v>
      </c>
      <c r="CR6" s="78">
        <v>17.062332000000005</v>
      </c>
    </row>
    <row r="7" spans="1:96" ht="12.75">
      <c r="A7" s="71" t="s">
        <v>176</v>
      </c>
      <c r="B7" s="72" t="s">
        <v>154</v>
      </c>
      <c r="C7" s="72" t="s">
        <v>174</v>
      </c>
      <c r="D7" s="72" t="s">
        <v>156</v>
      </c>
      <c r="E7" s="72">
        <v>13060007</v>
      </c>
      <c r="F7" s="72" t="s">
        <v>157</v>
      </c>
      <c r="G7" s="72">
        <v>332836</v>
      </c>
      <c r="H7" s="72">
        <v>1042537</v>
      </c>
      <c r="I7" s="72" t="s">
        <v>487</v>
      </c>
      <c r="J7" s="72" t="s">
        <v>174</v>
      </c>
      <c r="K7" s="72" t="s">
        <v>166</v>
      </c>
      <c r="L7" s="72" t="s">
        <v>159</v>
      </c>
      <c r="M7" s="72">
        <v>13</v>
      </c>
      <c r="N7" s="73">
        <v>35235</v>
      </c>
      <c r="O7" s="72">
        <v>2</v>
      </c>
      <c r="P7" s="72" t="s">
        <v>160</v>
      </c>
      <c r="Q7" s="72">
        <v>17</v>
      </c>
      <c r="R7" s="79" t="s">
        <v>170</v>
      </c>
      <c r="S7" s="72" t="s">
        <v>171</v>
      </c>
      <c r="T7" s="72">
        <v>6</v>
      </c>
      <c r="V7" s="72">
        <v>40015</v>
      </c>
      <c r="W7" s="75">
        <v>22.14</v>
      </c>
      <c r="Y7" s="75">
        <v>1.16</v>
      </c>
      <c r="Z7" s="74">
        <v>71.19</v>
      </c>
      <c r="AA7" s="78">
        <v>7.01</v>
      </c>
      <c r="AB7" s="78">
        <v>-0.5</v>
      </c>
      <c r="AC7" s="78">
        <v>-1</v>
      </c>
      <c r="AD7" s="78">
        <v>-0.1</v>
      </c>
      <c r="AE7" s="78">
        <v>-2</v>
      </c>
      <c r="AF7" s="74">
        <v>4418.92</v>
      </c>
      <c r="AG7" s="78">
        <v>-0.1</v>
      </c>
      <c r="AH7" s="78">
        <v>0.56</v>
      </c>
      <c r="AI7" s="74">
        <v>2.39</v>
      </c>
      <c r="AJ7" s="76">
        <v>153.21</v>
      </c>
      <c r="AK7" s="78"/>
      <c r="AL7" s="74">
        <v>-0.5</v>
      </c>
      <c r="AM7" s="74">
        <v>499.43</v>
      </c>
      <c r="AN7" s="74">
        <v>1.75</v>
      </c>
      <c r="AO7" s="78">
        <v>0</v>
      </c>
      <c r="AP7" s="74">
        <v>-2</v>
      </c>
      <c r="AQ7" s="74">
        <v>-0.5</v>
      </c>
      <c r="AR7" s="74">
        <v>5.4</v>
      </c>
      <c r="AS7" s="74">
        <v>23.22</v>
      </c>
      <c r="AT7" s="74">
        <v>-0.5</v>
      </c>
      <c r="AU7" s="74">
        <v>61.12</v>
      </c>
      <c r="AV7" s="74"/>
      <c r="AW7" s="74"/>
      <c r="AX7" s="74"/>
      <c r="AY7" s="74"/>
      <c r="AZ7" s="74"/>
      <c r="BA7" s="74"/>
      <c r="BB7" s="74"/>
      <c r="BC7" s="78">
        <v>7.01</v>
      </c>
      <c r="BD7" s="78">
        <v>0.25</v>
      </c>
      <c r="BE7" s="78">
        <v>0.5</v>
      </c>
      <c r="BF7" s="78">
        <v>0.05</v>
      </c>
      <c r="BG7" s="78">
        <v>1</v>
      </c>
      <c r="BH7" s="78">
        <v>4418.92</v>
      </c>
      <c r="BI7" s="78">
        <v>0.05</v>
      </c>
      <c r="BJ7" s="78">
        <v>0.56</v>
      </c>
      <c r="BK7" s="78">
        <v>2.39</v>
      </c>
      <c r="BL7" s="78">
        <v>153.21</v>
      </c>
      <c r="BM7" s="78"/>
      <c r="BN7" s="78">
        <v>0.25</v>
      </c>
      <c r="BO7" s="78">
        <v>499.43</v>
      </c>
      <c r="BP7" s="78">
        <v>1.75</v>
      </c>
      <c r="BQ7" s="78">
        <v>0.025</v>
      </c>
      <c r="BR7" s="78">
        <v>1</v>
      </c>
      <c r="BS7" s="78">
        <v>0.25</v>
      </c>
      <c r="BT7" s="78">
        <v>5.4</v>
      </c>
      <c r="BU7" s="78">
        <v>23.22</v>
      </c>
      <c r="BV7" s="78">
        <v>0.25</v>
      </c>
      <c r="BW7" s="78">
        <v>61.12</v>
      </c>
      <c r="BX7" s="78">
        <v>2.019581</v>
      </c>
      <c r="BY7" s="78">
        <v>0.072025</v>
      </c>
      <c r="BZ7" s="78">
        <v>0.14405</v>
      </c>
      <c r="CA7" s="78">
        <v>0.014405000000000001</v>
      </c>
      <c r="CB7" s="78">
        <v>0.2881</v>
      </c>
      <c r="CC7" s="78">
        <v>1273.090852</v>
      </c>
      <c r="CD7" s="78">
        <v>0.014405000000000001</v>
      </c>
      <c r="CE7" s="78">
        <v>0.16133600000000003</v>
      </c>
      <c r="CF7" s="78">
        <v>0.6885590000000001</v>
      </c>
      <c r="CG7" s="78">
        <v>44.139801000000006</v>
      </c>
      <c r="CH7" s="78"/>
      <c r="CI7" s="78">
        <v>0.072025</v>
      </c>
      <c r="CJ7" s="78">
        <v>143.885783</v>
      </c>
      <c r="CK7" s="78">
        <v>0.504175</v>
      </c>
      <c r="CL7" s="78">
        <v>0.007202500000000001</v>
      </c>
      <c r="CM7" s="78">
        <v>0.2881</v>
      </c>
      <c r="CN7" s="78">
        <v>0.072025</v>
      </c>
      <c r="CO7" s="78">
        <v>1.5557400000000001</v>
      </c>
      <c r="CP7" s="78">
        <v>6.689682</v>
      </c>
      <c r="CQ7" s="78">
        <v>0.072025</v>
      </c>
      <c r="CR7" s="78">
        <v>17.608672000000002</v>
      </c>
    </row>
    <row r="8" spans="1:96" ht="12.75">
      <c r="A8" s="71" t="s">
        <v>177</v>
      </c>
      <c r="B8" s="72" t="s">
        <v>154</v>
      </c>
      <c r="C8" s="72" t="s">
        <v>174</v>
      </c>
      <c r="D8" s="72" t="s">
        <v>156</v>
      </c>
      <c r="E8" s="72">
        <v>13060007</v>
      </c>
      <c r="F8" s="72" t="s">
        <v>157</v>
      </c>
      <c r="G8" s="72">
        <v>332836</v>
      </c>
      <c r="H8" s="72">
        <v>1042537</v>
      </c>
      <c r="I8" s="72" t="s">
        <v>487</v>
      </c>
      <c r="J8" s="72" t="s">
        <v>174</v>
      </c>
      <c r="K8" s="72" t="s">
        <v>166</v>
      </c>
      <c r="L8" s="72" t="s">
        <v>159</v>
      </c>
      <c r="M8" s="72">
        <v>13</v>
      </c>
      <c r="N8" s="73">
        <v>35235</v>
      </c>
      <c r="O8" s="72">
        <v>2</v>
      </c>
      <c r="P8" s="72" t="s">
        <v>160</v>
      </c>
      <c r="Q8" s="72">
        <v>17</v>
      </c>
      <c r="R8" s="79" t="s">
        <v>170</v>
      </c>
      <c r="S8" s="72" t="s">
        <v>171</v>
      </c>
      <c r="T8" s="72">
        <v>6</v>
      </c>
      <c r="V8" s="72">
        <v>40015</v>
      </c>
      <c r="W8" s="75">
        <v>20.34</v>
      </c>
      <c r="Y8" s="75">
        <v>1.08</v>
      </c>
      <c r="Z8" s="74">
        <v>71.77</v>
      </c>
      <c r="AA8" s="78">
        <v>-5</v>
      </c>
      <c r="AB8" s="78">
        <v>-0.5</v>
      </c>
      <c r="AC8" s="78">
        <v>1</v>
      </c>
      <c r="AD8" s="78">
        <v>-0.1</v>
      </c>
      <c r="AE8" s="78">
        <v>-2</v>
      </c>
      <c r="AF8" s="74">
        <v>5027.36</v>
      </c>
      <c r="AG8" s="78">
        <v>-0.1</v>
      </c>
      <c r="AH8" s="78">
        <v>0.83</v>
      </c>
      <c r="AI8" s="74">
        <v>3.34</v>
      </c>
      <c r="AJ8" s="76">
        <v>161.59</v>
      </c>
      <c r="AK8" s="78"/>
      <c r="AL8" s="74">
        <v>-0.5</v>
      </c>
      <c r="AM8" s="74">
        <v>510.81</v>
      </c>
      <c r="AN8" s="74">
        <v>1.66</v>
      </c>
      <c r="AO8" s="78">
        <v>0</v>
      </c>
      <c r="AP8" s="74">
        <v>-2</v>
      </c>
      <c r="AQ8" s="74">
        <v>-0.5</v>
      </c>
      <c r="AR8" s="74">
        <v>5.4</v>
      </c>
      <c r="AS8" s="74">
        <v>30.39</v>
      </c>
      <c r="AT8" s="74">
        <v>1.01</v>
      </c>
      <c r="AU8" s="74">
        <v>54.67</v>
      </c>
      <c r="AV8" s="74"/>
      <c r="AW8" s="74"/>
      <c r="AX8" s="74"/>
      <c r="AY8" s="74"/>
      <c r="AZ8" s="74"/>
      <c r="BA8" s="74"/>
      <c r="BB8" s="74"/>
      <c r="BC8" s="78">
        <v>2.5</v>
      </c>
      <c r="BD8" s="78">
        <v>0.25</v>
      </c>
      <c r="BE8" s="78">
        <v>1</v>
      </c>
      <c r="BF8" s="78">
        <v>0.05</v>
      </c>
      <c r="BG8" s="78">
        <v>1</v>
      </c>
      <c r="BH8" s="78">
        <v>5027.36</v>
      </c>
      <c r="BI8" s="78">
        <v>0.05</v>
      </c>
      <c r="BJ8" s="78">
        <v>0.83</v>
      </c>
      <c r="BK8" s="78">
        <v>3.34</v>
      </c>
      <c r="BL8" s="78">
        <v>161.59</v>
      </c>
      <c r="BM8" s="78"/>
      <c r="BN8" s="78">
        <v>0.25</v>
      </c>
      <c r="BO8" s="78">
        <v>510.81</v>
      </c>
      <c r="BP8" s="78">
        <v>1.66</v>
      </c>
      <c r="BQ8" s="78">
        <v>0.025</v>
      </c>
      <c r="BR8" s="78">
        <v>1</v>
      </c>
      <c r="BS8" s="78">
        <v>0.25</v>
      </c>
      <c r="BT8" s="78">
        <v>5.4</v>
      </c>
      <c r="BU8" s="78">
        <v>30.39</v>
      </c>
      <c r="BV8" s="78">
        <v>1.01</v>
      </c>
      <c r="BW8" s="78">
        <v>54.67</v>
      </c>
      <c r="BX8" s="78">
        <v>0.7057500000000001</v>
      </c>
      <c r="BY8" s="78">
        <v>0.07057500000000001</v>
      </c>
      <c r="BZ8" s="78">
        <v>0.28230000000000005</v>
      </c>
      <c r="CA8" s="78">
        <v>0.014115000000000003</v>
      </c>
      <c r="CB8" s="78">
        <v>0.28230000000000005</v>
      </c>
      <c r="CC8" s="78">
        <v>1419.2237280000002</v>
      </c>
      <c r="CD8" s="78">
        <v>0.014115000000000003</v>
      </c>
      <c r="CE8" s="78">
        <v>0.23430900000000002</v>
      </c>
      <c r="CF8" s="78">
        <v>0.9428820000000001</v>
      </c>
      <c r="CG8" s="78">
        <v>45.61685700000001</v>
      </c>
      <c r="CH8" s="78"/>
      <c r="CI8" s="78">
        <v>0.07057500000000001</v>
      </c>
      <c r="CJ8" s="78">
        <v>144.20166300000002</v>
      </c>
      <c r="CK8" s="78">
        <v>0.46861800000000003</v>
      </c>
      <c r="CL8" s="78">
        <v>0.007057500000000001</v>
      </c>
      <c r="CM8" s="78">
        <v>0.28230000000000005</v>
      </c>
      <c r="CN8" s="78">
        <v>0.07057500000000001</v>
      </c>
      <c r="CO8" s="78">
        <v>1.5244200000000003</v>
      </c>
      <c r="CP8" s="78">
        <v>8.579097</v>
      </c>
      <c r="CQ8" s="78">
        <v>0.285123</v>
      </c>
      <c r="CR8" s="78">
        <v>15.433341000000002</v>
      </c>
    </row>
    <row r="9" spans="1:96" ht="12.75">
      <c r="A9" s="72" t="s">
        <v>153</v>
      </c>
      <c r="B9" s="72" t="s">
        <v>154</v>
      </c>
      <c r="C9" s="72" t="s">
        <v>155</v>
      </c>
      <c r="D9" s="72" t="s">
        <v>156</v>
      </c>
      <c r="E9" s="72">
        <v>13060007</v>
      </c>
      <c r="F9" s="72" t="s">
        <v>157</v>
      </c>
      <c r="G9" s="72">
        <v>332614</v>
      </c>
      <c r="H9" s="72">
        <v>1042503</v>
      </c>
      <c r="I9" s="72" t="s">
        <v>486</v>
      </c>
      <c r="J9" s="72" t="s">
        <v>155</v>
      </c>
      <c r="K9" s="72" t="s">
        <v>158</v>
      </c>
      <c r="L9" s="72" t="s">
        <v>452</v>
      </c>
      <c r="M9" s="72">
        <v>13</v>
      </c>
      <c r="N9" s="80">
        <v>35231</v>
      </c>
      <c r="O9" s="72">
        <v>2</v>
      </c>
      <c r="P9" s="72" t="s">
        <v>160</v>
      </c>
      <c r="Q9" s="72">
        <v>17</v>
      </c>
      <c r="R9" s="72" t="s">
        <v>161</v>
      </c>
      <c r="S9" s="72" t="s">
        <v>162</v>
      </c>
      <c r="T9" s="72">
        <v>6</v>
      </c>
      <c r="V9" s="72">
        <v>42070</v>
      </c>
      <c r="W9" s="72">
        <v>3.4</v>
      </c>
      <c r="Y9" s="72">
        <v>0.64</v>
      </c>
      <c r="Z9" s="72">
        <v>57.53</v>
      </c>
      <c r="AA9" s="72">
        <v>-5</v>
      </c>
      <c r="AB9" s="72">
        <v>-0.5</v>
      </c>
      <c r="AC9" s="72">
        <v>-1</v>
      </c>
      <c r="AD9" s="72">
        <v>-0.1</v>
      </c>
      <c r="AE9" s="72">
        <v>-2</v>
      </c>
      <c r="AF9" s="72">
        <v>14308.59</v>
      </c>
      <c r="AG9" s="72">
        <v>-0.1</v>
      </c>
      <c r="AH9" s="72">
        <v>0.51</v>
      </c>
      <c r="AI9" s="72">
        <v>2.89</v>
      </c>
      <c r="AJ9" s="72">
        <v>126.88</v>
      </c>
      <c r="AL9" s="72">
        <v>-0.5</v>
      </c>
      <c r="AM9" s="72">
        <v>582.05</v>
      </c>
      <c r="AN9" s="72">
        <v>2.12</v>
      </c>
      <c r="AO9" s="72">
        <v>1.85</v>
      </c>
      <c r="AP9" s="72">
        <v>-2</v>
      </c>
      <c r="AQ9" s="72">
        <v>-0.5</v>
      </c>
      <c r="AR9" s="72">
        <v>5.4</v>
      </c>
      <c r="AS9" s="72">
        <v>34.36</v>
      </c>
      <c r="AT9" s="72">
        <v>-0.5</v>
      </c>
      <c r="AU9" s="72">
        <v>62.59</v>
      </c>
      <c r="BC9" s="72">
        <v>2.5</v>
      </c>
      <c r="BD9" s="72">
        <v>0.25</v>
      </c>
      <c r="BE9" s="72">
        <v>0.5</v>
      </c>
      <c r="BF9" s="72">
        <v>0.05</v>
      </c>
      <c r="BG9" s="72">
        <v>1</v>
      </c>
      <c r="BH9" s="72">
        <v>14308.59</v>
      </c>
      <c r="BI9" s="72">
        <v>0.05</v>
      </c>
      <c r="BJ9" s="72">
        <v>0.51</v>
      </c>
      <c r="BK9" s="72">
        <v>2.89</v>
      </c>
      <c r="BL9" s="72">
        <v>126.88</v>
      </c>
      <c r="BN9" s="72">
        <v>0.25</v>
      </c>
      <c r="BO9" s="72">
        <v>582.05</v>
      </c>
      <c r="BP9" s="72">
        <v>2.12</v>
      </c>
      <c r="BQ9" s="72">
        <v>1.85</v>
      </c>
      <c r="BR9" s="72">
        <v>1</v>
      </c>
      <c r="BS9" s="72">
        <v>0.25</v>
      </c>
      <c r="BT9" s="72">
        <v>5.4</v>
      </c>
      <c r="BU9" s="72">
        <v>34.36</v>
      </c>
      <c r="BV9" s="72">
        <v>0.25</v>
      </c>
      <c r="BW9" s="72">
        <v>62.59</v>
      </c>
      <c r="BX9" s="72">
        <v>1.06175</v>
      </c>
      <c r="BY9" s="72">
        <v>0.10617499999999999</v>
      </c>
      <c r="BZ9" s="72">
        <v>0.21234999999999998</v>
      </c>
      <c r="CA9" s="72">
        <v>0.021235</v>
      </c>
      <c r="CB9" s="72">
        <v>0.42469999999999997</v>
      </c>
      <c r="CC9" s="72">
        <v>6076.858173</v>
      </c>
      <c r="CD9" s="72">
        <v>0.021235</v>
      </c>
      <c r="CE9" s="72">
        <v>0.216597</v>
      </c>
      <c r="CF9" s="72">
        <v>1.2273830000000001</v>
      </c>
      <c r="CG9" s="72">
        <v>53.885935999999994</v>
      </c>
      <c r="CI9" s="72">
        <v>0.10617499999999999</v>
      </c>
      <c r="CJ9" s="72">
        <v>247.196635</v>
      </c>
      <c r="CK9" s="72">
        <v>0.900364</v>
      </c>
      <c r="CL9" s="72">
        <v>0.785695</v>
      </c>
      <c r="CM9" s="72">
        <v>0.42469999999999997</v>
      </c>
      <c r="CN9" s="72">
        <v>0.10617499999999999</v>
      </c>
      <c r="CO9" s="72">
        <v>2.29338</v>
      </c>
      <c r="CP9" s="72">
        <v>14.592692</v>
      </c>
      <c r="CQ9" s="72">
        <v>0.10617499999999999</v>
      </c>
      <c r="CR9" s="72">
        <v>26.581973</v>
      </c>
    </row>
    <row r="10" spans="1:54" ht="12.75">
      <c r="A10" s="72" t="s">
        <v>453</v>
      </c>
      <c r="B10" s="72" t="s">
        <v>154</v>
      </c>
      <c r="C10" s="72" t="s">
        <v>155</v>
      </c>
      <c r="D10" s="72" t="s">
        <v>156</v>
      </c>
      <c r="E10" s="72">
        <v>13060007</v>
      </c>
      <c r="F10" s="72" t="s">
        <v>157</v>
      </c>
      <c r="G10" s="72">
        <v>332614</v>
      </c>
      <c r="H10" s="72">
        <v>1042503</v>
      </c>
      <c r="I10" s="72" t="s">
        <v>486</v>
      </c>
      <c r="J10" s="72" t="s">
        <v>155</v>
      </c>
      <c r="K10" s="72" t="s">
        <v>155</v>
      </c>
      <c r="L10" s="72" t="s">
        <v>452</v>
      </c>
      <c r="N10" s="80">
        <v>35592</v>
      </c>
      <c r="R10" s="79" t="s">
        <v>161</v>
      </c>
      <c r="S10" s="72" t="s">
        <v>162</v>
      </c>
      <c r="W10" s="75">
        <v>4.68</v>
      </c>
      <c r="X10" s="77">
        <v>8.83</v>
      </c>
      <c r="Y10" s="75">
        <v>0.67</v>
      </c>
      <c r="Z10" s="75">
        <v>61.2</v>
      </c>
      <c r="AA10" s="72" t="s">
        <v>454</v>
      </c>
      <c r="AB10" s="75">
        <v>5.83</v>
      </c>
      <c r="AC10" s="72" t="s">
        <v>455</v>
      </c>
      <c r="AD10" s="72" t="s">
        <v>456</v>
      </c>
      <c r="AE10" s="72" t="s">
        <v>457</v>
      </c>
      <c r="AF10" s="75">
        <v>4117</v>
      </c>
      <c r="AG10" s="72">
        <v>0.444</v>
      </c>
      <c r="AH10" s="72" t="s">
        <v>458</v>
      </c>
      <c r="AI10" s="75">
        <v>3.72</v>
      </c>
      <c r="AJ10" s="81">
        <v>132</v>
      </c>
      <c r="AL10" s="75" t="s">
        <v>458</v>
      </c>
      <c r="AM10" s="75">
        <v>555</v>
      </c>
      <c r="AN10" s="75">
        <v>3.1</v>
      </c>
      <c r="AO10" s="77">
        <v>0.934</v>
      </c>
      <c r="AP10" s="75" t="s">
        <v>457</v>
      </c>
      <c r="AQ10" s="75" t="s">
        <v>458</v>
      </c>
      <c r="AR10" s="75">
        <v>3.54</v>
      </c>
      <c r="AS10" s="75">
        <v>10.9</v>
      </c>
      <c r="AT10" s="75" t="s">
        <v>458</v>
      </c>
      <c r="AU10" s="75">
        <v>60.7</v>
      </c>
      <c r="AV10" s="77">
        <v>0.0015</v>
      </c>
      <c r="AW10" s="77" t="s">
        <v>459</v>
      </c>
      <c r="AX10" s="77">
        <v>0.0035</v>
      </c>
      <c r="AY10" s="77" t="s">
        <v>459</v>
      </c>
      <c r="AZ10" s="77">
        <v>0.41</v>
      </c>
      <c r="BA10" s="77" t="s">
        <v>459</v>
      </c>
      <c r="BB10" s="77">
        <v>0.591</v>
      </c>
    </row>
    <row r="11" spans="1:54" ht="12.75">
      <c r="A11" s="72" t="s">
        <v>460</v>
      </c>
      <c r="B11" s="72" t="s">
        <v>154</v>
      </c>
      <c r="C11" s="72" t="s">
        <v>155</v>
      </c>
      <c r="D11" s="72" t="s">
        <v>156</v>
      </c>
      <c r="E11" s="72">
        <v>13060007</v>
      </c>
      <c r="F11" s="72" t="s">
        <v>157</v>
      </c>
      <c r="G11" s="72">
        <v>332614</v>
      </c>
      <c r="H11" s="72">
        <v>1042503</v>
      </c>
      <c r="I11" s="72" t="s">
        <v>486</v>
      </c>
      <c r="J11" s="72" t="s">
        <v>155</v>
      </c>
      <c r="K11" s="72" t="s">
        <v>155</v>
      </c>
      <c r="L11" s="72" t="s">
        <v>452</v>
      </c>
      <c r="N11" s="80">
        <v>35592</v>
      </c>
      <c r="R11" s="79" t="s">
        <v>161</v>
      </c>
      <c r="S11" s="72" t="s">
        <v>162</v>
      </c>
      <c r="W11" s="75">
        <v>5.46</v>
      </c>
      <c r="X11" s="77">
        <v>10.7</v>
      </c>
      <c r="Y11" s="75">
        <v>0.64</v>
      </c>
      <c r="Z11" s="75">
        <v>64.9</v>
      </c>
      <c r="AA11" s="72" t="s">
        <v>461</v>
      </c>
      <c r="AB11" s="75">
        <v>2.65</v>
      </c>
      <c r="AC11" s="72" t="s">
        <v>462</v>
      </c>
      <c r="AD11" s="72" t="s">
        <v>463</v>
      </c>
      <c r="AE11" s="72" t="s">
        <v>464</v>
      </c>
      <c r="AF11" s="75">
        <v>3857</v>
      </c>
      <c r="AG11" s="72" t="s">
        <v>465</v>
      </c>
      <c r="AH11" s="72" t="s">
        <v>466</v>
      </c>
      <c r="AI11" s="75">
        <v>3.65</v>
      </c>
      <c r="AJ11" s="81">
        <v>124</v>
      </c>
      <c r="AL11" s="75" t="s">
        <v>467</v>
      </c>
      <c r="AM11" s="75">
        <v>822</v>
      </c>
      <c r="AN11" s="75">
        <v>3.65</v>
      </c>
      <c r="AO11" s="75">
        <v>1.47</v>
      </c>
      <c r="AP11" s="75" t="s">
        <v>464</v>
      </c>
      <c r="AQ11" s="75" t="s">
        <v>466</v>
      </c>
      <c r="AR11" s="75">
        <v>0.94</v>
      </c>
      <c r="AS11" s="75">
        <v>14.8</v>
      </c>
      <c r="AT11" s="75" t="s">
        <v>466</v>
      </c>
      <c r="AU11" s="75">
        <v>66.7</v>
      </c>
      <c r="AV11" s="77">
        <v>0.0102</v>
      </c>
      <c r="AW11" s="77" t="s">
        <v>468</v>
      </c>
      <c r="AX11" s="77">
        <v>0.006</v>
      </c>
      <c r="AY11" s="77" t="s">
        <v>468</v>
      </c>
      <c r="AZ11" s="77">
        <v>0.524</v>
      </c>
      <c r="BA11" s="77" t="s">
        <v>468</v>
      </c>
      <c r="BB11" s="77">
        <v>0.818</v>
      </c>
    </row>
    <row r="12" spans="1:54" ht="12.75">
      <c r="A12" s="72" t="s">
        <v>469</v>
      </c>
      <c r="B12" s="72" t="s">
        <v>154</v>
      </c>
      <c r="C12" s="72" t="s">
        <v>165</v>
      </c>
      <c r="D12" s="72" t="s">
        <v>156</v>
      </c>
      <c r="E12" s="72">
        <v>13060007</v>
      </c>
      <c r="F12" s="72" t="s">
        <v>157</v>
      </c>
      <c r="G12" s="72">
        <v>332836</v>
      </c>
      <c r="H12" s="72">
        <v>1042537</v>
      </c>
      <c r="I12" s="72" t="s">
        <v>483</v>
      </c>
      <c r="J12" s="72" t="s">
        <v>165</v>
      </c>
      <c r="K12" s="72" t="s">
        <v>166</v>
      </c>
      <c r="L12" s="72" t="s">
        <v>159</v>
      </c>
      <c r="N12" s="80">
        <v>35634</v>
      </c>
      <c r="R12" s="72" t="s">
        <v>161</v>
      </c>
      <c r="S12" s="72" t="s">
        <v>162</v>
      </c>
      <c r="W12" s="72">
        <v>2.49</v>
      </c>
      <c r="X12" s="82">
        <v>19.4</v>
      </c>
      <c r="Y12" s="72">
        <v>1.01</v>
      </c>
      <c r="Z12" s="72">
        <v>15.2</v>
      </c>
      <c r="AB12" s="72" t="s">
        <v>470</v>
      </c>
      <c r="AG12" s="72" t="s">
        <v>471</v>
      </c>
      <c r="AL12" s="72" t="s">
        <v>472</v>
      </c>
      <c r="AO12" s="72">
        <v>0.607</v>
      </c>
      <c r="AR12" s="72">
        <v>6.36</v>
      </c>
      <c r="AZ12" s="77">
        <v>0.796</v>
      </c>
      <c r="BB12" s="75">
        <v>1.1</v>
      </c>
    </row>
    <row r="13" spans="1:54" ht="12.75">
      <c r="A13" s="83" t="s">
        <v>473</v>
      </c>
      <c r="B13" s="72" t="s">
        <v>154</v>
      </c>
      <c r="C13" s="72" t="s">
        <v>165</v>
      </c>
      <c r="D13" s="72" t="s">
        <v>156</v>
      </c>
      <c r="E13" s="72">
        <v>13060007</v>
      </c>
      <c r="F13" s="72" t="s">
        <v>157</v>
      </c>
      <c r="G13" s="72">
        <v>332836</v>
      </c>
      <c r="H13" s="72">
        <v>1042537</v>
      </c>
      <c r="I13" s="72" t="s">
        <v>483</v>
      </c>
      <c r="J13" s="72" t="s">
        <v>165</v>
      </c>
      <c r="K13" s="72" t="s">
        <v>166</v>
      </c>
      <c r="L13" s="72" t="s">
        <v>159</v>
      </c>
      <c r="N13" s="80">
        <v>35634</v>
      </c>
      <c r="R13" s="79" t="s">
        <v>161</v>
      </c>
      <c r="S13" s="72" t="s">
        <v>162</v>
      </c>
      <c r="W13" s="75">
        <v>6.85</v>
      </c>
      <c r="X13" s="75">
        <v>7.62</v>
      </c>
      <c r="Y13" s="75">
        <v>0.87</v>
      </c>
      <c r="Z13" s="75">
        <v>75.6</v>
      </c>
      <c r="AB13" s="72" t="s">
        <v>474</v>
      </c>
      <c r="AG13" s="72">
        <v>0.047</v>
      </c>
      <c r="AL13" s="75" t="s">
        <v>475</v>
      </c>
      <c r="AO13" s="72">
        <v>0.74</v>
      </c>
      <c r="AR13" s="75">
        <v>7.86</v>
      </c>
      <c r="AZ13" s="77">
        <v>0.493</v>
      </c>
      <c r="BB13" s="77">
        <v>0.425</v>
      </c>
    </row>
    <row r="14" spans="1:54" ht="12.75">
      <c r="A14" s="83" t="s">
        <v>476</v>
      </c>
      <c r="B14" s="72" t="s">
        <v>154</v>
      </c>
      <c r="C14" s="72" t="s">
        <v>165</v>
      </c>
      <c r="D14" s="72" t="s">
        <v>156</v>
      </c>
      <c r="E14" s="72">
        <v>13060007</v>
      </c>
      <c r="F14" s="72" t="s">
        <v>157</v>
      </c>
      <c r="G14" s="72">
        <v>332836</v>
      </c>
      <c r="H14" s="72">
        <v>1042537</v>
      </c>
      <c r="I14" s="72" t="s">
        <v>483</v>
      </c>
      <c r="J14" s="72" t="s">
        <v>165</v>
      </c>
      <c r="K14" s="72" t="s">
        <v>166</v>
      </c>
      <c r="L14" s="72" t="s">
        <v>159</v>
      </c>
      <c r="N14" s="80">
        <v>35634</v>
      </c>
      <c r="R14" s="79" t="s">
        <v>161</v>
      </c>
      <c r="S14" s="72" t="s">
        <v>162</v>
      </c>
      <c r="W14" s="75">
        <v>6.91</v>
      </c>
      <c r="X14" s="75">
        <v>8.09</v>
      </c>
      <c r="Y14" s="75">
        <v>0.81</v>
      </c>
      <c r="Z14" s="75">
        <v>73.5</v>
      </c>
      <c r="AB14" s="72" t="s">
        <v>477</v>
      </c>
      <c r="AG14" s="72" t="s">
        <v>478</v>
      </c>
      <c r="AL14" s="75" t="s">
        <v>479</v>
      </c>
      <c r="AO14" s="72">
        <v>0.882</v>
      </c>
      <c r="AR14" s="75">
        <v>9.55</v>
      </c>
      <c r="AZ14" s="77">
        <v>0.489</v>
      </c>
      <c r="BB14" s="77">
        <v>0.459</v>
      </c>
    </row>
    <row r="15" spans="1:96" ht="12.75">
      <c r="A15" s="71" t="s">
        <v>164</v>
      </c>
      <c r="B15" s="72" t="s">
        <v>154</v>
      </c>
      <c r="C15" s="72" t="s">
        <v>165</v>
      </c>
      <c r="D15" s="72" t="s">
        <v>156</v>
      </c>
      <c r="E15" s="72">
        <v>13060007</v>
      </c>
      <c r="F15" s="72" t="s">
        <v>157</v>
      </c>
      <c r="G15" s="72">
        <v>332836</v>
      </c>
      <c r="H15" s="72">
        <v>1042537</v>
      </c>
      <c r="I15" s="72" t="s">
        <v>489</v>
      </c>
      <c r="J15" s="72" t="s">
        <v>165</v>
      </c>
      <c r="K15" s="72" t="s">
        <v>166</v>
      </c>
      <c r="L15" s="72" t="s">
        <v>159</v>
      </c>
      <c r="M15" s="72">
        <v>13</v>
      </c>
      <c r="N15" s="73">
        <v>35208</v>
      </c>
      <c r="O15" s="72">
        <v>2</v>
      </c>
      <c r="P15" s="72" t="s">
        <v>160</v>
      </c>
      <c r="Q15" s="72">
        <v>17</v>
      </c>
      <c r="R15" s="79" t="s">
        <v>167</v>
      </c>
      <c r="S15" s="72" t="s">
        <v>168</v>
      </c>
      <c r="T15" s="72">
        <v>6</v>
      </c>
      <c r="V15" s="72">
        <v>41515</v>
      </c>
      <c r="W15" s="75">
        <v>7.6</v>
      </c>
      <c r="Y15" s="75">
        <v>0.55</v>
      </c>
      <c r="Z15" s="74">
        <v>70.45</v>
      </c>
      <c r="AA15" s="78">
        <v>-5</v>
      </c>
      <c r="AB15" s="78">
        <v>-0.5</v>
      </c>
      <c r="AC15" s="78">
        <v>-1</v>
      </c>
      <c r="AD15" s="78">
        <v>-0.1</v>
      </c>
      <c r="AE15" s="78">
        <v>-2</v>
      </c>
      <c r="AF15" s="74">
        <v>11001.96</v>
      </c>
      <c r="AG15" s="78">
        <v>-0.1</v>
      </c>
      <c r="AH15" s="78">
        <v>1.56</v>
      </c>
      <c r="AI15" s="74">
        <v>2.72</v>
      </c>
      <c r="AJ15" s="76">
        <v>115.6</v>
      </c>
      <c r="AK15" s="78"/>
      <c r="AL15" s="74">
        <v>-0.5</v>
      </c>
      <c r="AM15" s="74">
        <v>547.44</v>
      </c>
      <c r="AN15" s="74">
        <v>1.02</v>
      </c>
      <c r="AO15" s="78">
        <v>0.42</v>
      </c>
      <c r="AP15" s="74">
        <v>-2</v>
      </c>
      <c r="AQ15" s="74">
        <v>-0.5</v>
      </c>
      <c r="AR15" s="74">
        <v>5.7</v>
      </c>
      <c r="AS15" s="74">
        <v>38.28</v>
      </c>
      <c r="AT15" s="74">
        <v>1.07</v>
      </c>
      <c r="AU15" s="74">
        <v>48.02</v>
      </c>
      <c r="AV15" s="74"/>
      <c r="AW15" s="74"/>
      <c r="AX15" s="74"/>
      <c r="AY15" s="74"/>
      <c r="BA15" s="74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>
        <v>48.02</v>
      </c>
      <c r="BX15" s="78">
        <v>0.73875</v>
      </c>
      <c r="BY15" s="78">
        <v>0.073875</v>
      </c>
      <c r="BZ15" s="78">
        <v>0.14775</v>
      </c>
      <c r="CA15" s="78">
        <v>0.014775</v>
      </c>
      <c r="CB15" s="78">
        <v>0.2955</v>
      </c>
      <c r="CC15" s="78">
        <v>3251.0791799999993</v>
      </c>
      <c r="CD15" s="78">
        <v>0.014775</v>
      </c>
      <c r="CE15" s="78">
        <v>0.46097999999999995</v>
      </c>
      <c r="CF15" s="78">
        <v>0.80376</v>
      </c>
      <c r="CG15" s="78">
        <v>34.1598</v>
      </c>
      <c r="CH15" s="78"/>
      <c r="CI15" s="78">
        <v>0.073875</v>
      </c>
      <c r="CJ15" s="78">
        <v>161.76852</v>
      </c>
      <c r="CK15" s="78">
        <v>0.30140999999999996</v>
      </c>
      <c r="CL15" s="78">
        <v>0.12410999999999998</v>
      </c>
      <c r="CM15" s="78">
        <v>0.2955</v>
      </c>
      <c r="CN15" s="78">
        <v>0.073875</v>
      </c>
      <c r="CO15" s="78">
        <v>1.6843499999999998</v>
      </c>
      <c r="CP15" s="78">
        <v>11.311739999999999</v>
      </c>
      <c r="CQ15" s="78">
        <v>0.316185</v>
      </c>
      <c r="CR15" s="78">
        <v>14.18991</v>
      </c>
    </row>
    <row r="16" spans="1:54" ht="12.75">
      <c r="A16" s="83" t="s">
        <v>480</v>
      </c>
      <c r="B16" s="72" t="s">
        <v>154</v>
      </c>
      <c r="C16" s="72" t="s">
        <v>165</v>
      </c>
      <c r="D16" s="72" t="s">
        <v>156</v>
      </c>
      <c r="E16" s="72">
        <v>13060007</v>
      </c>
      <c r="F16" s="72" t="s">
        <v>157</v>
      </c>
      <c r="G16" s="72">
        <v>332836</v>
      </c>
      <c r="H16" s="72">
        <v>1042537</v>
      </c>
      <c r="I16" s="72" t="s">
        <v>489</v>
      </c>
      <c r="J16" s="72" t="s">
        <v>165</v>
      </c>
      <c r="K16" s="72" t="s">
        <v>166</v>
      </c>
      <c r="L16" s="72" t="s">
        <v>159</v>
      </c>
      <c r="N16" s="80">
        <v>35634</v>
      </c>
      <c r="R16" s="79" t="s">
        <v>167</v>
      </c>
      <c r="S16" s="72" t="s">
        <v>168</v>
      </c>
      <c r="W16" s="75">
        <v>8.15</v>
      </c>
      <c r="X16" s="82">
        <v>10.1</v>
      </c>
      <c r="Z16" s="75">
        <v>71.1</v>
      </c>
      <c r="AB16" s="72" t="s">
        <v>481</v>
      </c>
      <c r="AG16" s="72">
        <v>0.034</v>
      </c>
      <c r="AL16" s="75">
        <v>0.303</v>
      </c>
      <c r="AO16" s="72">
        <v>0.251</v>
      </c>
      <c r="AR16" s="75">
        <v>9.43</v>
      </c>
      <c r="AZ16" s="77">
        <v>0.229</v>
      </c>
      <c r="BB16" s="77">
        <v>0.257</v>
      </c>
    </row>
  </sheetData>
  <printOptions/>
  <pageMargins left="0.25" right="0.25" top="1.25" bottom="0.75" header="1" footer="0.5"/>
  <pageSetup fitToWidth="5" fitToHeight="1" horizontalDpi="600" verticalDpi="600" orientation="landscape" scale="95" r:id="rId1"/>
  <headerFooter alignWithMargins="0">
    <oddHeader>&amp;C&amp;A&amp;RPage 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18"/>
  <sheetViews>
    <sheetView workbookViewId="0" topLeftCell="A1">
      <selection activeCell="F20" sqref="F20"/>
    </sheetView>
  </sheetViews>
  <sheetFormatPr defaultColWidth="9.140625" defaultRowHeight="12.75"/>
  <cols>
    <col min="1" max="1" width="10.421875" style="0" bestFit="1" customWidth="1"/>
    <col min="2" max="2" width="11.57421875" style="0" bestFit="1" customWidth="1"/>
    <col min="3" max="3" width="16.421875" style="0" customWidth="1"/>
    <col min="4" max="4" width="10.8515625" style="0" bestFit="1" customWidth="1"/>
    <col min="5" max="5" width="9.00390625" style="0" bestFit="1" customWidth="1"/>
    <col min="6" max="6" width="16.28125" style="0" bestFit="1" customWidth="1"/>
    <col min="7" max="7" width="9.28125" style="0" bestFit="1" customWidth="1"/>
    <col min="8" max="8" width="10.57421875" style="0" bestFit="1" customWidth="1"/>
    <col min="9" max="9" width="16.421875" style="0" bestFit="1" customWidth="1"/>
    <col min="10" max="10" width="15.7109375" style="0" bestFit="1" customWidth="1"/>
    <col min="11" max="11" width="12.00390625" style="0" bestFit="1" customWidth="1"/>
    <col min="12" max="12" width="8.421875" style="0" bestFit="1" customWidth="1"/>
    <col min="13" max="13" width="17.28125" style="0" bestFit="1" customWidth="1"/>
    <col min="14" max="14" width="9.00390625" style="0" bestFit="1" customWidth="1"/>
    <col min="15" max="15" width="12.7109375" style="0" bestFit="1" customWidth="1"/>
    <col min="16" max="16" width="12.00390625" style="0" bestFit="1" customWidth="1"/>
    <col min="17" max="17" width="9.8515625" style="0" bestFit="1" customWidth="1"/>
    <col min="18" max="18" width="28.140625" style="0" bestFit="1" customWidth="1"/>
    <col min="19" max="19" width="15.8515625" style="0" bestFit="1" customWidth="1"/>
    <col min="20" max="20" width="13.8515625" style="0" bestFit="1" customWidth="1"/>
    <col min="21" max="21" width="8.57421875" style="0" bestFit="1" customWidth="1"/>
    <col min="22" max="22" width="15.7109375" style="0" bestFit="1" customWidth="1"/>
    <col min="23" max="23" width="9.28125" style="0" bestFit="1" customWidth="1"/>
    <col min="24" max="24" width="15.7109375" style="0" bestFit="1" customWidth="1"/>
    <col min="25" max="25" width="15.140625" style="0" bestFit="1" customWidth="1"/>
    <col min="26" max="26" width="18.140625" style="0" bestFit="1" customWidth="1"/>
    <col min="27" max="27" width="11.8515625" style="0" bestFit="1" customWidth="1"/>
    <col min="28" max="28" width="8.140625" style="0" bestFit="1" customWidth="1"/>
    <col min="29" max="29" width="16.421875" style="0" bestFit="1" customWidth="1"/>
    <col min="30" max="30" width="10.421875" style="0" bestFit="1" customWidth="1"/>
    <col min="31" max="31" width="9.28125" style="0" bestFit="1" customWidth="1"/>
    <col min="32" max="36" width="6.140625" style="0" bestFit="1" customWidth="1"/>
    <col min="37" max="37" width="9.57421875" style="0" bestFit="1" customWidth="1"/>
    <col min="38" max="39" width="6.140625" style="0" bestFit="1" customWidth="1"/>
    <col min="40" max="40" width="5.57421875" style="0" bestFit="1" customWidth="1"/>
    <col min="41" max="41" width="7.57421875" style="0" bestFit="1" customWidth="1"/>
    <col min="42" max="42" width="2.8515625" style="0" bestFit="1" customWidth="1"/>
    <col min="43" max="43" width="6.140625" style="0" bestFit="1" customWidth="1"/>
    <col min="44" max="44" width="7.57421875" style="0" bestFit="1" customWidth="1"/>
    <col min="45" max="45" width="5.57421875" style="0" bestFit="1" customWidth="1"/>
    <col min="46" max="48" width="6.140625" style="0" bestFit="1" customWidth="1"/>
    <col min="49" max="49" width="5.57421875" style="0" bestFit="1" customWidth="1"/>
    <col min="50" max="50" width="6.57421875" style="0" bestFit="1" customWidth="1"/>
    <col min="51" max="51" width="6.140625" style="0" bestFit="1" customWidth="1"/>
    <col min="52" max="52" width="6.57421875" style="0" bestFit="1" customWidth="1"/>
    <col min="53" max="53" width="9.421875" style="0" bestFit="1" customWidth="1"/>
    <col min="54" max="55" width="9.57421875" style="0" bestFit="1" customWidth="1"/>
    <col min="56" max="56" width="9.421875" style="0" bestFit="1" customWidth="1"/>
    <col min="57" max="57" width="8.140625" style="0" bestFit="1" customWidth="1"/>
    <col min="58" max="58" width="9.57421875" style="0" bestFit="1" customWidth="1"/>
    <col min="59" max="61" width="9.421875" style="0" bestFit="1" customWidth="1"/>
    <col min="62" max="62" width="9.28125" style="0" bestFit="1" customWidth="1"/>
    <col min="63" max="63" width="8.140625" style="0" bestFit="1" customWidth="1"/>
    <col min="64" max="64" width="9.28125" style="0" bestFit="1" customWidth="1"/>
    <col min="65" max="65" width="10.00390625" style="0" bestFit="1" customWidth="1"/>
    <col min="66" max="66" width="9.8515625" style="0" bestFit="1" customWidth="1"/>
    <col min="67" max="67" width="9.57421875" style="0" bestFit="1" customWidth="1"/>
    <col min="68" max="68" width="10.00390625" style="0" bestFit="1" customWidth="1"/>
    <col min="69" max="69" width="8.57421875" style="0" bestFit="1" customWidth="1"/>
    <col min="70" max="71" width="9.421875" style="0" bestFit="1" customWidth="1"/>
    <col min="72" max="72" width="8.140625" style="0" bestFit="1" customWidth="1"/>
    <col min="73" max="73" width="9.421875" style="0" bestFit="1" customWidth="1"/>
    <col min="74" max="74" width="8.00390625" style="0" bestFit="1" customWidth="1"/>
    <col min="75" max="76" width="8.140625" style="0" bestFit="1" customWidth="1"/>
    <col min="77" max="77" width="8.00390625" style="0" bestFit="1" customWidth="1"/>
    <col min="78" max="78" width="6.7109375" style="0" bestFit="1" customWidth="1"/>
    <col min="79" max="79" width="9.57421875" style="0" bestFit="1" customWidth="1"/>
    <col min="80" max="82" width="8.00390625" style="0" bestFit="1" customWidth="1"/>
    <col min="83" max="83" width="7.8515625" style="0" bestFit="1" customWidth="1"/>
    <col min="84" max="84" width="6.7109375" style="0" bestFit="1" customWidth="1"/>
    <col min="85" max="85" width="7.8515625" style="0" bestFit="1" customWidth="1"/>
    <col min="86" max="86" width="8.57421875" style="0" bestFit="1" customWidth="1"/>
    <col min="87" max="87" width="8.421875" style="0" bestFit="1" customWidth="1"/>
    <col min="88" max="88" width="8.140625" style="0" bestFit="1" customWidth="1"/>
    <col min="89" max="89" width="8.57421875" style="0" bestFit="1" customWidth="1"/>
    <col min="90" max="90" width="7.140625" style="0" bestFit="1" customWidth="1"/>
    <col min="91" max="92" width="8.00390625" style="0" bestFit="1" customWidth="1"/>
    <col min="93" max="93" width="6.7109375" style="0" bestFit="1" customWidth="1"/>
    <col min="94" max="94" width="8.00390625" style="0" bestFit="1" customWidth="1"/>
    <col min="95" max="95" width="8.421875" style="0" bestFit="1" customWidth="1"/>
    <col min="96" max="97" width="8.57421875" style="0" bestFit="1" customWidth="1"/>
    <col min="98" max="98" width="8.421875" style="0" bestFit="1" customWidth="1"/>
    <col min="99" max="99" width="7.140625" style="0" bestFit="1" customWidth="1"/>
    <col min="100" max="100" width="8.57421875" style="0" bestFit="1" customWidth="1"/>
    <col min="101" max="103" width="8.421875" style="0" bestFit="1" customWidth="1"/>
    <col min="104" max="104" width="8.28125" style="0" bestFit="1" customWidth="1"/>
    <col min="105" max="105" width="7.140625" style="0" bestFit="1" customWidth="1"/>
    <col min="106" max="106" width="8.28125" style="0" bestFit="1" customWidth="1"/>
    <col min="107" max="107" width="9.00390625" style="0" bestFit="1" customWidth="1"/>
    <col min="108" max="108" width="8.8515625" style="0" bestFit="1" customWidth="1"/>
    <col min="109" max="109" width="8.57421875" style="0" bestFit="1" customWidth="1"/>
    <col min="110" max="110" width="9.00390625" style="0" bestFit="1" customWidth="1"/>
    <col min="111" max="111" width="7.57421875" style="0" bestFit="1" customWidth="1"/>
    <col min="112" max="113" width="8.421875" style="0" bestFit="1" customWidth="1"/>
    <col min="114" max="114" width="7.140625" style="0" bestFit="1" customWidth="1"/>
    <col min="115" max="115" width="8.421875" style="0" bestFit="1" customWidth="1"/>
    <col min="116" max="116" width="10.421875" style="0" bestFit="1" customWidth="1"/>
    <col min="117" max="118" width="10.57421875" style="0" bestFit="1" customWidth="1"/>
    <col min="119" max="119" width="10.421875" style="0" bestFit="1" customWidth="1"/>
    <col min="121" max="121" width="8.140625" style="0" bestFit="1" customWidth="1"/>
    <col min="122" max="124" width="10.421875" style="0" bestFit="1" customWidth="1"/>
    <col min="125" max="125" width="10.28125" style="0" bestFit="1" customWidth="1"/>
    <col min="126" max="126" width="6.7109375" style="0" bestFit="1" customWidth="1"/>
    <col min="127" max="127" width="10.28125" style="0" bestFit="1" customWidth="1"/>
    <col min="128" max="128" width="11.00390625" style="0" bestFit="1" customWidth="1"/>
    <col min="129" max="129" width="10.8515625" style="0" bestFit="1" customWidth="1"/>
    <col min="130" max="130" width="10.57421875" style="0" bestFit="1" customWidth="1"/>
    <col min="131" max="131" width="11.00390625" style="0" bestFit="1" customWidth="1"/>
    <col min="132" max="132" width="9.57421875" style="0" bestFit="1" customWidth="1"/>
    <col min="133" max="134" width="10.421875" style="0" bestFit="1" customWidth="1"/>
    <col min="136" max="136" width="10.421875" style="0" bestFit="1" customWidth="1"/>
    <col min="137" max="137" width="10.8515625" style="0" bestFit="1" customWidth="1"/>
    <col min="138" max="139" width="11.00390625" style="0" bestFit="1" customWidth="1"/>
    <col min="140" max="140" width="10.8515625" style="0" bestFit="1" customWidth="1"/>
    <col min="141" max="141" width="9.57421875" style="0" bestFit="1" customWidth="1"/>
    <col min="142" max="142" width="8.57421875" style="0" bestFit="1" customWidth="1"/>
    <col min="143" max="145" width="10.8515625" style="0" bestFit="1" customWidth="1"/>
    <col min="146" max="146" width="10.7109375" style="0" bestFit="1" customWidth="1"/>
    <col min="147" max="147" width="7.140625" style="0" bestFit="1" customWidth="1"/>
    <col min="148" max="148" width="10.7109375" style="0" bestFit="1" customWidth="1"/>
    <col min="149" max="149" width="11.421875" style="0" bestFit="1" customWidth="1"/>
    <col min="150" max="150" width="11.28125" style="0" bestFit="1" customWidth="1"/>
    <col min="151" max="151" width="11.00390625" style="0" bestFit="1" customWidth="1"/>
    <col min="152" max="152" width="11.421875" style="0" bestFit="1" customWidth="1"/>
    <col min="153" max="153" width="10.00390625" style="0" bestFit="1" customWidth="1"/>
    <col min="154" max="155" width="10.8515625" style="0" bestFit="1" customWidth="1"/>
    <col min="156" max="156" width="9.57421875" style="0" bestFit="1" customWidth="1"/>
    <col min="157" max="157" width="10.8515625" style="0" bestFit="1" customWidth="1"/>
  </cols>
  <sheetData>
    <row r="1" spans="1:157" s="13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4" t="s">
        <v>10</v>
      </c>
      <c r="L1" s="13" t="s">
        <v>11</v>
      </c>
      <c r="M1" s="14" t="s">
        <v>12</v>
      </c>
      <c r="N1" s="14" t="s">
        <v>13</v>
      </c>
      <c r="O1" s="14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4" t="s">
        <v>20</v>
      </c>
      <c r="V1" s="14" t="s">
        <v>21</v>
      </c>
      <c r="W1" s="13" t="s">
        <v>22</v>
      </c>
      <c r="X1" s="10" t="s">
        <v>23</v>
      </c>
      <c r="Y1" s="14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5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1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1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1" t="s">
        <v>57</v>
      </c>
      <c r="BG1" s="10" t="s">
        <v>58</v>
      </c>
      <c r="BH1" s="10" t="s">
        <v>59</v>
      </c>
      <c r="BI1" s="10" t="s">
        <v>60</v>
      </c>
      <c r="BJ1" s="10" t="s">
        <v>61</v>
      </c>
      <c r="BK1" s="11" t="s">
        <v>62</v>
      </c>
      <c r="BL1" s="10" t="s">
        <v>63</v>
      </c>
      <c r="BM1" s="10" t="s">
        <v>64</v>
      </c>
      <c r="BN1" s="10" t="s">
        <v>65</v>
      </c>
      <c r="BO1" s="10" t="s">
        <v>66</v>
      </c>
      <c r="BP1" s="10" t="s">
        <v>67</v>
      </c>
      <c r="BQ1" s="10" t="s">
        <v>68</v>
      </c>
      <c r="BR1" s="10" t="s">
        <v>69</v>
      </c>
      <c r="BS1" s="10" t="s">
        <v>70</v>
      </c>
      <c r="BT1" s="10" t="s">
        <v>71</v>
      </c>
      <c r="BU1" s="10" t="s">
        <v>72</v>
      </c>
      <c r="BV1" s="10" t="s">
        <v>73</v>
      </c>
      <c r="BW1" s="10" t="s">
        <v>74</v>
      </c>
      <c r="BX1" s="10" t="s">
        <v>75</v>
      </c>
      <c r="BY1" s="10" t="s">
        <v>76</v>
      </c>
      <c r="BZ1" s="10" t="s">
        <v>77</v>
      </c>
      <c r="CA1" s="11" t="s">
        <v>78</v>
      </c>
      <c r="CB1" s="10" t="s">
        <v>79</v>
      </c>
      <c r="CC1" s="10" t="s">
        <v>80</v>
      </c>
      <c r="CD1" s="10" t="s">
        <v>81</v>
      </c>
      <c r="CE1" s="10" t="s">
        <v>82</v>
      </c>
      <c r="CF1" s="11" t="s">
        <v>83</v>
      </c>
      <c r="CG1" s="10" t="s">
        <v>84</v>
      </c>
      <c r="CH1" s="10" t="s">
        <v>85</v>
      </c>
      <c r="CI1" s="10" t="s">
        <v>86</v>
      </c>
      <c r="CJ1" s="10" t="s">
        <v>87</v>
      </c>
      <c r="CK1" s="10" t="s">
        <v>88</v>
      </c>
      <c r="CL1" s="10" t="s">
        <v>89</v>
      </c>
      <c r="CM1" s="10" t="s">
        <v>90</v>
      </c>
      <c r="CN1" s="10" t="s">
        <v>91</v>
      </c>
      <c r="CO1" s="10" t="s">
        <v>92</v>
      </c>
      <c r="CP1" s="10" t="s">
        <v>93</v>
      </c>
      <c r="CQ1" s="10" t="s">
        <v>94</v>
      </c>
      <c r="CR1" s="10" t="s">
        <v>95</v>
      </c>
      <c r="CS1" s="10" t="s">
        <v>96</v>
      </c>
      <c r="CT1" s="10" t="s">
        <v>97</v>
      </c>
      <c r="CU1" s="10" t="s">
        <v>98</v>
      </c>
      <c r="CV1" s="11" t="s">
        <v>99</v>
      </c>
      <c r="CW1" s="10" t="s">
        <v>100</v>
      </c>
      <c r="CX1" s="10" t="s">
        <v>101</v>
      </c>
      <c r="CY1" s="10" t="s">
        <v>102</v>
      </c>
      <c r="CZ1" s="10" t="s">
        <v>103</v>
      </c>
      <c r="DA1" s="11" t="s">
        <v>104</v>
      </c>
      <c r="DB1" s="12" t="s">
        <v>105</v>
      </c>
      <c r="DC1" s="10" t="s">
        <v>106</v>
      </c>
      <c r="DD1" s="10" t="s">
        <v>107</v>
      </c>
      <c r="DE1" s="10" t="s">
        <v>108</v>
      </c>
      <c r="DF1" s="10" t="s">
        <v>109</v>
      </c>
      <c r="DG1" s="10" t="s">
        <v>110</v>
      </c>
      <c r="DH1" s="10" t="s">
        <v>111</v>
      </c>
      <c r="DI1" s="10" t="s">
        <v>112</v>
      </c>
      <c r="DJ1" s="10" t="s">
        <v>113</v>
      </c>
      <c r="DK1" s="10" t="s">
        <v>114</v>
      </c>
      <c r="DL1" s="10" t="s">
        <v>115</v>
      </c>
      <c r="DM1" s="10" t="s">
        <v>116</v>
      </c>
      <c r="DN1" s="10" t="s">
        <v>117</v>
      </c>
      <c r="DO1" s="10" t="s">
        <v>118</v>
      </c>
      <c r="DP1" s="10" t="s">
        <v>119</v>
      </c>
      <c r="DQ1" s="11" t="s">
        <v>78</v>
      </c>
      <c r="DR1" s="10" t="s">
        <v>120</v>
      </c>
      <c r="DS1" s="10" t="s">
        <v>121</v>
      </c>
      <c r="DT1" s="10" t="s">
        <v>122</v>
      </c>
      <c r="DU1" s="10" t="s">
        <v>123</v>
      </c>
      <c r="DV1" s="11" t="s">
        <v>83</v>
      </c>
      <c r="DW1" s="10" t="s">
        <v>124</v>
      </c>
      <c r="DX1" s="10" t="s">
        <v>125</v>
      </c>
      <c r="DY1" s="10" t="s">
        <v>126</v>
      </c>
      <c r="DZ1" s="10" t="s">
        <v>127</v>
      </c>
      <c r="EA1" s="10" t="s">
        <v>128</v>
      </c>
      <c r="EB1" s="10" t="s">
        <v>129</v>
      </c>
      <c r="EC1" s="10" t="s">
        <v>130</v>
      </c>
      <c r="ED1" s="10" t="s">
        <v>131</v>
      </c>
      <c r="EE1" s="10" t="s">
        <v>132</v>
      </c>
      <c r="EF1" s="10" t="s">
        <v>133</v>
      </c>
      <c r="EG1" s="10" t="s">
        <v>134</v>
      </c>
      <c r="EH1" s="10" t="s">
        <v>135</v>
      </c>
      <c r="EI1" s="10" t="s">
        <v>136</v>
      </c>
      <c r="EJ1" s="10" t="s">
        <v>137</v>
      </c>
      <c r="EK1" s="10" t="s">
        <v>138</v>
      </c>
      <c r="EL1" s="11" t="s">
        <v>99</v>
      </c>
      <c r="EM1" s="10" t="s">
        <v>139</v>
      </c>
      <c r="EN1" s="10" t="s">
        <v>140</v>
      </c>
      <c r="EO1" s="10" t="s">
        <v>141</v>
      </c>
      <c r="EP1" s="10" t="s">
        <v>142</v>
      </c>
      <c r="EQ1" s="11" t="s">
        <v>104</v>
      </c>
      <c r="ER1" s="10" t="s">
        <v>143</v>
      </c>
      <c r="ES1" s="10" t="s">
        <v>144</v>
      </c>
      <c r="ET1" s="10" t="s">
        <v>145</v>
      </c>
      <c r="EU1" s="10" t="s">
        <v>146</v>
      </c>
      <c r="EV1" s="10" t="s">
        <v>147</v>
      </c>
      <c r="EW1" s="10" t="s">
        <v>148</v>
      </c>
      <c r="EX1" s="10" t="s">
        <v>149</v>
      </c>
      <c r="EY1" s="10" t="s">
        <v>150</v>
      </c>
      <c r="EZ1" s="10" t="s">
        <v>151</v>
      </c>
      <c r="FA1" s="10" t="s">
        <v>152</v>
      </c>
    </row>
    <row r="3" spans="1:157" ht="12.75">
      <c r="A3" s="2" t="s">
        <v>164</v>
      </c>
      <c r="B3" t="s">
        <v>154</v>
      </c>
      <c r="C3" t="s">
        <v>482</v>
      </c>
      <c r="D3" t="s">
        <v>156</v>
      </c>
      <c r="E3">
        <v>13060007</v>
      </c>
      <c r="F3" t="s">
        <v>157</v>
      </c>
      <c r="G3">
        <v>332836</v>
      </c>
      <c r="H3">
        <v>1042537</v>
      </c>
      <c r="I3" t="s">
        <v>166</v>
      </c>
      <c r="J3" t="str">
        <f aca="true" t="shared" si="0" ref="J3:J10">C3</f>
        <v>North Nest-Plover</v>
      </c>
      <c r="K3" t="s">
        <v>159</v>
      </c>
      <c r="L3">
        <v>13</v>
      </c>
      <c r="M3" s="6">
        <v>35208</v>
      </c>
      <c r="N3">
        <v>2</v>
      </c>
      <c r="O3" t="s">
        <v>160</v>
      </c>
      <c r="Q3">
        <v>17</v>
      </c>
      <c r="R3" s="7" t="s">
        <v>167</v>
      </c>
      <c r="S3" t="s">
        <v>168</v>
      </c>
      <c r="T3" t="s">
        <v>163</v>
      </c>
      <c r="U3">
        <v>6</v>
      </c>
      <c r="W3">
        <v>41515</v>
      </c>
      <c r="Y3">
        <v>7.6</v>
      </c>
      <c r="AE3" s="1">
        <v>70.45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11001.96</v>
      </c>
      <c r="AL3" s="5">
        <v>0</v>
      </c>
      <c r="AM3" s="5">
        <v>1.56</v>
      </c>
      <c r="AN3" s="5">
        <v>2.72</v>
      </c>
      <c r="AO3" s="5">
        <v>115.6</v>
      </c>
      <c r="AP3" s="3"/>
      <c r="AQ3" s="5">
        <v>0</v>
      </c>
      <c r="AR3" s="5">
        <v>547.44</v>
      </c>
      <c r="AS3" s="5">
        <v>1.02</v>
      </c>
      <c r="AT3" s="5">
        <v>0.42</v>
      </c>
      <c r="AU3" s="5">
        <v>0</v>
      </c>
      <c r="AV3" s="5">
        <v>0</v>
      </c>
      <c r="AW3" s="5">
        <v>5.7</v>
      </c>
      <c r="AX3" s="5">
        <v>38.28</v>
      </c>
      <c r="AY3" s="5">
        <v>1.07</v>
      </c>
      <c r="AZ3" s="5">
        <v>48.02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3251.0791799999993</v>
      </c>
      <c r="BG3" s="3">
        <v>0</v>
      </c>
      <c r="BH3" s="3">
        <v>0.46097999999999995</v>
      </c>
      <c r="BI3" s="3">
        <v>0.80376</v>
      </c>
      <c r="BJ3" s="3">
        <v>34.1598</v>
      </c>
      <c r="BK3" s="3"/>
      <c r="BL3" s="3">
        <v>0</v>
      </c>
      <c r="BM3" s="3">
        <v>161.76852</v>
      </c>
      <c r="BN3" s="3">
        <v>0.30140999999999996</v>
      </c>
      <c r="BO3" s="3">
        <v>0.12410999999999998</v>
      </c>
      <c r="BP3" s="3">
        <v>0</v>
      </c>
      <c r="BQ3" s="3">
        <v>0</v>
      </c>
      <c r="BR3" s="3">
        <v>1.6843499999999998</v>
      </c>
      <c r="BS3" s="3">
        <v>11.311739999999999</v>
      </c>
      <c r="BT3" s="3">
        <v>0.316185</v>
      </c>
      <c r="BU3" s="3">
        <v>14.18991</v>
      </c>
      <c r="BV3" s="5">
        <v>2.5</v>
      </c>
      <c r="BW3" s="5">
        <v>0.25</v>
      </c>
      <c r="BX3" s="5">
        <v>0.5</v>
      </c>
      <c r="BY3" s="5">
        <v>0.05</v>
      </c>
      <c r="BZ3" s="5">
        <v>1</v>
      </c>
      <c r="CA3" s="5">
        <v>11001.96</v>
      </c>
      <c r="CB3" s="5">
        <v>0.05</v>
      </c>
      <c r="CC3" s="5">
        <v>1.56</v>
      </c>
      <c r="CD3" s="5">
        <v>2.72</v>
      </c>
      <c r="CE3" s="5">
        <v>115.6</v>
      </c>
      <c r="CF3" s="3"/>
      <c r="CG3" s="5">
        <v>0.25</v>
      </c>
      <c r="CH3" s="5">
        <v>547.44</v>
      </c>
      <c r="CI3" s="5">
        <v>1.02</v>
      </c>
      <c r="CJ3" s="5">
        <v>0.42</v>
      </c>
      <c r="CK3" s="5">
        <v>1</v>
      </c>
      <c r="CL3" s="5">
        <v>0.25</v>
      </c>
      <c r="CM3" s="5">
        <v>5.7</v>
      </c>
      <c r="CN3" s="5">
        <v>38.28</v>
      </c>
      <c r="CO3" s="5">
        <v>1.07</v>
      </c>
      <c r="CP3" s="5">
        <v>48.02</v>
      </c>
      <c r="CQ3" s="5">
        <v>0.73875</v>
      </c>
      <c r="CR3" s="5">
        <v>0.073875</v>
      </c>
      <c r="CS3" s="5">
        <v>0.14775</v>
      </c>
      <c r="CT3" s="5">
        <v>0.014775</v>
      </c>
      <c r="CU3" s="5">
        <v>0.2955</v>
      </c>
      <c r="CV3" s="3">
        <v>3251.0791799999993</v>
      </c>
      <c r="CW3" s="5">
        <v>0.014775</v>
      </c>
      <c r="CX3" s="3">
        <v>0.46097999999999995</v>
      </c>
      <c r="CY3" s="3">
        <v>0.80376</v>
      </c>
      <c r="CZ3" s="3">
        <v>34.1598</v>
      </c>
      <c r="DA3" s="3"/>
      <c r="DB3" s="5">
        <v>0.073875</v>
      </c>
      <c r="DC3" s="3">
        <v>161.76852</v>
      </c>
      <c r="DD3" s="3">
        <v>0.30140999999999996</v>
      </c>
      <c r="DE3" s="3">
        <v>0.12410999999999998</v>
      </c>
      <c r="DF3" s="5">
        <v>0.2955</v>
      </c>
      <c r="DG3" s="5">
        <v>0.073875</v>
      </c>
      <c r="DH3" s="3">
        <v>1.6843499999999998</v>
      </c>
      <c r="DI3" s="3">
        <v>11.311739999999999</v>
      </c>
      <c r="DJ3" s="3">
        <v>0.316185</v>
      </c>
      <c r="DK3" s="3">
        <v>14.18991</v>
      </c>
      <c r="DL3" s="3">
        <f aca="true" t="shared" si="1" ref="DL3:DU10">LN(BV3)</f>
        <v>0.9162907318741551</v>
      </c>
      <c r="DM3" s="3">
        <f t="shared" si="1"/>
        <v>-1.3862943611198906</v>
      </c>
      <c r="DN3" s="3">
        <f t="shared" si="1"/>
        <v>-0.6931471805599453</v>
      </c>
      <c r="DO3" s="3">
        <f t="shared" si="1"/>
        <v>-2.995732273553991</v>
      </c>
      <c r="DP3" s="3">
        <f t="shared" si="1"/>
        <v>0</v>
      </c>
      <c r="DQ3" s="3">
        <f t="shared" si="1"/>
        <v>9.305828717726195</v>
      </c>
      <c r="DR3" s="3">
        <f t="shared" si="1"/>
        <v>-2.995732273553991</v>
      </c>
      <c r="DS3" s="3">
        <f t="shared" si="1"/>
        <v>0.44468582126144574</v>
      </c>
      <c r="DT3" s="3">
        <f t="shared" si="1"/>
        <v>1.000631880307906</v>
      </c>
      <c r="DU3" s="3">
        <f t="shared" si="1"/>
        <v>4.750135956238277</v>
      </c>
      <c r="DV3" s="3"/>
      <c r="DW3" s="3">
        <f aca="true" t="shared" si="2" ref="DW3:EL10">LN(CG3)</f>
        <v>-1.3862943611198906</v>
      </c>
      <c r="DX3" s="3">
        <f t="shared" si="2"/>
        <v>6.305252866644242</v>
      </c>
      <c r="DY3" s="3">
        <f t="shared" si="2"/>
        <v>0.01980262729617973</v>
      </c>
      <c r="DZ3" s="3">
        <f t="shared" si="2"/>
        <v>-0.8675005677047231</v>
      </c>
      <c r="EA3" s="3">
        <f t="shared" si="2"/>
        <v>0</v>
      </c>
      <c r="EB3" s="3">
        <f t="shared" si="2"/>
        <v>-1.3862943611198906</v>
      </c>
      <c r="EC3" s="3">
        <f t="shared" si="2"/>
        <v>1.7404661748405046</v>
      </c>
      <c r="ED3" s="3">
        <f t="shared" si="2"/>
        <v>3.6449275665847534</v>
      </c>
      <c r="EE3" s="3">
        <f t="shared" si="2"/>
        <v>0.06765864847381486</v>
      </c>
      <c r="EF3" s="3">
        <f t="shared" si="2"/>
        <v>3.8716175907931074</v>
      </c>
      <c r="EG3" s="3">
        <f t="shared" si="2"/>
        <v>-0.30279571026182905</v>
      </c>
      <c r="EH3" s="3">
        <f t="shared" si="2"/>
        <v>-2.605380803255875</v>
      </c>
      <c r="EI3" s="3">
        <f t="shared" si="2"/>
        <v>-1.9122336226959296</v>
      </c>
      <c r="EJ3" s="3">
        <f t="shared" si="2"/>
        <v>-4.214818715689975</v>
      </c>
      <c r="EK3" s="3">
        <f t="shared" si="2"/>
        <v>-1.2190864421359842</v>
      </c>
      <c r="EL3" s="3">
        <f t="shared" si="2"/>
        <v>8.08674227559021</v>
      </c>
      <c r="EM3" s="3">
        <f aca="true" t="shared" si="3" ref="EM3:EP10">LN(CW3)</f>
        <v>-4.214818715689975</v>
      </c>
      <c r="EN3" s="3">
        <f t="shared" si="3"/>
        <v>-0.7744006208745386</v>
      </c>
      <c r="EO3" s="3">
        <f t="shared" si="3"/>
        <v>-0.21845456182807818</v>
      </c>
      <c r="EP3" s="3">
        <f t="shared" si="3"/>
        <v>3.531049514102293</v>
      </c>
      <c r="EQ3" s="3"/>
      <c r="ER3" s="3">
        <f aca="true" t="shared" si="4" ref="ER3:FA10">LN(DB3)</f>
        <v>-2.605380803255875</v>
      </c>
      <c r="ES3" s="3">
        <f t="shared" si="4"/>
        <v>5.086166424508258</v>
      </c>
      <c r="ET3" s="3">
        <f t="shared" si="4"/>
        <v>-1.1992838148398046</v>
      </c>
      <c r="EU3" s="3">
        <f t="shared" si="4"/>
        <v>-2.0865870098407076</v>
      </c>
      <c r="EV3" s="3">
        <f t="shared" si="4"/>
        <v>-1.2190864421359842</v>
      </c>
      <c r="EW3" s="3">
        <f t="shared" si="4"/>
        <v>-2.605380803255875</v>
      </c>
      <c r="EX3" s="3">
        <f t="shared" si="4"/>
        <v>0.5213797327045202</v>
      </c>
      <c r="EY3" s="3">
        <f t="shared" si="4"/>
        <v>2.425841124448769</v>
      </c>
      <c r="EZ3" s="3">
        <f t="shared" si="4"/>
        <v>-1.1514277936621693</v>
      </c>
      <c r="FA3" s="3">
        <f t="shared" si="4"/>
        <v>2.652531148657123</v>
      </c>
    </row>
    <row r="4" spans="1:157" ht="12.75">
      <c r="A4" s="2" t="s">
        <v>169</v>
      </c>
      <c r="B4" t="s">
        <v>154</v>
      </c>
      <c r="C4" t="s">
        <v>484</v>
      </c>
      <c r="D4" t="s">
        <v>156</v>
      </c>
      <c r="E4">
        <v>13060007</v>
      </c>
      <c r="F4" t="s">
        <v>157</v>
      </c>
      <c r="G4">
        <v>332836</v>
      </c>
      <c r="H4">
        <v>1042537</v>
      </c>
      <c r="I4" t="s">
        <v>166</v>
      </c>
      <c r="J4" t="str">
        <f t="shared" si="0"/>
        <v>North Nest-Avocet</v>
      </c>
      <c r="K4" t="s">
        <v>159</v>
      </c>
      <c r="L4">
        <v>13</v>
      </c>
      <c r="M4" s="6">
        <v>35208</v>
      </c>
      <c r="N4">
        <v>2</v>
      </c>
      <c r="O4" t="s">
        <v>160</v>
      </c>
      <c r="Q4">
        <v>17</v>
      </c>
      <c r="R4" s="7" t="s">
        <v>170</v>
      </c>
      <c r="S4" t="s">
        <v>171</v>
      </c>
      <c r="T4" t="s">
        <v>163</v>
      </c>
      <c r="U4">
        <v>6</v>
      </c>
      <c r="W4">
        <v>40015</v>
      </c>
      <c r="Y4">
        <v>28.4</v>
      </c>
      <c r="AE4" s="1">
        <v>72.67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2683.01</v>
      </c>
      <c r="AL4" s="5">
        <v>0</v>
      </c>
      <c r="AM4" s="5">
        <v>0</v>
      </c>
      <c r="AN4" s="5">
        <v>2.83</v>
      </c>
      <c r="AO4" s="5">
        <v>116.65</v>
      </c>
      <c r="AP4" s="3"/>
      <c r="AQ4" s="5">
        <v>0</v>
      </c>
      <c r="AR4" s="5">
        <v>398.17</v>
      </c>
      <c r="AS4" s="5">
        <v>1.22</v>
      </c>
      <c r="AT4" s="5">
        <v>0</v>
      </c>
      <c r="AU4" s="5">
        <v>0</v>
      </c>
      <c r="AV4" s="5">
        <v>0</v>
      </c>
      <c r="AW4" s="5">
        <v>5</v>
      </c>
      <c r="AX4" s="5">
        <v>17.98</v>
      </c>
      <c r="AY4" s="5">
        <v>0</v>
      </c>
      <c r="AZ4" s="5">
        <v>42.15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733.2666330000001</v>
      </c>
      <c r="BG4" s="3">
        <v>0</v>
      </c>
      <c r="BH4" s="3">
        <v>0</v>
      </c>
      <c r="BI4" s="3">
        <v>0.773439</v>
      </c>
      <c r="BJ4" s="3">
        <v>31.880444999999998</v>
      </c>
      <c r="BK4" s="3"/>
      <c r="BL4" s="3">
        <v>0</v>
      </c>
      <c r="BM4" s="3">
        <v>108.819861</v>
      </c>
      <c r="BN4" s="3">
        <v>0.33342599999999994</v>
      </c>
      <c r="BO4" s="3">
        <v>0</v>
      </c>
      <c r="BP4" s="3">
        <v>0</v>
      </c>
      <c r="BQ4" s="3">
        <v>0</v>
      </c>
      <c r="BR4" s="3">
        <v>1.3664999999999998</v>
      </c>
      <c r="BS4" s="3">
        <v>4.913934</v>
      </c>
      <c r="BT4" s="3">
        <v>0</v>
      </c>
      <c r="BU4" s="3">
        <v>11.519594999999999</v>
      </c>
      <c r="BV4" s="5">
        <v>2.5</v>
      </c>
      <c r="BW4" s="5">
        <v>0.25</v>
      </c>
      <c r="BX4" s="5">
        <v>0.5</v>
      </c>
      <c r="BY4" s="5">
        <v>0.05</v>
      </c>
      <c r="BZ4" s="5">
        <v>1</v>
      </c>
      <c r="CA4" s="5">
        <v>2683.01</v>
      </c>
      <c r="CB4" s="5">
        <v>0.05</v>
      </c>
      <c r="CC4" s="5">
        <v>0.25</v>
      </c>
      <c r="CD4" s="5">
        <v>2.83</v>
      </c>
      <c r="CE4" s="5">
        <v>116.65</v>
      </c>
      <c r="CF4" s="3"/>
      <c r="CG4" s="5">
        <v>0.25</v>
      </c>
      <c r="CH4" s="5">
        <v>398.17</v>
      </c>
      <c r="CI4" s="5">
        <v>1.22</v>
      </c>
      <c r="CJ4" s="5">
        <v>0.025</v>
      </c>
      <c r="CK4" s="5">
        <v>1</v>
      </c>
      <c r="CL4" s="5">
        <v>0.25</v>
      </c>
      <c r="CM4" s="5">
        <v>5</v>
      </c>
      <c r="CN4" s="5">
        <v>17.98</v>
      </c>
      <c r="CO4" s="5">
        <v>0.25</v>
      </c>
      <c r="CP4" s="5">
        <v>42.15</v>
      </c>
      <c r="CQ4" s="5">
        <v>0.6832499999999999</v>
      </c>
      <c r="CR4" s="5">
        <v>0.068325</v>
      </c>
      <c r="CS4" s="5">
        <v>0.13665</v>
      </c>
      <c r="CT4" s="5">
        <v>0.013665</v>
      </c>
      <c r="CU4" s="5">
        <v>0.2733</v>
      </c>
      <c r="CV4" s="3">
        <v>733.2666330000001</v>
      </c>
      <c r="CW4" s="5">
        <v>0.013665</v>
      </c>
      <c r="CX4" s="5">
        <v>0.068325</v>
      </c>
      <c r="CY4" s="3">
        <v>0.773439</v>
      </c>
      <c r="CZ4" s="3">
        <v>31.880444999999998</v>
      </c>
      <c r="DA4" s="3"/>
      <c r="DB4" s="5">
        <v>0.068325</v>
      </c>
      <c r="DC4" s="3">
        <v>108.819861</v>
      </c>
      <c r="DD4" s="3">
        <v>0.33342599999999994</v>
      </c>
      <c r="DE4" s="5">
        <v>0.0068325</v>
      </c>
      <c r="DF4" s="5">
        <v>0.2733</v>
      </c>
      <c r="DG4" s="5">
        <v>0.068325</v>
      </c>
      <c r="DH4" s="3">
        <v>1.3664999999999998</v>
      </c>
      <c r="DI4" s="3">
        <v>4.913934</v>
      </c>
      <c r="DJ4" s="5">
        <v>0.068325</v>
      </c>
      <c r="DK4" s="3">
        <v>11.519594999999999</v>
      </c>
      <c r="DL4" s="3">
        <f t="shared" si="1"/>
        <v>0.9162907318741551</v>
      </c>
      <c r="DM4" s="3">
        <f t="shared" si="1"/>
        <v>-1.3862943611198906</v>
      </c>
      <c r="DN4" s="3">
        <f t="shared" si="1"/>
        <v>-0.6931471805599453</v>
      </c>
      <c r="DO4" s="3">
        <f t="shared" si="1"/>
        <v>-2.995732273553991</v>
      </c>
      <c r="DP4" s="3">
        <f t="shared" si="1"/>
        <v>0</v>
      </c>
      <c r="DQ4" s="3">
        <f t="shared" si="1"/>
        <v>7.894694577589756</v>
      </c>
      <c r="DR4" s="3">
        <f t="shared" si="1"/>
        <v>-2.995732273553991</v>
      </c>
      <c r="DS4" s="3">
        <f t="shared" si="1"/>
        <v>-1.3862943611198906</v>
      </c>
      <c r="DT4" s="3">
        <f t="shared" si="1"/>
        <v>1.0402767116551463</v>
      </c>
      <c r="DU4" s="3">
        <f t="shared" si="1"/>
        <v>4.759177998467439</v>
      </c>
      <c r="DV4" s="3"/>
      <c r="DW4" s="3">
        <f t="shared" si="2"/>
        <v>-1.3862943611198906</v>
      </c>
      <c r="DX4" s="3">
        <f t="shared" si="2"/>
        <v>5.986879049766354</v>
      </c>
      <c r="DY4" s="3">
        <f t="shared" si="2"/>
        <v>0.19885085874516517</v>
      </c>
      <c r="DZ4" s="3">
        <f t="shared" si="2"/>
        <v>-3.6888794541139363</v>
      </c>
      <c r="EA4" s="3">
        <f t="shared" si="2"/>
        <v>0</v>
      </c>
      <c r="EB4" s="3">
        <f t="shared" si="2"/>
        <v>-1.3862943611198906</v>
      </c>
      <c r="EC4" s="3">
        <f t="shared" si="2"/>
        <v>1.6094379124341003</v>
      </c>
      <c r="ED4" s="3">
        <f t="shared" si="2"/>
        <v>2.8892600290434745</v>
      </c>
      <c r="EE4" s="3">
        <f t="shared" si="2"/>
        <v>-1.3862943611198906</v>
      </c>
      <c r="EF4" s="3">
        <f t="shared" si="2"/>
        <v>3.7412346844478646</v>
      </c>
      <c r="EG4" s="3">
        <f t="shared" si="2"/>
        <v>-0.3808944541739598</v>
      </c>
      <c r="EH4" s="3">
        <f t="shared" si="2"/>
        <v>-2.6834795471680053</v>
      </c>
      <c r="EI4" s="3">
        <f t="shared" si="2"/>
        <v>-1.9903323666080601</v>
      </c>
      <c r="EJ4" s="3">
        <f t="shared" si="2"/>
        <v>-4.292917459602106</v>
      </c>
      <c r="EK4" s="3">
        <f t="shared" si="2"/>
        <v>-1.2971851860481147</v>
      </c>
      <c r="EL4" s="3">
        <f t="shared" si="2"/>
        <v>6.5975093915416405</v>
      </c>
      <c r="EM4" s="3">
        <f t="shared" si="3"/>
        <v>-4.292917459602106</v>
      </c>
      <c r="EN4" s="3">
        <f t="shared" si="3"/>
        <v>-2.6834795471680053</v>
      </c>
      <c r="EO4" s="3">
        <f t="shared" si="3"/>
        <v>-0.2569084743929685</v>
      </c>
      <c r="EP4" s="3">
        <f t="shared" si="3"/>
        <v>3.461992812419324</v>
      </c>
      <c r="EQ4" s="3"/>
      <c r="ER4" s="3">
        <f t="shared" si="4"/>
        <v>-2.6834795471680053</v>
      </c>
      <c r="ES4" s="3">
        <f t="shared" si="4"/>
        <v>4.689693863718239</v>
      </c>
      <c r="ET4" s="3">
        <f t="shared" si="4"/>
        <v>-1.0983343273029498</v>
      </c>
      <c r="EU4" s="3">
        <f t="shared" si="4"/>
        <v>-4.986064640162051</v>
      </c>
      <c r="EV4" s="3">
        <f t="shared" si="4"/>
        <v>-1.2971851860481147</v>
      </c>
      <c r="EW4" s="3">
        <f t="shared" si="4"/>
        <v>-2.6834795471680053</v>
      </c>
      <c r="EX4" s="3">
        <f t="shared" si="4"/>
        <v>0.3122527263859855</v>
      </c>
      <c r="EY4" s="3">
        <f t="shared" si="4"/>
        <v>1.5920748429953595</v>
      </c>
      <c r="EZ4" s="3">
        <f t="shared" si="4"/>
        <v>-2.6834795471680053</v>
      </c>
      <c r="FA4" s="3">
        <f t="shared" si="4"/>
        <v>2.4440494983997496</v>
      </c>
    </row>
    <row r="5" spans="1:157" ht="12.75">
      <c r="A5" s="2" t="s">
        <v>172</v>
      </c>
      <c r="B5" t="s">
        <v>154</v>
      </c>
      <c r="C5" t="s">
        <v>484</v>
      </c>
      <c r="D5" t="s">
        <v>156</v>
      </c>
      <c r="E5">
        <v>13060007</v>
      </c>
      <c r="F5" t="s">
        <v>157</v>
      </c>
      <c r="G5">
        <v>332836</v>
      </c>
      <c r="H5">
        <v>1042537</v>
      </c>
      <c r="I5" t="s">
        <v>166</v>
      </c>
      <c r="J5" t="str">
        <f t="shared" si="0"/>
        <v>North Nest-Avocet</v>
      </c>
      <c r="K5" t="s">
        <v>159</v>
      </c>
      <c r="L5">
        <v>13</v>
      </c>
      <c r="M5" s="6">
        <v>35208</v>
      </c>
      <c r="N5">
        <v>2</v>
      </c>
      <c r="O5" t="s">
        <v>160</v>
      </c>
      <c r="Q5">
        <v>17</v>
      </c>
      <c r="R5" s="7" t="s">
        <v>170</v>
      </c>
      <c r="S5" t="s">
        <v>171</v>
      </c>
      <c r="T5" t="s">
        <v>163</v>
      </c>
      <c r="U5">
        <v>6</v>
      </c>
      <c r="W5">
        <v>40015</v>
      </c>
      <c r="Y5">
        <v>29.1</v>
      </c>
      <c r="AE5" s="1">
        <v>73.9</v>
      </c>
      <c r="AF5" s="5">
        <v>6.1</v>
      </c>
      <c r="AG5" s="5">
        <v>0</v>
      </c>
      <c r="AH5" s="5">
        <v>0</v>
      </c>
      <c r="AI5" s="5">
        <v>0</v>
      </c>
      <c r="AJ5" s="5">
        <v>0</v>
      </c>
      <c r="AK5" s="5">
        <v>2678.84</v>
      </c>
      <c r="AL5" s="5">
        <v>0</v>
      </c>
      <c r="AM5" s="5">
        <v>0</v>
      </c>
      <c r="AN5" s="5">
        <v>2.79</v>
      </c>
      <c r="AO5" s="5">
        <v>123.79</v>
      </c>
      <c r="AP5" s="3"/>
      <c r="AQ5" s="5">
        <v>0</v>
      </c>
      <c r="AR5" s="5">
        <v>420.75</v>
      </c>
      <c r="AS5" s="5">
        <v>1.34</v>
      </c>
      <c r="AT5" s="5">
        <v>0</v>
      </c>
      <c r="AU5" s="5">
        <v>0</v>
      </c>
      <c r="AV5" s="5">
        <v>0</v>
      </c>
      <c r="AW5" s="5">
        <v>5.4</v>
      </c>
      <c r="AX5" s="5">
        <v>21.5</v>
      </c>
      <c r="AY5" s="5">
        <v>0</v>
      </c>
      <c r="AZ5" s="5">
        <v>43.72</v>
      </c>
      <c r="BA5" s="3">
        <v>1.5920999999999996</v>
      </c>
      <c r="BB5" s="3">
        <v>0</v>
      </c>
      <c r="BC5" s="3">
        <v>0</v>
      </c>
      <c r="BD5" s="3">
        <v>0</v>
      </c>
      <c r="BE5" s="3">
        <v>0</v>
      </c>
      <c r="BF5" s="3">
        <v>699.1772399999999</v>
      </c>
      <c r="BG5" s="3">
        <v>0</v>
      </c>
      <c r="BH5" s="3">
        <v>0</v>
      </c>
      <c r="BI5" s="3">
        <v>0.7281899999999999</v>
      </c>
      <c r="BJ5" s="3">
        <v>32.309189999999994</v>
      </c>
      <c r="BK5" s="3"/>
      <c r="BL5" s="3">
        <v>0</v>
      </c>
      <c r="BM5" s="3">
        <v>109.81574999999998</v>
      </c>
      <c r="BN5" s="3">
        <v>0.34973999999999994</v>
      </c>
      <c r="BO5" s="3">
        <v>0</v>
      </c>
      <c r="BP5" s="3">
        <v>0</v>
      </c>
      <c r="BQ5" s="3">
        <v>0</v>
      </c>
      <c r="BR5" s="3">
        <v>1.4093999999999998</v>
      </c>
      <c r="BS5" s="3">
        <v>5.611499999999999</v>
      </c>
      <c r="BT5" s="3">
        <v>0</v>
      </c>
      <c r="BU5" s="3">
        <v>11.410919999999997</v>
      </c>
      <c r="BV5" s="5">
        <v>6.1</v>
      </c>
      <c r="BW5" s="5">
        <v>0.25</v>
      </c>
      <c r="BX5" s="5">
        <v>0.5</v>
      </c>
      <c r="BY5" s="5">
        <v>0.05</v>
      </c>
      <c r="BZ5" s="5">
        <v>1</v>
      </c>
      <c r="CA5" s="5">
        <v>2678.84</v>
      </c>
      <c r="CB5" s="5">
        <v>0.05</v>
      </c>
      <c r="CC5" s="5">
        <v>0.25</v>
      </c>
      <c r="CD5" s="5">
        <v>2.79</v>
      </c>
      <c r="CE5" s="5">
        <v>123.79</v>
      </c>
      <c r="CF5" s="3"/>
      <c r="CG5" s="5">
        <v>0.25</v>
      </c>
      <c r="CH5" s="5">
        <v>420.75</v>
      </c>
      <c r="CI5" s="5">
        <v>1.34</v>
      </c>
      <c r="CJ5" s="5">
        <v>0.025</v>
      </c>
      <c r="CK5" s="5">
        <v>1</v>
      </c>
      <c r="CL5" s="5">
        <v>0.25</v>
      </c>
      <c r="CM5" s="5">
        <v>5.4</v>
      </c>
      <c r="CN5" s="5">
        <v>21.5</v>
      </c>
      <c r="CO5" s="5">
        <v>0.25</v>
      </c>
      <c r="CP5" s="5">
        <v>43.72</v>
      </c>
      <c r="CQ5" s="3">
        <v>1.5920999999999996</v>
      </c>
      <c r="CR5" s="5">
        <v>0.06524999999999999</v>
      </c>
      <c r="CS5" s="5">
        <v>0.13049999999999998</v>
      </c>
      <c r="CT5" s="5">
        <v>0.013049999999999997</v>
      </c>
      <c r="CU5" s="5">
        <v>0.26099999999999995</v>
      </c>
      <c r="CV5" s="3">
        <v>699.1772399999999</v>
      </c>
      <c r="CW5" s="5">
        <v>0.013049999999999997</v>
      </c>
      <c r="CX5" s="5">
        <v>0.06524999999999999</v>
      </c>
      <c r="CY5" s="3">
        <v>0.7281899999999999</v>
      </c>
      <c r="CZ5" s="3">
        <v>32.309189999999994</v>
      </c>
      <c r="DA5" s="3"/>
      <c r="DB5" s="5">
        <v>0.06524999999999999</v>
      </c>
      <c r="DC5" s="3">
        <v>109.81574999999998</v>
      </c>
      <c r="DD5" s="3">
        <v>0.34973999999999994</v>
      </c>
      <c r="DE5" s="5">
        <v>0.006524999999999999</v>
      </c>
      <c r="DF5" s="5">
        <v>0.26099999999999995</v>
      </c>
      <c r="DG5" s="5">
        <v>0.06524999999999999</v>
      </c>
      <c r="DH5" s="3">
        <v>1.4093999999999998</v>
      </c>
      <c r="DI5" s="3">
        <v>5.611499999999999</v>
      </c>
      <c r="DJ5" s="5">
        <v>0.06524999999999999</v>
      </c>
      <c r="DK5" s="3">
        <v>11.410919999999997</v>
      </c>
      <c r="DL5" s="3">
        <f t="shared" si="1"/>
        <v>1.8082887711792655</v>
      </c>
      <c r="DM5" s="3">
        <f t="shared" si="1"/>
        <v>-1.3862943611198906</v>
      </c>
      <c r="DN5" s="3">
        <f t="shared" si="1"/>
        <v>-0.6931471805599453</v>
      </c>
      <c r="DO5" s="3">
        <f t="shared" si="1"/>
        <v>-2.995732273553991</v>
      </c>
      <c r="DP5" s="3">
        <f t="shared" si="1"/>
        <v>0</v>
      </c>
      <c r="DQ5" s="3">
        <f t="shared" si="1"/>
        <v>7.893139143983544</v>
      </c>
      <c r="DR5" s="3">
        <f t="shared" si="1"/>
        <v>-2.995732273553991</v>
      </c>
      <c r="DS5" s="3">
        <f t="shared" si="1"/>
        <v>-1.3862943611198906</v>
      </c>
      <c r="DT5" s="3">
        <f t="shared" si="1"/>
        <v>1.0260415958332743</v>
      </c>
      <c r="DU5" s="3">
        <f t="shared" si="1"/>
        <v>4.818586581543719</v>
      </c>
      <c r="DV5" s="3"/>
      <c r="DW5" s="3">
        <f t="shared" si="2"/>
        <v>-1.3862943611198906</v>
      </c>
      <c r="DX5" s="3">
        <f t="shared" si="2"/>
        <v>6.042038833070915</v>
      </c>
      <c r="DY5" s="3">
        <f t="shared" si="2"/>
        <v>0.29266961396282004</v>
      </c>
      <c r="DZ5" s="3">
        <f t="shared" si="2"/>
        <v>-3.6888794541139363</v>
      </c>
      <c r="EA5" s="3">
        <f t="shared" si="2"/>
        <v>0</v>
      </c>
      <c r="EB5" s="3">
        <f t="shared" si="2"/>
        <v>-1.3862943611198906</v>
      </c>
      <c r="EC5" s="3">
        <f t="shared" si="2"/>
        <v>1.6863989535702288</v>
      </c>
      <c r="ED5" s="3">
        <f t="shared" si="2"/>
        <v>3.068052935133617</v>
      </c>
      <c r="EE5" s="3">
        <f t="shared" si="2"/>
        <v>-1.3862943611198906</v>
      </c>
      <c r="EF5" s="3">
        <f t="shared" si="2"/>
        <v>3.777805663308338</v>
      </c>
      <c r="EG5" s="3">
        <f t="shared" si="2"/>
        <v>0.4650538995198217</v>
      </c>
      <c r="EH5" s="3">
        <f t="shared" si="2"/>
        <v>-2.7295292327793343</v>
      </c>
      <c r="EI5" s="3">
        <f t="shared" si="2"/>
        <v>-2.036382052219389</v>
      </c>
      <c r="EJ5" s="3">
        <f t="shared" si="2"/>
        <v>-4.338967145213434</v>
      </c>
      <c r="EK5" s="3">
        <f t="shared" si="2"/>
        <v>-1.3432348716594438</v>
      </c>
      <c r="EL5" s="3">
        <f t="shared" si="2"/>
        <v>6.5499042723241</v>
      </c>
      <c r="EM5" s="3">
        <f t="shared" si="3"/>
        <v>-4.338967145213434</v>
      </c>
      <c r="EN5" s="3">
        <f t="shared" si="3"/>
        <v>-2.7295292327793343</v>
      </c>
      <c r="EO5" s="3">
        <f t="shared" si="3"/>
        <v>-0.3171932758261695</v>
      </c>
      <c r="EP5" s="3">
        <f t="shared" si="3"/>
        <v>3.475351709884275</v>
      </c>
      <c r="EQ5" s="3"/>
      <c r="ER5" s="3">
        <f t="shared" si="4"/>
        <v>-2.7295292327793343</v>
      </c>
      <c r="ES5" s="3">
        <f t="shared" si="4"/>
        <v>4.698803961411471</v>
      </c>
      <c r="ET5" s="3">
        <f t="shared" si="4"/>
        <v>-1.0505652576966238</v>
      </c>
      <c r="EU5" s="3">
        <f t="shared" si="4"/>
        <v>-5.03211432577338</v>
      </c>
      <c r="EV5" s="3">
        <f t="shared" si="4"/>
        <v>-1.3432348716594438</v>
      </c>
      <c r="EW5" s="3">
        <f t="shared" si="4"/>
        <v>-2.7295292327793343</v>
      </c>
      <c r="EX5" s="3">
        <f t="shared" si="4"/>
        <v>0.3431640819107849</v>
      </c>
      <c r="EY5" s="3">
        <f t="shared" si="4"/>
        <v>1.7248180634741732</v>
      </c>
      <c r="EZ5" s="3">
        <f t="shared" si="4"/>
        <v>-2.7295292327793343</v>
      </c>
      <c r="FA5" s="3">
        <f t="shared" si="4"/>
        <v>2.434570791648894</v>
      </c>
    </row>
    <row r="6" spans="1:157" ht="12.75">
      <c r="A6" s="2" t="s">
        <v>173</v>
      </c>
      <c r="B6" t="s">
        <v>154</v>
      </c>
      <c r="C6" t="s">
        <v>485</v>
      </c>
      <c r="D6" t="s">
        <v>156</v>
      </c>
      <c r="E6">
        <v>13060007</v>
      </c>
      <c r="F6" t="s">
        <v>157</v>
      </c>
      <c r="G6">
        <v>332836</v>
      </c>
      <c r="H6">
        <v>1042537</v>
      </c>
      <c r="I6" t="s">
        <v>166</v>
      </c>
      <c r="J6" t="str">
        <f t="shared" si="0"/>
        <v>South Nest-Avocet</v>
      </c>
      <c r="K6" t="s">
        <v>159</v>
      </c>
      <c r="L6">
        <v>13</v>
      </c>
      <c r="M6" s="6">
        <v>35208</v>
      </c>
      <c r="N6">
        <v>2</v>
      </c>
      <c r="O6" t="s">
        <v>160</v>
      </c>
      <c r="Q6">
        <v>17</v>
      </c>
      <c r="R6" s="7" t="s">
        <v>170</v>
      </c>
      <c r="S6" t="s">
        <v>171</v>
      </c>
      <c r="T6" t="s">
        <v>163</v>
      </c>
      <c r="U6">
        <v>6</v>
      </c>
      <c r="W6">
        <v>40015</v>
      </c>
      <c r="Y6">
        <v>31.6</v>
      </c>
      <c r="AE6" s="1">
        <v>72.52</v>
      </c>
      <c r="AF6" s="5">
        <v>0</v>
      </c>
      <c r="AG6" s="5">
        <v>0</v>
      </c>
      <c r="AH6" s="5">
        <v>0</v>
      </c>
      <c r="AI6" s="5">
        <v>0</v>
      </c>
      <c r="AJ6" s="5">
        <v>4.29</v>
      </c>
      <c r="AK6" s="5">
        <v>2985.59</v>
      </c>
      <c r="AL6" s="5">
        <v>0</v>
      </c>
      <c r="AM6" s="5">
        <v>0.57</v>
      </c>
      <c r="AN6" s="5">
        <v>2.64</v>
      </c>
      <c r="AO6" s="5">
        <v>116.64</v>
      </c>
      <c r="AP6" s="3"/>
      <c r="AQ6" s="5">
        <v>0</v>
      </c>
      <c r="AR6" s="5">
        <v>433.89</v>
      </c>
      <c r="AS6" s="5">
        <v>1.49</v>
      </c>
      <c r="AT6" s="5">
        <v>0</v>
      </c>
      <c r="AU6" s="5">
        <v>0</v>
      </c>
      <c r="AV6" s="5">
        <v>0</v>
      </c>
      <c r="AW6" s="5">
        <v>4.8</v>
      </c>
      <c r="AX6" s="5">
        <v>14.45</v>
      </c>
      <c r="AY6" s="5">
        <v>0.95</v>
      </c>
      <c r="AZ6" s="5">
        <v>62.09</v>
      </c>
      <c r="BA6" s="3">
        <v>0</v>
      </c>
      <c r="BB6" s="3">
        <v>0</v>
      </c>
      <c r="BC6" s="3">
        <v>0</v>
      </c>
      <c r="BD6" s="3">
        <v>0</v>
      </c>
      <c r="BE6" s="3">
        <v>1.1788920000000003</v>
      </c>
      <c r="BF6" s="3">
        <v>820.4401320000002</v>
      </c>
      <c r="BG6" s="3">
        <v>0</v>
      </c>
      <c r="BH6" s="3">
        <v>0.156636</v>
      </c>
      <c r="BI6" s="3">
        <v>0.7254720000000001</v>
      </c>
      <c r="BJ6" s="3">
        <v>32.05267200000001</v>
      </c>
      <c r="BK6" s="3"/>
      <c r="BL6" s="3">
        <v>0</v>
      </c>
      <c r="BM6" s="3">
        <v>119.23297200000002</v>
      </c>
      <c r="BN6" s="3">
        <v>0.40945200000000004</v>
      </c>
      <c r="BO6" s="3">
        <v>0</v>
      </c>
      <c r="BP6" s="3">
        <v>0</v>
      </c>
      <c r="BQ6" s="3">
        <v>0</v>
      </c>
      <c r="BR6" s="3">
        <v>1.3190400000000002</v>
      </c>
      <c r="BS6" s="3">
        <v>3.9708600000000005</v>
      </c>
      <c r="BT6" s="3">
        <v>0.26106</v>
      </c>
      <c r="BU6" s="3">
        <v>17.062332000000005</v>
      </c>
      <c r="BV6" s="5">
        <v>2.5</v>
      </c>
      <c r="BW6" s="5">
        <v>0.25</v>
      </c>
      <c r="BX6" s="5">
        <v>0.5</v>
      </c>
      <c r="BY6" s="5">
        <v>0.05</v>
      </c>
      <c r="BZ6" s="5">
        <v>4.29</v>
      </c>
      <c r="CA6" s="5">
        <v>2985.59</v>
      </c>
      <c r="CB6" s="5">
        <v>0.05</v>
      </c>
      <c r="CC6" s="5">
        <v>0.57</v>
      </c>
      <c r="CD6" s="5">
        <v>2.64</v>
      </c>
      <c r="CE6" s="5">
        <v>116.64</v>
      </c>
      <c r="CF6" s="3"/>
      <c r="CG6" s="5">
        <v>0.25</v>
      </c>
      <c r="CH6" s="5">
        <v>433.89</v>
      </c>
      <c r="CI6" s="5">
        <v>1.49</v>
      </c>
      <c r="CJ6" s="5">
        <v>0.025</v>
      </c>
      <c r="CK6" s="5">
        <v>1</v>
      </c>
      <c r="CL6" s="5">
        <v>0.25</v>
      </c>
      <c r="CM6" s="5">
        <v>4.8</v>
      </c>
      <c r="CN6" s="5">
        <v>14.45</v>
      </c>
      <c r="CO6" s="5">
        <v>0.95</v>
      </c>
      <c r="CP6" s="5">
        <v>62.09</v>
      </c>
      <c r="CQ6" s="5">
        <v>0.687</v>
      </c>
      <c r="CR6" s="5">
        <v>0.06870000000000001</v>
      </c>
      <c r="CS6" s="5">
        <v>0.13740000000000002</v>
      </c>
      <c r="CT6" s="5">
        <v>0.013740000000000002</v>
      </c>
      <c r="CU6" s="3">
        <v>1.1788920000000003</v>
      </c>
      <c r="CV6" s="3">
        <v>820.4401320000002</v>
      </c>
      <c r="CW6" s="5">
        <v>0.013740000000000002</v>
      </c>
      <c r="CX6" s="3">
        <v>0.156636</v>
      </c>
      <c r="CY6" s="3">
        <v>0.7254720000000001</v>
      </c>
      <c r="CZ6" s="3">
        <v>32.05267200000001</v>
      </c>
      <c r="DA6" s="3"/>
      <c r="DB6" s="5">
        <v>0.06870000000000001</v>
      </c>
      <c r="DC6" s="3">
        <v>119.23297200000002</v>
      </c>
      <c r="DD6" s="3">
        <v>0.40945200000000004</v>
      </c>
      <c r="DE6" s="5">
        <v>0.006870000000000001</v>
      </c>
      <c r="DF6" s="5">
        <v>0.27480000000000004</v>
      </c>
      <c r="DG6" s="5">
        <v>0.06870000000000001</v>
      </c>
      <c r="DH6" s="3">
        <v>1.3190400000000002</v>
      </c>
      <c r="DI6" s="3">
        <v>3.9708600000000005</v>
      </c>
      <c r="DJ6" s="3">
        <v>0.26106</v>
      </c>
      <c r="DK6" s="3">
        <v>17.062332000000005</v>
      </c>
      <c r="DL6" s="3">
        <f t="shared" si="1"/>
        <v>0.9162907318741551</v>
      </c>
      <c r="DM6" s="3">
        <f t="shared" si="1"/>
        <v>-1.3862943611198906</v>
      </c>
      <c r="DN6" s="3">
        <f t="shared" si="1"/>
        <v>-0.6931471805599453</v>
      </c>
      <c r="DO6" s="3">
        <f t="shared" si="1"/>
        <v>-2.995732273553991</v>
      </c>
      <c r="DP6" s="3">
        <f t="shared" si="1"/>
        <v>1.4562867329399256</v>
      </c>
      <c r="DQ6" s="3">
        <f t="shared" si="1"/>
        <v>8.001552661236913</v>
      </c>
      <c r="DR6" s="3">
        <f t="shared" si="1"/>
        <v>-2.995732273553991</v>
      </c>
      <c r="DS6" s="3">
        <f t="shared" si="1"/>
        <v>-0.5621189181535413</v>
      </c>
      <c r="DT6" s="3">
        <f t="shared" si="1"/>
        <v>0.9707789171582248</v>
      </c>
      <c r="DU6" s="3">
        <f t="shared" si="1"/>
        <v>4.759092268260348</v>
      </c>
      <c r="DV6" s="3"/>
      <c r="DW6" s="3">
        <f t="shared" si="2"/>
        <v>-1.3862943611198906</v>
      </c>
      <c r="DX6" s="3">
        <f t="shared" si="2"/>
        <v>6.072791045753751</v>
      </c>
      <c r="DY6" s="3">
        <f t="shared" si="2"/>
        <v>0.3987761199573678</v>
      </c>
      <c r="DZ6" s="3">
        <f t="shared" si="2"/>
        <v>-3.6888794541139363</v>
      </c>
      <c r="EA6" s="3">
        <f t="shared" si="2"/>
        <v>0</v>
      </c>
      <c r="EB6" s="3">
        <f t="shared" si="2"/>
        <v>-1.3862943611198906</v>
      </c>
      <c r="EC6" s="3">
        <f t="shared" si="2"/>
        <v>1.5686159179138452</v>
      </c>
      <c r="ED6" s="3">
        <f t="shared" si="2"/>
        <v>2.670694414558441</v>
      </c>
      <c r="EE6" s="3">
        <f t="shared" si="2"/>
        <v>-0.05129329438755058</v>
      </c>
      <c r="EF6" s="3">
        <f t="shared" si="2"/>
        <v>4.128584945376802</v>
      </c>
      <c r="EG6" s="3">
        <f t="shared" si="2"/>
        <v>-0.37542098675978763</v>
      </c>
      <c r="EH6" s="3">
        <f t="shared" si="2"/>
        <v>-2.678006079753833</v>
      </c>
      <c r="EI6" s="3">
        <f t="shared" si="2"/>
        <v>-1.984858899193888</v>
      </c>
      <c r="EJ6" s="3">
        <f t="shared" si="2"/>
        <v>-4.287443992187933</v>
      </c>
      <c r="EK6" s="3">
        <f t="shared" si="2"/>
        <v>0.16457501430598306</v>
      </c>
      <c r="EL6" s="3">
        <f t="shared" si="2"/>
        <v>6.709840942602969</v>
      </c>
      <c r="EM6" s="3">
        <f t="shared" si="3"/>
        <v>-4.287443992187933</v>
      </c>
      <c r="EN6" s="3">
        <f t="shared" si="3"/>
        <v>-1.853830636787484</v>
      </c>
      <c r="EO6" s="3">
        <f t="shared" si="3"/>
        <v>-0.32093280147571784</v>
      </c>
      <c r="EP6" s="3">
        <f t="shared" si="3"/>
        <v>3.4673805496264056</v>
      </c>
      <c r="EQ6" s="3"/>
      <c r="ER6" s="3">
        <f t="shared" si="4"/>
        <v>-2.678006079753833</v>
      </c>
      <c r="ES6" s="3">
        <f t="shared" si="4"/>
        <v>4.781079327119808</v>
      </c>
      <c r="ET6" s="3">
        <f t="shared" si="4"/>
        <v>-0.8929355986765749</v>
      </c>
      <c r="EU6" s="3">
        <f t="shared" si="4"/>
        <v>-4.980591172747879</v>
      </c>
      <c r="EV6" s="3">
        <f t="shared" si="4"/>
        <v>-1.2917117186339426</v>
      </c>
      <c r="EW6" s="3">
        <f t="shared" si="4"/>
        <v>-2.678006079753833</v>
      </c>
      <c r="EX6" s="3">
        <f t="shared" si="4"/>
        <v>0.2769041992799026</v>
      </c>
      <c r="EY6" s="3">
        <f t="shared" si="4"/>
        <v>1.3789826959244986</v>
      </c>
      <c r="EZ6" s="3">
        <f t="shared" si="4"/>
        <v>-1.3430050130214932</v>
      </c>
      <c r="FA6" s="3">
        <f t="shared" si="4"/>
        <v>2.836873226742859</v>
      </c>
    </row>
    <row r="7" spans="1:157" ht="12.75">
      <c r="A7" s="2" t="s">
        <v>175</v>
      </c>
      <c r="B7" t="s">
        <v>154</v>
      </c>
      <c r="C7" t="s">
        <v>485</v>
      </c>
      <c r="D7" t="s">
        <v>156</v>
      </c>
      <c r="E7">
        <v>13060007</v>
      </c>
      <c r="F7" t="s">
        <v>157</v>
      </c>
      <c r="G7">
        <v>332836</v>
      </c>
      <c r="H7">
        <v>1042537</v>
      </c>
      <c r="I7" t="s">
        <v>166</v>
      </c>
      <c r="J7" t="str">
        <f t="shared" si="0"/>
        <v>South Nest-Avocet</v>
      </c>
      <c r="K7" t="s">
        <v>159</v>
      </c>
      <c r="L7">
        <v>13</v>
      </c>
      <c r="M7" s="6">
        <v>35208</v>
      </c>
      <c r="N7">
        <v>2</v>
      </c>
      <c r="O7" t="s">
        <v>160</v>
      </c>
      <c r="Q7">
        <v>17</v>
      </c>
      <c r="R7" s="7" t="s">
        <v>170</v>
      </c>
      <c r="S7" t="s">
        <v>171</v>
      </c>
      <c r="T7" t="s">
        <v>163</v>
      </c>
      <c r="U7">
        <v>6</v>
      </c>
      <c r="W7">
        <v>40015</v>
      </c>
      <c r="Y7">
        <v>32.6</v>
      </c>
      <c r="AE7" s="1">
        <v>73.01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2990.44</v>
      </c>
      <c r="AL7" s="5">
        <v>0</v>
      </c>
      <c r="AM7" s="5">
        <v>0</v>
      </c>
      <c r="AN7" s="5">
        <v>2.73</v>
      </c>
      <c r="AO7" s="5">
        <v>125.93</v>
      </c>
      <c r="AP7" s="3"/>
      <c r="AQ7" s="5">
        <v>0</v>
      </c>
      <c r="AR7" s="5">
        <v>440.47</v>
      </c>
      <c r="AS7" s="5">
        <v>1.42</v>
      </c>
      <c r="AT7" s="5">
        <v>0</v>
      </c>
      <c r="AU7" s="5">
        <v>0</v>
      </c>
      <c r="AV7" s="5">
        <v>0</v>
      </c>
      <c r="AW7" s="5">
        <v>4.5</v>
      </c>
      <c r="AX7" s="5">
        <v>15.96</v>
      </c>
      <c r="AY7" s="5">
        <v>0</v>
      </c>
      <c r="AZ7" s="5">
        <v>64.87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807.1197559999998</v>
      </c>
      <c r="BG7" s="3">
        <v>0</v>
      </c>
      <c r="BH7" s="3">
        <v>0</v>
      </c>
      <c r="BI7" s="3">
        <v>0.7368269999999999</v>
      </c>
      <c r="BJ7" s="3">
        <v>33.988507</v>
      </c>
      <c r="BK7" s="3"/>
      <c r="BL7" s="3">
        <v>0</v>
      </c>
      <c r="BM7" s="3">
        <v>118.88285299999998</v>
      </c>
      <c r="BN7" s="3">
        <v>0.38325799999999993</v>
      </c>
      <c r="BO7" s="3">
        <v>0</v>
      </c>
      <c r="BP7" s="3">
        <v>0</v>
      </c>
      <c r="BQ7" s="3">
        <v>0</v>
      </c>
      <c r="BR7" s="3">
        <v>1.2145499999999998</v>
      </c>
      <c r="BS7" s="3">
        <v>4.3076039999999995</v>
      </c>
      <c r="BT7" s="3">
        <v>0</v>
      </c>
      <c r="BU7" s="3">
        <v>17.508412999999997</v>
      </c>
      <c r="BV7" s="5">
        <v>2.5</v>
      </c>
      <c r="BW7" s="5">
        <v>0.25</v>
      </c>
      <c r="BX7" s="5">
        <v>0.5</v>
      </c>
      <c r="BY7" s="5">
        <v>0.05</v>
      </c>
      <c r="BZ7" s="5">
        <v>1</v>
      </c>
      <c r="CA7" s="5">
        <v>2990.44</v>
      </c>
      <c r="CB7" s="5">
        <v>0.05</v>
      </c>
      <c r="CC7" s="5">
        <v>0.25</v>
      </c>
      <c r="CD7" s="5">
        <v>2.73</v>
      </c>
      <c r="CE7" s="5">
        <v>125.93</v>
      </c>
      <c r="CF7" s="3"/>
      <c r="CG7" s="5">
        <v>0.25</v>
      </c>
      <c r="CH7" s="5">
        <v>440.47</v>
      </c>
      <c r="CI7" s="5">
        <v>1.42</v>
      </c>
      <c r="CJ7" s="5">
        <v>0.025</v>
      </c>
      <c r="CK7" s="5">
        <v>1</v>
      </c>
      <c r="CL7" s="5">
        <v>0.25</v>
      </c>
      <c r="CM7" s="5">
        <v>4.5</v>
      </c>
      <c r="CN7" s="5">
        <v>15.96</v>
      </c>
      <c r="CO7" s="5">
        <v>0.25</v>
      </c>
      <c r="CP7" s="5">
        <v>64.87</v>
      </c>
      <c r="CQ7" s="5">
        <v>0.6747499999999998</v>
      </c>
      <c r="CR7" s="5">
        <v>0.067475</v>
      </c>
      <c r="CS7" s="5">
        <v>0.13495</v>
      </c>
      <c r="CT7" s="5">
        <v>0.013494999999999998</v>
      </c>
      <c r="CU7" s="5">
        <v>0.2699</v>
      </c>
      <c r="CV7" s="3">
        <v>807.1197559999998</v>
      </c>
      <c r="CW7" s="5">
        <v>0.013494999999999998</v>
      </c>
      <c r="CX7" s="5">
        <v>0.067475</v>
      </c>
      <c r="CY7" s="3">
        <v>0.7368269999999999</v>
      </c>
      <c r="CZ7" s="3">
        <v>33.988507</v>
      </c>
      <c r="DA7" s="3"/>
      <c r="DB7" s="5">
        <v>0.067475</v>
      </c>
      <c r="DC7" s="3">
        <v>118.88285299999998</v>
      </c>
      <c r="DD7" s="3">
        <v>0.38325799999999993</v>
      </c>
      <c r="DE7" s="5">
        <v>0.006747499999999999</v>
      </c>
      <c r="DF7" s="5">
        <v>0.2699</v>
      </c>
      <c r="DG7" s="5">
        <v>0.067475</v>
      </c>
      <c r="DH7" s="3">
        <v>1.2145499999999998</v>
      </c>
      <c r="DI7" s="3">
        <v>4.3076039999999995</v>
      </c>
      <c r="DJ7" s="5">
        <v>0.067475</v>
      </c>
      <c r="DK7" s="3">
        <v>17.508412999999997</v>
      </c>
      <c r="DL7" s="3">
        <f t="shared" si="1"/>
        <v>0.9162907318741551</v>
      </c>
      <c r="DM7" s="3">
        <f t="shared" si="1"/>
        <v>-1.3862943611198906</v>
      </c>
      <c r="DN7" s="3">
        <f t="shared" si="1"/>
        <v>-0.6931471805599453</v>
      </c>
      <c r="DO7" s="3">
        <f t="shared" si="1"/>
        <v>-2.995732273553991</v>
      </c>
      <c r="DP7" s="3">
        <f t="shared" si="1"/>
        <v>0</v>
      </c>
      <c r="DQ7" s="3">
        <f t="shared" si="1"/>
        <v>8.003175812748811</v>
      </c>
      <c r="DR7" s="3">
        <f t="shared" si="1"/>
        <v>-2.995732273553991</v>
      </c>
      <c r="DS7" s="3">
        <f t="shared" si="1"/>
        <v>-1.3862943611198906</v>
      </c>
      <c r="DT7" s="3">
        <f t="shared" si="1"/>
        <v>1.0043016091968684</v>
      </c>
      <c r="DU7" s="3">
        <f t="shared" si="1"/>
        <v>4.835726197017755</v>
      </c>
      <c r="DV7" s="3"/>
      <c r="DW7" s="3">
        <f t="shared" si="2"/>
        <v>-1.3862943611198906</v>
      </c>
      <c r="DX7" s="3">
        <f t="shared" si="2"/>
        <v>6.087842338630235</v>
      </c>
      <c r="DY7" s="3">
        <f t="shared" si="2"/>
        <v>0.35065687161316933</v>
      </c>
      <c r="DZ7" s="3">
        <f t="shared" si="2"/>
        <v>-3.6888794541139363</v>
      </c>
      <c r="EA7" s="3">
        <f t="shared" si="2"/>
        <v>0</v>
      </c>
      <c r="EB7" s="3">
        <f t="shared" si="2"/>
        <v>-1.3862943611198906</v>
      </c>
      <c r="EC7" s="3">
        <f t="shared" si="2"/>
        <v>1.5040773967762742</v>
      </c>
      <c r="ED7" s="3">
        <f t="shared" si="2"/>
        <v>2.7700855920216627</v>
      </c>
      <c r="EE7" s="3">
        <f t="shared" si="2"/>
        <v>-1.3862943611198906</v>
      </c>
      <c r="EF7" s="3">
        <f t="shared" si="2"/>
        <v>4.172385267224964</v>
      </c>
      <c r="EG7" s="3">
        <f t="shared" si="2"/>
        <v>-0.39341302708402326</v>
      </c>
      <c r="EH7" s="3">
        <f t="shared" si="2"/>
        <v>-2.6959981200780687</v>
      </c>
      <c r="EI7" s="3">
        <f t="shared" si="2"/>
        <v>-2.0028509395181233</v>
      </c>
      <c r="EJ7" s="3">
        <f t="shared" si="2"/>
        <v>-4.305436032512169</v>
      </c>
      <c r="EK7" s="3">
        <f t="shared" si="2"/>
        <v>-1.3097037589581781</v>
      </c>
      <c r="EL7" s="3">
        <f t="shared" si="2"/>
        <v>6.693472053790632</v>
      </c>
      <c r="EM7" s="3">
        <f t="shared" si="3"/>
        <v>-4.305436032512169</v>
      </c>
      <c r="EN7" s="3">
        <f t="shared" si="3"/>
        <v>-2.6959981200780687</v>
      </c>
      <c r="EO7" s="3">
        <f t="shared" si="3"/>
        <v>-0.30540214976130986</v>
      </c>
      <c r="EP7" s="3">
        <f t="shared" si="3"/>
        <v>3.526022438059577</v>
      </c>
      <c r="EQ7" s="3"/>
      <c r="ER7" s="3">
        <f t="shared" si="4"/>
        <v>-2.6959981200780687</v>
      </c>
      <c r="ES7" s="3">
        <f t="shared" si="4"/>
        <v>4.778138579672056</v>
      </c>
      <c r="ET7" s="3">
        <f t="shared" si="4"/>
        <v>-0.9590468873450089</v>
      </c>
      <c r="EU7" s="3">
        <f t="shared" si="4"/>
        <v>-4.998583213072115</v>
      </c>
      <c r="EV7" s="3">
        <f t="shared" si="4"/>
        <v>-1.3097037589581781</v>
      </c>
      <c r="EW7" s="3">
        <f t="shared" si="4"/>
        <v>-2.6959981200780687</v>
      </c>
      <c r="EX7" s="3">
        <f t="shared" si="4"/>
        <v>0.19437363781809583</v>
      </c>
      <c r="EY7" s="3">
        <f t="shared" si="4"/>
        <v>1.4603818330634846</v>
      </c>
      <c r="EZ7" s="3">
        <f t="shared" si="4"/>
        <v>-2.6959981200780687</v>
      </c>
      <c r="FA7" s="3">
        <f t="shared" si="4"/>
        <v>2.862681508266786</v>
      </c>
    </row>
    <row r="8" spans="1:157" ht="12.75">
      <c r="A8" s="2" t="s">
        <v>176</v>
      </c>
      <c r="B8" t="s">
        <v>154</v>
      </c>
      <c r="C8" t="s">
        <v>485</v>
      </c>
      <c r="D8" t="s">
        <v>156</v>
      </c>
      <c r="E8">
        <v>13060007</v>
      </c>
      <c r="F8" t="s">
        <v>157</v>
      </c>
      <c r="G8">
        <v>332836</v>
      </c>
      <c r="H8">
        <v>1042537</v>
      </c>
      <c r="I8" t="s">
        <v>166</v>
      </c>
      <c r="J8" t="str">
        <f t="shared" si="0"/>
        <v>South Nest-Avocet</v>
      </c>
      <c r="K8" t="s">
        <v>159</v>
      </c>
      <c r="L8">
        <v>13</v>
      </c>
      <c r="M8" s="6">
        <v>35235</v>
      </c>
      <c r="N8">
        <v>2</v>
      </c>
      <c r="O8" t="s">
        <v>160</v>
      </c>
      <c r="Q8">
        <v>17</v>
      </c>
      <c r="R8" s="7" t="s">
        <v>170</v>
      </c>
      <c r="S8" t="s">
        <v>171</v>
      </c>
      <c r="T8" t="s">
        <v>163</v>
      </c>
      <c r="U8">
        <v>6</v>
      </c>
      <c r="W8">
        <v>40015</v>
      </c>
      <c r="Y8">
        <v>22.14</v>
      </c>
      <c r="AE8" s="1">
        <v>71.19</v>
      </c>
      <c r="AF8" s="5">
        <v>7.01</v>
      </c>
      <c r="AG8" s="5">
        <v>0</v>
      </c>
      <c r="AH8" s="5">
        <v>0</v>
      </c>
      <c r="AI8" s="5">
        <v>0</v>
      </c>
      <c r="AJ8" s="5">
        <v>0</v>
      </c>
      <c r="AK8" s="5">
        <v>4418.92</v>
      </c>
      <c r="AL8" s="5">
        <v>0</v>
      </c>
      <c r="AM8" s="5">
        <v>0.56</v>
      </c>
      <c r="AN8" s="5">
        <v>2.39</v>
      </c>
      <c r="AO8" s="5">
        <v>153.21</v>
      </c>
      <c r="AP8" s="3"/>
      <c r="AQ8" s="5">
        <v>0</v>
      </c>
      <c r="AR8" s="5">
        <v>499.43</v>
      </c>
      <c r="AS8" s="5">
        <v>1.75</v>
      </c>
      <c r="AT8" s="5">
        <v>0</v>
      </c>
      <c r="AU8" s="5">
        <v>0</v>
      </c>
      <c r="AV8" s="5">
        <v>0</v>
      </c>
      <c r="AW8" s="5">
        <v>5.4</v>
      </c>
      <c r="AX8" s="5">
        <v>23.22</v>
      </c>
      <c r="AY8" s="5">
        <v>0</v>
      </c>
      <c r="AZ8" s="5">
        <v>61.12</v>
      </c>
      <c r="BA8" s="3">
        <v>2.019581</v>
      </c>
      <c r="BB8" s="3">
        <v>0</v>
      </c>
      <c r="BC8" s="3">
        <v>0</v>
      </c>
      <c r="BD8" s="3">
        <v>0</v>
      </c>
      <c r="BE8" s="3">
        <v>0</v>
      </c>
      <c r="BF8" s="3">
        <v>1273.090852</v>
      </c>
      <c r="BG8" s="3">
        <v>0</v>
      </c>
      <c r="BH8" s="3">
        <v>0.16133600000000003</v>
      </c>
      <c r="BI8" s="3">
        <v>0.6885590000000001</v>
      </c>
      <c r="BJ8" s="3">
        <v>44.139801000000006</v>
      </c>
      <c r="BK8" s="3"/>
      <c r="BL8" s="3">
        <v>0</v>
      </c>
      <c r="BM8" s="3">
        <v>143.885783</v>
      </c>
      <c r="BN8" s="3">
        <v>0.504175</v>
      </c>
      <c r="BO8" s="3">
        <v>0</v>
      </c>
      <c r="BP8" s="3">
        <v>0</v>
      </c>
      <c r="BQ8" s="3">
        <v>0</v>
      </c>
      <c r="BR8" s="3">
        <v>1.5557400000000001</v>
      </c>
      <c r="BS8" s="3">
        <v>6.689682</v>
      </c>
      <c r="BT8" s="3">
        <v>0</v>
      </c>
      <c r="BU8" s="3">
        <v>17.608672000000002</v>
      </c>
      <c r="BV8" s="5">
        <v>7.01</v>
      </c>
      <c r="BW8" s="5">
        <v>0.25</v>
      </c>
      <c r="BX8" s="5">
        <v>0.5</v>
      </c>
      <c r="BY8" s="5">
        <v>0.05</v>
      </c>
      <c r="BZ8" s="5">
        <v>1</v>
      </c>
      <c r="CA8" s="5">
        <v>4418.92</v>
      </c>
      <c r="CB8" s="5">
        <v>0.05</v>
      </c>
      <c r="CC8" s="5">
        <v>0.56</v>
      </c>
      <c r="CD8" s="5">
        <v>2.39</v>
      </c>
      <c r="CE8" s="5">
        <v>153.21</v>
      </c>
      <c r="CF8" s="3"/>
      <c r="CG8" s="5">
        <v>0.25</v>
      </c>
      <c r="CH8" s="5">
        <v>499.43</v>
      </c>
      <c r="CI8" s="5">
        <v>1.75</v>
      </c>
      <c r="CJ8" s="5">
        <v>0.025</v>
      </c>
      <c r="CK8" s="5">
        <v>1</v>
      </c>
      <c r="CL8" s="5">
        <v>0.25</v>
      </c>
      <c r="CM8" s="5">
        <v>5.4</v>
      </c>
      <c r="CN8" s="5">
        <v>23.22</v>
      </c>
      <c r="CO8" s="5">
        <v>0.25</v>
      </c>
      <c r="CP8" s="5">
        <v>61.12</v>
      </c>
      <c r="CQ8" s="3">
        <v>2.019581</v>
      </c>
      <c r="CR8" s="5">
        <v>0.072025</v>
      </c>
      <c r="CS8" s="5">
        <v>0.14405</v>
      </c>
      <c r="CT8" s="5">
        <v>0.014405000000000001</v>
      </c>
      <c r="CU8" s="5">
        <v>0.2881</v>
      </c>
      <c r="CV8" s="3">
        <v>1273.090852</v>
      </c>
      <c r="CW8" s="5">
        <v>0.014405000000000001</v>
      </c>
      <c r="CX8" s="3">
        <v>0.16133600000000003</v>
      </c>
      <c r="CY8" s="3">
        <v>0.6885590000000001</v>
      </c>
      <c r="CZ8" s="3">
        <v>44.139801000000006</v>
      </c>
      <c r="DA8" s="3"/>
      <c r="DB8" s="5">
        <v>0.072025</v>
      </c>
      <c r="DC8" s="3">
        <v>143.885783</v>
      </c>
      <c r="DD8" s="3">
        <v>0.504175</v>
      </c>
      <c r="DE8" s="5">
        <v>0.007202500000000001</v>
      </c>
      <c r="DF8" s="5">
        <v>0.2881</v>
      </c>
      <c r="DG8" s="5">
        <v>0.072025</v>
      </c>
      <c r="DH8" s="3">
        <v>1.5557400000000001</v>
      </c>
      <c r="DI8" s="3">
        <v>6.689682</v>
      </c>
      <c r="DJ8" s="5">
        <v>0.072025</v>
      </c>
      <c r="DK8" s="3">
        <v>17.608672000000002</v>
      </c>
      <c r="DL8" s="3">
        <f t="shared" si="1"/>
        <v>1.9473377010464987</v>
      </c>
      <c r="DM8" s="3">
        <f t="shared" si="1"/>
        <v>-1.3862943611198906</v>
      </c>
      <c r="DN8" s="3">
        <f t="shared" si="1"/>
        <v>-0.6931471805599453</v>
      </c>
      <c r="DO8" s="3">
        <f t="shared" si="1"/>
        <v>-2.995732273553991</v>
      </c>
      <c r="DP8" s="3">
        <f t="shared" si="1"/>
        <v>0</v>
      </c>
      <c r="DQ8" s="3">
        <f t="shared" si="1"/>
        <v>8.39365060132351</v>
      </c>
      <c r="DR8" s="3">
        <f t="shared" si="1"/>
        <v>-2.995732273553991</v>
      </c>
      <c r="DS8" s="3">
        <f t="shared" si="1"/>
        <v>-0.579818495252942</v>
      </c>
      <c r="DT8" s="3">
        <f t="shared" si="1"/>
        <v>0.8712933659434193</v>
      </c>
      <c r="DU8" s="3">
        <f t="shared" si="1"/>
        <v>5.031809529327663</v>
      </c>
      <c r="DV8" s="3"/>
      <c r="DW8" s="3">
        <f t="shared" si="2"/>
        <v>-1.3862943611198906</v>
      </c>
      <c r="DX8" s="3">
        <f t="shared" si="2"/>
        <v>6.213467448127921</v>
      </c>
      <c r="DY8" s="3">
        <f t="shared" si="2"/>
        <v>0.5596157879354227</v>
      </c>
      <c r="DZ8" s="3">
        <f t="shared" si="2"/>
        <v>-3.6888794541139363</v>
      </c>
      <c r="EA8" s="3">
        <f t="shared" si="2"/>
        <v>0</v>
      </c>
      <c r="EB8" s="3">
        <f t="shared" si="2"/>
        <v>-1.3862943611198906</v>
      </c>
      <c r="EC8" s="3">
        <f t="shared" si="2"/>
        <v>1.6863989535702288</v>
      </c>
      <c r="ED8" s="3">
        <f t="shared" si="2"/>
        <v>3.1450139762697455</v>
      </c>
      <c r="EE8" s="3">
        <f t="shared" si="2"/>
        <v>-1.3862943611198906</v>
      </c>
      <c r="EF8" s="3">
        <f t="shared" si="2"/>
        <v>4.112839144858265</v>
      </c>
      <c r="EG8" s="3">
        <f t="shared" si="2"/>
        <v>0.7028900641548445</v>
      </c>
      <c r="EH8" s="3">
        <f t="shared" si="2"/>
        <v>-2.630741998011545</v>
      </c>
      <c r="EI8" s="3">
        <f t="shared" si="2"/>
        <v>-1.9375948174515996</v>
      </c>
      <c r="EJ8" s="3">
        <f t="shared" si="2"/>
        <v>-4.2401799104456455</v>
      </c>
      <c r="EK8" s="3">
        <f t="shared" si="2"/>
        <v>-1.2444476368916542</v>
      </c>
      <c r="EL8" s="3">
        <f t="shared" si="2"/>
        <v>7.149202964431854</v>
      </c>
      <c r="EM8" s="3">
        <f t="shared" si="3"/>
        <v>-4.2401799104456455</v>
      </c>
      <c r="EN8" s="3">
        <f t="shared" si="3"/>
        <v>-1.824266132144596</v>
      </c>
      <c r="EO8" s="3">
        <f t="shared" si="3"/>
        <v>-0.3731542709482347</v>
      </c>
      <c r="EP8" s="3">
        <f t="shared" si="3"/>
        <v>3.787361892436008</v>
      </c>
      <c r="EQ8" s="3"/>
      <c r="ER8" s="3">
        <f t="shared" si="4"/>
        <v>-2.630741998011545</v>
      </c>
      <c r="ES8" s="3">
        <f t="shared" si="4"/>
        <v>4.969019811236267</v>
      </c>
      <c r="ET8" s="3">
        <f t="shared" si="4"/>
        <v>-0.6848318489562315</v>
      </c>
      <c r="EU8" s="3">
        <f t="shared" si="4"/>
        <v>-4.933327091005591</v>
      </c>
      <c r="EV8" s="3">
        <f t="shared" si="4"/>
        <v>-1.2444476368916542</v>
      </c>
      <c r="EW8" s="3">
        <f t="shared" si="4"/>
        <v>-2.630741998011545</v>
      </c>
      <c r="EX8" s="3">
        <f t="shared" si="4"/>
        <v>0.4419513166785745</v>
      </c>
      <c r="EY8" s="3">
        <f t="shared" si="4"/>
        <v>1.9005663393780912</v>
      </c>
      <c r="EZ8" s="3">
        <f t="shared" si="4"/>
        <v>-2.630741998011545</v>
      </c>
      <c r="FA8" s="3">
        <f t="shared" si="4"/>
        <v>2.868391507966611</v>
      </c>
    </row>
    <row r="9" spans="1:157" ht="12.75">
      <c r="A9" s="2" t="s">
        <v>177</v>
      </c>
      <c r="B9" t="s">
        <v>154</v>
      </c>
      <c r="C9" t="s">
        <v>485</v>
      </c>
      <c r="D9" t="s">
        <v>156</v>
      </c>
      <c r="E9">
        <v>13060007</v>
      </c>
      <c r="F9" t="s">
        <v>157</v>
      </c>
      <c r="G9">
        <v>332836</v>
      </c>
      <c r="H9">
        <v>1042537</v>
      </c>
      <c r="I9" t="s">
        <v>166</v>
      </c>
      <c r="J9" t="str">
        <f t="shared" si="0"/>
        <v>South Nest-Avocet</v>
      </c>
      <c r="K9" t="s">
        <v>159</v>
      </c>
      <c r="L9">
        <v>13</v>
      </c>
      <c r="M9" s="6">
        <v>35235</v>
      </c>
      <c r="N9">
        <v>2</v>
      </c>
      <c r="O9" t="s">
        <v>160</v>
      </c>
      <c r="Q9">
        <v>17</v>
      </c>
      <c r="R9" s="7" t="s">
        <v>170</v>
      </c>
      <c r="S9" t="s">
        <v>171</v>
      </c>
      <c r="T9" t="s">
        <v>163</v>
      </c>
      <c r="U9">
        <v>6</v>
      </c>
      <c r="W9">
        <v>40015</v>
      </c>
      <c r="Y9">
        <v>20.34</v>
      </c>
      <c r="AE9" s="1">
        <v>71.77</v>
      </c>
      <c r="AF9" s="5">
        <v>0</v>
      </c>
      <c r="AG9" s="5">
        <v>0</v>
      </c>
      <c r="AH9" s="5">
        <v>1</v>
      </c>
      <c r="AI9" s="5">
        <v>0</v>
      </c>
      <c r="AJ9" s="5">
        <v>0</v>
      </c>
      <c r="AK9" s="5">
        <v>5027.36</v>
      </c>
      <c r="AL9" s="5">
        <v>0</v>
      </c>
      <c r="AM9" s="5">
        <v>0.83</v>
      </c>
      <c r="AN9" s="5">
        <v>3.34</v>
      </c>
      <c r="AO9" s="5">
        <v>161.59</v>
      </c>
      <c r="AP9" s="3"/>
      <c r="AQ9" s="5">
        <v>0</v>
      </c>
      <c r="AR9" s="5">
        <v>510.81</v>
      </c>
      <c r="AS9" s="5">
        <v>1.66</v>
      </c>
      <c r="AT9" s="5">
        <v>0</v>
      </c>
      <c r="AU9" s="5">
        <v>0</v>
      </c>
      <c r="AV9" s="5">
        <v>0</v>
      </c>
      <c r="AW9" s="5">
        <v>5.4</v>
      </c>
      <c r="AX9" s="5">
        <v>30.39</v>
      </c>
      <c r="AY9" s="5">
        <v>1.01</v>
      </c>
      <c r="AZ9" s="5">
        <v>54.67</v>
      </c>
      <c r="BA9" s="3">
        <v>0</v>
      </c>
      <c r="BB9" s="3">
        <v>0</v>
      </c>
      <c r="BC9" s="3">
        <v>0.28230000000000005</v>
      </c>
      <c r="BD9" s="3">
        <v>0</v>
      </c>
      <c r="BE9" s="3">
        <v>0</v>
      </c>
      <c r="BF9" s="3">
        <v>1419.2237280000002</v>
      </c>
      <c r="BG9" s="3">
        <v>0</v>
      </c>
      <c r="BH9" s="3">
        <v>0.23430900000000002</v>
      </c>
      <c r="BI9" s="3">
        <v>0.9428820000000001</v>
      </c>
      <c r="BJ9" s="3">
        <v>45.61685700000001</v>
      </c>
      <c r="BK9" s="3"/>
      <c r="BL9" s="3">
        <v>0</v>
      </c>
      <c r="BM9" s="3">
        <v>144.20166300000002</v>
      </c>
      <c r="BN9" s="3">
        <v>0.46861800000000003</v>
      </c>
      <c r="BO9" s="3">
        <v>0</v>
      </c>
      <c r="BP9" s="3">
        <v>0</v>
      </c>
      <c r="BQ9" s="3">
        <v>0</v>
      </c>
      <c r="BR9" s="3">
        <v>1.5244200000000003</v>
      </c>
      <c r="BS9" s="3">
        <v>8.579097</v>
      </c>
      <c r="BT9" s="3">
        <v>0.285123</v>
      </c>
      <c r="BU9" s="3">
        <v>15.433341000000002</v>
      </c>
      <c r="BV9" s="5">
        <v>2.5</v>
      </c>
      <c r="BW9" s="5">
        <v>0.25</v>
      </c>
      <c r="BX9" s="5">
        <v>1</v>
      </c>
      <c r="BY9" s="5">
        <v>0.05</v>
      </c>
      <c r="BZ9" s="5">
        <v>1</v>
      </c>
      <c r="CA9" s="5">
        <v>5027.36</v>
      </c>
      <c r="CB9" s="5">
        <v>0.05</v>
      </c>
      <c r="CC9" s="5">
        <v>0.83</v>
      </c>
      <c r="CD9" s="5">
        <v>3.34</v>
      </c>
      <c r="CE9" s="5">
        <v>161.59</v>
      </c>
      <c r="CF9" s="3"/>
      <c r="CG9" s="5">
        <v>0.25</v>
      </c>
      <c r="CH9" s="5">
        <v>510.81</v>
      </c>
      <c r="CI9" s="5">
        <v>1.66</v>
      </c>
      <c r="CJ9" s="5">
        <v>0.025</v>
      </c>
      <c r="CK9" s="5">
        <v>1</v>
      </c>
      <c r="CL9" s="5">
        <v>0.25</v>
      </c>
      <c r="CM9" s="5">
        <v>5.4</v>
      </c>
      <c r="CN9" s="5">
        <v>30.39</v>
      </c>
      <c r="CO9" s="5">
        <v>1.01</v>
      </c>
      <c r="CP9" s="5">
        <v>54.67</v>
      </c>
      <c r="CQ9" s="5">
        <v>0.7057500000000001</v>
      </c>
      <c r="CR9" s="5">
        <v>0.07057500000000001</v>
      </c>
      <c r="CS9" s="3">
        <v>0.28230000000000005</v>
      </c>
      <c r="CT9" s="5">
        <v>0.014115000000000003</v>
      </c>
      <c r="CU9" s="5">
        <v>0.28230000000000005</v>
      </c>
      <c r="CV9" s="3">
        <v>1419.2237280000002</v>
      </c>
      <c r="CW9" s="5">
        <v>0.014115000000000003</v>
      </c>
      <c r="CX9" s="3">
        <v>0.23430900000000002</v>
      </c>
      <c r="CY9" s="3">
        <v>0.9428820000000001</v>
      </c>
      <c r="CZ9" s="3">
        <v>45.61685700000001</v>
      </c>
      <c r="DA9" s="3"/>
      <c r="DB9" s="5">
        <v>0.07057500000000001</v>
      </c>
      <c r="DC9" s="3">
        <v>144.20166300000002</v>
      </c>
      <c r="DD9" s="3">
        <v>0.46861800000000003</v>
      </c>
      <c r="DE9" s="5">
        <v>0.007057500000000001</v>
      </c>
      <c r="DF9" s="5">
        <v>0.28230000000000005</v>
      </c>
      <c r="DG9" s="5">
        <v>0.07057500000000001</v>
      </c>
      <c r="DH9" s="3">
        <v>1.5244200000000003</v>
      </c>
      <c r="DI9" s="3">
        <v>8.579097</v>
      </c>
      <c r="DJ9" s="3">
        <v>0.285123</v>
      </c>
      <c r="DK9" s="3">
        <v>15.433341000000002</v>
      </c>
      <c r="DL9" s="3">
        <f t="shared" si="1"/>
        <v>0.9162907318741551</v>
      </c>
      <c r="DM9" s="3">
        <f t="shared" si="1"/>
        <v>-1.3862943611198906</v>
      </c>
      <c r="DN9" s="3">
        <f t="shared" si="1"/>
        <v>0</v>
      </c>
      <c r="DO9" s="3">
        <f t="shared" si="1"/>
        <v>-2.995732273553991</v>
      </c>
      <c r="DP9" s="3">
        <f t="shared" si="1"/>
        <v>0</v>
      </c>
      <c r="DQ9" s="3">
        <f t="shared" si="1"/>
        <v>8.52265027441671</v>
      </c>
      <c r="DR9" s="3">
        <f t="shared" si="1"/>
        <v>-2.995732273553991</v>
      </c>
      <c r="DS9" s="3">
        <f t="shared" si="1"/>
        <v>-0.18632957819149348</v>
      </c>
      <c r="DT9" s="3">
        <f t="shared" si="1"/>
        <v>1.205970806988609</v>
      </c>
      <c r="DU9" s="3">
        <f t="shared" si="1"/>
        <v>5.085062262984157</v>
      </c>
      <c r="DV9" s="3"/>
      <c r="DW9" s="3">
        <f t="shared" si="2"/>
        <v>-1.3862943611198906</v>
      </c>
      <c r="DX9" s="3">
        <f t="shared" si="2"/>
        <v>6.235997701100662</v>
      </c>
      <c r="DY9" s="3">
        <f t="shared" si="2"/>
        <v>0.5068176023684519</v>
      </c>
      <c r="DZ9" s="3">
        <f t="shared" si="2"/>
        <v>-3.6888794541139363</v>
      </c>
      <c r="EA9" s="3">
        <f t="shared" si="2"/>
        <v>0</v>
      </c>
      <c r="EB9" s="3">
        <f t="shared" si="2"/>
        <v>-1.3862943611198906</v>
      </c>
      <c r="EC9" s="3">
        <f t="shared" si="2"/>
        <v>1.6863989535702288</v>
      </c>
      <c r="ED9" s="3">
        <f t="shared" si="2"/>
        <v>3.414113606928702</v>
      </c>
      <c r="EE9" s="3">
        <f t="shared" si="2"/>
        <v>0.009950330853168092</v>
      </c>
      <c r="EF9" s="3">
        <f t="shared" si="2"/>
        <v>4.001315112906908</v>
      </c>
      <c r="EG9" s="3">
        <f t="shared" si="2"/>
        <v>-0.3484942118485382</v>
      </c>
      <c r="EH9" s="3">
        <f t="shared" si="2"/>
        <v>-2.651079304842584</v>
      </c>
      <c r="EI9" s="3">
        <f t="shared" si="2"/>
        <v>-1.2647849437226932</v>
      </c>
      <c r="EJ9" s="3">
        <f t="shared" si="2"/>
        <v>-4.260517217276684</v>
      </c>
      <c r="EK9" s="3">
        <f t="shared" si="2"/>
        <v>-1.2647849437226932</v>
      </c>
      <c r="EL9" s="3">
        <f t="shared" si="2"/>
        <v>7.257865330694016</v>
      </c>
      <c r="EM9" s="3">
        <f t="shared" si="3"/>
        <v>-4.260517217276684</v>
      </c>
      <c r="EN9" s="3">
        <f t="shared" si="3"/>
        <v>-1.4511145219141868</v>
      </c>
      <c r="EO9" s="3">
        <f t="shared" si="3"/>
        <v>-0.05881413673408425</v>
      </c>
      <c r="EP9" s="3">
        <f t="shared" si="3"/>
        <v>3.8202773192614634</v>
      </c>
      <c r="EQ9" s="3"/>
      <c r="ER9" s="3">
        <f t="shared" si="4"/>
        <v>-2.651079304842584</v>
      </c>
      <c r="ES9" s="3">
        <f t="shared" si="4"/>
        <v>4.971212757377969</v>
      </c>
      <c r="ET9" s="3">
        <f t="shared" si="4"/>
        <v>-0.7579673413542415</v>
      </c>
      <c r="EU9" s="3">
        <f t="shared" si="4"/>
        <v>-4.953664397836629</v>
      </c>
      <c r="EV9" s="3">
        <f t="shared" si="4"/>
        <v>-1.2647849437226932</v>
      </c>
      <c r="EW9" s="3">
        <f t="shared" si="4"/>
        <v>-2.651079304842584</v>
      </c>
      <c r="EX9" s="3">
        <f t="shared" si="4"/>
        <v>0.4216140098475355</v>
      </c>
      <c r="EY9" s="3">
        <f t="shared" si="4"/>
        <v>2.1493286632060085</v>
      </c>
      <c r="EZ9" s="3">
        <f t="shared" si="4"/>
        <v>-1.2548346128695254</v>
      </c>
      <c r="FA9" s="3">
        <f t="shared" si="4"/>
        <v>2.7365301691842148</v>
      </c>
    </row>
    <row r="10" spans="1:157" ht="12.75">
      <c r="A10" s="2" t="s">
        <v>153</v>
      </c>
      <c r="B10" t="s">
        <v>154</v>
      </c>
      <c r="C10" t="s">
        <v>486</v>
      </c>
      <c r="D10" t="s">
        <v>156</v>
      </c>
      <c r="E10">
        <v>13060007</v>
      </c>
      <c r="F10" t="s">
        <v>157</v>
      </c>
      <c r="G10">
        <v>332614</v>
      </c>
      <c r="H10">
        <v>1042503</v>
      </c>
      <c r="I10" t="s">
        <v>158</v>
      </c>
      <c r="J10" t="str">
        <f t="shared" si="0"/>
        <v>Unit 16- Tern</v>
      </c>
      <c r="K10" t="s">
        <v>159</v>
      </c>
      <c r="L10">
        <v>13</v>
      </c>
      <c r="M10" s="6">
        <v>35231</v>
      </c>
      <c r="N10">
        <v>2</v>
      </c>
      <c r="O10" t="s">
        <v>160</v>
      </c>
      <c r="Q10">
        <v>17</v>
      </c>
      <c r="R10" s="7" t="s">
        <v>161</v>
      </c>
      <c r="S10" t="s">
        <v>162</v>
      </c>
      <c r="T10" t="s">
        <v>163</v>
      </c>
      <c r="U10">
        <v>6</v>
      </c>
      <c r="W10">
        <v>42070</v>
      </c>
      <c r="Y10">
        <v>3.4</v>
      </c>
      <c r="AE10" s="1">
        <v>57.53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14308.59</v>
      </c>
      <c r="AL10" s="5">
        <v>0</v>
      </c>
      <c r="AM10" s="5">
        <v>0.51</v>
      </c>
      <c r="AN10" s="5">
        <v>2.89</v>
      </c>
      <c r="AO10" s="5">
        <v>126.88</v>
      </c>
      <c r="AP10" s="3"/>
      <c r="AQ10" s="5">
        <v>0</v>
      </c>
      <c r="AR10" s="5">
        <v>582.05</v>
      </c>
      <c r="AS10" s="5">
        <v>2.12</v>
      </c>
      <c r="AT10" s="5">
        <v>1.85</v>
      </c>
      <c r="AU10" s="5">
        <v>0</v>
      </c>
      <c r="AV10" s="5">
        <v>0</v>
      </c>
      <c r="AW10" s="5">
        <v>5.4</v>
      </c>
      <c r="AX10" s="5">
        <v>34.36</v>
      </c>
      <c r="AY10" s="5">
        <v>0</v>
      </c>
      <c r="AZ10" s="5">
        <v>62.59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6076.858173</v>
      </c>
      <c r="BG10" s="3">
        <v>0</v>
      </c>
      <c r="BH10" s="3">
        <v>0.216597</v>
      </c>
      <c r="BI10" s="3">
        <v>1.2273830000000001</v>
      </c>
      <c r="BJ10" s="3">
        <v>53.885935999999994</v>
      </c>
      <c r="BK10" s="3"/>
      <c r="BL10" s="3">
        <v>0</v>
      </c>
      <c r="BM10" s="3">
        <v>247.196635</v>
      </c>
      <c r="BN10" s="3">
        <v>0.900364</v>
      </c>
      <c r="BO10" s="3">
        <v>0.785695</v>
      </c>
      <c r="BP10" s="3">
        <v>0</v>
      </c>
      <c r="BQ10" s="3">
        <v>0</v>
      </c>
      <c r="BR10" s="3">
        <v>2.29338</v>
      </c>
      <c r="BS10" s="3">
        <v>14.592692</v>
      </c>
      <c r="BT10" s="3">
        <v>0</v>
      </c>
      <c r="BU10" s="3">
        <v>26.581973</v>
      </c>
      <c r="BV10" s="5">
        <v>2.5</v>
      </c>
      <c r="BW10" s="5">
        <v>0.25</v>
      </c>
      <c r="BX10" s="5">
        <v>0.5</v>
      </c>
      <c r="BY10" s="5">
        <v>0.05</v>
      </c>
      <c r="BZ10" s="5">
        <v>1</v>
      </c>
      <c r="CA10" s="5">
        <v>14308.59</v>
      </c>
      <c r="CB10" s="5">
        <v>0.05</v>
      </c>
      <c r="CC10" s="5">
        <v>0.51</v>
      </c>
      <c r="CD10" s="5">
        <v>2.89</v>
      </c>
      <c r="CE10" s="5">
        <v>126.88</v>
      </c>
      <c r="CF10" s="3"/>
      <c r="CG10" s="5">
        <v>0.25</v>
      </c>
      <c r="CH10" s="5">
        <v>582.05</v>
      </c>
      <c r="CI10" s="5">
        <v>2.12</v>
      </c>
      <c r="CJ10" s="5">
        <v>1.85</v>
      </c>
      <c r="CK10" s="5">
        <v>1</v>
      </c>
      <c r="CL10" s="5">
        <v>0.25</v>
      </c>
      <c r="CM10" s="5">
        <v>5.4</v>
      </c>
      <c r="CN10" s="5">
        <v>34.36</v>
      </c>
      <c r="CO10" s="5">
        <v>0.25</v>
      </c>
      <c r="CP10" s="5">
        <v>62.59</v>
      </c>
      <c r="CQ10" s="5">
        <v>1.06175</v>
      </c>
      <c r="CR10" s="5">
        <v>0.10617499999999999</v>
      </c>
      <c r="CS10" s="5">
        <v>0.21234999999999998</v>
      </c>
      <c r="CT10" s="5">
        <v>0.021235</v>
      </c>
      <c r="CU10" s="5">
        <v>0.42469999999999997</v>
      </c>
      <c r="CV10" s="3">
        <v>6076.858173</v>
      </c>
      <c r="CW10" s="5">
        <v>0.021235</v>
      </c>
      <c r="CX10" s="3">
        <v>0.216597</v>
      </c>
      <c r="CY10" s="3">
        <v>1.2273830000000001</v>
      </c>
      <c r="CZ10" s="3">
        <v>53.885935999999994</v>
      </c>
      <c r="DA10" s="3"/>
      <c r="DB10" s="5">
        <v>0.10617499999999999</v>
      </c>
      <c r="DC10" s="3">
        <v>247.196635</v>
      </c>
      <c r="DD10" s="3">
        <v>0.900364</v>
      </c>
      <c r="DE10" s="3">
        <v>0.785695</v>
      </c>
      <c r="DF10" s="5">
        <v>0.42469999999999997</v>
      </c>
      <c r="DG10" s="5">
        <v>0.10617499999999999</v>
      </c>
      <c r="DH10" s="3">
        <v>2.29338</v>
      </c>
      <c r="DI10" s="3">
        <v>14.592692</v>
      </c>
      <c r="DJ10" s="5">
        <v>0.10617499999999999</v>
      </c>
      <c r="DK10" s="3">
        <v>26.581973</v>
      </c>
      <c r="DL10" s="3">
        <f t="shared" si="1"/>
        <v>0.9162907318741551</v>
      </c>
      <c r="DM10" s="3">
        <f t="shared" si="1"/>
        <v>-1.3862943611198906</v>
      </c>
      <c r="DN10" s="3">
        <f t="shared" si="1"/>
        <v>-0.6931471805599453</v>
      </c>
      <c r="DO10" s="3">
        <f t="shared" si="1"/>
        <v>-2.995732273553991</v>
      </c>
      <c r="DP10" s="3">
        <f t="shared" si="1"/>
        <v>0</v>
      </c>
      <c r="DQ10" s="3">
        <f t="shared" si="1"/>
        <v>9.568615335201093</v>
      </c>
      <c r="DR10" s="3">
        <f t="shared" si="1"/>
        <v>-2.995732273553991</v>
      </c>
      <c r="DS10" s="3">
        <f t="shared" si="1"/>
        <v>-0.6733445532637656</v>
      </c>
      <c r="DT10" s="3">
        <f t="shared" si="1"/>
        <v>1.0612565021243408</v>
      </c>
      <c r="DU10" s="3">
        <f t="shared" si="1"/>
        <v>4.843241757886537</v>
      </c>
      <c r="DV10" s="3"/>
      <c r="DW10" s="3">
        <f t="shared" si="2"/>
        <v>-1.3862943611198906</v>
      </c>
      <c r="DX10" s="3">
        <f t="shared" si="2"/>
        <v>6.36655635469425</v>
      </c>
      <c r="DY10" s="3">
        <f t="shared" si="2"/>
        <v>0.7514160886839212</v>
      </c>
      <c r="DZ10" s="3">
        <f t="shared" si="2"/>
        <v>0.6151856390902335</v>
      </c>
      <c r="EA10" s="3">
        <f t="shared" si="2"/>
        <v>0</v>
      </c>
      <c r="EB10" s="3">
        <f t="shared" si="2"/>
        <v>-1.3862943611198906</v>
      </c>
      <c r="EC10" s="3">
        <f t="shared" si="2"/>
        <v>1.6863989535702288</v>
      </c>
      <c r="ED10" s="3">
        <f t="shared" si="2"/>
        <v>3.536893097116055</v>
      </c>
      <c r="EE10" s="3">
        <f t="shared" si="2"/>
        <v>-1.3862943611198906</v>
      </c>
      <c r="EF10" s="3">
        <f t="shared" si="2"/>
        <v>4.13660552093661</v>
      </c>
      <c r="EG10" s="3">
        <f t="shared" si="2"/>
        <v>0.059918490211243465</v>
      </c>
      <c r="EH10" s="3">
        <f t="shared" si="2"/>
        <v>-2.242666602782802</v>
      </c>
      <c r="EI10" s="3">
        <f t="shared" si="2"/>
        <v>-1.549519422222857</v>
      </c>
      <c r="EJ10" s="3">
        <f t="shared" si="2"/>
        <v>-3.8521045152169027</v>
      </c>
      <c r="EK10" s="3">
        <f t="shared" si="2"/>
        <v>-0.8563722416629117</v>
      </c>
      <c r="EL10" s="3">
        <f t="shared" si="2"/>
        <v>8.71224309353818</v>
      </c>
      <c r="EM10" s="3">
        <f t="shared" si="3"/>
        <v>-3.8521045152169027</v>
      </c>
      <c r="EN10" s="3">
        <f t="shared" si="3"/>
        <v>-1.5297167949266772</v>
      </c>
      <c r="EO10" s="3">
        <f t="shared" si="3"/>
        <v>0.2048842604614293</v>
      </c>
      <c r="EP10" s="3">
        <f t="shared" si="3"/>
        <v>3.986869516223626</v>
      </c>
      <c r="EQ10" s="3"/>
      <c r="ER10" s="3">
        <f t="shared" si="4"/>
        <v>-2.242666602782802</v>
      </c>
      <c r="ES10" s="3">
        <f t="shared" si="4"/>
        <v>5.510184113031339</v>
      </c>
      <c r="ET10" s="3">
        <f t="shared" si="4"/>
        <v>-0.10495615297899043</v>
      </c>
      <c r="EU10" s="3">
        <f t="shared" si="4"/>
        <v>-0.24118660257267807</v>
      </c>
      <c r="EV10" s="3">
        <f t="shared" si="4"/>
        <v>-0.8563722416629117</v>
      </c>
      <c r="EW10" s="3">
        <f t="shared" si="4"/>
        <v>-2.242666602782802</v>
      </c>
      <c r="EX10" s="3">
        <f t="shared" si="4"/>
        <v>0.8300267119073171</v>
      </c>
      <c r="EY10" s="3">
        <f t="shared" si="4"/>
        <v>2.680520855453143</v>
      </c>
      <c r="EZ10" s="3">
        <f t="shared" si="4"/>
        <v>-2.242666602782802</v>
      </c>
      <c r="FA10" s="3">
        <f t="shared" si="4"/>
        <v>3.280233279273699</v>
      </c>
    </row>
    <row r="13" spans="1:52" s="24" customFormat="1" ht="12.75">
      <c r="A13" s="24" t="s">
        <v>418</v>
      </c>
      <c r="B13" s="24" t="s">
        <v>1</v>
      </c>
      <c r="C13" s="24" t="s">
        <v>2</v>
      </c>
      <c r="D13" s="24" t="s">
        <v>3</v>
      </c>
      <c r="E13" s="24" t="s">
        <v>4</v>
      </c>
      <c r="F13" s="25" t="s">
        <v>5</v>
      </c>
      <c r="G13" s="24" t="s">
        <v>6</v>
      </c>
      <c r="H13" s="24" t="s">
        <v>7</v>
      </c>
      <c r="I13" s="25" t="s">
        <v>8</v>
      </c>
      <c r="J13" s="26" t="s">
        <v>9</v>
      </c>
      <c r="K13" s="25" t="s">
        <v>10</v>
      </c>
      <c r="L13" s="25" t="s">
        <v>11</v>
      </c>
      <c r="M13" s="25" t="s">
        <v>12</v>
      </c>
      <c r="N13" s="25" t="s">
        <v>13</v>
      </c>
      <c r="O13" s="25" t="s">
        <v>14</v>
      </c>
      <c r="P13" s="24" t="s">
        <v>15</v>
      </c>
      <c r="Q13" s="24" t="s">
        <v>16</v>
      </c>
      <c r="R13" s="24" t="s">
        <v>17</v>
      </c>
      <c r="S13" s="24" t="s">
        <v>18</v>
      </c>
      <c r="T13" s="24" t="s">
        <v>19</v>
      </c>
      <c r="U13" s="18" t="s">
        <v>20</v>
      </c>
      <c r="V13" s="25" t="s">
        <v>21</v>
      </c>
      <c r="W13" s="24" t="s">
        <v>22</v>
      </c>
      <c r="X13" s="27" t="s">
        <v>23</v>
      </c>
      <c r="Y13" s="25" t="s">
        <v>24</v>
      </c>
      <c r="Z13" s="24" t="s">
        <v>25</v>
      </c>
      <c r="AA13" s="24" t="s">
        <v>26</v>
      </c>
      <c r="AB13" s="24" t="s">
        <v>27</v>
      </c>
      <c r="AC13" s="24" t="s">
        <v>28</v>
      </c>
      <c r="AD13" s="24" t="s">
        <v>29</v>
      </c>
      <c r="AE13" s="28" t="s">
        <v>30</v>
      </c>
      <c r="AF13" s="24" t="s">
        <v>31</v>
      </c>
      <c r="AG13" s="29" t="s">
        <v>32</v>
      </c>
      <c r="AH13" s="29" t="s">
        <v>33</v>
      </c>
      <c r="AI13" s="29" t="s">
        <v>34</v>
      </c>
      <c r="AJ13" s="29" t="s">
        <v>35</v>
      </c>
      <c r="AK13" s="9" t="s">
        <v>36</v>
      </c>
      <c r="AL13" s="29" t="s">
        <v>37</v>
      </c>
      <c r="AM13" s="29" t="s">
        <v>38</v>
      </c>
      <c r="AN13" s="29" t="s">
        <v>39</v>
      </c>
      <c r="AO13" s="29" t="s">
        <v>40</v>
      </c>
      <c r="AP13" s="29" t="s">
        <v>41</v>
      </c>
      <c r="AQ13" s="29" t="s">
        <v>42</v>
      </c>
      <c r="AR13" s="29" t="s">
        <v>43</v>
      </c>
      <c r="AS13" s="29" t="s">
        <v>44</v>
      </c>
      <c r="AT13" s="29" t="s">
        <v>45</v>
      </c>
      <c r="AU13" s="29" t="s">
        <v>46</v>
      </c>
      <c r="AV13" s="29" t="s">
        <v>47</v>
      </c>
      <c r="AW13" s="29" t="s">
        <v>48</v>
      </c>
      <c r="AX13" s="29" t="s">
        <v>49</v>
      </c>
      <c r="AY13" s="29" t="s">
        <v>50</v>
      </c>
      <c r="AZ13" s="29" t="s">
        <v>51</v>
      </c>
    </row>
    <row r="14" spans="6:52" s="24" customFormat="1" ht="12.75">
      <c r="F14" s="25"/>
      <c r="I14" s="25"/>
      <c r="J14" s="26"/>
      <c r="K14" s="25"/>
      <c r="L14" s="25"/>
      <c r="M14" s="25"/>
      <c r="N14" s="25"/>
      <c r="O14" s="25"/>
      <c r="U14" s="18"/>
      <c r="V14" s="25"/>
      <c r="X14" s="27"/>
      <c r="Y14" s="25"/>
      <c r="AE14" s="28"/>
      <c r="AG14" s="29"/>
      <c r="AH14" s="29"/>
      <c r="AI14" s="29"/>
      <c r="AJ14" s="29"/>
      <c r="AK14" s="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2:52" s="30" customFormat="1" ht="12.75">
      <c r="B15" s="30" t="s">
        <v>419</v>
      </c>
      <c r="C15" s="30" t="s">
        <v>420</v>
      </c>
      <c r="D15" s="30" t="s">
        <v>349</v>
      </c>
      <c r="J15" s="30" t="s">
        <v>209</v>
      </c>
      <c r="M15" s="30">
        <v>86</v>
      </c>
      <c r="O15" s="30" t="s">
        <v>425</v>
      </c>
      <c r="P15" s="30" t="s">
        <v>163</v>
      </c>
      <c r="AF15" s="30">
        <v>5.5</v>
      </c>
      <c r="AG15" s="30">
        <v>-0.2</v>
      </c>
      <c r="AH15" s="30">
        <v>-0.1</v>
      </c>
      <c r="AI15" s="30">
        <v>0.02</v>
      </c>
      <c r="AJ15" s="30">
        <v>5</v>
      </c>
      <c r="AL15" s="30">
        <v>0.39</v>
      </c>
      <c r="AM15" s="30">
        <v>-0.1</v>
      </c>
      <c r="AN15" s="30">
        <v>13.5</v>
      </c>
      <c r="AO15" s="30">
        <v>1470</v>
      </c>
      <c r="AQ15" s="30">
        <v>-0.4</v>
      </c>
      <c r="AR15" s="30">
        <v>515</v>
      </c>
      <c r="AS15" s="30">
        <v>6.56</v>
      </c>
      <c r="AT15" s="30">
        <v>0.5</v>
      </c>
      <c r="AU15" s="30">
        <v>2</v>
      </c>
      <c r="AV15" s="30">
        <v>-0.1</v>
      </c>
      <c r="AW15" s="30">
        <v>2.2</v>
      </c>
      <c r="AX15" s="30">
        <v>1.5</v>
      </c>
      <c r="AY15" s="30">
        <v>-0.3</v>
      </c>
      <c r="AZ15" s="30">
        <v>91.6</v>
      </c>
    </row>
    <row r="16" spans="2:52" s="30" customFormat="1" ht="12.75">
      <c r="B16" s="30" t="s">
        <v>419</v>
      </c>
      <c r="C16" s="30" t="s">
        <v>420</v>
      </c>
      <c r="D16" s="30" t="s">
        <v>349</v>
      </c>
      <c r="J16" s="30" t="s">
        <v>209</v>
      </c>
      <c r="M16" s="30">
        <v>86</v>
      </c>
      <c r="O16" s="30" t="s">
        <v>426</v>
      </c>
      <c r="P16" s="30" t="s">
        <v>163</v>
      </c>
      <c r="AF16" s="30">
        <v>3</v>
      </c>
      <c r="AG16" s="30">
        <v>-0.2</v>
      </c>
      <c r="AH16" s="30">
        <v>-0.1</v>
      </c>
      <c r="AI16" s="30">
        <v>-0.01</v>
      </c>
      <c r="AJ16" s="30">
        <v>2</v>
      </c>
      <c r="AL16" s="30">
        <v>0.67</v>
      </c>
      <c r="AM16" s="30">
        <v>0.1</v>
      </c>
      <c r="AN16" s="30">
        <v>10.1</v>
      </c>
      <c r="AO16" s="30">
        <v>943</v>
      </c>
      <c r="AQ16" s="30">
        <v>-0.4</v>
      </c>
      <c r="AR16" s="30">
        <v>646</v>
      </c>
      <c r="AS16" s="30">
        <v>13.7</v>
      </c>
      <c r="AT16" s="30">
        <v>2.4</v>
      </c>
      <c r="AU16" s="30">
        <v>-1</v>
      </c>
      <c r="AV16" s="30">
        <v>-0.1</v>
      </c>
      <c r="AW16" s="30">
        <v>14</v>
      </c>
      <c r="AX16" s="30">
        <v>0.71</v>
      </c>
      <c r="AY16" s="30">
        <v>-0.3</v>
      </c>
      <c r="AZ16" s="30">
        <v>67</v>
      </c>
    </row>
    <row r="17" spans="2:52" s="30" customFormat="1" ht="12.75">
      <c r="B17" s="30" t="s">
        <v>419</v>
      </c>
      <c r="C17" s="30" t="s">
        <v>420</v>
      </c>
      <c r="D17" s="30" t="s">
        <v>349</v>
      </c>
      <c r="J17" s="30" t="s">
        <v>427</v>
      </c>
      <c r="M17" s="30">
        <v>86</v>
      </c>
      <c r="O17" s="30" t="s">
        <v>428</v>
      </c>
      <c r="P17" s="30" t="s">
        <v>163</v>
      </c>
      <c r="AF17" s="30">
        <v>951</v>
      </c>
      <c r="AG17" s="30">
        <v>-0.2</v>
      </c>
      <c r="AH17" s="30">
        <v>6</v>
      </c>
      <c r="AI17" s="30">
        <v>0.03</v>
      </c>
      <c r="AJ17" s="30">
        <v>-2</v>
      </c>
      <c r="AL17" s="30">
        <v>0.78</v>
      </c>
      <c r="AM17" s="30">
        <v>1.3</v>
      </c>
      <c r="AN17" s="30">
        <v>5.28</v>
      </c>
      <c r="AO17" s="30">
        <v>818</v>
      </c>
      <c r="AQ17" s="30">
        <v>-0.5</v>
      </c>
      <c r="AR17" s="30">
        <v>1380</v>
      </c>
      <c r="AS17" s="30">
        <v>22.2</v>
      </c>
      <c r="AT17" s="30">
        <v>1.6</v>
      </c>
      <c r="AU17" s="30">
        <v>-1</v>
      </c>
      <c r="AV17" s="30">
        <v>1.1</v>
      </c>
      <c r="AW17" s="30">
        <v>4.1</v>
      </c>
      <c r="AX17" s="30">
        <v>54.2</v>
      </c>
      <c r="AY17" s="30">
        <v>1.6</v>
      </c>
      <c r="AZ17" s="30">
        <v>92.2</v>
      </c>
    </row>
    <row r="18" spans="2:52" s="30" customFormat="1" ht="12.75">
      <c r="B18" s="30" t="s">
        <v>419</v>
      </c>
      <c r="C18" s="30" t="s">
        <v>420</v>
      </c>
      <c r="D18" s="30" t="s">
        <v>349</v>
      </c>
      <c r="J18" s="30" t="s">
        <v>427</v>
      </c>
      <c r="M18" s="30">
        <v>86</v>
      </c>
      <c r="O18" s="30" t="s">
        <v>428</v>
      </c>
      <c r="P18" s="30" t="s">
        <v>163</v>
      </c>
      <c r="AF18" s="30">
        <v>767</v>
      </c>
      <c r="AG18" s="30">
        <v>-0.2</v>
      </c>
      <c r="AH18" s="30">
        <v>4.3</v>
      </c>
      <c r="AI18" s="30">
        <v>0.02</v>
      </c>
      <c r="AJ18" s="30">
        <v>6.5</v>
      </c>
      <c r="AL18" s="30">
        <v>0.14</v>
      </c>
      <c r="AM18" s="30">
        <v>0.99</v>
      </c>
      <c r="AN18" s="30">
        <v>5.21</v>
      </c>
      <c r="AO18" s="30">
        <v>699</v>
      </c>
      <c r="AQ18" s="30">
        <v>-0.4</v>
      </c>
      <c r="AR18" s="30">
        <v>1030</v>
      </c>
      <c r="AS18" s="30">
        <v>20.2</v>
      </c>
      <c r="AT18" s="30">
        <v>3.1</v>
      </c>
      <c r="AU18" s="30">
        <v>-1</v>
      </c>
      <c r="AV18" s="30">
        <v>0.66</v>
      </c>
      <c r="AW18" s="30">
        <v>4.2</v>
      </c>
      <c r="AX18" s="30">
        <v>27.8</v>
      </c>
      <c r="AY18" s="30">
        <v>1.1</v>
      </c>
      <c r="AZ18" s="30">
        <v>70.5</v>
      </c>
    </row>
  </sheetData>
  <printOptions/>
  <pageMargins left="0.75" right="0.75" top="1" bottom="1" header="0.5" footer="0.5"/>
  <pageSetup fitToWidth="8" fitToHeight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5"/>
  <sheetViews>
    <sheetView workbookViewId="0" topLeftCell="A52">
      <selection activeCell="A1" sqref="A1"/>
    </sheetView>
  </sheetViews>
  <sheetFormatPr defaultColWidth="9.140625" defaultRowHeight="12.75"/>
  <sheetData>
    <row r="1" s="30" customFormat="1" ht="12.75"/>
    <row r="2" s="30" customFormat="1" ht="12.75">
      <c r="A2" s="58" t="s">
        <v>496</v>
      </c>
    </row>
    <row r="3" spans="2:8" s="30" customFormat="1" ht="12.75">
      <c r="B3" s="30" t="s">
        <v>490</v>
      </c>
      <c r="C3" s="30" t="s">
        <v>490</v>
      </c>
      <c r="D3" s="30" t="s">
        <v>490</v>
      </c>
      <c r="E3" s="30" t="s">
        <v>490</v>
      </c>
      <c r="F3" s="30" t="s">
        <v>490</v>
      </c>
      <c r="G3" s="30" t="s">
        <v>490</v>
      </c>
      <c r="H3" s="30" t="s">
        <v>490</v>
      </c>
    </row>
    <row r="4" spans="1:8" s="30" customFormat="1" ht="12.75">
      <c r="A4" s="57"/>
      <c r="B4" s="24" t="s">
        <v>491</v>
      </c>
      <c r="C4" s="24" t="s">
        <v>492</v>
      </c>
      <c r="D4" s="24" t="s">
        <v>493</v>
      </c>
      <c r="E4" s="24" t="s">
        <v>494</v>
      </c>
      <c r="F4" s="24" t="s">
        <v>45</v>
      </c>
      <c r="G4" s="24" t="s">
        <v>48</v>
      </c>
      <c r="H4" s="24" t="s">
        <v>495</v>
      </c>
    </row>
    <row r="5" spans="1:8" s="30" customFormat="1" ht="12.75">
      <c r="A5" s="24" t="s">
        <v>491</v>
      </c>
      <c r="B5" s="57">
        <v>1</v>
      </c>
      <c r="C5" s="57">
        <v>0.5678513101480588</v>
      </c>
      <c r="D5" s="57">
        <v>-0.20319861420563914</v>
      </c>
      <c r="E5" s="57">
        <v>-0.13397816621104167</v>
      </c>
      <c r="F5" s="57">
        <v>-0.7939225196323788</v>
      </c>
      <c r="G5" s="57">
        <v>-0.18711378534130368</v>
      </c>
      <c r="H5" s="57">
        <v>0.8386354984582999</v>
      </c>
    </row>
    <row r="6" spans="1:8" s="30" customFormat="1" ht="12.75">
      <c r="A6" s="24" t="s">
        <v>492</v>
      </c>
      <c r="B6" s="57">
        <v>0.5678513101480588</v>
      </c>
      <c r="C6" s="57">
        <v>1</v>
      </c>
      <c r="D6" s="57">
        <v>-0.533729058607528</v>
      </c>
      <c r="E6" s="57">
        <v>-0.1986626063827316</v>
      </c>
      <c r="F6" s="57">
        <v>-0.36307141097791373</v>
      </c>
      <c r="G6" s="57">
        <v>-0.0627782546401515</v>
      </c>
      <c r="H6" s="57">
        <v>0.14265202642218222</v>
      </c>
    </row>
    <row r="7" spans="1:8" s="30" customFormat="1" ht="12.75">
      <c r="A7" s="24" t="s">
        <v>493</v>
      </c>
      <c r="B7" s="57">
        <v>-0.20319861420563914</v>
      </c>
      <c r="C7" s="57">
        <v>-0.533729058607528</v>
      </c>
      <c r="D7" s="57">
        <v>1</v>
      </c>
      <c r="E7" s="57">
        <v>0.6048095780013373</v>
      </c>
      <c r="F7" s="57">
        <v>0.26873418080064115</v>
      </c>
      <c r="G7" s="57">
        <v>-0.15258636544673498</v>
      </c>
      <c r="H7" s="57">
        <v>0.2039101491694803</v>
      </c>
    </row>
    <row r="8" spans="1:8" s="30" customFormat="1" ht="12.75">
      <c r="A8" s="24" t="s">
        <v>494</v>
      </c>
      <c r="B8" s="57">
        <v>-0.13397816621104167</v>
      </c>
      <c r="C8" s="57">
        <v>-0.1986626063827316</v>
      </c>
      <c r="D8" s="57">
        <v>0.6048095780013373</v>
      </c>
      <c r="E8" s="57">
        <v>1</v>
      </c>
      <c r="F8" s="57">
        <v>-0.11598661252580124</v>
      </c>
      <c r="G8" s="57">
        <v>-0.15102584324151053</v>
      </c>
      <c r="H8" s="57">
        <v>0.17246582524754214</v>
      </c>
    </row>
    <row r="9" spans="1:8" s="30" customFormat="1" ht="12.75">
      <c r="A9" s="24" t="s">
        <v>45</v>
      </c>
      <c r="B9" s="57">
        <v>-0.7939225196323788</v>
      </c>
      <c r="C9" s="57">
        <v>-0.36307141097791373</v>
      </c>
      <c r="D9" s="57">
        <v>0.26873418080064115</v>
      </c>
      <c r="E9" s="57">
        <v>-0.11598661252580124</v>
      </c>
      <c r="F9" s="57">
        <v>1</v>
      </c>
      <c r="G9" s="57">
        <v>-0.17044345391026416</v>
      </c>
      <c r="H9" s="57">
        <v>-0.7685184847018836</v>
      </c>
    </row>
    <row r="10" spans="1:8" s="30" customFormat="1" ht="12.75">
      <c r="A10" s="24" t="s">
        <v>48</v>
      </c>
      <c r="B10" s="57">
        <v>-0.18711378534130368</v>
      </c>
      <c r="C10" s="57">
        <v>-0.0627782546401515</v>
      </c>
      <c r="D10" s="57">
        <v>-0.15258636544673498</v>
      </c>
      <c r="E10" s="57">
        <v>-0.15102584324151053</v>
      </c>
      <c r="F10" s="57">
        <v>-0.17044345391026416</v>
      </c>
      <c r="G10" s="57">
        <v>1</v>
      </c>
      <c r="H10" s="57">
        <v>-0.1100691907715649</v>
      </c>
    </row>
    <row r="11" spans="1:8" s="30" customFormat="1" ht="12.75">
      <c r="A11" s="24" t="s">
        <v>495</v>
      </c>
      <c r="B11" s="57">
        <v>0.8386354984582999</v>
      </c>
      <c r="C11" s="57">
        <v>0.14265202642218222</v>
      </c>
      <c r="D11" s="57">
        <v>0.2039101491694803</v>
      </c>
      <c r="E11" s="57">
        <v>0.17246582524754214</v>
      </c>
      <c r="F11" s="57">
        <v>-0.7685184847018836</v>
      </c>
      <c r="G11" s="57">
        <v>-0.1100691907715649</v>
      </c>
      <c r="H11" s="57">
        <v>1</v>
      </c>
    </row>
    <row r="12" spans="1:8" s="30" customFormat="1" ht="12.75">
      <c r="A12" s="24"/>
      <c r="B12" s="57"/>
      <c r="C12" s="57"/>
      <c r="D12" s="57"/>
      <c r="E12" s="57"/>
      <c r="F12" s="57"/>
      <c r="G12" s="57"/>
      <c r="H12" s="57"/>
    </row>
    <row r="13" spans="1:8" s="60" customFormat="1" ht="12.75">
      <c r="A13" s="59" t="s">
        <v>515</v>
      </c>
      <c r="B13" s="59"/>
      <c r="C13" s="59"/>
      <c r="D13" s="59"/>
      <c r="E13" s="59"/>
      <c r="F13" s="59"/>
      <c r="G13" s="59"/>
      <c r="H13" s="59"/>
    </row>
    <row r="14" spans="1:8" s="60" customFormat="1" ht="12.75">
      <c r="A14" s="59" t="s">
        <v>516</v>
      </c>
      <c r="B14" s="59"/>
      <c r="C14" s="59"/>
      <c r="D14" s="59"/>
      <c r="E14" s="59"/>
      <c r="F14" s="59"/>
      <c r="G14" s="59"/>
      <c r="H14" s="59"/>
    </row>
    <row r="15" spans="1:8" s="60" customFormat="1" ht="12.75">
      <c r="A15" s="59" t="s">
        <v>517</v>
      </c>
      <c r="B15" s="59"/>
      <c r="C15" s="59"/>
      <c r="D15" s="59"/>
      <c r="E15" s="59"/>
      <c r="F15" s="59"/>
      <c r="G15" s="59"/>
      <c r="H15" s="59"/>
    </row>
    <row r="16" spans="1:8" s="30" customFormat="1" ht="12.75">
      <c r="A16" s="24"/>
      <c r="B16" s="57" t="s">
        <v>490</v>
      </c>
      <c r="C16" s="57" t="s">
        <v>500</v>
      </c>
      <c r="D16" s="57" t="s">
        <v>490</v>
      </c>
      <c r="E16" s="57" t="s">
        <v>500</v>
      </c>
      <c r="F16" s="57" t="s">
        <v>490</v>
      </c>
      <c r="G16" s="57" t="s">
        <v>490</v>
      </c>
      <c r="H16" s="57"/>
    </row>
    <row r="17" spans="1:8" s="30" customFormat="1" ht="12.75">
      <c r="A17" s="24"/>
      <c r="B17" s="57" t="s">
        <v>501</v>
      </c>
      <c r="C17" s="57" t="s">
        <v>502</v>
      </c>
      <c r="D17" s="57" t="s">
        <v>35</v>
      </c>
      <c r="E17" s="57" t="s">
        <v>503</v>
      </c>
      <c r="F17" s="57" t="s">
        <v>518</v>
      </c>
      <c r="G17" s="57" t="s">
        <v>505</v>
      </c>
      <c r="H17" s="57"/>
    </row>
    <row r="18" spans="1:8" s="30" customFormat="1" ht="12.75">
      <c r="A18" s="59" t="s">
        <v>506</v>
      </c>
      <c r="B18" s="57"/>
      <c r="C18" s="57"/>
      <c r="D18" s="57">
        <v>0.7622301408613226</v>
      </c>
      <c r="E18" s="57">
        <v>0.12447835076427262</v>
      </c>
      <c r="F18" s="57">
        <v>6.1233952424769384</v>
      </c>
      <c r="G18" s="57">
        <v>0.00011217938299523667</v>
      </c>
      <c r="H18" s="57"/>
    </row>
    <row r="19" spans="1:8" s="30" customFormat="1" ht="12.75">
      <c r="A19" s="59" t="s">
        <v>493</v>
      </c>
      <c r="B19" s="57">
        <v>0.44238556158496234</v>
      </c>
      <c r="C19" s="57">
        <v>0.15669723249764225</v>
      </c>
      <c r="D19" s="57">
        <v>0.6757718740611005</v>
      </c>
      <c r="E19" s="57">
        <v>0.23936491526924003</v>
      </c>
      <c r="F19" s="57">
        <v>2.823186820428489</v>
      </c>
      <c r="G19" s="57">
        <v>0.018061717972159386</v>
      </c>
      <c r="H19" s="57"/>
    </row>
    <row r="20" spans="1:8" s="30" customFormat="1" ht="12.75">
      <c r="A20" s="59" t="s">
        <v>45</v>
      </c>
      <c r="B20" s="57">
        <v>-0.88740260619245</v>
      </c>
      <c r="C20" s="57">
        <v>0.15669723249764225</v>
      </c>
      <c r="D20" s="57">
        <v>-0.34662397964727487</v>
      </c>
      <c r="E20" s="57">
        <v>0.06120673744817447</v>
      </c>
      <c r="F20" s="57">
        <v>-5.663167064586175</v>
      </c>
      <c r="G20" s="57">
        <v>0.00020862648671027273</v>
      </c>
      <c r="H20" s="57"/>
    </row>
    <row r="21" spans="1:8" s="30" customFormat="1" ht="12.75">
      <c r="A21" s="59"/>
      <c r="B21" s="57"/>
      <c r="C21" s="57"/>
      <c r="D21" s="57"/>
      <c r="E21" s="57"/>
      <c r="F21" s="57"/>
      <c r="G21" s="57"/>
      <c r="H21" s="57"/>
    </row>
    <row r="22" spans="1:8" s="30" customFormat="1" ht="12.75">
      <c r="A22" s="59" t="s">
        <v>519</v>
      </c>
      <c r="B22" s="57"/>
      <c r="C22" s="57"/>
      <c r="D22" s="57"/>
      <c r="E22" s="57"/>
      <c r="F22" s="57"/>
      <c r="G22" s="57"/>
      <c r="H22" s="57"/>
    </row>
    <row r="23" spans="1:8" s="30" customFormat="1" ht="12.75">
      <c r="A23" s="59"/>
      <c r="B23" s="57" t="s">
        <v>490</v>
      </c>
      <c r="C23" s="57" t="s">
        <v>490</v>
      </c>
      <c r="D23" s="57" t="s">
        <v>490</v>
      </c>
      <c r="E23" s="57"/>
      <c r="F23" s="57"/>
      <c r="G23" s="57"/>
      <c r="H23" s="57"/>
    </row>
    <row r="24" spans="1:8" s="30" customFormat="1" ht="12.75">
      <c r="A24" s="59"/>
      <c r="B24" s="57" t="s">
        <v>493</v>
      </c>
      <c r="C24" s="57" t="s">
        <v>45</v>
      </c>
      <c r="D24" s="57" t="s">
        <v>495</v>
      </c>
      <c r="E24" s="57"/>
      <c r="F24" s="57"/>
      <c r="G24" s="57"/>
      <c r="H24" s="57"/>
    </row>
    <row r="25" spans="1:8" s="30" customFormat="1" ht="12.75">
      <c r="A25" s="59" t="s">
        <v>493</v>
      </c>
      <c r="B25" s="57">
        <v>-1.0778394758634653</v>
      </c>
      <c r="C25" s="57">
        <v>0.2896523085807608</v>
      </c>
      <c r="D25" s="57">
        <v>0.44238556158496234</v>
      </c>
      <c r="E25" s="57"/>
      <c r="F25" s="57"/>
      <c r="G25" s="57"/>
      <c r="H25" s="57"/>
    </row>
    <row r="26" spans="1:8" s="30" customFormat="1" ht="12.75">
      <c r="A26" s="59" t="s">
        <v>45</v>
      </c>
      <c r="B26" s="57">
        <v>0.2896523085807608</v>
      </c>
      <c r="C26" s="57">
        <v>-1.0778394758634653</v>
      </c>
      <c r="D26" s="57">
        <v>-0.88740260619245</v>
      </c>
      <c r="E26" s="57"/>
      <c r="F26" s="57"/>
      <c r="G26" s="57"/>
      <c r="H26" s="57"/>
    </row>
    <row r="27" spans="1:8" s="30" customFormat="1" ht="12.75">
      <c r="A27" s="59" t="s">
        <v>495</v>
      </c>
      <c r="B27" s="57">
        <v>0.44238556158496234</v>
      </c>
      <c r="C27" s="57">
        <v>-0.88740260619245</v>
      </c>
      <c r="D27" s="57">
        <v>0.22780778791526207</v>
      </c>
      <c r="E27" s="57"/>
      <c r="F27" s="57"/>
      <c r="G27" s="57"/>
      <c r="H27" s="57"/>
    </row>
    <row r="28" spans="1:8" s="30" customFormat="1" ht="12.75">
      <c r="A28" s="59"/>
      <c r="B28" s="57"/>
      <c r="C28" s="57"/>
      <c r="D28" s="57"/>
      <c r="E28" s="57"/>
      <c r="F28" s="57"/>
      <c r="G28" s="57"/>
      <c r="H28" s="57"/>
    </row>
    <row r="29" spans="1:8" s="30" customFormat="1" ht="12.75">
      <c r="A29" s="59" t="s">
        <v>515</v>
      </c>
      <c r="B29" s="57"/>
      <c r="C29" s="57"/>
      <c r="D29" s="57"/>
      <c r="E29" s="57"/>
      <c r="F29" s="57"/>
      <c r="G29" s="57"/>
      <c r="H29" s="57"/>
    </row>
    <row r="30" spans="1:8" s="30" customFormat="1" ht="12.75">
      <c r="A30" s="59" t="s">
        <v>520</v>
      </c>
      <c r="B30" s="57"/>
      <c r="C30" s="57"/>
      <c r="D30" s="57"/>
      <c r="E30" s="57"/>
      <c r="F30" s="57"/>
      <c r="G30" s="57"/>
      <c r="H30" s="57"/>
    </row>
    <row r="31" spans="1:8" s="30" customFormat="1" ht="12.75">
      <c r="A31" s="59" t="s">
        <v>521</v>
      </c>
      <c r="B31" s="57"/>
      <c r="C31" s="57"/>
      <c r="D31" s="57"/>
      <c r="E31" s="57"/>
      <c r="F31" s="57"/>
      <c r="G31" s="57"/>
      <c r="H31" s="57"/>
    </row>
    <row r="32" spans="1:8" s="30" customFormat="1" ht="12.75">
      <c r="A32" s="59"/>
      <c r="B32" s="57" t="s">
        <v>490</v>
      </c>
      <c r="C32" s="57" t="s">
        <v>500</v>
      </c>
      <c r="D32" s="57" t="s">
        <v>490</v>
      </c>
      <c r="E32" s="57" t="s">
        <v>500</v>
      </c>
      <c r="F32" s="57" t="s">
        <v>490</v>
      </c>
      <c r="G32" s="57" t="s">
        <v>490</v>
      </c>
      <c r="H32" s="57"/>
    </row>
    <row r="33" spans="1:8" s="30" customFormat="1" ht="12.75">
      <c r="A33" s="59"/>
      <c r="B33" s="57" t="s">
        <v>501</v>
      </c>
      <c r="C33" s="57" t="s">
        <v>502</v>
      </c>
      <c r="D33" s="57" t="s">
        <v>35</v>
      </c>
      <c r="E33" s="57" t="s">
        <v>503</v>
      </c>
      <c r="F33" s="57" t="s">
        <v>522</v>
      </c>
      <c r="G33" s="57" t="s">
        <v>505</v>
      </c>
      <c r="H33" s="57"/>
    </row>
    <row r="34" spans="1:8" s="30" customFormat="1" ht="12.75">
      <c r="A34" s="59" t="s">
        <v>506</v>
      </c>
      <c r="B34" s="57"/>
      <c r="C34" s="57"/>
      <c r="D34" s="57">
        <v>0.8634782987747718</v>
      </c>
      <c r="E34" s="57">
        <v>0.12513166313744178</v>
      </c>
      <c r="F34" s="57">
        <v>6.900557997270018</v>
      </c>
      <c r="G34" s="57">
        <v>0.00012445832544472069</v>
      </c>
      <c r="H34" s="57"/>
    </row>
    <row r="35" spans="1:8" s="30" customFormat="1" ht="12.75">
      <c r="A35" s="59" t="s">
        <v>493</v>
      </c>
      <c r="B35" s="57">
        <v>0.6904779537611845</v>
      </c>
      <c r="C35" s="57">
        <v>0.15608889244952323</v>
      </c>
      <c r="D35" s="57">
        <v>1.0547486657099128</v>
      </c>
      <c r="E35" s="57">
        <v>0.23843563743993895</v>
      </c>
      <c r="F35" s="57">
        <v>4.423620047047708</v>
      </c>
      <c r="G35" s="57">
        <v>0.0022157696075737476</v>
      </c>
      <c r="H35" s="57"/>
    </row>
    <row r="36" spans="1:8" s="30" customFormat="1" ht="12.75">
      <c r="A36" s="59" t="s">
        <v>494</v>
      </c>
      <c r="B36" s="57">
        <v>-0.4027537773679536</v>
      </c>
      <c r="C36" s="57">
        <v>0.1527515274525485</v>
      </c>
      <c r="D36" s="57">
        <v>-0.1979882028011249</v>
      </c>
      <c r="E36" s="57">
        <v>0.07509054438445883</v>
      </c>
      <c r="F36" s="57">
        <v>-2.6366595744390646</v>
      </c>
      <c r="G36" s="57">
        <v>0.029867790639400482</v>
      </c>
      <c r="H36" s="57"/>
    </row>
    <row r="37" spans="1:8" s="30" customFormat="1" ht="12.75">
      <c r="A37" s="59" t="s">
        <v>45</v>
      </c>
      <c r="B37" s="57">
        <v>-1.0422360327653906</v>
      </c>
      <c r="C37" s="57">
        <v>0.12712091658046898</v>
      </c>
      <c r="D37" s="57">
        <v>-0.4071027050044299</v>
      </c>
      <c r="E37" s="57">
        <v>0.04965407774785764</v>
      </c>
      <c r="F37" s="57">
        <v>-8.198776887402659</v>
      </c>
      <c r="G37" s="57">
        <v>3.6580800951924175E-05</v>
      </c>
      <c r="H37" s="57"/>
    </row>
    <row r="38" spans="1:8" s="30" customFormat="1" ht="12.75">
      <c r="A38" s="59" t="s">
        <v>48</v>
      </c>
      <c r="B38" s="57">
        <v>-0.2431802074460102</v>
      </c>
      <c r="C38" s="57">
        <v>0.11576284757070844</v>
      </c>
      <c r="D38" s="57">
        <v>-0.02575997854830532</v>
      </c>
      <c r="E38" s="57">
        <v>0.012262710446014605</v>
      </c>
      <c r="F38" s="57">
        <v>-2.1006757569389842</v>
      </c>
      <c r="G38" s="57">
        <v>0.0688650980591774</v>
      </c>
      <c r="H38" s="57"/>
    </row>
    <row r="39" spans="1:8" s="30" customFormat="1" ht="12.75">
      <c r="A39" s="59"/>
      <c r="B39" s="57"/>
      <c r="C39" s="57"/>
      <c r="D39" s="57"/>
      <c r="E39" s="57"/>
      <c r="F39" s="57"/>
      <c r="G39" s="57"/>
      <c r="H39" s="57"/>
    </row>
    <row r="40" spans="1:8" s="30" customFormat="1" ht="12.75">
      <c r="A40" s="59"/>
      <c r="B40" s="57"/>
      <c r="C40" s="57"/>
      <c r="D40" s="57"/>
      <c r="E40" s="57"/>
      <c r="F40" s="57"/>
      <c r="G40" s="57"/>
      <c r="H40" s="57"/>
    </row>
    <row r="41" s="30" customFormat="1" ht="12.75">
      <c r="A41" s="58" t="s">
        <v>497</v>
      </c>
    </row>
    <row r="42" spans="2:8" s="30" customFormat="1" ht="12.75">
      <c r="B42" s="30" t="s">
        <v>490</v>
      </c>
      <c r="C42" s="30" t="s">
        <v>490</v>
      </c>
      <c r="D42" s="30" t="s">
        <v>490</v>
      </c>
      <c r="E42" s="30" t="s">
        <v>490</v>
      </c>
      <c r="F42" s="30" t="s">
        <v>490</v>
      </c>
      <c r="G42" s="30" t="s">
        <v>490</v>
      </c>
      <c r="H42" s="30" t="s">
        <v>490</v>
      </c>
    </row>
    <row r="43" spans="1:8" s="30" customFormat="1" ht="12.75">
      <c r="A43" s="57"/>
      <c r="B43" s="24" t="s">
        <v>491</v>
      </c>
      <c r="C43" s="24" t="s">
        <v>492</v>
      </c>
      <c r="D43" s="24" t="s">
        <v>493</v>
      </c>
      <c r="E43" s="24" t="s">
        <v>494</v>
      </c>
      <c r="F43" s="24" t="s">
        <v>45</v>
      </c>
      <c r="G43" s="24" t="s">
        <v>48</v>
      </c>
      <c r="H43" s="24" t="s">
        <v>495</v>
      </c>
    </row>
    <row r="44" spans="1:8" s="30" customFormat="1" ht="12.75">
      <c r="A44" s="24" t="s">
        <v>491</v>
      </c>
      <c r="B44" s="57">
        <v>1</v>
      </c>
      <c r="C44" s="57">
        <v>0.5304694722441782</v>
      </c>
      <c r="D44" s="57">
        <v>-0.7891900063684005</v>
      </c>
      <c r="E44" s="57">
        <v>-0.42060027482742085</v>
      </c>
      <c r="F44" s="57">
        <v>-0.19151554803047943</v>
      </c>
      <c r="G44" s="57">
        <v>0.3123586463529619</v>
      </c>
      <c r="H44" s="57">
        <v>-0.1182286368779626</v>
      </c>
    </row>
    <row r="45" spans="1:8" s="30" customFormat="1" ht="12.75">
      <c r="A45" s="24" t="s">
        <v>492</v>
      </c>
      <c r="B45" s="57">
        <v>0.5304694722441782</v>
      </c>
      <c r="C45" s="57">
        <v>1</v>
      </c>
      <c r="D45" s="57">
        <v>-0.6366850641879999</v>
      </c>
      <c r="E45" s="57">
        <v>-0.48311666317603613</v>
      </c>
      <c r="F45" s="57">
        <v>0.4327868998684041</v>
      </c>
      <c r="G45" s="57">
        <v>-0.1282763546479175</v>
      </c>
      <c r="H45" s="57">
        <v>-0.7259619215975228</v>
      </c>
    </row>
    <row r="46" spans="1:8" s="30" customFormat="1" ht="12.75">
      <c r="A46" s="24" t="s">
        <v>493</v>
      </c>
      <c r="B46" s="57">
        <v>-0.7891900063684005</v>
      </c>
      <c r="C46" s="57">
        <v>-0.6366850641879999</v>
      </c>
      <c r="D46" s="57">
        <v>1</v>
      </c>
      <c r="E46" s="57">
        <v>0.33844982617001335</v>
      </c>
      <c r="F46" s="57">
        <v>0.14177872143958697</v>
      </c>
      <c r="G46" s="57">
        <v>0.08405391488816172</v>
      </c>
      <c r="H46" s="57">
        <v>0.4158508073979054</v>
      </c>
    </row>
    <row r="47" spans="1:8" s="30" customFormat="1" ht="12.75">
      <c r="A47" s="24" t="s">
        <v>494</v>
      </c>
      <c r="B47" s="57">
        <v>-0.42060027482742085</v>
      </c>
      <c r="C47" s="57">
        <v>-0.48311666317603613</v>
      </c>
      <c r="D47" s="57">
        <v>0.33844982617001335</v>
      </c>
      <c r="E47" s="57">
        <v>1</v>
      </c>
      <c r="F47" s="57">
        <v>-0.45882425578855823</v>
      </c>
      <c r="G47" s="57">
        <v>-0.31565430689295454</v>
      </c>
      <c r="H47" s="57">
        <v>0.4997177898529858</v>
      </c>
    </row>
    <row r="48" spans="1:8" s="30" customFormat="1" ht="12.75">
      <c r="A48" s="24" t="s">
        <v>45</v>
      </c>
      <c r="B48" s="57">
        <v>-0.19151554803047943</v>
      </c>
      <c r="C48" s="57">
        <v>0.4327868998684041</v>
      </c>
      <c r="D48" s="57">
        <v>0.14177872143958697</v>
      </c>
      <c r="E48" s="57">
        <v>-0.45882425578855823</v>
      </c>
      <c r="F48" s="57">
        <v>1</v>
      </c>
      <c r="G48" s="57">
        <v>-0.4866524754449897</v>
      </c>
      <c r="H48" s="57">
        <v>-0.8111050161645247</v>
      </c>
    </row>
    <row r="49" spans="1:8" s="30" customFormat="1" ht="12.75">
      <c r="A49" s="24" t="s">
        <v>48</v>
      </c>
      <c r="B49" s="57">
        <v>0.3123586463529619</v>
      </c>
      <c r="C49" s="57">
        <v>-0.1282763546479175</v>
      </c>
      <c r="D49" s="57">
        <v>0.08405391488816172</v>
      </c>
      <c r="E49" s="57">
        <v>-0.31565430689295454</v>
      </c>
      <c r="F49" s="57">
        <v>-0.4866524754449897</v>
      </c>
      <c r="G49" s="57">
        <v>1</v>
      </c>
      <c r="H49" s="57">
        <v>0.607572119510542</v>
      </c>
    </row>
    <row r="50" spans="1:8" s="30" customFormat="1" ht="12.75">
      <c r="A50" s="24" t="s">
        <v>495</v>
      </c>
      <c r="B50" s="57">
        <v>-0.1182286368779626</v>
      </c>
      <c r="C50" s="57">
        <v>-0.7259619215975228</v>
      </c>
      <c r="D50" s="57">
        <v>0.4158508073979054</v>
      </c>
      <c r="E50" s="57">
        <v>0.4997177898529858</v>
      </c>
      <c r="F50" s="57">
        <v>-0.8111050161645247</v>
      </c>
      <c r="G50" s="57">
        <v>0.607572119510542</v>
      </c>
      <c r="H50" s="57">
        <v>1</v>
      </c>
    </row>
    <row r="51" s="30" customFormat="1" ht="12.75"/>
    <row r="52" s="30" customFormat="1" ht="12.75">
      <c r="A52" s="30" t="s">
        <v>507</v>
      </c>
    </row>
    <row r="53" s="30" customFormat="1" ht="12.75">
      <c r="A53" s="30" t="s">
        <v>498</v>
      </c>
    </row>
    <row r="54" s="30" customFormat="1" ht="12.75">
      <c r="A54" s="30" t="s">
        <v>499</v>
      </c>
    </row>
    <row r="55" spans="2:7" s="30" customFormat="1" ht="12.75">
      <c r="B55" s="30" t="s">
        <v>490</v>
      </c>
      <c r="C55" s="30" t="s">
        <v>500</v>
      </c>
      <c r="D55" s="30" t="s">
        <v>490</v>
      </c>
      <c r="E55" s="30" t="s">
        <v>500</v>
      </c>
      <c r="F55" s="30" t="s">
        <v>490</v>
      </c>
      <c r="G55" s="30" t="s">
        <v>490</v>
      </c>
    </row>
    <row r="56" spans="2:7" s="30" customFormat="1" ht="12.75">
      <c r="B56" s="30" t="s">
        <v>501</v>
      </c>
      <c r="C56" s="30" t="s">
        <v>502</v>
      </c>
      <c r="D56" s="30" t="s">
        <v>35</v>
      </c>
      <c r="E56" s="30" t="s">
        <v>503</v>
      </c>
      <c r="F56" s="30" t="s">
        <v>504</v>
      </c>
      <c r="G56" s="30" t="s">
        <v>505</v>
      </c>
    </row>
    <row r="57" spans="1:7" s="30" customFormat="1" ht="12.75">
      <c r="A57" s="30" t="s">
        <v>506</v>
      </c>
      <c r="D57" s="30">
        <v>0.7636879026383587</v>
      </c>
      <c r="E57" s="30">
        <v>0.08698022338125658</v>
      </c>
      <c r="F57" s="30">
        <v>8.780017720705535</v>
      </c>
      <c r="G57" s="30">
        <v>0.0031121906358748674</v>
      </c>
    </row>
    <row r="58" spans="1:7" s="30" customFormat="1" ht="12.75">
      <c r="A58" s="30" t="s">
        <v>493</v>
      </c>
      <c r="B58" s="30">
        <v>0.5417378230423004</v>
      </c>
      <c r="C58" s="30">
        <v>0.13619428257672847</v>
      </c>
      <c r="D58" s="30">
        <v>0.5447935706217711</v>
      </c>
      <c r="E58" s="30">
        <v>0.13696250538049065</v>
      </c>
      <c r="F58" s="30">
        <v>3.9776840319056626</v>
      </c>
      <c r="G58" s="30">
        <v>0.0284213088452816</v>
      </c>
    </row>
    <row r="59" spans="1:7" s="30" customFormat="1" ht="12.75">
      <c r="A59" s="30" t="s">
        <v>45</v>
      </c>
      <c r="B59" s="30">
        <v>-0.8879119120709272</v>
      </c>
      <c r="C59" s="30">
        <v>0.13619428257672847</v>
      </c>
      <c r="D59" s="30">
        <v>-0.27887342842751706</v>
      </c>
      <c r="E59" s="30">
        <v>0.04277560194660883</v>
      </c>
      <c r="F59" s="30">
        <v>-6.519450708738083</v>
      </c>
      <c r="G59" s="30">
        <v>0.0073320260271430016</v>
      </c>
    </row>
    <row r="60" s="30" customFormat="1" ht="12.75"/>
    <row r="61" s="30" customFormat="1" ht="12.75">
      <c r="A61" s="30" t="s">
        <v>508</v>
      </c>
    </row>
    <row r="62" spans="2:8" s="30" customFormat="1" ht="12.75">
      <c r="B62" s="30" t="s">
        <v>490</v>
      </c>
      <c r="C62" s="30" t="s">
        <v>490</v>
      </c>
      <c r="D62" s="30" t="s">
        <v>490</v>
      </c>
      <c r="E62" s="30" t="s">
        <v>490</v>
      </c>
      <c r="F62" s="30" t="s">
        <v>490</v>
      </c>
      <c r="G62" s="30" t="s">
        <v>490</v>
      </c>
      <c r="H62" s="30" t="s">
        <v>490</v>
      </c>
    </row>
    <row r="63" spans="2:8" s="30" customFormat="1" ht="12.75">
      <c r="B63" s="30" t="s">
        <v>493</v>
      </c>
      <c r="C63" s="30" t="s">
        <v>45</v>
      </c>
      <c r="D63" s="30" t="s">
        <v>495</v>
      </c>
      <c r="E63" s="30" t="s">
        <v>491</v>
      </c>
      <c r="F63" s="30" t="s">
        <v>492</v>
      </c>
      <c r="G63" s="30" t="s">
        <v>494</v>
      </c>
      <c r="H63" s="30" t="s">
        <v>48</v>
      </c>
    </row>
    <row r="64" spans="1:8" s="30" customFormat="1" ht="12.75">
      <c r="A64" s="30" t="s">
        <v>493</v>
      </c>
      <c r="B64" s="30">
        <v>-1.0205135530047702</v>
      </c>
      <c r="C64" s="30">
        <v>0.14468710675678648</v>
      </c>
      <c r="D64" s="30">
        <v>0.5417378230423004</v>
      </c>
      <c r="E64" s="30">
        <v>-0.7776692668514033</v>
      </c>
      <c r="F64" s="30">
        <v>-0.7123644213837643</v>
      </c>
      <c r="G64" s="30">
        <v>0.41177858869848943</v>
      </c>
      <c r="H64" s="30">
        <v>0.1561904979946421</v>
      </c>
    </row>
    <row r="65" spans="1:8" s="30" customFormat="1" ht="12.75">
      <c r="A65" s="30" t="s">
        <v>45</v>
      </c>
      <c r="B65" s="30">
        <v>0.14468710675678648</v>
      </c>
      <c r="C65" s="30">
        <v>-1.0205135530047702</v>
      </c>
      <c r="D65" s="30">
        <v>-0.8879119120709272</v>
      </c>
      <c r="E65" s="30">
        <v>-0.08125859367342651</v>
      </c>
      <c r="F65" s="30">
        <v>0.5337850167312453</v>
      </c>
      <c r="G65" s="30">
        <v>-0.5172056976104276</v>
      </c>
      <c r="H65" s="30">
        <v>-0.5087969645516824</v>
      </c>
    </row>
    <row r="66" spans="1:8" s="30" customFormat="1" ht="12.75">
      <c r="A66" s="30" t="s">
        <v>495</v>
      </c>
      <c r="B66" s="30">
        <v>0.5417378230423004</v>
      </c>
      <c r="C66" s="30">
        <v>-0.8879119120709272</v>
      </c>
      <c r="D66" s="30">
        <v>0.05452808309691226</v>
      </c>
      <c r="E66" s="30">
        <v>0.13925650269573944</v>
      </c>
      <c r="F66" s="30">
        <v>0.003231102820635152</v>
      </c>
      <c r="G66" s="30">
        <v>-0.09102880444714116</v>
      </c>
      <c r="H66" s="30">
        <v>0.12993240465443576</v>
      </c>
    </row>
    <row r="67" spans="1:8" s="30" customFormat="1" ht="12.75">
      <c r="A67" s="30" t="s">
        <v>491</v>
      </c>
      <c r="B67" s="30">
        <v>-0.7776692668514033</v>
      </c>
      <c r="C67" s="30">
        <v>-0.08125859367342651</v>
      </c>
      <c r="D67" s="30">
        <v>0.13925650269573944</v>
      </c>
      <c r="E67" s="30">
        <v>0.3707089022414794</v>
      </c>
      <c r="F67" s="30">
        <v>0.0705067200054463</v>
      </c>
      <c r="G67" s="30">
        <v>-0.19468166041243645</v>
      </c>
      <c r="H67" s="30">
        <v>0.33818009695767726</v>
      </c>
    </row>
    <row r="68" spans="1:8" s="30" customFormat="1" ht="12.75">
      <c r="A68" s="30" t="s">
        <v>492</v>
      </c>
      <c r="B68" s="30">
        <v>-0.7123644213837643</v>
      </c>
      <c r="C68" s="30">
        <v>0.5337850167312453</v>
      </c>
      <c r="D68" s="30">
        <v>0.003231102820635152</v>
      </c>
      <c r="E68" s="30">
        <v>0.0705067200054463</v>
      </c>
      <c r="F68" s="30">
        <v>0.3154330500587107</v>
      </c>
      <c r="G68" s="30">
        <v>0.0028964644637977815</v>
      </c>
      <c r="H68" s="30">
        <v>0.19136846354413378</v>
      </c>
    </row>
    <row r="69" spans="1:8" s="30" customFormat="1" ht="12.75">
      <c r="A69" s="30" t="s">
        <v>494</v>
      </c>
      <c r="B69" s="30">
        <v>0.41177858869848943</v>
      </c>
      <c r="C69" s="30">
        <v>-0.5172056976104276</v>
      </c>
      <c r="D69" s="30">
        <v>-0.09102880444714116</v>
      </c>
      <c r="E69" s="30">
        <v>-0.19468166041243645</v>
      </c>
      <c r="F69" s="30">
        <v>0.0028964644637977815</v>
      </c>
      <c r="G69" s="30">
        <v>0.6233270889387563</v>
      </c>
      <c r="H69" s="30">
        <v>-0.6019653423965521</v>
      </c>
    </row>
    <row r="70" spans="1:8" s="30" customFormat="1" ht="12.75">
      <c r="A70" s="30" t="s">
        <v>48</v>
      </c>
      <c r="B70" s="30">
        <v>0.1561904979946421</v>
      </c>
      <c r="C70" s="30">
        <v>-0.5087969645516824</v>
      </c>
      <c r="D70" s="30">
        <v>0.12993240465443576</v>
      </c>
      <c r="E70" s="30">
        <v>0.33818009695767726</v>
      </c>
      <c r="F70" s="30">
        <v>0.19136846354413378</v>
      </c>
      <c r="G70" s="30">
        <v>-0.6019653423965521</v>
      </c>
      <c r="H70" s="30">
        <v>0.7392642748772458</v>
      </c>
    </row>
    <row r="71" s="30" customFormat="1" ht="12.75"/>
    <row r="72" spans="2:8" s="30" customFormat="1" ht="12.75">
      <c r="B72" s="30" t="s">
        <v>490</v>
      </c>
      <c r="C72" s="30" t="s">
        <v>509</v>
      </c>
      <c r="D72" s="30" t="s">
        <v>510</v>
      </c>
      <c r="E72" s="30" t="s">
        <v>490</v>
      </c>
      <c r="F72" s="30" t="s">
        <v>490</v>
      </c>
      <c r="G72" s="30" t="s">
        <v>490</v>
      </c>
      <c r="H72" s="30" t="s">
        <v>490</v>
      </c>
    </row>
    <row r="73" spans="2:8" s="30" customFormat="1" ht="12.75">
      <c r="B73" s="30" t="s">
        <v>511</v>
      </c>
      <c r="C73" s="30" t="s">
        <v>512</v>
      </c>
      <c r="D73" s="30" t="s">
        <v>512</v>
      </c>
      <c r="E73" s="30" t="s">
        <v>513</v>
      </c>
      <c r="F73" s="30" t="s">
        <v>514</v>
      </c>
      <c r="G73" s="30" t="s">
        <v>504</v>
      </c>
      <c r="H73" s="30" t="s">
        <v>505</v>
      </c>
    </row>
    <row r="74" spans="1:8" s="30" customFormat="1" ht="12.75">
      <c r="A74" s="30" t="s">
        <v>493</v>
      </c>
      <c r="B74" s="30">
        <v>0.5417378230423004</v>
      </c>
      <c r="C74" s="30">
        <v>0.9168488413394607</v>
      </c>
      <c r="D74" s="30">
        <v>0.5362653910666191</v>
      </c>
      <c r="E74" s="30">
        <v>0.979898794146956</v>
      </c>
      <c r="F74" s="30">
        <v>0.02010120585304398</v>
      </c>
      <c r="G74" s="30">
        <v>3.977684031905664</v>
      </c>
      <c r="H74" s="30">
        <v>0.0284213088452816</v>
      </c>
    </row>
    <row r="75" spans="1:8" s="30" customFormat="1" ht="12.75">
      <c r="A75" s="30" t="s">
        <v>45</v>
      </c>
      <c r="B75" s="30">
        <v>-0.8879119120709272</v>
      </c>
      <c r="C75" s="30">
        <v>-0.966473292573464</v>
      </c>
      <c r="D75" s="30">
        <v>-0.8789425594938488</v>
      </c>
      <c r="E75" s="30">
        <v>0.979898794146956</v>
      </c>
      <c r="F75" s="30">
        <v>0.02010120585304398</v>
      </c>
      <c r="G75" s="30">
        <v>-6.519450708738081</v>
      </c>
      <c r="H75" s="30">
        <v>0.0073320260271430016</v>
      </c>
    </row>
    <row r="76" s="30" customFormat="1" ht="12.75"/>
    <row r="77" s="30" customFormat="1" ht="12.75"/>
    <row r="78" s="30" customFormat="1" ht="12.75"/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usfws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MacRae</dc:creator>
  <cp:keywords/>
  <dc:description/>
  <cp:lastModifiedBy>USFWS</cp:lastModifiedBy>
  <cp:lastPrinted>2001-06-07T21:53:20Z</cp:lastPrinted>
  <dcterms:created xsi:type="dcterms:W3CDTF">2000-05-12T15:08:58Z</dcterms:created>
  <dcterms:modified xsi:type="dcterms:W3CDTF">2003-08-15T20:08:18Z</dcterms:modified>
  <cp:category/>
  <cp:version/>
  <cp:contentType/>
  <cp:contentStatus/>
</cp:coreProperties>
</file>