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5" windowWidth="19020" windowHeight="5505" activeTab="0"/>
  </bookViews>
  <sheets>
    <sheet name="CT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List'!$A$1:$M$117</definedName>
    <definedName name="_xlnm.Print_Area" localSheetId="4">'Beach Days'!$A$1:$Q$91</definedName>
    <definedName name="_xlnm.Print_Area" localSheetId="1">'Beach List'!$A$1:$M$77</definedName>
    <definedName name="_xlnm.Print_Area" localSheetId="3">'Duration'!$A$1:$K$52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0">'CT Summary'!$1:$2</definedName>
    <definedName name="_xlnm.Print_Titles" localSheetId="3">'Duration'!$1:$2</definedName>
  </definedNames>
  <calcPr fullCalcOnLoad="1"/>
</workbook>
</file>

<file path=xl/sharedStrings.xml><?xml version="1.0" encoding="utf-8"?>
<sst xmlns="http://schemas.openxmlformats.org/spreadsheetml/2006/main" count="2455" uniqueCount="296">
  <si>
    <t>6/29/06  05:00 AM</t>
  </si>
  <si>
    <t>7/1/06  05:00 AM</t>
  </si>
  <si>
    <t>8/22/06  05:00 AM</t>
  </si>
  <si>
    <t>8/30/06  05:00 AM</t>
  </si>
  <si>
    <t>9/4/06  05:00 AM</t>
  </si>
  <si>
    <t>8/22/06 08:00 AM</t>
  </si>
  <si>
    <t>8/23/06  05:00 AM</t>
  </si>
  <si>
    <t>6/5/06  05:00 AM</t>
  </si>
  <si>
    <t>6/8/06  05:00 AM</t>
  </si>
  <si>
    <t>9/5/06  05:00 AM</t>
  </si>
  <si>
    <t>6/9/06 08:00 AM</t>
  </si>
  <si>
    <t>6/11/06  05:00 AM</t>
  </si>
  <si>
    <t>SEWER_LINE</t>
  </si>
  <si>
    <t>7/7/06  05:00 AM</t>
  </si>
  <si>
    <t>8/29/06  05:00 AM</t>
  </si>
  <si>
    <t>7/12/06  05:00 AM</t>
  </si>
  <si>
    <t>8/5/06  05:00 AM</t>
  </si>
  <si>
    <t>9/3/06  05:00 AM</t>
  </si>
  <si>
    <t>WILDLIFE</t>
  </si>
  <si>
    <t>9/2/06  05:00 AM</t>
  </si>
  <si>
    <t>9/6/06  05:00 AM</t>
  </si>
  <si>
    <t>7/9/06  05:00 AM</t>
  </si>
  <si>
    <t>8/2/06  05:00 AM</t>
  </si>
  <si>
    <t>TOTALS</t>
  </si>
  <si>
    <t xml:space="preserve">No. of monitored beaches: </t>
  </si>
  <si>
    <t xml:space="preserve">No. of monitored beaches with actions: </t>
  </si>
  <si>
    <t xml:space="preserve">No. of beach days for monitored beaches: 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</si>
  <si>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</si>
  <si>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</si>
  <si>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</si>
  <si>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</si>
  <si>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</si>
  <si>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</si>
  <si>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</si>
  <si>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</si>
  <si>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</si>
  <si>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</si>
  <si>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</si>
  <si>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</si>
  <si>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</si>
  <si>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</si>
  <si>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</si>
  <si>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</si>
  <si>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</si>
  <si>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</si>
  <si>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</si>
  <si>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</si>
  <si>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</si>
  <si>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</si>
  <si>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</si>
  <si>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</si>
  <si>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</si>
  <si>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</si>
  <si>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</si>
  <si>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</si>
  <si>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</si>
  <si>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</si>
  <si>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</si>
  <si>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</si>
  <si>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</si>
  <si>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</si>
  <si>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</si>
  <si>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</si>
  <si>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</si>
  <si>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</si>
  <si>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</si>
  <si>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</si>
  <si>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</si>
  <si>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Sound, Bay, or Inlet</t>
  </si>
  <si>
    <t>Atlantic Ocean</t>
  </si>
  <si>
    <t>PER_MONTH</t>
  </si>
  <si>
    <t>SHORT BEACH</t>
  </si>
  <si>
    <t>No. of Beaches:</t>
  </si>
  <si>
    <t>No. of Beaches Monitored During Swim Season:</t>
  </si>
  <si>
    <t xml:space="preserve">STATION ID 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</si>
  <si>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</si>
  <si>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</si>
  <si>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</si>
  <si>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</si>
  <si>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</si>
  <si>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</si>
  <si>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6/2/06 08:00 AM</t>
  </si>
  <si>
    <t>RAINFALL</t>
  </si>
  <si>
    <t>PREEMPT</t>
  </si>
  <si>
    <t>6/7/06 08:00 AM</t>
  </si>
  <si>
    <t>6/24/06 08:00 AM</t>
  </si>
  <si>
    <t>6/28/06 08:00 AM</t>
  </si>
  <si>
    <t>7/13/06 08:00 AM</t>
  </si>
  <si>
    <t>7/19/06 08:00 AM</t>
  </si>
  <si>
    <t>STORM</t>
  </si>
  <si>
    <t>Contamination Advisory</t>
  </si>
  <si>
    <t>SEWAGE</t>
  </si>
  <si>
    <t>POTW</t>
  </si>
  <si>
    <t>7/22/06 08:00 AM</t>
  </si>
  <si>
    <t>Closure</t>
  </si>
  <si>
    <t>8/26/06 08:00 AM</t>
  </si>
  <si>
    <t>8/31/06 08:00 AM</t>
  </si>
  <si>
    <t>ELEV_BACT</t>
  </si>
  <si>
    <t>ENTERO</t>
  </si>
  <si>
    <t>7/11/06 08:00 AM</t>
  </si>
  <si>
    <t>7/6/06 08:00 AM</t>
  </si>
  <si>
    <t>UNKNOWN</t>
  </si>
  <si>
    <t>7/12/06 08:00 AM</t>
  </si>
  <si>
    <t>6/30/06 08:00 AM</t>
  </si>
  <si>
    <t>OTHER</t>
  </si>
  <si>
    <t>8/4/06 08:00 AM</t>
  </si>
  <si>
    <t>6/4/06 08:00 AM</t>
  </si>
  <si>
    <t>6/27/06 08:00 AM</t>
  </si>
  <si>
    <t>6/29/06 08:00 AM</t>
  </si>
  <si>
    <t>8/20/06 08:00 AM</t>
  </si>
  <si>
    <t>8/30/06 08:00 AM</t>
  </si>
  <si>
    <t>7/7/06 08:00 AM</t>
  </si>
  <si>
    <t>8/28/06 08:00 AM</t>
  </si>
  <si>
    <t>8/29/06 08:00 AM</t>
  </si>
  <si>
    <t>9/3/06 08:00 AM</t>
  </si>
  <si>
    <t>8/1/06 08:00 AM</t>
  </si>
  <si>
    <t>No. of Actions:</t>
  </si>
  <si>
    <t>No. of Actions Days: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</si>
  <si>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</si>
  <si>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</si>
  <si>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</si>
  <si>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</si>
  <si>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</si>
  <si>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</si>
  <si>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</si>
  <si>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</si>
  <si>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</si>
  <si>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</si>
  <si>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</si>
  <si>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</si>
  <si>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</si>
  <si>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Yes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</si>
  <si>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</si>
  <si>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</si>
  <si>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</si>
  <si>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</si>
  <si>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</si>
  <si>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</si>
  <si>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</si>
  <si>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CT</t>
  </si>
  <si>
    <t>FAIRFIELD</t>
  </si>
  <si>
    <t>MIDDLESEX</t>
  </si>
  <si>
    <t>NEW HAVEN</t>
  </si>
  <si>
    <t>NEW LONDON</t>
  </si>
  <si>
    <t>CT200292</t>
  </si>
  <si>
    <t>BELL ISLAND BEACH</t>
  </si>
  <si>
    <t>CT730976</t>
  </si>
  <si>
    <t>BURYING HILL BEACH</t>
  </si>
  <si>
    <t>CT872506</t>
  </si>
  <si>
    <t>BYRAM BEACH</t>
  </si>
  <si>
    <t>CT003939</t>
  </si>
  <si>
    <t>CALF PASTURE BEACH</t>
  </si>
  <si>
    <t>CT135112</t>
  </si>
  <si>
    <t>COMPO BEACH</t>
  </si>
  <si>
    <t>CT728213</t>
  </si>
  <si>
    <t>CUMMINGS BEACH</t>
  </si>
  <si>
    <t>CT085278</t>
  </si>
  <si>
    <t>EAST (COVE ISLAND) BEACH</t>
  </si>
  <si>
    <t>CT096148</t>
  </si>
  <si>
    <t>GREAT CAPTAIN'S ISLAND BEACH</t>
  </si>
  <si>
    <t>CT486090</t>
  </si>
  <si>
    <t>GREENWICH POINT BEACH</t>
  </si>
  <si>
    <t>CT010924</t>
  </si>
  <si>
    <t>HICKORY BLUFF BEACH</t>
  </si>
  <si>
    <t>CT101236</t>
  </si>
  <si>
    <t>ISLAND BEACH</t>
  </si>
  <si>
    <t>CT306507</t>
  </si>
  <si>
    <t>JENNINGS BEACH</t>
  </si>
  <si>
    <t>CT449733</t>
  </si>
  <si>
    <t>LONG BEACH (MARNICK'S)</t>
  </si>
  <si>
    <t>CT921236</t>
  </si>
  <si>
    <t>LONG BEACH (PROPER)</t>
  </si>
  <si>
    <t>CT023928</t>
  </si>
  <si>
    <t>MARVIN BEACH</t>
  </si>
  <si>
    <t>CT927883</t>
  </si>
  <si>
    <t>PEAR TREE POINT BEACH</t>
  </si>
  <si>
    <t>CT080788</t>
  </si>
  <si>
    <t>PENFIELD BEACH</t>
  </si>
  <si>
    <t>CT202901</t>
  </si>
  <si>
    <t>QUIGLEY BEACH</t>
  </si>
  <si>
    <t>CT200291</t>
  </si>
  <si>
    <t>ROWAYTON BEACH</t>
  </si>
  <si>
    <t>CT634478</t>
  </si>
  <si>
    <t>SASCO BEACH</t>
  </si>
  <si>
    <t>CT404927</t>
  </si>
  <si>
    <t>SEASIDE PARK BEACH</t>
  </si>
  <si>
    <t>CT022992</t>
  </si>
  <si>
    <t>SHADY BEACH</t>
  </si>
  <si>
    <t>CT299970</t>
  </si>
  <si>
    <t>SHERWOOD ISLAND STATE PARK BEACH</t>
  </si>
  <si>
    <t>CT046814</t>
  </si>
  <si>
    <t>CT428598</t>
  </si>
  <si>
    <t>SOUTH PINE CREEK BEACH</t>
  </si>
  <si>
    <t>CT474040</t>
  </si>
  <si>
    <t>SOUTHPORT BEACH</t>
  </si>
  <si>
    <t>CT952269</t>
  </si>
  <si>
    <t>WEED BEACH</t>
  </si>
  <si>
    <t>CT992639</t>
  </si>
  <si>
    <t>WEST BEACH</t>
  </si>
  <si>
    <t>CT104944</t>
  </si>
  <si>
    <t>ESPOSITO BEACH</t>
  </si>
  <si>
    <t>CT766006</t>
  </si>
  <si>
    <t>HARVEY'S BEACH</t>
  </si>
  <si>
    <t>CT221030</t>
  </si>
  <si>
    <t>MIDDLE BEACH/STANNARD BEACH</t>
  </si>
  <si>
    <t>CT104947</t>
  </si>
  <si>
    <t>TOWN BEACH</t>
  </si>
  <si>
    <t>CT996337</t>
  </si>
  <si>
    <t>CT939211</t>
  </si>
  <si>
    <t>WESTBROOK TOWN BEACH/WEST BEACH</t>
  </si>
  <si>
    <t>CT974464</t>
  </si>
  <si>
    <t>ANCHOR BEACH (MERWIN POINT) #1</t>
  </si>
  <si>
    <t>CT400424</t>
  </si>
  <si>
    <t>ANCHOR BEACH (MERWIN POINT) #2</t>
  </si>
  <si>
    <t>CT001209</t>
  </si>
  <si>
    <t>BRANFORD POINT BEACH</t>
  </si>
  <si>
    <t>CT409818</t>
  </si>
  <si>
    <t>CLARK AVENUE BEACH</t>
  </si>
  <si>
    <t>CT091682</t>
  </si>
  <si>
    <t>EAST HAVEN TOWN BEACH</t>
  </si>
  <si>
    <t>CT153336</t>
  </si>
  <si>
    <t>EAST WHARF BEACH</t>
  </si>
  <si>
    <t>CT910056</t>
  </si>
  <si>
    <t>GULF BEACH</t>
  </si>
  <si>
    <t>CT964700</t>
  </si>
  <si>
    <t>HAMMONASSET BEACH STATE PARK BEACH</t>
  </si>
  <si>
    <t>CT303093</t>
  </si>
  <si>
    <t>JACOBS BEACH (TOWN BEACH)</t>
  </si>
  <si>
    <t>CT760987</t>
  </si>
  <si>
    <t>LIGHTHOUSE POINT BEACH</t>
  </si>
  <si>
    <t>CT320303</t>
  </si>
  <si>
    <t>PENT ROAD BEACH</t>
  </si>
  <si>
    <t>CT222176</t>
  </si>
  <si>
    <t>SILVER SANDS STATE PARK BEACH</t>
  </si>
  <si>
    <t>CT224775</t>
  </si>
  <si>
    <t>STONY CREEK BEACH</t>
  </si>
  <si>
    <t>CT386314</t>
  </si>
  <si>
    <t>SURF CLUB BEACH</t>
  </si>
  <si>
    <t>CT857174</t>
  </si>
  <si>
    <t>WALNUT BEACH</t>
  </si>
  <si>
    <t>CT399384</t>
  </si>
  <si>
    <t>WEST HAVEN EAST BEACH</t>
  </si>
  <si>
    <t>CT506928</t>
  </si>
  <si>
    <t>WEST HAVEN WEST BEACH</t>
  </si>
  <si>
    <t>CT210340</t>
  </si>
  <si>
    <t>WEST WHARF BEACH</t>
  </si>
  <si>
    <t>CT351834</t>
  </si>
  <si>
    <t>WOODMONT BEACH</t>
  </si>
  <si>
    <t>CT340493</t>
  </si>
  <si>
    <t>DUBOIS BEACH</t>
  </si>
  <si>
    <t>CT705857</t>
  </si>
  <si>
    <t>EASTERN POINT BEACH</t>
  </si>
  <si>
    <t>CT434367</t>
  </si>
  <si>
    <t>ESKER POINT BEACH</t>
  </si>
  <si>
    <t>CT496693</t>
  </si>
  <si>
    <t>GREEN HARBOR BEACH</t>
  </si>
  <si>
    <t>CT103938</t>
  </si>
  <si>
    <t>HOLE-IN-THE-WALL BEACH</t>
  </si>
  <si>
    <t>CT303091</t>
  </si>
  <si>
    <t>KIDDIE'S BEACH</t>
  </si>
  <si>
    <t>CT120292</t>
  </si>
  <si>
    <t>MCCOOK POINT BEACH</t>
  </si>
  <si>
    <t>CT110195</t>
  </si>
  <si>
    <t>NOANK DOCK</t>
  </si>
  <si>
    <t>CT407959</t>
  </si>
  <si>
    <t>OCEAN BEACH PARK</t>
  </si>
  <si>
    <t>CT079164</t>
  </si>
  <si>
    <t>PLEASURE BEACH</t>
  </si>
  <si>
    <t>CT207829</t>
  </si>
  <si>
    <t>ROCKY NECK STATE PARK BEACH</t>
  </si>
  <si>
    <t>CT493837</t>
  </si>
  <si>
    <t>SOUNDVIEW BEACH</t>
  </si>
  <si>
    <t>CT685151</t>
  </si>
  <si>
    <t>WATERFORD TOWN BEACH</t>
  </si>
  <si>
    <t>CT282823</t>
  </si>
  <si>
    <t>WHITE SANDS BEACH</t>
  </si>
  <si>
    <t>7/21/06  05:00 AM</t>
  </si>
  <si>
    <t>8/31/06  05:00 AM</t>
  </si>
  <si>
    <t>9/1/06  05:00 AM</t>
  </si>
  <si>
    <t>6/4/06  05:00 AM</t>
  </si>
  <si>
    <t>6/8/06 08:00 AM</t>
  </si>
  <si>
    <t>6/9/06  05:00 AM</t>
  </si>
  <si>
    <t>6/27/06  05:00 AM</t>
  </si>
  <si>
    <t>6/30/06  05:00 AM</t>
  </si>
  <si>
    <t>7/14/06  05:00 AM</t>
  </si>
  <si>
    <t>7/20/06  05:00 AM</t>
  </si>
  <si>
    <t>7/24/06  05:00 AM</t>
  </si>
  <si>
    <t>8/25/06 08:00 AM</t>
  </si>
  <si>
    <t>8/27/06  05:00 AM</t>
  </si>
  <si>
    <t>BOAT</t>
  </si>
  <si>
    <t>7/13/06  05:00 AM</t>
  </si>
  <si>
    <t>6/3/06 08:00 AM</t>
  </si>
  <si>
    <t>6/28/06  05:00 AM</t>
  </si>
  <si>
    <t>What portion of the swimming season</t>
  </si>
  <si>
    <t>No. of days under an action</t>
  </si>
  <si>
    <t>No. Beaches with Actions: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</si>
</sst>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3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5" xfId="0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6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59" customWidth="1"/>
    <col min="2" max="2" width="0.5625" style="59" customWidth="1"/>
    <col min="3" max="5" width="8.28125" style="59" customWidth="1"/>
    <col min="6" max="6" width="0.5625" style="59" customWidth="1"/>
    <col min="7" max="10" width="8.28125" style="59" customWidth="1"/>
    <col min="11" max="11" width="0.5625" style="59" customWidth="1"/>
    <col min="12" max="17" width="8.28125" style="59" customWidth="1"/>
    <col min="18" max="18" width="0.5625" style="59" customWidth="1"/>
    <col min="19" max="16384" width="9.140625" style="59" customWidth="1"/>
  </cols>
  <sheetData>
    <row r="1" spans="1:23" ht="12.75">
      <c r="A1" s="76"/>
      <c r="B1" s="76"/>
      <c r="C1" s="123" t="s">
        <v>33</v>
      </c>
      <c r="D1" s="124"/>
      <c r="E1" s="124"/>
      <c r="F1" s="78"/>
      <c r="G1" s="123" t="s">
        <v>34</v>
      </c>
      <c r="H1" s="123"/>
      <c r="I1" s="123"/>
      <c r="J1" s="123"/>
      <c r="K1" s="78"/>
      <c r="L1" s="79" t="s">
        <v>35</v>
      </c>
      <c r="M1" s="79"/>
      <c r="N1" s="80"/>
      <c r="O1" s="80"/>
      <c r="P1" s="80"/>
      <c r="Q1" s="80"/>
      <c r="R1" s="78"/>
      <c r="S1" s="79" t="s">
        <v>36</v>
      </c>
      <c r="T1" s="81"/>
      <c r="U1" s="80"/>
      <c r="V1" s="80"/>
      <c r="W1" s="80"/>
    </row>
    <row r="2" spans="1:23" ht="88.5" customHeight="1">
      <c r="A2" s="44" t="s">
        <v>123</v>
      </c>
      <c r="B2" s="93"/>
      <c r="C2" s="21" t="s">
        <v>37</v>
      </c>
      <c r="D2" s="21" t="s">
        <v>38</v>
      </c>
      <c r="E2" s="21" t="s">
        <v>39</v>
      </c>
      <c r="F2" s="94"/>
      <c r="G2" s="21" t="s">
        <v>40</v>
      </c>
      <c r="H2" s="21" t="s">
        <v>41</v>
      </c>
      <c r="I2" s="21" t="s">
        <v>42</v>
      </c>
      <c r="J2" s="21" t="s">
        <v>43</v>
      </c>
      <c r="K2" s="94"/>
      <c r="L2" s="82" t="s">
        <v>44</v>
      </c>
      <c r="M2" s="21" t="s">
        <v>45</v>
      </c>
      <c r="N2" s="21" t="s">
        <v>46</v>
      </c>
      <c r="O2" s="21" t="s">
        <v>47</v>
      </c>
      <c r="P2" s="21" t="s">
        <v>48</v>
      </c>
      <c r="Q2" s="21" t="s">
        <v>49</v>
      </c>
      <c r="R2" s="21"/>
      <c r="S2" s="82" t="s">
        <v>50</v>
      </c>
      <c r="T2" s="83" t="s">
        <v>51</v>
      </c>
      <c r="U2" s="21" t="s">
        <v>127</v>
      </c>
      <c r="V2" s="21" t="s">
        <v>52</v>
      </c>
      <c r="W2" s="21" t="s">
        <v>129</v>
      </c>
    </row>
    <row r="3" spans="1:23" ht="12.75">
      <c r="A3" s="64" t="s">
        <v>140</v>
      </c>
      <c r="B3" s="103"/>
      <c r="C3" s="64">
        <v>28</v>
      </c>
      <c r="D3" s="64">
        <v>28</v>
      </c>
      <c r="E3" s="104">
        <f>D3/C3</f>
        <v>1</v>
      </c>
      <c r="F3" s="103"/>
      <c r="G3" s="64">
        <v>27</v>
      </c>
      <c r="H3" s="105">
        <f>D3-G3</f>
        <v>1</v>
      </c>
      <c r="I3" s="104">
        <f>G3/D3</f>
        <v>0.9642857142857143</v>
      </c>
      <c r="J3" s="104">
        <f>H3/D3</f>
        <v>0.03571428571428571</v>
      </c>
      <c r="K3" s="103"/>
      <c r="L3" s="64">
        <v>93</v>
      </c>
      <c r="M3" s="106">
        <v>49</v>
      </c>
      <c r="N3" s="107">
        <v>18</v>
      </c>
      <c r="O3" s="107">
        <v>23</v>
      </c>
      <c r="P3" s="107">
        <v>3</v>
      </c>
      <c r="Q3" s="107">
        <v>0</v>
      </c>
      <c r="R3" s="108"/>
      <c r="S3" s="109">
        <v>2884</v>
      </c>
      <c r="T3" s="109">
        <v>184</v>
      </c>
      <c r="U3" s="104">
        <f>T3/S3</f>
        <v>0.0638002773925104</v>
      </c>
      <c r="V3" s="110">
        <f>S3-T3</f>
        <v>2700</v>
      </c>
      <c r="W3" s="104">
        <f>V3/S3</f>
        <v>0.9361997226074896</v>
      </c>
    </row>
    <row r="4" spans="1:23" ht="12.75">
      <c r="A4" s="64" t="s">
        <v>141</v>
      </c>
      <c r="B4" s="103"/>
      <c r="C4" s="64">
        <v>6</v>
      </c>
      <c r="D4" s="64">
        <v>6</v>
      </c>
      <c r="E4" s="104">
        <f>D4/C4</f>
        <v>1</v>
      </c>
      <c r="F4" s="103"/>
      <c r="G4" s="64">
        <v>2</v>
      </c>
      <c r="H4" s="105">
        <f>D4-G4</f>
        <v>4</v>
      </c>
      <c r="I4" s="104">
        <f>G4/D4</f>
        <v>0.3333333333333333</v>
      </c>
      <c r="J4" s="104">
        <f>H4/D4</f>
        <v>0.6666666666666666</v>
      </c>
      <c r="K4" s="103"/>
      <c r="L4" s="64">
        <v>2</v>
      </c>
      <c r="M4" s="105">
        <v>0</v>
      </c>
      <c r="N4" s="111">
        <v>0</v>
      </c>
      <c r="O4" s="111">
        <v>2</v>
      </c>
      <c r="P4" s="111">
        <v>0</v>
      </c>
      <c r="Q4" s="111">
        <v>0</v>
      </c>
      <c r="R4" s="108"/>
      <c r="S4" s="109">
        <v>618</v>
      </c>
      <c r="T4" s="110">
        <v>6</v>
      </c>
      <c r="U4" s="104">
        <f>T4/S4</f>
        <v>0.009708737864077669</v>
      </c>
      <c r="V4" s="110">
        <f>S4-T4</f>
        <v>612</v>
      </c>
      <c r="W4" s="104">
        <f>V4/S4</f>
        <v>0.9902912621359223</v>
      </c>
    </row>
    <row r="5" spans="1:23" ht="12.75">
      <c r="A5" s="64" t="s">
        <v>142</v>
      </c>
      <c r="B5" s="103"/>
      <c r="C5" s="64">
        <v>19</v>
      </c>
      <c r="D5" s="64">
        <v>19</v>
      </c>
      <c r="E5" s="104">
        <f>D5/C5</f>
        <v>1</v>
      </c>
      <c r="F5" s="103"/>
      <c r="G5" s="64">
        <v>10</v>
      </c>
      <c r="H5" s="105">
        <f>D5-G5</f>
        <v>9</v>
      </c>
      <c r="I5" s="104">
        <f>G5/D5</f>
        <v>0.5263157894736842</v>
      </c>
      <c r="J5" s="104">
        <f>H5/D5</f>
        <v>0.47368421052631576</v>
      </c>
      <c r="K5" s="103"/>
      <c r="L5" s="64">
        <v>11</v>
      </c>
      <c r="M5" s="103">
        <v>1</v>
      </c>
      <c r="N5" s="103">
        <v>2</v>
      </c>
      <c r="O5" s="103">
        <v>8</v>
      </c>
      <c r="P5" s="103">
        <v>0</v>
      </c>
      <c r="Q5" s="103">
        <v>0</v>
      </c>
      <c r="R5" s="108"/>
      <c r="S5" s="109">
        <v>1957</v>
      </c>
      <c r="T5" s="110">
        <v>32</v>
      </c>
      <c r="U5" s="104">
        <f>T5/S5</f>
        <v>0.016351558507920288</v>
      </c>
      <c r="V5" s="110">
        <f>S5-T5</f>
        <v>1925</v>
      </c>
      <c r="W5" s="104">
        <f>V5/S5</f>
        <v>0.9836484414920798</v>
      </c>
    </row>
    <row r="6" spans="1:23" ht="12.75">
      <c r="A6" s="102" t="s">
        <v>143</v>
      </c>
      <c r="B6" s="103"/>
      <c r="C6" s="102">
        <v>14</v>
      </c>
      <c r="D6" s="102">
        <v>14</v>
      </c>
      <c r="E6" s="112">
        <f>D6/C6</f>
        <v>1</v>
      </c>
      <c r="F6" s="103"/>
      <c r="G6" s="102">
        <v>1</v>
      </c>
      <c r="H6" s="113">
        <f>D6-G6</f>
        <v>13</v>
      </c>
      <c r="I6" s="112">
        <f>G6/D6</f>
        <v>0.07142857142857142</v>
      </c>
      <c r="J6" s="112">
        <f>H6/D6</f>
        <v>0.9285714285714286</v>
      </c>
      <c r="K6" s="103"/>
      <c r="L6" s="102">
        <v>1</v>
      </c>
      <c r="M6" s="114">
        <v>0</v>
      </c>
      <c r="N6" s="114">
        <v>1</v>
      </c>
      <c r="O6" s="114">
        <v>0</v>
      </c>
      <c r="P6" s="114">
        <v>0</v>
      </c>
      <c r="Q6" s="114">
        <v>0</v>
      </c>
      <c r="R6" s="108"/>
      <c r="S6" s="115">
        <v>1442</v>
      </c>
      <c r="T6" s="115">
        <v>2</v>
      </c>
      <c r="U6" s="112">
        <f>T6/S6</f>
        <v>0.0013869625520110957</v>
      </c>
      <c r="V6" s="115">
        <f>S6-T6</f>
        <v>1440</v>
      </c>
      <c r="W6" s="112">
        <f>V6/S6</f>
        <v>0.9986130374479889</v>
      </c>
    </row>
    <row r="7" spans="1:23" ht="12.75">
      <c r="A7" s="116" t="s">
        <v>23</v>
      </c>
      <c r="B7" s="117"/>
      <c r="C7" s="118">
        <f>SUM(C3:C6)</f>
        <v>67</v>
      </c>
      <c r="D7" s="118">
        <f>SUM(D3:D6)</f>
        <v>67</v>
      </c>
      <c r="E7" s="119">
        <f>D7/C7</f>
        <v>1</v>
      </c>
      <c r="F7" s="116"/>
      <c r="G7" s="118">
        <f>SUM(G3:G6)</f>
        <v>40</v>
      </c>
      <c r="H7" s="118">
        <f>D7-G7</f>
        <v>27</v>
      </c>
      <c r="I7" s="119">
        <f>G7/D7</f>
        <v>0.5970149253731343</v>
      </c>
      <c r="J7" s="119">
        <f>H7/D7</f>
        <v>0.40298507462686567</v>
      </c>
      <c r="K7" s="116"/>
      <c r="L7" s="118">
        <f aca="true" t="shared" si="0" ref="L7:Q7">SUM(L3:L6)</f>
        <v>107</v>
      </c>
      <c r="M7" s="118">
        <f t="shared" si="0"/>
        <v>50</v>
      </c>
      <c r="N7" s="118">
        <f t="shared" si="0"/>
        <v>21</v>
      </c>
      <c r="O7" s="118">
        <f t="shared" si="0"/>
        <v>33</v>
      </c>
      <c r="P7" s="118">
        <f t="shared" si="0"/>
        <v>3</v>
      </c>
      <c r="Q7" s="118">
        <f t="shared" si="0"/>
        <v>0</v>
      </c>
      <c r="R7" s="116"/>
      <c r="S7" s="120">
        <f>SUM(S3:S6)</f>
        <v>6901</v>
      </c>
      <c r="T7" s="120">
        <f>SUM(T3:T6)</f>
        <v>224</v>
      </c>
      <c r="U7" s="121">
        <f>T7/S7</f>
        <v>0.03245906390378206</v>
      </c>
      <c r="V7" s="122">
        <f>S7-T7</f>
        <v>6677</v>
      </c>
      <c r="W7" s="121">
        <f>V7/S7</f>
        <v>0.9675409360962179</v>
      </c>
    </row>
    <row r="8" spans="1:23" ht="12.75">
      <c r="A8" s="77"/>
      <c r="B8" s="86"/>
      <c r="C8" s="87"/>
      <c r="D8" s="87"/>
      <c r="E8" s="88"/>
      <c r="F8" s="77"/>
      <c r="G8" s="87"/>
      <c r="H8" s="87"/>
      <c r="I8" s="88"/>
      <c r="J8" s="88"/>
      <c r="K8" s="77"/>
      <c r="L8" s="87"/>
      <c r="M8" s="87"/>
      <c r="N8" s="87"/>
      <c r="O8" s="87"/>
      <c r="P8" s="87"/>
      <c r="Q8" s="87"/>
      <c r="R8" s="77"/>
      <c r="S8" s="74"/>
      <c r="T8" s="74"/>
      <c r="U8" s="38"/>
      <c r="V8" s="39"/>
      <c r="W8" s="38"/>
    </row>
    <row r="9" ht="12.75">
      <c r="T9" s="89"/>
    </row>
    <row r="10" spans="1:20" ht="12.75">
      <c r="A10" s="90" t="s">
        <v>138</v>
      </c>
      <c r="T10" s="89"/>
    </row>
    <row r="11" ht="12.75">
      <c r="T11" s="89"/>
    </row>
    <row r="12" spans="3:23" ht="12.75">
      <c r="C12" s="85"/>
      <c r="D12" s="29"/>
      <c r="E12" s="91"/>
      <c r="G12" s="85"/>
      <c r="H12" s="29"/>
      <c r="I12" s="29"/>
      <c r="J12" s="91"/>
      <c r="L12" s="85"/>
      <c r="M12" s="29"/>
      <c r="N12" s="29"/>
      <c r="O12" s="29"/>
      <c r="P12" s="29"/>
      <c r="Q12" s="91"/>
      <c r="S12" s="85"/>
      <c r="T12" s="29"/>
      <c r="U12" s="29"/>
      <c r="V12" s="29"/>
      <c r="W12" s="91"/>
    </row>
    <row r="13" spans="4:21" ht="12.75">
      <c r="D13" s="84" t="s">
        <v>132</v>
      </c>
      <c r="G13" s="59" t="s">
        <v>134</v>
      </c>
      <c r="L13" s="59" t="s">
        <v>136</v>
      </c>
      <c r="U13" s="84" t="s">
        <v>293</v>
      </c>
    </row>
    <row r="14" spans="4:21" ht="12.75">
      <c r="D14" s="65" t="s">
        <v>133</v>
      </c>
      <c r="L14" s="59" t="s">
        <v>137</v>
      </c>
      <c r="U14" s="84" t="s">
        <v>135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&amp;C&amp;"Arial,Bold"&amp;14Connecticut - 2006 Swimming Season
State Summary&amp;"Arial,Regular"&amp;10
&amp;"Arial,Italic"&amp;12(Source: PRAWN 4/19/07)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4" customWidth="1"/>
    <col min="2" max="2" width="6.140625" style="4" customWidth="1"/>
    <col min="3" max="3" width="11.00390625" style="4" customWidth="1"/>
    <col min="4" max="4" width="12.7109375" style="4" customWidth="1"/>
    <col min="5" max="5" width="10.28125" style="4" customWidth="1"/>
    <col min="6" max="6" width="7.8515625" style="4" customWidth="1"/>
    <col min="7" max="7" width="39.140625" style="4" customWidth="1"/>
    <col min="8" max="9" width="7.7109375" style="4" customWidth="1"/>
    <col min="10" max="13" width="11.140625" style="4" customWidth="1"/>
    <col min="14" max="16384" width="9.140625" style="4" customWidth="1"/>
  </cols>
  <sheetData>
    <row r="1" spans="1:13" ht="51" customHeight="1">
      <c r="A1" s="2" t="s">
        <v>55</v>
      </c>
      <c r="B1" s="2" t="s">
        <v>56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  <c r="K1" s="2" t="s">
        <v>65</v>
      </c>
      <c r="L1" s="2" t="s">
        <v>66</v>
      </c>
      <c r="M1" s="2" t="s">
        <v>67</v>
      </c>
    </row>
    <row r="2" spans="1:13" s="5" customFormat="1" ht="12.75" customHeight="1">
      <c r="A2" s="14">
        <v>1</v>
      </c>
      <c r="B2" s="14" t="s">
        <v>139</v>
      </c>
      <c r="C2" s="14" t="s">
        <v>140</v>
      </c>
      <c r="D2" s="14" t="s">
        <v>68</v>
      </c>
      <c r="E2" s="14" t="s">
        <v>69</v>
      </c>
      <c r="F2" s="14" t="s">
        <v>144</v>
      </c>
      <c r="G2" s="14" t="s">
        <v>145</v>
      </c>
      <c r="H2" s="14">
        <v>90</v>
      </c>
      <c r="I2" s="14" t="s">
        <v>130</v>
      </c>
      <c r="J2" s="14">
        <v>4</v>
      </c>
      <c r="K2" s="14" t="s">
        <v>70</v>
      </c>
      <c r="L2" s="14">
        <v>0</v>
      </c>
      <c r="M2" s="14" t="s">
        <v>70</v>
      </c>
    </row>
    <row r="3" spans="1:13" s="5" customFormat="1" ht="12.75" customHeight="1">
      <c r="A3" s="14">
        <v>1</v>
      </c>
      <c r="B3" s="14" t="s">
        <v>139</v>
      </c>
      <c r="C3" s="14" t="s">
        <v>140</v>
      </c>
      <c r="D3" s="14" t="s">
        <v>68</v>
      </c>
      <c r="E3" s="14" t="s">
        <v>69</v>
      </c>
      <c r="F3" s="14" t="s">
        <v>146</v>
      </c>
      <c r="G3" s="14" t="s">
        <v>147</v>
      </c>
      <c r="H3" s="14">
        <v>90</v>
      </c>
      <c r="I3" s="14" t="s">
        <v>130</v>
      </c>
      <c r="J3" s="14">
        <v>3</v>
      </c>
      <c r="K3" s="14" t="s">
        <v>70</v>
      </c>
      <c r="L3" s="14">
        <v>0</v>
      </c>
      <c r="M3" s="14" t="s">
        <v>70</v>
      </c>
    </row>
    <row r="4" spans="1:13" s="5" customFormat="1" ht="12.75" customHeight="1">
      <c r="A4" s="14">
        <v>1</v>
      </c>
      <c r="B4" s="14" t="s">
        <v>139</v>
      </c>
      <c r="C4" s="14" t="s">
        <v>140</v>
      </c>
      <c r="D4" s="14" t="s">
        <v>68</v>
      </c>
      <c r="E4" s="14" t="s">
        <v>69</v>
      </c>
      <c r="F4" s="14" t="s">
        <v>148</v>
      </c>
      <c r="G4" s="14" t="s">
        <v>149</v>
      </c>
      <c r="H4" s="14">
        <v>90</v>
      </c>
      <c r="I4" s="14" t="s">
        <v>130</v>
      </c>
      <c r="J4" s="14">
        <v>4</v>
      </c>
      <c r="K4" s="14" t="s">
        <v>70</v>
      </c>
      <c r="L4" s="14">
        <v>0</v>
      </c>
      <c r="M4" s="14" t="s">
        <v>70</v>
      </c>
    </row>
    <row r="5" spans="1:13" s="5" customFormat="1" ht="12.75" customHeight="1">
      <c r="A5" s="14">
        <v>1</v>
      </c>
      <c r="B5" s="14" t="s">
        <v>139</v>
      </c>
      <c r="C5" s="14" t="s">
        <v>140</v>
      </c>
      <c r="D5" s="14" t="s">
        <v>68</v>
      </c>
      <c r="E5" s="14" t="s">
        <v>69</v>
      </c>
      <c r="F5" s="14" t="s">
        <v>150</v>
      </c>
      <c r="G5" s="14" t="s">
        <v>151</v>
      </c>
      <c r="H5" s="14">
        <v>90</v>
      </c>
      <c r="I5" s="14" t="s">
        <v>130</v>
      </c>
      <c r="J5" s="14">
        <v>4</v>
      </c>
      <c r="K5" s="14" t="s">
        <v>70</v>
      </c>
      <c r="L5" s="14">
        <v>0</v>
      </c>
      <c r="M5" s="14" t="s">
        <v>70</v>
      </c>
    </row>
    <row r="6" spans="1:13" s="5" customFormat="1" ht="12.75" customHeight="1">
      <c r="A6" s="14">
        <v>1</v>
      </c>
      <c r="B6" s="14" t="s">
        <v>139</v>
      </c>
      <c r="C6" s="14" t="s">
        <v>140</v>
      </c>
      <c r="D6" s="14" t="s">
        <v>68</v>
      </c>
      <c r="E6" s="14" t="s">
        <v>69</v>
      </c>
      <c r="F6" s="14" t="s">
        <v>152</v>
      </c>
      <c r="G6" s="14" t="s">
        <v>153</v>
      </c>
      <c r="H6" s="14">
        <v>90</v>
      </c>
      <c r="I6" s="14" t="s">
        <v>130</v>
      </c>
      <c r="J6" s="14">
        <v>3</v>
      </c>
      <c r="K6" s="14" t="s">
        <v>70</v>
      </c>
      <c r="L6" s="14">
        <v>0</v>
      </c>
      <c r="M6" s="14" t="s">
        <v>70</v>
      </c>
    </row>
    <row r="7" spans="1:13" s="5" customFormat="1" ht="12.75" customHeight="1">
      <c r="A7" s="14">
        <v>1</v>
      </c>
      <c r="B7" s="14" t="s">
        <v>139</v>
      </c>
      <c r="C7" s="14" t="s">
        <v>140</v>
      </c>
      <c r="D7" s="14" t="s">
        <v>68</v>
      </c>
      <c r="E7" s="14" t="s">
        <v>69</v>
      </c>
      <c r="F7" s="14" t="s">
        <v>154</v>
      </c>
      <c r="G7" s="14" t="s">
        <v>155</v>
      </c>
      <c r="H7" s="14">
        <v>90</v>
      </c>
      <c r="I7" s="14" t="s">
        <v>130</v>
      </c>
      <c r="J7" s="14">
        <v>4</v>
      </c>
      <c r="K7" s="14" t="s">
        <v>70</v>
      </c>
      <c r="L7" s="14">
        <v>0</v>
      </c>
      <c r="M7" s="14" t="s">
        <v>70</v>
      </c>
    </row>
    <row r="8" spans="1:13" s="5" customFormat="1" ht="12.75" customHeight="1">
      <c r="A8" s="14">
        <v>1</v>
      </c>
      <c r="B8" s="14" t="s">
        <v>139</v>
      </c>
      <c r="C8" s="14" t="s">
        <v>140</v>
      </c>
      <c r="D8" s="14" t="s">
        <v>68</v>
      </c>
      <c r="E8" s="14" t="s">
        <v>69</v>
      </c>
      <c r="F8" s="14" t="s">
        <v>156</v>
      </c>
      <c r="G8" s="14" t="s">
        <v>157</v>
      </c>
      <c r="H8" s="14">
        <v>90</v>
      </c>
      <c r="I8" s="14" t="s">
        <v>130</v>
      </c>
      <c r="J8" s="14">
        <v>4</v>
      </c>
      <c r="K8" s="14" t="s">
        <v>70</v>
      </c>
      <c r="L8" s="14">
        <v>0</v>
      </c>
      <c r="M8" s="14" t="s">
        <v>70</v>
      </c>
    </row>
    <row r="9" spans="1:13" s="5" customFormat="1" ht="12.75" customHeight="1">
      <c r="A9" s="14">
        <v>1</v>
      </c>
      <c r="B9" s="14" t="s">
        <v>139</v>
      </c>
      <c r="C9" s="14" t="s">
        <v>140</v>
      </c>
      <c r="D9" s="14" t="s">
        <v>68</v>
      </c>
      <c r="E9" s="14" t="s">
        <v>69</v>
      </c>
      <c r="F9" s="14" t="s">
        <v>158</v>
      </c>
      <c r="G9" s="14" t="s">
        <v>159</v>
      </c>
      <c r="H9" s="14">
        <v>90</v>
      </c>
      <c r="I9" s="14" t="s">
        <v>130</v>
      </c>
      <c r="J9" s="14">
        <v>4</v>
      </c>
      <c r="K9" s="14" t="s">
        <v>70</v>
      </c>
      <c r="L9" s="14">
        <v>0</v>
      </c>
      <c r="M9" s="14" t="s">
        <v>70</v>
      </c>
    </row>
    <row r="10" spans="1:13" s="5" customFormat="1" ht="12.75" customHeight="1">
      <c r="A10" s="14">
        <v>1</v>
      </c>
      <c r="B10" s="14" t="s">
        <v>139</v>
      </c>
      <c r="C10" s="14" t="s">
        <v>140</v>
      </c>
      <c r="D10" s="14" t="s">
        <v>68</v>
      </c>
      <c r="E10" s="14" t="s">
        <v>69</v>
      </c>
      <c r="F10" s="14" t="s">
        <v>160</v>
      </c>
      <c r="G10" s="14" t="s">
        <v>161</v>
      </c>
      <c r="H10" s="14">
        <v>90</v>
      </c>
      <c r="I10" s="14" t="s">
        <v>130</v>
      </c>
      <c r="J10" s="14">
        <v>4</v>
      </c>
      <c r="K10" s="14" t="s">
        <v>70</v>
      </c>
      <c r="L10" s="14">
        <v>0</v>
      </c>
      <c r="M10" s="14" t="s">
        <v>70</v>
      </c>
    </row>
    <row r="11" spans="1:13" s="5" customFormat="1" ht="12.75" customHeight="1">
      <c r="A11" s="14">
        <v>1</v>
      </c>
      <c r="B11" s="14" t="s">
        <v>139</v>
      </c>
      <c r="C11" s="14" t="s">
        <v>140</v>
      </c>
      <c r="D11" s="14" t="s">
        <v>68</v>
      </c>
      <c r="E11" s="14" t="s">
        <v>69</v>
      </c>
      <c r="F11" s="14" t="s">
        <v>162</v>
      </c>
      <c r="G11" s="14" t="s">
        <v>163</v>
      </c>
      <c r="H11" s="14">
        <v>90</v>
      </c>
      <c r="I11" s="14" t="s">
        <v>130</v>
      </c>
      <c r="J11" s="14">
        <v>4</v>
      </c>
      <c r="K11" s="14" t="s">
        <v>70</v>
      </c>
      <c r="L11" s="14">
        <v>0</v>
      </c>
      <c r="M11" s="14" t="s">
        <v>70</v>
      </c>
    </row>
    <row r="12" spans="1:13" s="5" customFormat="1" ht="12.75" customHeight="1">
      <c r="A12" s="14">
        <v>1</v>
      </c>
      <c r="B12" s="14" t="s">
        <v>139</v>
      </c>
      <c r="C12" s="14" t="s">
        <v>140</v>
      </c>
      <c r="D12" s="14" t="s">
        <v>68</v>
      </c>
      <c r="E12" s="14" t="s">
        <v>69</v>
      </c>
      <c r="F12" s="14" t="s">
        <v>164</v>
      </c>
      <c r="G12" s="14" t="s">
        <v>165</v>
      </c>
      <c r="H12" s="14">
        <v>90</v>
      </c>
      <c r="I12" s="14" t="s">
        <v>130</v>
      </c>
      <c r="J12" s="14">
        <v>4</v>
      </c>
      <c r="K12" s="14" t="s">
        <v>70</v>
      </c>
      <c r="L12" s="14">
        <v>0</v>
      </c>
      <c r="M12" s="14" t="s">
        <v>70</v>
      </c>
    </row>
    <row r="13" spans="1:13" s="92" customFormat="1" ht="12.75" customHeight="1">
      <c r="A13" s="14">
        <v>1</v>
      </c>
      <c r="B13" s="14" t="s">
        <v>139</v>
      </c>
      <c r="C13" s="14" t="s">
        <v>140</v>
      </c>
      <c r="D13" s="14" t="s">
        <v>68</v>
      </c>
      <c r="E13" s="14" t="s">
        <v>69</v>
      </c>
      <c r="F13" s="14" t="s">
        <v>166</v>
      </c>
      <c r="G13" s="14" t="s">
        <v>167</v>
      </c>
      <c r="H13" s="14">
        <v>90</v>
      </c>
      <c r="I13" s="14" t="s">
        <v>130</v>
      </c>
      <c r="J13" s="14">
        <v>4</v>
      </c>
      <c r="K13" s="14" t="s">
        <v>70</v>
      </c>
      <c r="L13" s="14">
        <v>0</v>
      </c>
      <c r="M13" s="14" t="s">
        <v>70</v>
      </c>
    </row>
    <row r="14" spans="1:13" s="5" customFormat="1" ht="12.75" customHeight="1">
      <c r="A14" s="14">
        <v>1</v>
      </c>
      <c r="B14" s="14" t="s">
        <v>139</v>
      </c>
      <c r="C14" s="14" t="s">
        <v>140</v>
      </c>
      <c r="D14" s="14" t="s">
        <v>68</v>
      </c>
      <c r="E14" s="14" t="s">
        <v>69</v>
      </c>
      <c r="F14" s="14" t="s">
        <v>168</v>
      </c>
      <c r="G14" s="14" t="s">
        <v>169</v>
      </c>
      <c r="H14" s="14">
        <v>90</v>
      </c>
      <c r="I14" s="14" t="s">
        <v>130</v>
      </c>
      <c r="J14" s="14">
        <v>4</v>
      </c>
      <c r="K14" s="14" t="s">
        <v>70</v>
      </c>
      <c r="L14" s="14">
        <v>0</v>
      </c>
      <c r="M14" s="14" t="s">
        <v>70</v>
      </c>
    </row>
    <row r="15" spans="1:13" s="5" customFormat="1" ht="12.75" customHeight="1">
      <c r="A15" s="14">
        <v>1</v>
      </c>
      <c r="B15" s="14" t="s">
        <v>139</v>
      </c>
      <c r="C15" s="14" t="s">
        <v>140</v>
      </c>
      <c r="D15" s="14" t="s">
        <v>68</v>
      </c>
      <c r="E15" s="14" t="s">
        <v>69</v>
      </c>
      <c r="F15" s="14" t="s">
        <v>170</v>
      </c>
      <c r="G15" s="14" t="s">
        <v>171</v>
      </c>
      <c r="H15" s="14">
        <v>90</v>
      </c>
      <c r="I15" s="14" t="s">
        <v>130</v>
      </c>
      <c r="J15" s="14">
        <v>4</v>
      </c>
      <c r="K15" s="14" t="s">
        <v>70</v>
      </c>
      <c r="L15" s="14">
        <v>0</v>
      </c>
      <c r="M15" s="14" t="s">
        <v>70</v>
      </c>
    </row>
    <row r="16" spans="1:13" s="92" customFormat="1" ht="12.75" customHeight="1">
      <c r="A16" s="14">
        <v>1</v>
      </c>
      <c r="B16" s="14" t="s">
        <v>139</v>
      </c>
      <c r="C16" s="14" t="s">
        <v>140</v>
      </c>
      <c r="D16" s="14" t="s">
        <v>68</v>
      </c>
      <c r="E16" s="14" t="s">
        <v>69</v>
      </c>
      <c r="F16" s="14" t="s">
        <v>172</v>
      </c>
      <c r="G16" s="14" t="s">
        <v>173</v>
      </c>
      <c r="H16" s="14">
        <v>90</v>
      </c>
      <c r="I16" s="14" t="s">
        <v>130</v>
      </c>
      <c r="J16" s="14">
        <v>4</v>
      </c>
      <c r="K16" s="14" t="s">
        <v>70</v>
      </c>
      <c r="L16" s="14">
        <v>0</v>
      </c>
      <c r="M16" s="14" t="s">
        <v>70</v>
      </c>
    </row>
    <row r="17" spans="1:13" s="5" customFormat="1" ht="12.75" customHeight="1">
      <c r="A17" s="14">
        <v>1</v>
      </c>
      <c r="B17" s="14" t="s">
        <v>139</v>
      </c>
      <c r="C17" s="14" t="s">
        <v>140</v>
      </c>
      <c r="D17" s="14" t="s">
        <v>68</v>
      </c>
      <c r="E17" s="14" t="s">
        <v>69</v>
      </c>
      <c r="F17" s="14" t="s">
        <v>174</v>
      </c>
      <c r="G17" s="14" t="s">
        <v>175</v>
      </c>
      <c r="H17" s="14">
        <v>90</v>
      </c>
      <c r="I17" s="14" t="s">
        <v>130</v>
      </c>
      <c r="J17" s="14">
        <v>4</v>
      </c>
      <c r="K17" s="14" t="s">
        <v>70</v>
      </c>
      <c r="L17" s="14">
        <v>0</v>
      </c>
      <c r="M17" s="14" t="s">
        <v>70</v>
      </c>
    </row>
    <row r="18" spans="1:13" s="5" customFormat="1" ht="12.75" customHeight="1">
      <c r="A18" s="14">
        <v>1</v>
      </c>
      <c r="B18" s="14" t="s">
        <v>139</v>
      </c>
      <c r="C18" s="14" t="s">
        <v>140</v>
      </c>
      <c r="D18" s="14" t="s">
        <v>68</v>
      </c>
      <c r="E18" s="14" t="s">
        <v>69</v>
      </c>
      <c r="F18" s="14" t="s">
        <v>176</v>
      </c>
      <c r="G18" s="14" t="s">
        <v>177</v>
      </c>
      <c r="H18" s="14">
        <v>90</v>
      </c>
      <c r="I18" s="14" t="s">
        <v>130</v>
      </c>
      <c r="J18" s="14">
        <v>4</v>
      </c>
      <c r="K18" s="14" t="s">
        <v>70</v>
      </c>
      <c r="L18" s="14">
        <v>0</v>
      </c>
      <c r="M18" s="14" t="s">
        <v>70</v>
      </c>
    </row>
    <row r="19" spans="1:13" s="5" customFormat="1" ht="12.75" customHeight="1">
      <c r="A19" s="14">
        <v>1</v>
      </c>
      <c r="B19" s="14" t="s">
        <v>139</v>
      </c>
      <c r="C19" s="14" t="s">
        <v>140</v>
      </c>
      <c r="D19" s="14" t="s">
        <v>68</v>
      </c>
      <c r="E19" s="14" t="s">
        <v>69</v>
      </c>
      <c r="F19" s="14" t="s">
        <v>178</v>
      </c>
      <c r="G19" s="14" t="s">
        <v>179</v>
      </c>
      <c r="H19" s="14">
        <v>90</v>
      </c>
      <c r="I19" s="14" t="s">
        <v>130</v>
      </c>
      <c r="J19" s="14">
        <v>4</v>
      </c>
      <c r="K19" s="14" t="s">
        <v>70</v>
      </c>
      <c r="L19" s="14">
        <v>0</v>
      </c>
      <c r="M19" s="14" t="s">
        <v>70</v>
      </c>
    </row>
    <row r="20" spans="1:13" s="5" customFormat="1" ht="12.75" customHeight="1">
      <c r="A20" s="14">
        <v>1</v>
      </c>
      <c r="B20" s="14" t="s">
        <v>139</v>
      </c>
      <c r="C20" s="14" t="s">
        <v>140</v>
      </c>
      <c r="D20" s="14" t="s">
        <v>68</v>
      </c>
      <c r="E20" s="14" t="s">
        <v>69</v>
      </c>
      <c r="F20" s="14" t="s">
        <v>180</v>
      </c>
      <c r="G20" s="14" t="s">
        <v>181</v>
      </c>
      <c r="H20" s="14">
        <v>90</v>
      </c>
      <c r="I20" s="14" t="s">
        <v>130</v>
      </c>
      <c r="J20" s="14">
        <v>4</v>
      </c>
      <c r="K20" s="14" t="s">
        <v>70</v>
      </c>
      <c r="L20" s="14">
        <v>0</v>
      </c>
      <c r="M20" s="14" t="s">
        <v>70</v>
      </c>
    </row>
    <row r="21" spans="1:13" s="5" customFormat="1" ht="12.75" customHeight="1">
      <c r="A21" s="14">
        <v>1</v>
      </c>
      <c r="B21" s="14" t="s">
        <v>139</v>
      </c>
      <c r="C21" s="14" t="s">
        <v>140</v>
      </c>
      <c r="D21" s="14" t="s">
        <v>68</v>
      </c>
      <c r="E21" s="14" t="s">
        <v>69</v>
      </c>
      <c r="F21" s="14" t="s">
        <v>182</v>
      </c>
      <c r="G21" s="14" t="s">
        <v>183</v>
      </c>
      <c r="H21" s="14">
        <v>90</v>
      </c>
      <c r="I21" s="14" t="s">
        <v>130</v>
      </c>
      <c r="J21" s="14">
        <v>4</v>
      </c>
      <c r="K21" s="14" t="s">
        <v>70</v>
      </c>
      <c r="L21" s="14">
        <v>0</v>
      </c>
      <c r="M21" s="14" t="s">
        <v>70</v>
      </c>
    </row>
    <row r="22" spans="1:13" s="5" customFormat="1" ht="12.75" customHeight="1">
      <c r="A22" s="14">
        <v>1</v>
      </c>
      <c r="B22" s="14" t="s">
        <v>139</v>
      </c>
      <c r="C22" s="14" t="s">
        <v>140</v>
      </c>
      <c r="D22" s="14" t="s">
        <v>68</v>
      </c>
      <c r="E22" s="14" t="s">
        <v>69</v>
      </c>
      <c r="F22" s="14" t="s">
        <v>184</v>
      </c>
      <c r="G22" s="14" t="s">
        <v>185</v>
      </c>
      <c r="H22" s="14">
        <v>90</v>
      </c>
      <c r="I22" s="14" t="s">
        <v>130</v>
      </c>
      <c r="J22" s="14">
        <v>4</v>
      </c>
      <c r="K22" s="14" t="s">
        <v>70</v>
      </c>
      <c r="L22" s="14">
        <v>0</v>
      </c>
      <c r="M22" s="14" t="s">
        <v>70</v>
      </c>
    </row>
    <row r="23" spans="1:13" s="5" customFormat="1" ht="12.75" customHeight="1">
      <c r="A23" s="14">
        <v>1</v>
      </c>
      <c r="B23" s="14" t="s">
        <v>139</v>
      </c>
      <c r="C23" s="14" t="s">
        <v>140</v>
      </c>
      <c r="D23" s="14" t="s">
        <v>68</v>
      </c>
      <c r="E23" s="14" t="s">
        <v>69</v>
      </c>
      <c r="F23" s="14" t="s">
        <v>186</v>
      </c>
      <c r="G23" s="14" t="s">
        <v>187</v>
      </c>
      <c r="H23" s="14">
        <v>90</v>
      </c>
      <c r="I23" s="14" t="s">
        <v>130</v>
      </c>
      <c r="J23" s="14">
        <v>4</v>
      </c>
      <c r="K23" s="14" t="s">
        <v>70</v>
      </c>
      <c r="L23" s="14">
        <v>0</v>
      </c>
      <c r="M23" s="14" t="s">
        <v>70</v>
      </c>
    </row>
    <row r="24" spans="1:13" s="5" customFormat="1" ht="12.75" customHeight="1">
      <c r="A24" s="14">
        <v>1</v>
      </c>
      <c r="B24" s="14" t="s">
        <v>139</v>
      </c>
      <c r="C24" s="14" t="s">
        <v>140</v>
      </c>
      <c r="D24" s="14" t="s">
        <v>68</v>
      </c>
      <c r="E24" s="14" t="s">
        <v>69</v>
      </c>
      <c r="F24" s="14" t="s">
        <v>188</v>
      </c>
      <c r="G24" s="14" t="s">
        <v>189</v>
      </c>
      <c r="H24" s="14">
        <v>90</v>
      </c>
      <c r="I24" s="14" t="s">
        <v>130</v>
      </c>
      <c r="J24" s="14">
        <v>4</v>
      </c>
      <c r="K24" s="14" t="s">
        <v>70</v>
      </c>
      <c r="L24" s="14">
        <v>0</v>
      </c>
      <c r="M24" s="14" t="s">
        <v>70</v>
      </c>
    </row>
    <row r="25" spans="1:13" s="5" customFormat="1" ht="12.75" customHeight="1">
      <c r="A25" s="14">
        <v>1</v>
      </c>
      <c r="B25" s="14" t="s">
        <v>139</v>
      </c>
      <c r="C25" s="14" t="s">
        <v>140</v>
      </c>
      <c r="D25" s="14" t="s">
        <v>68</v>
      </c>
      <c r="E25" s="14" t="s">
        <v>69</v>
      </c>
      <c r="F25" s="14" t="s">
        <v>190</v>
      </c>
      <c r="G25" s="14" t="s">
        <v>71</v>
      </c>
      <c r="H25" s="14">
        <v>90</v>
      </c>
      <c r="I25" s="14" t="s">
        <v>130</v>
      </c>
      <c r="J25" s="14">
        <v>4</v>
      </c>
      <c r="K25" s="14" t="s">
        <v>70</v>
      </c>
      <c r="L25" s="14">
        <v>0</v>
      </c>
      <c r="M25" s="14" t="s">
        <v>70</v>
      </c>
    </row>
    <row r="26" spans="1:13" s="5" customFormat="1" ht="12.75" customHeight="1">
      <c r="A26" s="14">
        <v>1</v>
      </c>
      <c r="B26" s="14" t="s">
        <v>139</v>
      </c>
      <c r="C26" s="14" t="s">
        <v>140</v>
      </c>
      <c r="D26" s="14" t="s">
        <v>68</v>
      </c>
      <c r="E26" s="14" t="s">
        <v>69</v>
      </c>
      <c r="F26" s="14" t="s">
        <v>191</v>
      </c>
      <c r="G26" s="14" t="s">
        <v>192</v>
      </c>
      <c r="H26" s="14">
        <v>90</v>
      </c>
      <c r="I26" s="14" t="s">
        <v>130</v>
      </c>
      <c r="J26" s="14">
        <v>4</v>
      </c>
      <c r="K26" s="14" t="s">
        <v>70</v>
      </c>
      <c r="L26" s="14">
        <v>0</v>
      </c>
      <c r="M26" s="14" t="s">
        <v>70</v>
      </c>
    </row>
    <row r="27" spans="1:13" s="92" customFormat="1" ht="12.75" customHeight="1">
      <c r="A27" s="14">
        <v>1</v>
      </c>
      <c r="B27" s="14" t="s">
        <v>139</v>
      </c>
      <c r="C27" s="14" t="s">
        <v>140</v>
      </c>
      <c r="D27" s="14" t="s">
        <v>68</v>
      </c>
      <c r="E27" s="14" t="s">
        <v>69</v>
      </c>
      <c r="F27" s="14" t="s">
        <v>193</v>
      </c>
      <c r="G27" s="14" t="s">
        <v>194</v>
      </c>
      <c r="H27" s="14">
        <v>90</v>
      </c>
      <c r="I27" s="14" t="s">
        <v>130</v>
      </c>
      <c r="J27" s="14">
        <v>4</v>
      </c>
      <c r="K27" s="14" t="s">
        <v>70</v>
      </c>
      <c r="L27" s="14">
        <v>0</v>
      </c>
      <c r="M27" s="14" t="s">
        <v>70</v>
      </c>
    </row>
    <row r="28" spans="1:13" s="5" customFormat="1" ht="12.75" customHeight="1">
      <c r="A28" s="14">
        <v>1</v>
      </c>
      <c r="B28" s="14" t="s">
        <v>139</v>
      </c>
      <c r="C28" s="14" t="s">
        <v>140</v>
      </c>
      <c r="D28" s="14" t="s">
        <v>68</v>
      </c>
      <c r="E28" s="14" t="s">
        <v>69</v>
      </c>
      <c r="F28" s="14" t="s">
        <v>195</v>
      </c>
      <c r="G28" s="14" t="s">
        <v>196</v>
      </c>
      <c r="H28" s="14">
        <v>90</v>
      </c>
      <c r="I28" s="14" t="s">
        <v>130</v>
      </c>
      <c r="J28" s="14">
        <v>4</v>
      </c>
      <c r="K28" s="14" t="s">
        <v>70</v>
      </c>
      <c r="L28" s="14">
        <v>0</v>
      </c>
      <c r="M28" s="14" t="s">
        <v>70</v>
      </c>
    </row>
    <row r="29" spans="1:13" s="5" customFormat="1" ht="12.75" customHeight="1">
      <c r="A29" s="14">
        <v>1</v>
      </c>
      <c r="B29" s="14" t="s">
        <v>139</v>
      </c>
      <c r="C29" s="14" t="s">
        <v>140</v>
      </c>
      <c r="D29" s="14" t="s">
        <v>68</v>
      </c>
      <c r="E29" s="14" t="s">
        <v>69</v>
      </c>
      <c r="F29" s="14" t="s">
        <v>197</v>
      </c>
      <c r="G29" s="14" t="s">
        <v>198</v>
      </c>
      <c r="H29" s="14">
        <v>90</v>
      </c>
      <c r="I29" s="14" t="s">
        <v>130</v>
      </c>
      <c r="J29" s="14">
        <v>4</v>
      </c>
      <c r="K29" s="14" t="s">
        <v>70</v>
      </c>
      <c r="L29" s="14">
        <v>0</v>
      </c>
      <c r="M29" s="14" t="s">
        <v>70</v>
      </c>
    </row>
    <row r="30" spans="1:13" s="5" customFormat="1" ht="12.75" customHeight="1">
      <c r="A30" s="14"/>
      <c r="B30" s="14"/>
      <c r="C30" s="14"/>
      <c r="D30" s="14"/>
      <c r="E30" s="14"/>
      <c r="F30" s="15">
        <v>28</v>
      </c>
      <c r="G30" s="14"/>
      <c r="H30" s="14"/>
      <c r="I30" s="14"/>
      <c r="J30" s="15">
        <v>28</v>
      </c>
      <c r="K30" s="14"/>
      <c r="L30" s="15">
        <v>0</v>
      </c>
      <c r="M30" s="14"/>
    </row>
    <row r="31" spans="1:13" s="5" customFormat="1" ht="12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5" customFormat="1" ht="12.75" customHeight="1">
      <c r="A32" s="14">
        <v>1</v>
      </c>
      <c r="B32" s="14" t="s">
        <v>139</v>
      </c>
      <c r="C32" s="14" t="s">
        <v>141</v>
      </c>
      <c r="D32" s="14" t="s">
        <v>68</v>
      </c>
      <c r="E32" s="14" t="s">
        <v>69</v>
      </c>
      <c r="F32" s="14" t="s">
        <v>199</v>
      </c>
      <c r="G32" s="14" t="s">
        <v>200</v>
      </c>
      <c r="H32" s="14">
        <v>90</v>
      </c>
      <c r="I32" s="14" t="s">
        <v>130</v>
      </c>
      <c r="J32" s="14">
        <v>4</v>
      </c>
      <c r="K32" s="14" t="s">
        <v>70</v>
      </c>
      <c r="L32" s="14">
        <v>0</v>
      </c>
      <c r="M32" s="14" t="s">
        <v>70</v>
      </c>
    </row>
    <row r="33" spans="1:13" s="5" customFormat="1" ht="12.75" customHeight="1">
      <c r="A33" s="14">
        <v>1</v>
      </c>
      <c r="B33" s="14" t="s">
        <v>139</v>
      </c>
      <c r="C33" s="14" t="s">
        <v>141</v>
      </c>
      <c r="D33" s="14" t="s">
        <v>68</v>
      </c>
      <c r="E33" s="14" t="s">
        <v>69</v>
      </c>
      <c r="F33" s="14" t="s">
        <v>201</v>
      </c>
      <c r="G33" s="14" t="s">
        <v>202</v>
      </c>
      <c r="H33" s="14">
        <v>90</v>
      </c>
      <c r="I33" s="14" t="s">
        <v>130</v>
      </c>
      <c r="J33" s="14">
        <v>4</v>
      </c>
      <c r="K33" s="14" t="s">
        <v>70</v>
      </c>
      <c r="L33" s="14">
        <v>0</v>
      </c>
      <c r="M33" s="14" t="s">
        <v>70</v>
      </c>
    </row>
    <row r="34" spans="1:13" s="5" customFormat="1" ht="12.75" customHeight="1">
      <c r="A34" s="14">
        <v>1</v>
      </c>
      <c r="B34" s="14" t="s">
        <v>139</v>
      </c>
      <c r="C34" s="14" t="s">
        <v>141</v>
      </c>
      <c r="D34" s="14" t="s">
        <v>68</v>
      </c>
      <c r="E34" s="14" t="s">
        <v>69</v>
      </c>
      <c r="F34" s="14" t="s">
        <v>203</v>
      </c>
      <c r="G34" s="14" t="s">
        <v>204</v>
      </c>
      <c r="H34" s="14">
        <v>90</v>
      </c>
      <c r="I34" s="14" t="s">
        <v>130</v>
      </c>
      <c r="J34" s="14">
        <v>4</v>
      </c>
      <c r="K34" s="14" t="s">
        <v>70</v>
      </c>
      <c r="L34" s="14">
        <v>0</v>
      </c>
      <c r="M34" s="14" t="s">
        <v>70</v>
      </c>
    </row>
    <row r="35" spans="1:13" s="5" customFormat="1" ht="12.75" customHeight="1">
      <c r="A35" s="14">
        <v>1</v>
      </c>
      <c r="B35" s="14" t="s">
        <v>139</v>
      </c>
      <c r="C35" s="14" t="s">
        <v>141</v>
      </c>
      <c r="D35" s="14" t="s">
        <v>68</v>
      </c>
      <c r="E35" s="14" t="s">
        <v>69</v>
      </c>
      <c r="F35" s="14" t="s">
        <v>205</v>
      </c>
      <c r="G35" s="14" t="s">
        <v>206</v>
      </c>
      <c r="H35" s="14">
        <v>90</v>
      </c>
      <c r="I35" s="14" t="s">
        <v>130</v>
      </c>
      <c r="J35" s="14">
        <v>4</v>
      </c>
      <c r="K35" s="14" t="s">
        <v>70</v>
      </c>
      <c r="L35" s="14">
        <v>0</v>
      </c>
      <c r="M35" s="14" t="s">
        <v>70</v>
      </c>
    </row>
    <row r="36" spans="1:13" s="5" customFormat="1" ht="12.75" customHeight="1">
      <c r="A36" s="14">
        <v>1</v>
      </c>
      <c r="B36" s="14" t="s">
        <v>139</v>
      </c>
      <c r="C36" s="14" t="s">
        <v>141</v>
      </c>
      <c r="D36" s="14" t="s">
        <v>68</v>
      </c>
      <c r="E36" s="14" t="s">
        <v>69</v>
      </c>
      <c r="F36" s="14" t="s">
        <v>207</v>
      </c>
      <c r="G36" s="14" t="s">
        <v>206</v>
      </c>
      <c r="H36" s="14">
        <v>90</v>
      </c>
      <c r="I36" s="14" t="s">
        <v>130</v>
      </c>
      <c r="J36" s="14">
        <v>4</v>
      </c>
      <c r="K36" s="14" t="s">
        <v>70</v>
      </c>
      <c r="L36" s="14">
        <v>0</v>
      </c>
      <c r="M36" s="14" t="s">
        <v>70</v>
      </c>
    </row>
    <row r="37" spans="1:13" s="5" customFormat="1" ht="12.75" customHeight="1">
      <c r="A37" s="14">
        <v>1</v>
      </c>
      <c r="B37" s="14" t="s">
        <v>139</v>
      </c>
      <c r="C37" s="14" t="s">
        <v>141</v>
      </c>
      <c r="D37" s="14" t="s">
        <v>68</v>
      </c>
      <c r="E37" s="14" t="s">
        <v>69</v>
      </c>
      <c r="F37" s="14" t="s">
        <v>208</v>
      </c>
      <c r="G37" s="14" t="s">
        <v>209</v>
      </c>
      <c r="H37" s="14">
        <v>90</v>
      </c>
      <c r="I37" s="14" t="s">
        <v>130</v>
      </c>
      <c r="J37" s="14">
        <v>4</v>
      </c>
      <c r="K37" s="14" t="s">
        <v>70</v>
      </c>
      <c r="L37" s="14">
        <v>0</v>
      </c>
      <c r="M37" s="14" t="s">
        <v>70</v>
      </c>
    </row>
    <row r="38" spans="1:13" s="5" customFormat="1" ht="12.75" customHeight="1">
      <c r="A38" s="14"/>
      <c r="B38" s="14"/>
      <c r="C38" s="14"/>
      <c r="D38" s="14"/>
      <c r="E38" s="14"/>
      <c r="F38" s="15">
        <v>6</v>
      </c>
      <c r="G38" s="14"/>
      <c r="H38" s="14"/>
      <c r="I38" s="14"/>
      <c r="J38" s="15">
        <v>6</v>
      </c>
      <c r="K38" s="14"/>
      <c r="L38" s="15">
        <v>0</v>
      </c>
      <c r="M38" s="14"/>
    </row>
    <row r="39" spans="1:13" s="92" customFormat="1" ht="12.7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s="5" customFormat="1" ht="12.75" customHeight="1">
      <c r="A40" s="14">
        <v>1</v>
      </c>
      <c r="B40" s="14" t="s">
        <v>139</v>
      </c>
      <c r="C40" s="14" t="s">
        <v>142</v>
      </c>
      <c r="D40" s="14" t="s">
        <v>68</v>
      </c>
      <c r="E40" s="14" t="s">
        <v>69</v>
      </c>
      <c r="F40" s="14" t="s">
        <v>210</v>
      </c>
      <c r="G40" s="14" t="s">
        <v>211</v>
      </c>
      <c r="H40" s="14">
        <v>90</v>
      </c>
      <c r="I40" s="14" t="s">
        <v>130</v>
      </c>
      <c r="J40" s="14">
        <v>4</v>
      </c>
      <c r="K40" s="14" t="s">
        <v>70</v>
      </c>
      <c r="L40" s="14">
        <v>0</v>
      </c>
      <c r="M40" s="14" t="s">
        <v>70</v>
      </c>
    </row>
    <row r="41" spans="1:13" s="5" customFormat="1" ht="12.75" customHeight="1">
      <c r="A41" s="14">
        <v>1</v>
      </c>
      <c r="B41" s="14" t="s">
        <v>139</v>
      </c>
      <c r="C41" s="14" t="s">
        <v>142</v>
      </c>
      <c r="D41" s="14" t="s">
        <v>68</v>
      </c>
      <c r="E41" s="14" t="s">
        <v>69</v>
      </c>
      <c r="F41" s="14" t="s">
        <v>212</v>
      </c>
      <c r="G41" s="14" t="s">
        <v>213</v>
      </c>
      <c r="H41" s="14">
        <v>90</v>
      </c>
      <c r="I41" s="14" t="s">
        <v>130</v>
      </c>
      <c r="J41" s="14">
        <v>4</v>
      </c>
      <c r="K41" s="14" t="s">
        <v>70</v>
      </c>
      <c r="L41" s="14">
        <v>0</v>
      </c>
      <c r="M41" s="14" t="s">
        <v>70</v>
      </c>
    </row>
    <row r="42" spans="1:13" s="5" customFormat="1" ht="12.75" customHeight="1">
      <c r="A42" s="14">
        <v>1</v>
      </c>
      <c r="B42" s="14" t="s">
        <v>139</v>
      </c>
      <c r="C42" s="14" t="s">
        <v>142</v>
      </c>
      <c r="D42" s="14" t="s">
        <v>68</v>
      </c>
      <c r="E42" s="14" t="s">
        <v>69</v>
      </c>
      <c r="F42" s="14" t="s">
        <v>214</v>
      </c>
      <c r="G42" s="14" t="s">
        <v>215</v>
      </c>
      <c r="H42" s="14">
        <v>90</v>
      </c>
      <c r="I42" s="14" t="s">
        <v>130</v>
      </c>
      <c r="J42" s="14">
        <v>4</v>
      </c>
      <c r="K42" s="14" t="s">
        <v>70</v>
      </c>
      <c r="L42" s="14">
        <v>0</v>
      </c>
      <c r="M42" s="14" t="s">
        <v>70</v>
      </c>
    </row>
    <row r="43" spans="1:13" s="5" customFormat="1" ht="12.75" customHeight="1">
      <c r="A43" s="14">
        <v>1</v>
      </c>
      <c r="B43" s="14" t="s">
        <v>139</v>
      </c>
      <c r="C43" s="14" t="s">
        <v>142</v>
      </c>
      <c r="D43" s="14" t="s">
        <v>68</v>
      </c>
      <c r="E43" s="14" t="s">
        <v>69</v>
      </c>
      <c r="F43" s="14" t="s">
        <v>216</v>
      </c>
      <c r="G43" s="14" t="s">
        <v>217</v>
      </c>
      <c r="H43" s="14">
        <v>90</v>
      </c>
      <c r="I43" s="14" t="s">
        <v>130</v>
      </c>
      <c r="J43" s="14">
        <v>4</v>
      </c>
      <c r="K43" s="14" t="s">
        <v>70</v>
      </c>
      <c r="L43" s="14">
        <v>0</v>
      </c>
      <c r="M43" s="14" t="s">
        <v>70</v>
      </c>
    </row>
    <row r="44" spans="1:13" s="92" customFormat="1" ht="12.75" customHeight="1">
      <c r="A44" s="14">
        <v>1</v>
      </c>
      <c r="B44" s="14" t="s">
        <v>139</v>
      </c>
      <c r="C44" s="14" t="s">
        <v>142</v>
      </c>
      <c r="D44" s="14" t="s">
        <v>68</v>
      </c>
      <c r="E44" s="14" t="s">
        <v>69</v>
      </c>
      <c r="F44" s="14" t="s">
        <v>218</v>
      </c>
      <c r="G44" s="14" t="s">
        <v>219</v>
      </c>
      <c r="H44" s="14">
        <v>90</v>
      </c>
      <c r="I44" s="14" t="s">
        <v>130</v>
      </c>
      <c r="J44" s="14">
        <v>4</v>
      </c>
      <c r="K44" s="14" t="s">
        <v>70</v>
      </c>
      <c r="L44" s="14">
        <v>0</v>
      </c>
      <c r="M44" s="14" t="s">
        <v>70</v>
      </c>
    </row>
    <row r="45" spans="1:13" s="5" customFormat="1" ht="12.75" customHeight="1">
      <c r="A45" s="14">
        <v>1</v>
      </c>
      <c r="B45" s="14" t="s">
        <v>139</v>
      </c>
      <c r="C45" s="14" t="s">
        <v>142</v>
      </c>
      <c r="D45" s="14" t="s">
        <v>68</v>
      </c>
      <c r="E45" s="14" t="s">
        <v>69</v>
      </c>
      <c r="F45" s="14" t="s">
        <v>220</v>
      </c>
      <c r="G45" s="14" t="s">
        <v>221</v>
      </c>
      <c r="H45" s="14">
        <v>90</v>
      </c>
      <c r="I45" s="14" t="s">
        <v>130</v>
      </c>
      <c r="J45" s="14">
        <v>4</v>
      </c>
      <c r="K45" s="14" t="s">
        <v>70</v>
      </c>
      <c r="L45" s="14">
        <v>0</v>
      </c>
      <c r="M45" s="14" t="s">
        <v>70</v>
      </c>
    </row>
    <row r="46" spans="1:13" s="5" customFormat="1" ht="12.75" customHeight="1">
      <c r="A46" s="14">
        <v>1</v>
      </c>
      <c r="B46" s="14" t="s">
        <v>139</v>
      </c>
      <c r="C46" s="14" t="s">
        <v>142</v>
      </c>
      <c r="D46" s="14" t="s">
        <v>68</v>
      </c>
      <c r="E46" s="14" t="s">
        <v>69</v>
      </c>
      <c r="F46" s="14" t="s">
        <v>222</v>
      </c>
      <c r="G46" s="14" t="s">
        <v>223</v>
      </c>
      <c r="H46" s="14">
        <v>90</v>
      </c>
      <c r="I46" s="14" t="s">
        <v>130</v>
      </c>
      <c r="J46" s="14">
        <v>4</v>
      </c>
      <c r="K46" s="14" t="s">
        <v>70</v>
      </c>
      <c r="L46" s="14">
        <v>0</v>
      </c>
      <c r="M46" s="14" t="s">
        <v>70</v>
      </c>
    </row>
    <row r="47" spans="1:13" s="5" customFormat="1" ht="12.75" customHeight="1">
      <c r="A47" s="14">
        <v>1</v>
      </c>
      <c r="B47" s="14" t="s">
        <v>139</v>
      </c>
      <c r="C47" s="14" t="s">
        <v>142</v>
      </c>
      <c r="D47" s="14" t="s">
        <v>68</v>
      </c>
      <c r="E47" s="14" t="s">
        <v>69</v>
      </c>
      <c r="F47" s="14" t="s">
        <v>224</v>
      </c>
      <c r="G47" s="14" t="s">
        <v>225</v>
      </c>
      <c r="H47" s="14">
        <v>90</v>
      </c>
      <c r="I47" s="14" t="s">
        <v>130</v>
      </c>
      <c r="J47" s="14">
        <v>4</v>
      </c>
      <c r="K47" s="14" t="s">
        <v>70</v>
      </c>
      <c r="L47" s="14">
        <v>0</v>
      </c>
      <c r="M47" s="14" t="s">
        <v>70</v>
      </c>
    </row>
    <row r="48" spans="1:13" s="5" customFormat="1" ht="12.75" customHeight="1">
      <c r="A48" s="14">
        <v>1</v>
      </c>
      <c r="B48" s="14" t="s">
        <v>139</v>
      </c>
      <c r="C48" s="14" t="s">
        <v>142</v>
      </c>
      <c r="D48" s="14" t="s">
        <v>68</v>
      </c>
      <c r="E48" s="14" t="s">
        <v>69</v>
      </c>
      <c r="F48" s="14" t="s">
        <v>226</v>
      </c>
      <c r="G48" s="14" t="s">
        <v>227</v>
      </c>
      <c r="H48" s="14">
        <v>90</v>
      </c>
      <c r="I48" s="14" t="s">
        <v>130</v>
      </c>
      <c r="J48" s="14">
        <v>4</v>
      </c>
      <c r="K48" s="14" t="s">
        <v>70</v>
      </c>
      <c r="L48" s="14">
        <v>0</v>
      </c>
      <c r="M48" s="14" t="s">
        <v>70</v>
      </c>
    </row>
    <row r="49" spans="1:13" s="5" customFormat="1" ht="12.75" customHeight="1">
      <c r="A49" s="14">
        <v>1</v>
      </c>
      <c r="B49" s="14" t="s">
        <v>139</v>
      </c>
      <c r="C49" s="14" t="s">
        <v>142</v>
      </c>
      <c r="D49" s="14" t="s">
        <v>68</v>
      </c>
      <c r="E49" s="14" t="s">
        <v>69</v>
      </c>
      <c r="F49" s="14" t="s">
        <v>228</v>
      </c>
      <c r="G49" s="14" t="s">
        <v>229</v>
      </c>
      <c r="H49" s="14">
        <v>90</v>
      </c>
      <c r="I49" s="14" t="s">
        <v>130</v>
      </c>
      <c r="J49" s="14">
        <v>4</v>
      </c>
      <c r="K49" s="14" t="s">
        <v>70</v>
      </c>
      <c r="L49" s="14">
        <v>0</v>
      </c>
      <c r="M49" s="14" t="s">
        <v>70</v>
      </c>
    </row>
    <row r="50" spans="1:13" s="5" customFormat="1" ht="12.75" customHeight="1">
      <c r="A50" s="14">
        <v>1</v>
      </c>
      <c r="B50" s="14" t="s">
        <v>139</v>
      </c>
      <c r="C50" s="14" t="s">
        <v>142</v>
      </c>
      <c r="D50" s="14" t="s">
        <v>68</v>
      </c>
      <c r="E50" s="14" t="s">
        <v>69</v>
      </c>
      <c r="F50" s="14" t="s">
        <v>230</v>
      </c>
      <c r="G50" s="14" t="s">
        <v>231</v>
      </c>
      <c r="H50" s="14">
        <v>90</v>
      </c>
      <c r="I50" s="14" t="s">
        <v>130</v>
      </c>
      <c r="J50" s="14">
        <v>4</v>
      </c>
      <c r="K50" s="14" t="s">
        <v>70</v>
      </c>
      <c r="L50" s="14">
        <v>0</v>
      </c>
      <c r="M50" s="14" t="s">
        <v>70</v>
      </c>
    </row>
    <row r="51" spans="1:13" s="5" customFormat="1" ht="12.75" customHeight="1">
      <c r="A51" s="14">
        <v>1</v>
      </c>
      <c r="B51" s="14" t="s">
        <v>139</v>
      </c>
      <c r="C51" s="14" t="s">
        <v>142</v>
      </c>
      <c r="D51" s="14" t="s">
        <v>68</v>
      </c>
      <c r="E51" s="14" t="s">
        <v>69</v>
      </c>
      <c r="F51" s="14" t="s">
        <v>232</v>
      </c>
      <c r="G51" s="14" t="s">
        <v>233</v>
      </c>
      <c r="H51" s="14">
        <v>90</v>
      </c>
      <c r="I51" s="14" t="s">
        <v>130</v>
      </c>
      <c r="J51" s="14">
        <v>4</v>
      </c>
      <c r="K51" s="14" t="s">
        <v>70</v>
      </c>
      <c r="L51" s="14">
        <v>0</v>
      </c>
      <c r="M51" s="14" t="s">
        <v>70</v>
      </c>
    </row>
    <row r="52" spans="1:13" s="5" customFormat="1" ht="12.75" customHeight="1">
      <c r="A52" s="14">
        <v>1</v>
      </c>
      <c r="B52" s="14" t="s">
        <v>139</v>
      </c>
      <c r="C52" s="14" t="s">
        <v>142</v>
      </c>
      <c r="D52" s="14" t="s">
        <v>68</v>
      </c>
      <c r="E52" s="14" t="s">
        <v>69</v>
      </c>
      <c r="F52" s="14" t="s">
        <v>234</v>
      </c>
      <c r="G52" s="14" t="s">
        <v>235</v>
      </c>
      <c r="H52" s="14">
        <v>90</v>
      </c>
      <c r="I52" s="14" t="s">
        <v>130</v>
      </c>
      <c r="J52" s="14">
        <v>4</v>
      </c>
      <c r="K52" s="14" t="s">
        <v>70</v>
      </c>
      <c r="L52" s="14">
        <v>0</v>
      </c>
      <c r="M52" s="14" t="s">
        <v>70</v>
      </c>
    </row>
    <row r="53" spans="1:13" s="5" customFormat="1" ht="12.75" customHeight="1">
      <c r="A53" s="14">
        <v>1</v>
      </c>
      <c r="B53" s="14" t="s">
        <v>139</v>
      </c>
      <c r="C53" s="14" t="s">
        <v>142</v>
      </c>
      <c r="D53" s="14" t="s">
        <v>68</v>
      </c>
      <c r="E53" s="14" t="s">
        <v>69</v>
      </c>
      <c r="F53" s="14" t="s">
        <v>236</v>
      </c>
      <c r="G53" s="14" t="s">
        <v>237</v>
      </c>
      <c r="H53" s="14">
        <v>90</v>
      </c>
      <c r="I53" s="14" t="s">
        <v>130</v>
      </c>
      <c r="J53" s="14">
        <v>4</v>
      </c>
      <c r="K53" s="14" t="s">
        <v>70</v>
      </c>
      <c r="L53" s="14">
        <v>0</v>
      </c>
      <c r="M53" s="14" t="s">
        <v>70</v>
      </c>
    </row>
    <row r="54" spans="1:13" s="5" customFormat="1" ht="12.75" customHeight="1">
      <c r="A54" s="14">
        <v>1</v>
      </c>
      <c r="B54" s="14" t="s">
        <v>139</v>
      </c>
      <c r="C54" s="14" t="s">
        <v>142</v>
      </c>
      <c r="D54" s="14" t="s">
        <v>68</v>
      </c>
      <c r="E54" s="14" t="s">
        <v>69</v>
      </c>
      <c r="F54" s="14" t="s">
        <v>238</v>
      </c>
      <c r="G54" s="14" t="s">
        <v>239</v>
      </c>
      <c r="H54" s="14">
        <v>90</v>
      </c>
      <c r="I54" s="14" t="s">
        <v>130</v>
      </c>
      <c r="J54" s="14">
        <v>4</v>
      </c>
      <c r="K54" s="14" t="s">
        <v>70</v>
      </c>
      <c r="L54" s="14">
        <v>0</v>
      </c>
      <c r="M54" s="14" t="s">
        <v>70</v>
      </c>
    </row>
    <row r="55" spans="1:13" s="5" customFormat="1" ht="12.75" customHeight="1">
      <c r="A55" s="14">
        <v>1</v>
      </c>
      <c r="B55" s="14" t="s">
        <v>139</v>
      </c>
      <c r="C55" s="14" t="s">
        <v>142</v>
      </c>
      <c r="D55" s="14" t="s">
        <v>68</v>
      </c>
      <c r="E55" s="14" t="s">
        <v>69</v>
      </c>
      <c r="F55" s="14" t="s">
        <v>240</v>
      </c>
      <c r="G55" s="14" t="s">
        <v>241</v>
      </c>
      <c r="H55" s="14">
        <v>90</v>
      </c>
      <c r="I55" s="14" t="s">
        <v>130</v>
      </c>
      <c r="J55" s="14">
        <v>4</v>
      </c>
      <c r="K55" s="14" t="s">
        <v>70</v>
      </c>
      <c r="L55" s="14">
        <v>0</v>
      </c>
      <c r="M55" s="14" t="s">
        <v>70</v>
      </c>
    </row>
    <row r="56" spans="1:13" s="5" customFormat="1" ht="12.75" customHeight="1">
      <c r="A56" s="14">
        <v>1</v>
      </c>
      <c r="B56" s="14" t="s">
        <v>139</v>
      </c>
      <c r="C56" s="14" t="s">
        <v>142</v>
      </c>
      <c r="D56" s="14" t="s">
        <v>68</v>
      </c>
      <c r="E56" s="14" t="s">
        <v>69</v>
      </c>
      <c r="F56" s="14" t="s">
        <v>242</v>
      </c>
      <c r="G56" s="14" t="s">
        <v>243</v>
      </c>
      <c r="H56" s="14">
        <v>90</v>
      </c>
      <c r="I56" s="14" t="s">
        <v>130</v>
      </c>
      <c r="J56" s="14">
        <v>4</v>
      </c>
      <c r="K56" s="14" t="s">
        <v>70</v>
      </c>
      <c r="L56" s="14">
        <v>0</v>
      </c>
      <c r="M56" s="14" t="s">
        <v>70</v>
      </c>
    </row>
    <row r="57" spans="1:13" s="92" customFormat="1" ht="12.75" customHeight="1">
      <c r="A57" s="14">
        <v>1</v>
      </c>
      <c r="B57" s="14" t="s">
        <v>139</v>
      </c>
      <c r="C57" s="14" t="s">
        <v>142</v>
      </c>
      <c r="D57" s="14" t="s">
        <v>68</v>
      </c>
      <c r="E57" s="14" t="s">
        <v>69</v>
      </c>
      <c r="F57" s="14" t="s">
        <v>244</v>
      </c>
      <c r="G57" s="14" t="s">
        <v>245</v>
      </c>
      <c r="H57" s="14">
        <v>90</v>
      </c>
      <c r="I57" s="14" t="s">
        <v>130</v>
      </c>
      <c r="J57" s="14">
        <v>4</v>
      </c>
      <c r="K57" s="14" t="s">
        <v>70</v>
      </c>
      <c r="L57" s="14">
        <v>0</v>
      </c>
      <c r="M57" s="14" t="s">
        <v>70</v>
      </c>
    </row>
    <row r="58" spans="1:13" s="5" customFormat="1" ht="12.75" customHeight="1">
      <c r="A58" s="14">
        <v>1</v>
      </c>
      <c r="B58" s="14" t="s">
        <v>139</v>
      </c>
      <c r="C58" s="14" t="s">
        <v>142</v>
      </c>
      <c r="D58" s="14" t="s">
        <v>68</v>
      </c>
      <c r="E58" s="14" t="s">
        <v>69</v>
      </c>
      <c r="F58" s="14" t="s">
        <v>246</v>
      </c>
      <c r="G58" s="14" t="s">
        <v>247</v>
      </c>
      <c r="H58" s="14">
        <v>90</v>
      </c>
      <c r="I58" s="14" t="s">
        <v>130</v>
      </c>
      <c r="J58" s="14">
        <v>4</v>
      </c>
      <c r="K58" s="14" t="s">
        <v>70</v>
      </c>
      <c r="L58" s="14">
        <v>0</v>
      </c>
      <c r="M58" s="14" t="s">
        <v>70</v>
      </c>
    </row>
    <row r="59" spans="1:13" s="5" customFormat="1" ht="12.75" customHeight="1">
      <c r="A59" s="14"/>
      <c r="B59" s="14"/>
      <c r="C59" s="14"/>
      <c r="D59" s="14"/>
      <c r="E59" s="14"/>
      <c r="F59" s="15">
        <v>19</v>
      </c>
      <c r="G59" s="14"/>
      <c r="H59" s="14"/>
      <c r="I59" s="14"/>
      <c r="J59" s="15">
        <v>19</v>
      </c>
      <c r="K59" s="14"/>
      <c r="L59" s="15">
        <v>0</v>
      </c>
      <c r="M59" s="14"/>
    </row>
    <row r="60" spans="1:13" s="5" customFormat="1" ht="12.75" customHeigh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s="5" customFormat="1" ht="12.75" customHeight="1">
      <c r="A61" s="14">
        <v>1</v>
      </c>
      <c r="B61" s="14" t="s">
        <v>139</v>
      </c>
      <c r="C61" s="14" t="s">
        <v>143</v>
      </c>
      <c r="D61" s="14" t="s">
        <v>68</v>
      </c>
      <c r="E61" s="14" t="s">
        <v>69</v>
      </c>
      <c r="F61" s="14" t="s">
        <v>248</v>
      </c>
      <c r="G61" s="14" t="s">
        <v>249</v>
      </c>
      <c r="H61" s="14">
        <v>90</v>
      </c>
      <c r="I61" s="14" t="s">
        <v>130</v>
      </c>
      <c r="J61" s="14">
        <v>4</v>
      </c>
      <c r="K61" s="14" t="s">
        <v>70</v>
      </c>
      <c r="L61" s="14">
        <v>0</v>
      </c>
      <c r="M61" s="14" t="s">
        <v>70</v>
      </c>
    </row>
    <row r="62" spans="1:13" s="5" customFormat="1" ht="12.75" customHeight="1">
      <c r="A62" s="14">
        <v>1</v>
      </c>
      <c r="B62" s="14" t="s">
        <v>139</v>
      </c>
      <c r="C62" s="14" t="s">
        <v>143</v>
      </c>
      <c r="D62" s="14" t="s">
        <v>68</v>
      </c>
      <c r="E62" s="14" t="s">
        <v>69</v>
      </c>
      <c r="F62" s="14" t="s">
        <v>250</v>
      </c>
      <c r="G62" s="14" t="s">
        <v>251</v>
      </c>
      <c r="H62" s="14">
        <v>90</v>
      </c>
      <c r="I62" s="14" t="s">
        <v>130</v>
      </c>
      <c r="J62" s="14">
        <v>4</v>
      </c>
      <c r="K62" s="14" t="s">
        <v>70</v>
      </c>
      <c r="L62" s="14">
        <v>0</v>
      </c>
      <c r="M62" s="14" t="s">
        <v>70</v>
      </c>
    </row>
    <row r="63" spans="1:13" s="92" customFormat="1" ht="12.75" customHeight="1">
      <c r="A63" s="14">
        <v>1</v>
      </c>
      <c r="B63" s="14" t="s">
        <v>139</v>
      </c>
      <c r="C63" s="14" t="s">
        <v>143</v>
      </c>
      <c r="D63" s="14" t="s">
        <v>68</v>
      </c>
      <c r="E63" s="14" t="s">
        <v>69</v>
      </c>
      <c r="F63" s="14" t="s">
        <v>252</v>
      </c>
      <c r="G63" s="14" t="s">
        <v>253</v>
      </c>
      <c r="H63" s="14">
        <v>90</v>
      </c>
      <c r="I63" s="14" t="s">
        <v>130</v>
      </c>
      <c r="J63" s="14">
        <v>4</v>
      </c>
      <c r="K63" s="14" t="s">
        <v>70</v>
      </c>
      <c r="L63" s="14">
        <v>0</v>
      </c>
      <c r="M63" s="14" t="s">
        <v>70</v>
      </c>
    </row>
    <row r="64" spans="1:13" s="5" customFormat="1" ht="12.75" customHeight="1">
      <c r="A64" s="14">
        <v>1</v>
      </c>
      <c r="B64" s="14" t="s">
        <v>139</v>
      </c>
      <c r="C64" s="14" t="s">
        <v>143</v>
      </c>
      <c r="D64" s="14" t="s">
        <v>68</v>
      </c>
      <c r="E64" s="14" t="s">
        <v>69</v>
      </c>
      <c r="F64" s="14" t="s">
        <v>254</v>
      </c>
      <c r="G64" s="14" t="s">
        <v>255</v>
      </c>
      <c r="H64" s="14">
        <v>90</v>
      </c>
      <c r="I64" s="14" t="s">
        <v>130</v>
      </c>
      <c r="J64" s="14">
        <v>4</v>
      </c>
      <c r="K64" s="14" t="s">
        <v>70</v>
      </c>
      <c r="L64" s="14">
        <v>0</v>
      </c>
      <c r="M64" s="14" t="s">
        <v>70</v>
      </c>
    </row>
    <row r="65" spans="1:13" s="5" customFormat="1" ht="12.75" customHeight="1">
      <c r="A65" s="14">
        <v>1</v>
      </c>
      <c r="B65" s="14" t="s">
        <v>139</v>
      </c>
      <c r="C65" s="14" t="s">
        <v>143</v>
      </c>
      <c r="D65" s="14" t="s">
        <v>68</v>
      </c>
      <c r="E65" s="14" t="s">
        <v>69</v>
      </c>
      <c r="F65" s="14" t="s">
        <v>256</v>
      </c>
      <c r="G65" s="14" t="s">
        <v>257</v>
      </c>
      <c r="H65" s="14">
        <v>90</v>
      </c>
      <c r="I65" s="14" t="s">
        <v>130</v>
      </c>
      <c r="J65" s="14">
        <v>4</v>
      </c>
      <c r="K65" s="14" t="s">
        <v>70</v>
      </c>
      <c r="L65" s="14">
        <v>0</v>
      </c>
      <c r="M65" s="14" t="s">
        <v>70</v>
      </c>
    </row>
    <row r="66" spans="1:13" s="5" customFormat="1" ht="12.75" customHeight="1">
      <c r="A66" s="14">
        <v>1</v>
      </c>
      <c r="B66" s="14" t="s">
        <v>139</v>
      </c>
      <c r="C66" s="14" t="s">
        <v>143</v>
      </c>
      <c r="D66" s="14" t="s">
        <v>68</v>
      </c>
      <c r="E66" s="14" t="s">
        <v>69</v>
      </c>
      <c r="F66" s="14" t="s">
        <v>258</v>
      </c>
      <c r="G66" s="14" t="s">
        <v>259</v>
      </c>
      <c r="H66" s="14">
        <v>90</v>
      </c>
      <c r="I66" s="14" t="s">
        <v>130</v>
      </c>
      <c r="J66" s="14">
        <v>4</v>
      </c>
      <c r="K66" s="14" t="s">
        <v>70</v>
      </c>
      <c r="L66" s="14">
        <v>0</v>
      </c>
      <c r="M66" s="14" t="s">
        <v>70</v>
      </c>
    </row>
    <row r="67" spans="1:13" s="5" customFormat="1" ht="12.75" customHeight="1">
      <c r="A67" s="14">
        <v>1</v>
      </c>
      <c r="B67" s="14" t="s">
        <v>139</v>
      </c>
      <c r="C67" s="14" t="s">
        <v>143</v>
      </c>
      <c r="D67" s="14" t="s">
        <v>68</v>
      </c>
      <c r="E67" s="14" t="s">
        <v>69</v>
      </c>
      <c r="F67" s="14" t="s">
        <v>260</v>
      </c>
      <c r="G67" s="14" t="s">
        <v>261</v>
      </c>
      <c r="H67" s="14">
        <v>90</v>
      </c>
      <c r="I67" s="14" t="s">
        <v>130</v>
      </c>
      <c r="J67" s="14">
        <v>4</v>
      </c>
      <c r="K67" s="14" t="s">
        <v>70</v>
      </c>
      <c r="L67" s="14">
        <v>0</v>
      </c>
      <c r="M67" s="14" t="s">
        <v>70</v>
      </c>
    </row>
    <row r="68" spans="1:13" s="5" customFormat="1" ht="12.75" customHeight="1">
      <c r="A68" s="14">
        <v>1</v>
      </c>
      <c r="B68" s="14" t="s">
        <v>139</v>
      </c>
      <c r="C68" s="14" t="s">
        <v>143</v>
      </c>
      <c r="D68" s="14" t="s">
        <v>68</v>
      </c>
      <c r="E68" s="14" t="s">
        <v>69</v>
      </c>
      <c r="F68" s="14" t="s">
        <v>262</v>
      </c>
      <c r="G68" s="14" t="s">
        <v>263</v>
      </c>
      <c r="H68" s="14">
        <v>90</v>
      </c>
      <c r="I68" s="14" t="s">
        <v>130</v>
      </c>
      <c r="J68" s="14">
        <v>4</v>
      </c>
      <c r="K68" s="14" t="s">
        <v>70</v>
      </c>
      <c r="L68" s="14">
        <v>0</v>
      </c>
      <c r="M68" s="14" t="s">
        <v>70</v>
      </c>
    </row>
    <row r="69" spans="1:13" s="5" customFormat="1" ht="12.75" customHeight="1">
      <c r="A69" s="14">
        <v>1</v>
      </c>
      <c r="B69" s="14" t="s">
        <v>139</v>
      </c>
      <c r="C69" s="14" t="s">
        <v>143</v>
      </c>
      <c r="D69" s="14" t="s">
        <v>68</v>
      </c>
      <c r="E69" s="14" t="s">
        <v>69</v>
      </c>
      <c r="F69" s="14" t="s">
        <v>264</v>
      </c>
      <c r="G69" s="14" t="s">
        <v>265</v>
      </c>
      <c r="H69" s="14">
        <v>90</v>
      </c>
      <c r="I69" s="14" t="s">
        <v>130</v>
      </c>
      <c r="J69" s="14">
        <v>4</v>
      </c>
      <c r="K69" s="14" t="s">
        <v>70</v>
      </c>
      <c r="L69" s="14">
        <v>0</v>
      </c>
      <c r="M69" s="14" t="s">
        <v>70</v>
      </c>
    </row>
    <row r="70" spans="1:13" s="5" customFormat="1" ht="12.75" customHeight="1">
      <c r="A70" s="14">
        <v>1</v>
      </c>
      <c r="B70" s="14" t="s">
        <v>139</v>
      </c>
      <c r="C70" s="14" t="s">
        <v>143</v>
      </c>
      <c r="D70" s="14" t="s">
        <v>68</v>
      </c>
      <c r="E70" s="14" t="s">
        <v>69</v>
      </c>
      <c r="F70" s="14" t="s">
        <v>266</v>
      </c>
      <c r="G70" s="14" t="s">
        <v>267</v>
      </c>
      <c r="H70" s="14">
        <v>90</v>
      </c>
      <c r="I70" s="14" t="s">
        <v>130</v>
      </c>
      <c r="J70" s="14">
        <v>4</v>
      </c>
      <c r="K70" s="14" t="s">
        <v>70</v>
      </c>
      <c r="L70" s="14">
        <v>0</v>
      </c>
      <c r="M70" s="14" t="s">
        <v>70</v>
      </c>
    </row>
    <row r="71" spans="1:13" s="5" customFormat="1" ht="12.75" customHeight="1">
      <c r="A71" s="14">
        <v>1</v>
      </c>
      <c r="B71" s="14" t="s">
        <v>139</v>
      </c>
      <c r="C71" s="14" t="s">
        <v>143</v>
      </c>
      <c r="D71" s="14" t="s">
        <v>68</v>
      </c>
      <c r="E71" s="14" t="s">
        <v>69</v>
      </c>
      <c r="F71" s="14" t="s">
        <v>268</v>
      </c>
      <c r="G71" s="14" t="s">
        <v>269</v>
      </c>
      <c r="H71" s="14">
        <v>90</v>
      </c>
      <c r="I71" s="14" t="s">
        <v>130</v>
      </c>
      <c r="J71" s="14">
        <v>4</v>
      </c>
      <c r="K71" s="14" t="s">
        <v>70</v>
      </c>
      <c r="L71" s="14">
        <v>0</v>
      </c>
      <c r="M71" s="14" t="s">
        <v>70</v>
      </c>
    </row>
    <row r="72" spans="1:13" s="5" customFormat="1" ht="12.75" customHeight="1">
      <c r="A72" s="14">
        <v>1</v>
      </c>
      <c r="B72" s="14" t="s">
        <v>139</v>
      </c>
      <c r="C72" s="14" t="s">
        <v>143</v>
      </c>
      <c r="D72" s="14" t="s">
        <v>68</v>
      </c>
      <c r="E72" s="14" t="s">
        <v>69</v>
      </c>
      <c r="F72" s="14" t="s">
        <v>270</v>
      </c>
      <c r="G72" s="14" t="s">
        <v>271</v>
      </c>
      <c r="H72" s="14">
        <v>90</v>
      </c>
      <c r="I72" s="14" t="s">
        <v>130</v>
      </c>
      <c r="J72" s="14">
        <v>4</v>
      </c>
      <c r="K72" s="14" t="s">
        <v>70</v>
      </c>
      <c r="L72" s="14">
        <v>0</v>
      </c>
      <c r="M72" s="14" t="s">
        <v>70</v>
      </c>
    </row>
    <row r="73" spans="1:13" s="5" customFormat="1" ht="12.75" customHeight="1">
      <c r="A73" s="14">
        <v>1</v>
      </c>
      <c r="B73" s="14" t="s">
        <v>139</v>
      </c>
      <c r="C73" s="14" t="s">
        <v>143</v>
      </c>
      <c r="D73" s="14" t="s">
        <v>68</v>
      </c>
      <c r="E73" s="14" t="s">
        <v>69</v>
      </c>
      <c r="F73" s="14" t="s">
        <v>272</v>
      </c>
      <c r="G73" s="14" t="s">
        <v>273</v>
      </c>
      <c r="H73" s="14">
        <v>90</v>
      </c>
      <c r="I73" s="14" t="s">
        <v>130</v>
      </c>
      <c r="J73" s="14">
        <v>4</v>
      </c>
      <c r="K73" s="14" t="s">
        <v>70</v>
      </c>
      <c r="L73" s="14">
        <v>0</v>
      </c>
      <c r="M73" s="14" t="s">
        <v>70</v>
      </c>
    </row>
    <row r="74" spans="1:13" s="5" customFormat="1" ht="12.75" customHeight="1">
      <c r="A74" s="14">
        <v>1</v>
      </c>
      <c r="B74" s="14" t="s">
        <v>139</v>
      </c>
      <c r="C74" s="14" t="s">
        <v>143</v>
      </c>
      <c r="D74" s="14" t="s">
        <v>68</v>
      </c>
      <c r="E74" s="14" t="s">
        <v>69</v>
      </c>
      <c r="F74" s="14" t="s">
        <v>274</v>
      </c>
      <c r="G74" s="14" t="s">
        <v>275</v>
      </c>
      <c r="H74" s="14">
        <v>90</v>
      </c>
      <c r="I74" s="14" t="s">
        <v>130</v>
      </c>
      <c r="J74" s="14">
        <v>4</v>
      </c>
      <c r="K74" s="14" t="s">
        <v>70</v>
      </c>
      <c r="L74" s="14">
        <v>0</v>
      </c>
      <c r="M74" s="14" t="s">
        <v>70</v>
      </c>
    </row>
    <row r="75" spans="1:13" s="5" customFormat="1" ht="12.75" customHeight="1">
      <c r="A75" s="14"/>
      <c r="B75" s="14"/>
      <c r="C75" s="14"/>
      <c r="D75" s="14"/>
      <c r="E75" s="14"/>
      <c r="F75" s="15">
        <v>14</v>
      </c>
      <c r="G75" s="14"/>
      <c r="H75" s="14"/>
      <c r="I75" s="14"/>
      <c r="J75" s="15">
        <v>14</v>
      </c>
      <c r="K75" s="14"/>
      <c r="L75" s="15">
        <v>0</v>
      </c>
      <c r="M75" s="14"/>
    </row>
    <row r="76" spans="1:13" s="5" customFormat="1" ht="12.75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5" customFormat="1" ht="12.75" customHeight="1">
      <c r="A77" s="14"/>
      <c r="B77" s="15"/>
      <c r="C77" s="15" t="s">
        <v>23</v>
      </c>
      <c r="D77" s="125" t="s">
        <v>72</v>
      </c>
      <c r="E77" s="126"/>
      <c r="F77" s="15">
        <v>67</v>
      </c>
      <c r="G77" s="125" t="s">
        <v>73</v>
      </c>
      <c r="H77" s="127"/>
      <c r="I77" s="126"/>
      <c r="J77" s="15">
        <v>67</v>
      </c>
      <c r="K77" s="14"/>
      <c r="L77" s="14"/>
      <c r="M77" s="14"/>
    </row>
  </sheetData>
  <mergeCells count="2">
    <mergeCell ref="D77:E77"/>
    <mergeCell ref="G77:I77"/>
  </mergeCells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 Connecticut - 2006 Swimming Season
PRAWN Beach List&amp;"Arial,Regular"&amp;10
&amp;"Arial,Italic"&amp;12(Source: PRAWN 4/19/07)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1.28125" style="1" customWidth="1"/>
    <col min="4" max="4" width="8.28125" style="1" customWidth="1"/>
    <col min="5" max="5" width="37.7109375" style="3" customWidth="1"/>
    <col min="6" max="6" width="9.140625" style="1" customWidth="1"/>
    <col min="7" max="7" width="16.8515625" style="1" customWidth="1"/>
    <col min="8" max="9" width="12.7109375" style="1" customWidth="1"/>
    <col min="10" max="10" width="9.421875" style="6" customWidth="1"/>
    <col min="11" max="13" width="10.28125" style="1" customWidth="1"/>
    <col min="14" max="15" width="9.140625" style="1" customWidth="1"/>
    <col min="16" max="17" width="13.28125" style="1" customWidth="1"/>
    <col min="18" max="18" width="14.00390625" style="1" customWidth="1"/>
    <col min="19" max="16384" width="9.140625" style="1" customWidth="1"/>
  </cols>
  <sheetData>
    <row r="1" spans="1:13" s="8" customFormat="1" ht="39" customHeight="1">
      <c r="A1" s="7" t="s">
        <v>55</v>
      </c>
      <c r="B1" s="7" t="s">
        <v>56</v>
      </c>
      <c r="C1" s="7" t="s">
        <v>57</v>
      </c>
      <c r="D1" s="7" t="s">
        <v>60</v>
      </c>
      <c r="E1" s="7" t="s">
        <v>61</v>
      </c>
      <c r="F1" s="7" t="s">
        <v>74</v>
      </c>
      <c r="G1" s="7" t="s">
        <v>75</v>
      </c>
      <c r="H1" s="7" t="s">
        <v>76</v>
      </c>
      <c r="I1" s="7" t="s">
        <v>77</v>
      </c>
      <c r="J1" s="9" t="s">
        <v>118</v>
      </c>
      <c r="K1" s="7" t="s">
        <v>78</v>
      </c>
      <c r="L1" s="7" t="s">
        <v>79</v>
      </c>
      <c r="M1" s="7" t="s">
        <v>80</v>
      </c>
    </row>
    <row r="2" spans="1:18" s="8" customFormat="1" ht="12.75" customHeight="1">
      <c r="A2" s="10">
        <v>1</v>
      </c>
      <c r="B2" s="10" t="s">
        <v>139</v>
      </c>
      <c r="C2" s="10" t="s">
        <v>140</v>
      </c>
      <c r="D2" s="10" t="s">
        <v>144</v>
      </c>
      <c r="E2" s="10" t="s">
        <v>145</v>
      </c>
      <c r="F2" s="10"/>
      <c r="G2" s="10" t="s">
        <v>94</v>
      </c>
      <c r="H2" s="10" t="s">
        <v>88</v>
      </c>
      <c r="I2" s="10" t="s">
        <v>276</v>
      </c>
      <c r="J2" s="10">
        <v>2</v>
      </c>
      <c r="K2" s="10" t="s">
        <v>82</v>
      </c>
      <c r="L2" s="10" t="s">
        <v>89</v>
      </c>
      <c r="M2" s="10" t="s">
        <v>83</v>
      </c>
      <c r="P2" s="99">
        <v>38870</v>
      </c>
      <c r="Q2" s="99">
        <v>38963</v>
      </c>
      <c r="R2" s="8">
        <f>(Q2-P2)</f>
        <v>93</v>
      </c>
    </row>
    <row r="3" spans="1:16" s="8" customFormat="1" ht="12.75" customHeight="1">
      <c r="A3" s="10">
        <v>1</v>
      </c>
      <c r="B3" s="10" t="s">
        <v>139</v>
      </c>
      <c r="C3" s="10" t="s">
        <v>140</v>
      </c>
      <c r="D3" s="10" t="s">
        <v>144</v>
      </c>
      <c r="E3" s="10" t="s">
        <v>145</v>
      </c>
      <c r="F3" s="10"/>
      <c r="G3" s="10" t="s">
        <v>94</v>
      </c>
      <c r="H3" s="10" t="s">
        <v>112</v>
      </c>
      <c r="I3" s="10" t="s">
        <v>277</v>
      </c>
      <c r="J3" s="10">
        <v>3</v>
      </c>
      <c r="K3" s="10" t="s">
        <v>82</v>
      </c>
      <c r="L3" s="10" t="s">
        <v>89</v>
      </c>
      <c r="M3" s="10" t="s">
        <v>83</v>
      </c>
      <c r="P3" s="10" t="s">
        <v>85</v>
      </c>
    </row>
    <row r="4" spans="1:16" s="8" customFormat="1" ht="12.75" customHeight="1">
      <c r="A4" s="10">
        <v>1</v>
      </c>
      <c r="B4" s="10" t="s">
        <v>139</v>
      </c>
      <c r="C4" s="10" t="s">
        <v>140</v>
      </c>
      <c r="D4" s="10" t="s">
        <v>146</v>
      </c>
      <c r="E4" s="10" t="s">
        <v>147</v>
      </c>
      <c r="F4" s="10">
        <v>4200</v>
      </c>
      <c r="G4" s="10" t="s">
        <v>94</v>
      </c>
      <c r="H4" s="10" t="s">
        <v>113</v>
      </c>
      <c r="I4" s="10" t="s">
        <v>278</v>
      </c>
      <c r="J4" s="10">
        <v>3</v>
      </c>
      <c r="K4" s="10" t="s">
        <v>97</v>
      </c>
      <c r="L4" s="10" t="s">
        <v>89</v>
      </c>
      <c r="M4" s="10" t="s">
        <v>98</v>
      </c>
      <c r="P4" s="10" t="s">
        <v>107</v>
      </c>
    </row>
    <row r="5" spans="1:19" s="8" customFormat="1" ht="12.75" customHeight="1">
      <c r="A5" s="10">
        <v>1</v>
      </c>
      <c r="B5" s="10" t="s">
        <v>139</v>
      </c>
      <c r="C5" s="10" t="s">
        <v>140</v>
      </c>
      <c r="D5" s="10" t="s">
        <v>148</v>
      </c>
      <c r="E5" s="10" t="s">
        <v>149</v>
      </c>
      <c r="F5" s="10"/>
      <c r="G5" s="10" t="s">
        <v>94</v>
      </c>
      <c r="H5" s="10" t="s">
        <v>81</v>
      </c>
      <c r="I5" s="10" t="s">
        <v>279</v>
      </c>
      <c r="J5" s="10">
        <v>2</v>
      </c>
      <c r="K5" s="10" t="s">
        <v>82</v>
      </c>
      <c r="L5" s="10" t="s">
        <v>89</v>
      </c>
      <c r="M5" s="10" t="s">
        <v>83</v>
      </c>
      <c r="P5" s="10" t="s">
        <v>107</v>
      </c>
      <c r="Q5" s="99">
        <v>38869</v>
      </c>
      <c r="R5" s="99">
        <v>38960</v>
      </c>
      <c r="S5" s="8">
        <f>(R5-Q5)</f>
        <v>91</v>
      </c>
    </row>
    <row r="6" spans="1:16" s="8" customFormat="1" ht="12.75" customHeight="1">
      <c r="A6" s="10">
        <v>1</v>
      </c>
      <c r="B6" s="10" t="s">
        <v>139</v>
      </c>
      <c r="C6" s="10" t="s">
        <v>140</v>
      </c>
      <c r="D6" s="10" t="s">
        <v>148</v>
      </c>
      <c r="E6" s="10" t="s">
        <v>149</v>
      </c>
      <c r="F6" s="10"/>
      <c r="G6" s="10" t="s">
        <v>94</v>
      </c>
      <c r="H6" s="10" t="s">
        <v>280</v>
      </c>
      <c r="I6" s="10" t="s">
        <v>281</v>
      </c>
      <c r="J6" s="10">
        <v>1</v>
      </c>
      <c r="K6" s="10" t="s">
        <v>82</v>
      </c>
      <c r="L6" s="10" t="s">
        <v>89</v>
      </c>
      <c r="M6" s="10" t="s">
        <v>83</v>
      </c>
      <c r="P6" s="10" t="s">
        <v>86</v>
      </c>
    </row>
    <row r="7" spans="1:16" s="8" customFormat="1" ht="12.75" customHeight="1">
      <c r="A7" s="10">
        <v>1</v>
      </c>
      <c r="B7" s="10" t="s">
        <v>139</v>
      </c>
      <c r="C7" s="10" t="s">
        <v>140</v>
      </c>
      <c r="D7" s="10" t="s">
        <v>148</v>
      </c>
      <c r="E7" s="10" t="s">
        <v>149</v>
      </c>
      <c r="F7" s="10"/>
      <c r="G7" s="10" t="s">
        <v>94</v>
      </c>
      <c r="H7" s="10" t="s">
        <v>85</v>
      </c>
      <c r="I7" s="10" t="s">
        <v>282</v>
      </c>
      <c r="J7" s="10">
        <v>3</v>
      </c>
      <c r="K7" s="10" t="s">
        <v>82</v>
      </c>
      <c r="L7" s="10" t="s">
        <v>89</v>
      </c>
      <c r="M7" s="10" t="s">
        <v>83</v>
      </c>
      <c r="P7" s="10" t="s">
        <v>86</v>
      </c>
    </row>
    <row r="8" spans="1:16" s="8" customFormat="1" ht="12.75" customHeight="1">
      <c r="A8" s="10">
        <v>1</v>
      </c>
      <c r="B8" s="10" t="s">
        <v>139</v>
      </c>
      <c r="C8" s="10" t="s">
        <v>140</v>
      </c>
      <c r="D8" s="10" t="s">
        <v>148</v>
      </c>
      <c r="E8" s="10" t="s">
        <v>149</v>
      </c>
      <c r="F8" s="10"/>
      <c r="G8" s="10" t="s">
        <v>94</v>
      </c>
      <c r="H8" s="10" t="s">
        <v>86</v>
      </c>
      <c r="I8" s="10" t="s">
        <v>283</v>
      </c>
      <c r="J8" s="10">
        <v>2</v>
      </c>
      <c r="K8" s="10" t="s">
        <v>82</v>
      </c>
      <c r="L8" s="10" t="s">
        <v>89</v>
      </c>
      <c r="M8" s="10" t="s">
        <v>83</v>
      </c>
      <c r="P8" s="10" t="s">
        <v>86</v>
      </c>
    </row>
    <row r="9" spans="1:16" s="8" customFormat="1" ht="12.75" customHeight="1">
      <c r="A9" s="10">
        <v>1</v>
      </c>
      <c r="B9" s="10" t="s">
        <v>139</v>
      </c>
      <c r="C9" s="10" t="s">
        <v>140</v>
      </c>
      <c r="D9" s="10" t="s">
        <v>148</v>
      </c>
      <c r="E9" s="10" t="s">
        <v>149</v>
      </c>
      <c r="F9" s="10"/>
      <c r="G9" s="10" t="s">
        <v>94</v>
      </c>
      <c r="H9" s="10" t="s">
        <v>87</v>
      </c>
      <c r="I9" s="10" t="s">
        <v>284</v>
      </c>
      <c r="J9" s="10">
        <v>1</v>
      </c>
      <c r="K9" s="10" t="s">
        <v>82</v>
      </c>
      <c r="L9" s="10" t="s">
        <v>89</v>
      </c>
      <c r="M9" s="10" t="s">
        <v>83</v>
      </c>
      <c r="P9" s="10" t="s">
        <v>86</v>
      </c>
    </row>
    <row r="10" spans="1:16" s="8" customFormat="1" ht="12.75" customHeight="1">
      <c r="A10" s="10">
        <v>1</v>
      </c>
      <c r="B10" s="10" t="s">
        <v>139</v>
      </c>
      <c r="C10" s="10" t="s">
        <v>140</v>
      </c>
      <c r="D10" s="10" t="s">
        <v>148</v>
      </c>
      <c r="E10" s="10" t="s">
        <v>149</v>
      </c>
      <c r="F10" s="10"/>
      <c r="G10" s="10" t="s">
        <v>94</v>
      </c>
      <c r="H10" s="10" t="s">
        <v>88</v>
      </c>
      <c r="I10" s="10" t="s">
        <v>285</v>
      </c>
      <c r="J10" s="10">
        <v>1</v>
      </c>
      <c r="K10" s="10" t="s">
        <v>82</v>
      </c>
      <c r="L10" s="10" t="s">
        <v>89</v>
      </c>
      <c r="M10" s="10" t="s">
        <v>83</v>
      </c>
      <c r="P10" s="10" t="s">
        <v>86</v>
      </c>
    </row>
    <row r="11" spans="1:16" s="8" customFormat="1" ht="12.75" customHeight="1">
      <c r="A11" s="10">
        <v>1</v>
      </c>
      <c r="B11" s="10" t="s">
        <v>139</v>
      </c>
      <c r="C11" s="10" t="s">
        <v>140</v>
      </c>
      <c r="D11" s="10" t="s">
        <v>148</v>
      </c>
      <c r="E11" s="10" t="s">
        <v>149</v>
      </c>
      <c r="F11" s="10"/>
      <c r="G11" s="10" t="s">
        <v>94</v>
      </c>
      <c r="H11" s="10" t="s">
        <v>93</v>
      </c>
      <c r="I11" s="10" t="s">
        <v>286</v>
      </c>
      <c r="J11" s="10">
        <v>2</v>
      </c>
      <c r="K11" s="10" t="s">
        <v>82</v>
      </c>
      <c r="L11" s="10" t="s">
        <v>89</v>
      </c>
      <c r="M11" s="10" t="s">
        <v>83</v>
      </c>
      <c r="P11" s="10" t="s">
        <v>86</v>
      </c>
    </row>
    <row r="12" spans="1:16" s="8" customFormat="1" ht="12.75" customHeight="1">
      <c r="A12" s="10">
        <v>1</v>
      </c>
      <c r="B12" s="10" t="s">
        <v>139</v>
      </c>
      <c r="C12" s="10" t="s">
        <v>140</v>
      </c>
      <c r="D12" s="10" t="s">
        <v>148</v>
      </c>
      <c r="E12" s="10" t="s">
        <v>149</v>
      </c>
      <c r="F12" s="10"/>
      <c r="G12" s="10" t="s">
        <v>94</v>
      </c>
      <c r="H12" s="10" t="s">
        <v>287</v>
      </c>
      <c r="I12" s="10" t="s">
        <v>288</v>
      </c>
      <c r="J12" s="10">
        <v>2</v>
      </c>
      <c r="K12" s="10" t="s">
        <v>82</v>
      </c>
      <c r="L12" s="10" t="s">
        <v>89</v>
      </c>
      <c r="M12" s="10" t="s">
        <v>83</v>
      </c>
      <c r="P12" s="10" t="s">
        <v>86</v>
      </c>
    </row>
    <row r="13" spans="1:16" s="8" customFormat="1" ht="12.75" customHeight="1">
      <c r="A13" s="10">
        <v>1</v>
      </c>
      <c r="B13" s="10" t="s">
        <v>139</v>
      </c>
      <c r="C13" s="10" t="s">
        <v>140</v>
      </c>
      <c r="D13" s="10" t="s">
        <v>148</v>
      </c>
      <c r="E13" s="10" t="s">
        <v>149</v>
      </c>
      <c r="F13" s="10"/>
      <c r="G13" s="10" t="s">
        <v>94</v>
      </c>
      <c r="H13" s="10" t="s">
        <v>112</v>
      </c>
      <c r="I13" s="10" t="s">
        <v>277</v>
      </c>
      <c r="J13" s="10">
        <v>3</v>
      </c>
      <c r="K13" s="10" t="s">
        <v>82</v>
      </c>
      <c r="L13" s="10" t="s">
        <v>89</v>
      </c>
      <c r="M13" s="10" t="s">
        <v>83</v>
      </c>
      <c r="P13" s="10" t="s">
        <v>86</v>
      </c>
    </row>
    <row r="14" spans="1:16" s="8" customFormat="1" ht="12.75" customHeight="1">
      <c r="A14" s="10">
        <v>1</v>
      </c>
      <c r="B14" s="10" t="s">
        <v>139</v>
      </c>
      <c r="C14" s="10" t="s">
        <v>140</v>
      </c>
      <c r="D14" s="10" t="s">
        <v>148</v>
      </c>
      <c r="E14" s="10" t="s">
        <v>149</v>
      </c>
      <c r="F14" s="10">
        <v>800</v>
      </c>
      <c r="G14" s="10" t="s">
        <v>94</v>
      </c>
      <c r="H14" s="10" t="s">
        <v>96</v>
      </c>
      <c r="I14" s="10" t="s">
        <v>278</v>
      </c>
      <c r="J14" s="10">
        <v>1</v>
      </c>
      <c r="K14" s="10" t="s">
        <v>97</v>
      </c>
      <c r="L14" s="10" t="s">
        <v>289</v>
      </c>
      <c r="M14" s="10" t="s">
        <v>98</v>
      </c>
      <c r="P14" s="10" t="s">
        <v>108</v>
      </c>
    </row>
    <row r="15" spans="1:16" s="8" customFormat="1" ht="12.75" customHeight="1">
      <c r="A15" s="10">
        <v>1</v>
      </c>
      <c r="B15" s="10" t="s">
        <v>139</v>
      </c>
      <c r="C15" s="10" t="s">
        <v>140</v>
      </c>
      <c r="D15" s="10" t="s">
        <v>150</v>
      </c>
      <c r="E15" s="10" t="s">
        <v>151</v>
      </c>
      <c r="F15" s="10"/>
      <c r="G15" s="10" t="s">
        <v>94</v>
      </c>
      <c r="H15" s="10" t="s">
        <v>88</v>
      </c>
      <c r="I15" s="10" t="s">
        <v>276</v>
      </c>
      <c r="J15" s="10">
        <v>2</v>
      </c>
      <c r="K15" s="10" t="s">
        <v>82</v>
      </c>
      <c r="L15" s="10" t="s">
        <v>89</v>
      </c>
      <c r="M15" s="10" t="s">
        <v>83</v>
      </c>
      <c r="P15" s="10" t="s">
        <v>291</v>
      </c>
    </row>
    <row r="16" spans="1:16" s="8" customFormat="1" ht="12.75" customHeight="1">
      <c r="A16" s="10">
        <v>1</v>
      </c>
      <c r="B16" s="10" t="s">
        <v>139</v>
      </c>
      <c r="C16" s="10" t="s">
        <v>140</v>
      </c>
      <c r="D16" s="10" t="s">
        <v>150</v>
      </c>
      <c r="E16" s="10" t="s">
        <v>151</v>
      </c>
      <c r="F16" s="10"/>
      <c r="G16" s="10" t="s">
        <v>94</v>
      </c>
      <c r="H16" s="10" t="s">
        <v>112</v>
      </c>
      <c r="I16" s="10" t="s">
        <v>277</v>
      </c>
      <c r="J16" s="10">
        <v>3</v>
      </c>
      <c r="K16" s="10" t="s">
        <v>82</v>
      </c>
      <c r="L16" s="10" t="s">
        <v>89</v>
      </c>
      <c r="M16" s="10" t="s">
        <v>83</v>
      </c>
      <c r="P16" s="10" t="s">
        <v>291</v>
      </c>
    </row>
    <row r="17" spans="1:16" s="8" customFormat="1" ht="12.75" customHeight="1">
      <c r="A17" s="10">
        <v>1</v>
      </c>
      <c r="B17" s="10" t="s">
        <v>139</v>
      </c>
      <c r="C17" s="10" t="s">
        <v>140</v>
      </c>
      <c r="D17" s="10" t="s">
        <v>152</v>
      </c>
      <c r="E17" s="10" t="s">
        <v>153</v>
      </c>
      <c r="F17" s="10"/>
      <c r="G17" s="10" t="s">
        <v>94</v>
      </c>
      <c r="H17" s="10" t="s">
        <v>99</v>
      </c>
      <c r="I17" s="10" t="s">
        <v>290</v>
      </c>
      <c r="J17" s="10">
        <v>2</v>
      </c>
      <c r="K17" s="10" t="s">
        <v>91</v>
      </c>
      <c r="L17" s="10" t="s">
        <v>92</v>
      </c>
      <c r="M17" s="10" t="s">
        <v>83</v>
      </c>
      <c r="P17" s="10" t="s">
        <v>291</v>
      </c>
    </row>
    <row r="18" spans="1:16" s="8" customFormat="1" ht="12.75" customHeight="1">
      <c r="A18" s="10">
        <v>1</v>
      </c>
      <c r="B18" s="10" t="s">
        <v>139</v>
      </c>
      <c r="C18" s="10" t="s">
        <v>140</v>
      </c>
      <c r="D18" s="10" t="s">
        <v>152</v>
      </c>
      <c r="E18" s="10" t="s">
        <v>153</v>
      </c>
      <c r="F18" s="10">
        <v>3800</v>
      </c>
      <c r="G18" s="10" t="s">
        <v>94</v>
      </c>
      <c r="H18" s="10" t="s">
        <v>113</v>
      </c>
      <c r="I18" s="10" t="s">
        <v>278</v>
      </c>
      <c r="J18" s="10">
        <v>3</v>
      </c>
      <c r="K18" s="10" t="s">
        <v>97</v>
      </c>
      <c r="L18" s="10" t="s">
        <v>89</v>
      </c>
      <c r="M18" s="10" t="s">
        <v>98</v>
      </c>
      <c r="P18" s="10" t="s">
        <v>291</v>
      </c>
    </row>
    <row r="19" spans="1:16" s="8" customFormat="1" ht="12.75" customHeight="1">
      <c r="A19" s="10">
        <v>1</v>
      </c>
      <c r="B19" s="10" t="s">
        <v>139</v>
      </c>
      <c r="C19" s="10" t="s">
        <v>140</v>
      </c>
      <c r="D19" s="10" t="s">
        <v>154</v>
      </c>
      <c r="E19" s="10" t="s">
        <v>155</v>
      </c>
      <c r="F19" s="10"/>
      <c r="G19" s="10" t="s">
        <v>94</v>
      </c>
      <c r="H19" s="10" t="s">
        <v>291</v>
      </c>
      <c r="I19" s="10" t="s">
        <v>279</v>
      </c>
      <c r="J19" s="10">
        <v>1</v>
      </c>
      <c r="K19" s="10" t="s">
        <v>82</v>
      </c>
      <c r="L19" s="10" t="s">
        <v>289</v>
      </c>
      <c r="M19" s="10" t="s">
        <v>83</v>
      </c>
      <c r="P19" s="10" t="s">
        <v>103</v>
      </c>
    </row>
    <row r="20" spans="1:16" s="8" customFormat="1" ht="12.75" customHeight="1">
      <c r="A20" s="10">
        <v>1</v>
      </c>
      <c r="B20" s="10" t="s">
        <v>139</v>
      </c>
      <c r="C20" s="10" t="s">
        <v>140</v>
      </c>
      <c r="D20" s="10" t="s">
        <v>154</v>
      </c>
      <c r="E20" s="10" t="s">
        <v>155</v>
      </c>
      <c r="F20" s="10"/>
      <c r="G20" s="10" t="s">
        <v>94</v>
      </c>
      <c r="H20" s="10" t="s">
        <v>280</v>
      </c>
      <c r="I20" s="10" t="s">
        <v>281</v>
      </c>
      <c r="J20" s="10">
        <v>1</v>
      </c>
      <c r="K20" s="10" t="s">
        <v>82</v>
      </c>
      <c r="L20" s="10" t="s">
        <v>289</v>
      </c>
      <c r="M20" s="10" t="s">
        <v>83</v>
      </c>
      <c r="P20" s="10" t="s">
        <v>106</v>
      </c>
    </row>
    <row r="21" spans="1:16" s="8" customFormat="1" ht="12.75" customHeight="1">
      <c r="A21" s="10">
        <v>1</v>
      </c>
      <c r="B21" s="10" t="s">
        <v>139</v>
      </c>
      <c r="C21" s="10" t="s">
        <v>140</v>
      </c>
      <c r="D21" s="10" t="s">
        <v>154</v>
      </c>
      <c r="E21" s="10" t="s">
        <v>155</v>
      </c>
      <c r="F21" s="10"/>
      <c r="G21" s="10" t="s">
        <v>94</v>
      </c>
      <c r="H21" s="10" t="s">
        <v>107</v>
      </c>
      <c r="I21" s="10" t="s">
        <v>292</v>
      </c>
      <c r="J21" s="10">
        <v>1</v>
      </c>
      <c r="K21" s="10" t="s">
        <v>91</v>
      </c>
      <c r="L21" s="10" t="s">
        <v>101</v>
      </c>
      <c r="M21" s="10" t="s">
        <v>83</v>
      </c>
      <c r="P21" s="10" t="s">
        <v>106</v>
      </c>
    </row>
    <row r="22" spans="1:16" s="8" customFormat="1" ht="12.75" customHeight="1">
      <c r="A22" s="10">
        <v>1</v>
      </c>
      <c r="B22" s="10" t="s">
        <v>139</v>
      </c>
      <c r="C22" s="10" t="s">
        <v>140</v>
      </c>
      <c r="D22" s="10" t="s">
        <v>154</v>
      </c>
      <c r="E22" s="10" t="s">
        <v>155</v>
      </c>
      <c r="F22" s="10"/>
      <c r="G22" s="10" t="s">
        <v>94</v>
      </c>
      <c r="H22" s="10" t="s">
        <v>86</v>
      </c>
      <c r="I22" s="10" t="s">
        <v>0</v>
      </c>
      <c r="J22" s="10">
        <v>1</v>
      </c>
      <c r="K22" s="10" t="s">
        <v>82</v>
      </c>
      <c r="L22" s="10" t="s">
        <v>289</v>
      </c>
      <c r="M22" s="10" t="s">
        <v>83</v>
      </c>
      <c r="P22" s="10" t="s">
        <v>106</v>
      </c>
    </row>
    <row r="23" spans="1:16" s="8" customFormat="1" ht="12.75" customHeight="1">
      <c r="A23" s="10">
        <v>1</v>
      </c>
      <c r="B23" s="10" t="s">
        <v>139</v>
      </c>
      <c r="C23" s="10" t="s">
        <v>140</v>
      </c>
      <c r="D23" s="10" t="s">
        <v>154</v>
      </c>
      <c r="E23" s="10" t="s">
        <v>155</v>
      </c>
      <c r="F23" s="10">
        <v>1500</v>
      </c>
      <c r="G23" s="10" t="s">
        <v>94</v>
      </c>
      <c r="H23" s="10" t="s">
        <v>103</v>
      </c>
      <c r="I23" s="10" t="s">
        <v>1</v>
      </c>
      <c r="J23" s="10">
        <v>1</v>
      </c>
      <c r="K23" s="10" t="s">
        <v>97</v>
      </c>
      <c r="L23" s="10" t="s">
        <v>289</v>
      </c>
      <c r="M23" s="10" t="s">
        <v>98</v>
      </c>
      <c r="P23" s="10" t="s">
        <v>84</v>
      </c>
    </row>
    <row r="24" spans="1:16" s="8" customFormat="1" ht="12.75" customHeight="1">
      <c r="A24" s="10">
        <v>1</v>
      </c>
      <c r="B24" s="10" t="s">
        <v>139</v>
      </c>
      <c r="C24" s="10" t="s">
        <v>140</v>
      </c>
      <c r="D24" s="10" t="s">
        <v>154</v>
      </c>
      <c r="E24" s="10" t="s">
        <v>155</v>
      </c>
      <c r="F24" s="10"/>
      <c r="G24" s="10" t="s">
        <v>94</v>
      </c>
      <c r="H24" s="10" t="s">
        <v>87</v>
      </c>
      <c r="I24" s="10" t="s">
        <v>284</v>
      </c>
      <c r="J24" s="10">
        <v>1</v>
      </c>
      <c r="K24" s="10" t="s">
        <v>82</v>
      </c>
      <c r="L24" s="10" t="s">
        <v>289</v>
      </c>
      <c r="M24" s="10" t="s">
        <v>83</v>
      </c>
      <c r="P24" s="10" t="s">
        <v>84</v>
      </c>
    </row>
    <row r="25" spans="1:16" s="8" customFormat="1" ht="12.75" customHeight="1">
      <c r="A25" s="10">
        <v>1</v>
      </c>
      <c r="B25" s="10" t="s">
        <v>139</v>
      </c>
      <c r="C25" s="10" t="s">
        <v>140</v>
      </c>
      <c r="D25" s="10" t="s">
        <v>154</v>
      </c>
      <c r="E25" s="10" t="s">
        <v>155</v>
      </c>
      <c r="F25" s="10"/>
      <c r="G25" s="10" t="s">
        <v>94</v>
      </c>
      <c r="H25" s="10" t="s">
        <v>109</v>
      </c>
      <c r="I25" s="10" t="s">
        <v>2</v>
      </c>
      <c r="J25" s="10">
        <v>2</v>
      </c>
      <c r="K25" s="10" t="s">
        <v>91</v>
      </c>
      <c r="L25" s="10" t="s">
        <v>101</v>
      </c>
      <c r="M25" s="10" t="s">
        <v>83</v>
      </c>
      <c r="P25" s="10" t="s">
        <v>84</v>
      </c>
    </row>
    <row r="26" spans="1:16" s="8" customFormat="1" ht="12.75" customHeight="1">
      <c r="A26" s="10">
        <v>1</v>
      </c>
      <c r="B26" s="10" t="s">
        <v>139</v>
      </c>
      <c r="C26" s="10" t="s">
        <v>140</v>
      </c>
      <c r="D26" s="10" t="s">
        <v>154</v>
      </c>
      <c r="E26" s="10" t="s">
        <v>155</v>
      </c>
      <c r="F26" s="10"/>
      <c r="G26" s="10" t="s">
        <v>94</v>
      </c>
      <c r="H26" s="10" t="s">
        <v>95</v>
      </c>
      <c r="I26" s="10" t="s">
        <v>3</v>
      </c>
      <c r="J26" s="10">
        <v>4</v>
      </c>
      <c r="K26" s="10" t="s">
        <v>82</v>
      </c>
      <c r="L26" s="10" t="s">
        <v>289</v>
      </c>
      <c r="M26" s="10" t="s">
        <v>83</v>
      </c>
      <c r="P26" s="10" t="s">
        <v>280</v>
      </c>
    </row>
    <row r="27" spans="1:16" s="8" customFormat="1" ht="12.75" customHeight="1">
      <c r="A27" s="10">
        <v>1</v>
      </c>
      <c r="B27" s="10" t="s">
        <v>139</v>
      </c>
      <c r="C27" s="10" t="s">
        <v>140</v>
      </c>
      <c r="D27" s="10" t="s">
        <v>154</v>
      </c>
      <c r="E27" s="10" t="s">
        <v>155</v>
      </c>
      <c r="F27" s="10"/>
      <c r="G27" s="10" t="s">
        <v>94</v>
      </c>
      <c r="H27" s="10" t="s">
        <v>114</v>
      </c>
      <c r="I27" s="10" t="s">
        <v>4</v>
      </c>
      <c r="J27" s="10">
        <v>1</v>
      </c>
      <c r="K27" s="10" t="s">
        <v>82</v>
      </c>
      <c r="L27" s="10" t="s">
        <v>289</v>
      </c>
      <c r="M27" s="10" t="s">
        <v>83</v>
      </c>
      <c r="P27" s="10" t="s">
        <v>280</v>
      </c>
    </row>
    <row r="28" spans="1:16" s="8" customFormat="1" ht="12.75" customHeight="1">
      <c r="A28" s="10">
        <v>1</v>
      </c>
      <c r="B28" s="10" t="s">
        <v>139</v>
      </c>
      <c r="C28" s="10" t="s">
        <v>140</v>
      </c>
      <c r="D28" s="10" t="s">
        <v>156</v>
      </c>
      <c r="E28" s="10" t="s">
        <v>157</v>
      </c>
      <c r="F28" s="10"/>
      <c r="G28" s="10" t="s">
        <v>94</v>
      </c>
      <c r="H28" s="10" t="s">
        <v>291</v>
      </c>
      <c r="I28" s="10" t="s">
        <v>279</v>
      </c>
      <c r="J28" s="10">
        <v>1</v>
      </c>
      <c r="K28" s="10" t="s">
        <v>82</v>
      </c>
      <c r="L28" s="10" t="s">
        <v>89</v>
      </c>
      <c r="M28" s="10" t="s">
        <v>83</v>
      </c>
      <c r="P28" s="10" t="s">
        <v>280</v>
      </c>
    </row>
    <row r="29" spans="1:16" s="8" customFormat="1" ht="12.75" customHeight="1">
      <c r="A29" s="10">
        <v>1</v>
      </c>
      <c r="B29" s="10" t="s">
        <v>139</v>
      </c>
      <c r="C29" s="10" t="s">
        <v>140</v>
      </c>
      <c r="D29" s="10" t="s">
        <v>156</v>
      </c>
      <c r="E29" s="10" t="s">
        <v>157</v>
      </c>
      <c r="F29" s="10"/>
      <c r="G29" s="10" t="s">
        <v>94</v>
      </c>
      <c r="H29" s="10" t="s">
        <v>280</v>
      </c>
      <c r="I29" s="10" t="s">
        <v>281</v>
      </c>
      <c r="J29" s="10">
        <v>1</v>
      </c>
      <c r="K29" s="10" t="s">
        <v>82</v>
      </c>
      <c r="L29" s="10" t="s">
        <v>89</v>
      </c>
      <c r="M29" s="10" t="s">
        <v>83</v>
      </c>
      <c r="P29" s="10" t="s">
        <v>280</v>
      </c>
    </row>
    <row r="30" spans="1:16" s="8" customFormat="1" ht="12.75" customHeight="1">
      <c r="A30" s="10">
        <v>1</v>
      </c>
      <c r="B30" s="10" t="s">
        <v>139</v>
      </c>
      <c r="C30" s="10" t="s">
        <v>140</v>
      </c>
      <c r="D30" s="10" t="s">
        <v>156</v>
      </c>
      <c r="E30" s="10" t="s">
        <v>157</v>
      </c>
      <c r="F30" s="10"/>
      <c r="G30" s="10" t="s">
        <v>94</v>
      </c>
      <c r="H30" s="10" t="s">
        <v>86</v>
      </c>
      <c r="I30" s="10" t="s">
        <v>0</v>
      </c>
      <c r="J30" s="10">
        <v>1</v>
      </c>
      <c r="K30" s="10" t="s">
        <v>82</v>
      </c>
      <c r="L30" s="10" t="s">
        <v>89</v>
      </c>
      <c r="M30" s="10" t="s">
        <v>83</v>
      </c>
      <c r="P30" s="10" t="s">
        <v>280</v>
      </c>
    </row>
    <row r="31" spans="1:16" s="8" customFormat="1" ht="12.75" customHeight="1">
      <c r="A31" s="10">
        <v>1</v>
      </c>
      <c r="B31" s="10" t="s">
        <v>139</v>
      </c>
      <c r="C31" s="10" t="s">
        <v>140</v>
      </c>
      <c r="D31" s="10" t="s">
        <v>156</v>
      </c>
      <c r="E31" s="10" t="s">
        <v>157</v>
      </c>
      <c r="F31" s="10">
        <v>1800</v>
      </c>
      <c r="G31" s="10" t="s">
        <v>94</v>
      </c>
      <c r="H31" s="10" t="s">
        <v>108</v>
      </c>
      <c r="I31" s="10" t="s">
        <v>283</v>
      </c>
      <c r="J31" s="10">
        <v>1</v>
      </c>
      <c r="K31" s="10" t="s">
        <v>97</v>
      </c>
      <c r="L31" s="10" t="s">
        <v>101</v>
      </c>
      <c r="M31" s="10" t="s">
        <v>98</v>
      </c>
      <c r="P31" s="10" t="s">
        <v>280</v>
      </c>
    </row>
    <row r="32" spans="1:16" s="8" customFormat="1" ht="12.75" customHeight="1">
      <c r="A32" s="10">
        <v>1</v>
      </c>
      <c r="B32" s="10" t="s">
        <v>139</v>
      </c>
      <c r="C32" s="10" t="s">
        <v>140</v>
      </c>
      <c r="D32" s="10" t="s">
        <v>156</v>
      </c>
      <c r="E32" s="10" t="s">
        <v>157</v>
      </c>
      <c r="F32" s="10"/>
      <c r="G32" s="10" t="s">
        <v>94</v>
      </c>
      <c r="H32" s="10" t="s">
        <v>87</v>
      </c>
      <c r="I32" s="10" t="s">
        <v>284</v>
      </c>
      <c r="J32" s="10">
        <v>1</v>
      </c>
      <c r="K32" s="10" t="s">
        <v>82</v>
      </c>
      <c r="L32" s="10" t="s">
        <v>89</v>
      </c>
      <c r="M32" s="10" t="s">
        <v>83</v>
      </c>
      <c r="P32" s="10" t="s">
        <v>280</v>
      </c>
    </row>
    <row r="33" spans="1:16" s="8" customFormat="1" ht="12.75" customHeight="1">
      <c r="A33" s="10">
        <v>1</v>
      </c>
      <c r="B33" s="10" t="s">
        <v>139</v>
      </c>
      <c r="C33" s="10" t="s">
        <v>140</v>
      </c>
      <c r="D33" s="10" t="s">
        <v>156</v>
      </c>
      <c r="E33" s="10" t="s">
        <v>157</v>
      </c>
      <c r="F33" s="10"/>
      <c r="G33" s="10" t="s">
        <v>94</v>
      </c>
      <c r="H33" s="10" t="s">
        <v>95</v>
      </c>
      <c r="I33" s="10" t="s">
        <v>3</v>
      </c>
      <c r="J33" s="10">
        <v>4</v>
      </c>
      <c r="K33" s="10" t="s">
        <v>82</v>
      </c>
      <c r="L33" s="10" t="s">
        <v>89</v>
      </c>
      <c r="M33" s="10" t="s">
        <v>83</v>
      </c>
      <c r="P33" s="10" t="s">
        <v>10</v>
      </c>
    </row>
    <row r="34" spans="1:16" s="8" customFormat="1" ht="12.75" customHeight="1">
      <c r="A34" s="10">
        <v>1</v>
      </c>
      <c r="B34" s="10" t="s">
        <v>139</v>
      </c>
      <c r="C34" s="10" t="s">
        <v>140</v>
      </c>
      <c r="D34" s="10" t="s">
        <v>156</v>
      </c>
      <c r="E34" s="10" t="s">
        <v>157</v>
      </c>
      <c r="F34" s="10"/>
      <c r="G34" s="10" t="s">
        <v>94</v>
      </c>
      <c r="H34" s="10" t="s">
        <v>114</v>
      </c>
      <c r="I34" s="10" t="s">
        <v>4</v>
      </c>
      <c r="J34" s="10">
        <v>1</v>
      </c>
      <c r="K34" s="10" t="s">
        <v>82</v>
      </c>
      <c r="L34" s="10" t="s">
        <v>89</v>
      </c>
      <c r="M34" s="10" t="s">
        <v>83</v>
      </c>
      <c r="P34" s="10" t="s">
        <v>99</v>
      </c>
    </row>
    <row r="35" spans="1:16" s="8" customFormat="1" ht="12.75" customHeight="1">
      <c r="A35" s="10">
        <v>1</v>
      </c>
      <c r="B35" s="10" t="s">
        <v>139</v>
      </c>
      <c r="C35" s="10" t="s">
        <v>140</v>
      </c>
      <c r="D35" s="10" t="s">
        <v>158</v>
      </c>
      <c r="E35" s="10" t="s">
        <v>159</v>
      </c>
      <c r="F35" s="10">
        <v>100</v>
      </c>
      <c r="G35" s="10" t="s">
        <v>94</v>
      </c>
      <c r="H35" s="10" t="s">
        <v>107</v>
      </c>
      <c r="I35" s="10" t="s">
        <v>292</v>
      </c>
      <c r="J35" s="10">
        <v>1</v>
      </c>
      <c r="K35" s="10" t="s">
        <v>97</v>
      </c>
      <c r="L35" s="10" t="s">
        <v>289</v>
      </c>
      <c r="M35" s="10" t="s">
        <v>98</v>
      </c>
      <c r="P35" s="10" t="s">
        <v>99</v>
      </c>
    </row>
    <row r="36" spans="1:16" s="8" customFormat="1" ht="12.75" customHeight="1">
      <c r="A36" s="10">
        <v>1</v>
      </c>
      <c r="B36" s="10" t="s">
        <v>139</v>
      </c>
      <c r="C36" s="10" t="s">
        <v>140</v>
      </c>
      <c r="D36" s="10" t="s">
        <v>160</v>
      </c>
      <c r="E36" s="10" t="s">
        <v>161</v>
      </c>
      <c r="F36" s="10"/>
      <c r="G36" s="10" t="s">
        <v>94</v>
      </c>
      <c r="H36" s="10" t="s">
        <v>87</v>
      </c>
      <c r="I36" s="10" t="s">
        <v>284</v>
      </c>
      <c r="J36" s="10">
        <v>1</v>
      </c>
      <c r="K36" s="10" t="s">
        <v>82</v>
      </c>
      <c r="L36" s="10" t="s">
        <v>89</v>
      </c>
      <c r="M36" s="10" t="s">
        <v>83</v>
      </c>
      <c r="P36" s="10" t="s">
        <v>102</v>
      </c>
    </row>
    <row r="37" spans="1:16" s="8" customFormat="1" ht="12.75" customHeight="1">
      <c r="A37" s="10">
        <v>1</v>
      </c>
      <c r="B37" s="10" t="s">
        <v>139</v>
      </c>
      <c r="C37" s="10" t="s">
        <v>140</v>
      </c>
      <c r="D37" s="10" t="s">
        <v>160</v>
      </c>
      <c r="E37" s="10" t="s">
        <v>161</v>
      </c>
      <c r="F37" s="10"/>
      <c r="G37" s="10" t="s">
        <v>94</v>
      </c>
      <c r="H37" s="10" t="s">
        <v>95</v>
      </c>
      <c r="I37" s="10" t="s">
        <v>288</v>
      </c>
      <c r="J37" s="10">
        <v>1</v>
      </c>
      <c r="K37" s="10" t="s">
        <v>82</v>
      </c>
      <c r="L37" s="10" t="s">
        <v>89</v>
      </c>
      <c r="M37" s="10" t="s">
        <v>83</v>
      </c>
      <c r="P37" s="10" t="s">
        <v>102</v>
      </c>
    </row>
    <row r="38" spans="1:16" s="8" customFormat="1" ht="12.75" customHeight="1">
      <c r="A38" s="10">
        <v>1</v>
      </c>
      <c r="B38" s="10" t="s">
        <v>139</v>
      </c>
      <c r="C38" s="10" t="s">
        <v>140</v>
      </c>
      <c r="D38" s="10" t="s">
        <v>160</v>
      </c>
      <c r="E38" s="10" t="s">
        <v>161</v>
      </c>
      <c r="F38" s="10"/>
      <c r="G38" s="10" t="s">
        <v>94</v>
      </c>
      <c r="H38" s="10" t="s">
        <v>112</v>
      </c>
      <c r="I38" s="10" t="s">
        <v>277</v>
      </c>
      <c r="J38" s="10">
        <v>3</v>
      </c>
      <c r="K38" s="10" t="s">
        <v>82</v>
      </c>
      <c r="L38" s="10" t="s">
        <v>89</v>
      </c>
      <c r="M38" s="10" t="s">
        <v>83</v>
      </c>
      <c r="P38" s="10" t="s">
        <v>87</v>
      </c>
    </row>
    <row r="39" spans="1:16" s="8" customFormat="1" ht="12.75" customHeight="1">
      <c r="A39" s="10">
        <v>1</v>
      </c>
      <c r="B39" s="10" t="s">
        <v>139</v>
      </c>
      <c r="C39" s="10" t="s">
        <v>140</v>
      </c>
      <c r="D39" s="10" t="s">
        <v>160</v>
      </c>
      <c r="E39" s="10" t="s">
        <v>161</v>
      </c>
      <c r="F39" s="10">
        <v>500</v>
      </c>
      <c r="G39" s="10" t="s">
        <v>94</v>
      </c>
      <c r="H39" s="10" t="s">
        <v>96</v>
      </c>
      <c r="I39" s="10" t="s">
        <v>278</v>
      </c>
      <c r="J39" s="10">
        <v>1</v>
      </c>
      <c r="K39" s="10" t="s">
        <v>97</v>
      </c>
      <c r="L39" s="10" t="s">
        <v>89</v>
      </c>
      <c r="M39" s="10" t="s">
        <v>98</v>
      </c>
      <c r="P39" s="10" t="s">
        <v>87</v>
      </c>
    </row>
    <row r="40" spans="1:16" s="8" customFormat="1" ht="12.75" customHeight="1">
      <c r="A40" s="10">
        <v>1</v>
      </c>
      <c r="B40" s="10" t="s">
        <v>139</v>
      </c>
      <c r="C40" s="10" t="s">
        <v>140</v>
      </c>
      <c r="D40" s="10" t="s">
        <v>162</v>
      </c>
      <c r="E40" s="10" t="s">
        <v>163</v>
      </c>
      <c r="F40" s="10"/>
      <c r="G40" s="10" t="s">
        <v>94</v>
      </c>
      <c r="H40" s="10" t="s">
        <v>88</v>
      </c>
      <c r="I40" s="10" t="s">
        <v>276</v>
      </c>
      <c r="J40" s="10">
        <v>2</v>
      </c>
      <c r="K40" s="10" t="s">
        <v>82</v>
      </c>
      <c r="L40" s="10" t="s">
        <v>89</v>
      </c>
      <c r="M40" s="10" t="s">
        <v>83</v>
      </c>
      <c r="P40" s="10" t="s">
        <v>87</v>
      </c>
    </row>
    <row r="41" spans="1:16" s="8" customFormat="1" ht="12.75" customHeight="1">
      <c r="A41" s="10">
        <v>1</v>
      </c>
      <c r="B41" s="10" t="s">
        <v>139</v>
      </c>
      <c r="C41" s="10" t="s">
        <v>140</v>
      </c>
      <c r="D41" s="10" t="s">
        <v>162</v>
      </c>
      <c r="E41" s="10" t="s">
        <v>163</v>
      </c>
      <c r="F41" s="10"/>
      <c r="G41" s="10" t="s">
        <v>94</v>
      </c>
      <c r="H41" s="10" t="s">
        <v>112</v>
      </c>
      <c r="I41" s="10" t="s">
        <v>277</v>
      </c>
      <c r="J41" s="10">
        <v>3</v>
      </c>
      <c r="K41" s="10" t="s">
        <v>82</v>
      </c>
      <c r="L41" s="10" t="s">
        <v>89</v>
      </c>
      <c r="M41" s="10" t="s">
        <v>83</v>
      </c>
      <c r="O41" s="96"/>
      <c r="P41" s="10" t="s">
        <v>87</v>
      </c>
    </row>
    <row r="42" spans="1:16" s="8" customFormat="1" ht="12.75" customHeight="1">
      <c r="A42" s="10">
        <v>1</v>
      </c>
      <c r="B42" s="10" t="s">
        <v>139</v>
      </c>
      <c r="C42" s="10" t="s">
        <v>140</v>
      </c>
      <c r="D42" s="10" t="s">
        <v>164</v>
      </c>
      <c r="E42" s="10" t="s">
        <v>165</v>
      </c>
      <c r="F42" s="10">
        <v>400</v>
      </c>
      <c r="G42" s="10" t="s">
        <v>94</v>
      </c>
      <c r="H42" s="10" t="s">
        <v>5</v>
      </c>
      <c r="I42" s="10" t="s">
        <v>6</v>
      </c>
      <c r="J42" s="10">
        <v>1</v>
      </c>
      <c r="K42" s="10" t="s">
        <v>97</v>
      </c>
      <c r="L42" s="10" t="s">
        <v>289</v>
      </c>
      <c r="M42" s="10" t="s">
        <v>98</v>
      </c>
      <c r="O42" s="96"/>
      <c r="P42" s="10" t="s">
        <v>87</v>
      </c>
    </row>
    <row r="43" spans="1:16" s="8" customFormat="1" ht="12.75" customHeight="1">
      <c r="A43" s="10">
        <v>1</v>
      </c>
      <c r="B43" s="10" t="s">
        <v>139</v>
      </c>
      <c r="C43" s="10" t="s">
        <v>140</v>
      </c>
      <c r="D43" s="10" t="s">
        <v>166</v>
      </c>
      <c r="E43" s="10" t="s">
        <v>167</v>
      </c>
      <c r="F43" s="10"/>
      <c r="G43" s="10" t="s">
        <v>94</v>
      </c>
      <c r="H43" s="10" t="s">
        <v>112</v>
      </c>
      <c r="I43" s="10" t="s">
        <v>277</v>
      </c>
      <c r="J43" s="10">
        <v>3</v>
      </c>
      <c r="K43" s="10" t="s">
        <v>82</v>
      </c>
      <c r="L43" s="10" t="s">
        <v>89</v>
      </c>
      <c r="M43" s="10" t="s">
        <v>83</v>
      </c>
      <c r="O43" s="96"/>
      <c r="P43" s="10" t="s">
        <v>87</v>
      </c>
    </row>
    <row r="44" spans="1:16" s="8" customFormat="1" ht="12.75" customHeight="1">
      <c r="A44" s="10">
        <v>1</v>
      </c>
      <c r="B44" s="10" t="s">
        <v>139</v>
      </c>
      <c r="C44" s="10" t="s">
        <v>140</v>
      </c>
      <c r="D44" s="10" t="s">
        <v>168</v>
      </c>
      <c r="E44" s="10" t="s">
        <v>169</v>
      </c>
      <c r="F44" s="10"/>
      <c r="G44" s="10" t="s">
        <v>94</v>
      </c>
      <c r="H44" s="10" t="s">
        <v>106</v>
      </c>
      <c r="I44" s="10" t="s">
        <v>7</v>
      </c>
      <c r="J44" s="10">
        <v>1</v>
      </c>
      <c r="K44" s="10" t="s">
        <v>82</v>
      </c>
      <c r="L44" s="10" t="s">
        <v>101</v>
      </c>
      <c r="M44" s="10" t="s">
        <v>83</v>
      </c>
      <c r="O44" s="96"/>
      <c r="P44" s="10" t="s">
        <v>88</v>
      </c>
    </row>
    <row r="45" spans="1:16" s="8" customFormat="1" ht="12.75" customHeight="1">
      <c r="A45" s="10">
        <v>1</v>
      </c>
      <c r="B45" s="10" t="s">
        <v>139</v>
      </c>
      <c r="C45" s="10" t="s">
        <v>140</v>
      </c>
      <c r="D45" s="10" t="s">
        <v>168</v>
      </c>
      <c r="E45" s="10" t="s">
        <v>169</v>
      </c>
      <c r="F45" s="10"/>
      <c r="G45" s="10" t="s">
        <v>94</v>
      </c>
      <c r="H45" s="10" t="s">
        <v>84</v>
      </c>
      <c r="I45" s="10" t="s">
        <v>8</v>
      </c>
      <c r="J45" s="10">
        <v>1</v>
      </c>
      <c r="K45" s="10" t="s">
        <v>82</v>
      </c>
      <c r="L45" s="10" t="s">
        <v>101</v>
      </c>
      <c r="M45" s="10" t="s">
        <v>83</v>
      </c>
      <c r="O45" s="96"/>
      <c r="P45" s="10" t="s">
        <v>88</v>
      </c>
    </row>
    <row r="46" spans="1:16" s="8" customFormat="1" ht="12.75" customHeight="1">
      <c r="A46" s="10">
        <v>1</v>
      </c>
      <c r="B46" s="10" t="s">
        <v>139</v>
      </c>
      <c r="C46" s="10" t="s">
        <v>140</v>
      </c>
      <c r="D46" s="10" t="s">
        <v>168</v>
      </c>
      <c r="E46" s="10" t="s">
        <v>169</v>
      </c>
      <c r="F46" s="10"/>
      <c r="G46" s="10" t="s">
        <v>94</v>
      </c>
      <c r="H46" s="10" t="s">
        <v>88</v>
      </c>
      <c r="I46" s="10" t="s">
        <v>285</v>
      </c>
      <c r="J46" s="10">
        <v>1</v>
      </c>
      <c r="K46" s="10" t="s">
        <v>82</v>
      </c>
      <c r="L46" s="10" t="s">
        <v>101</v>
      </c>
      <c r="M46" s="10" t="s">
        <v>83</v>
      </c>
      <c r="O46" s="96"/>
      <c r="P46" s="10" t="s">
        <v>88</v>
      </c>
    </row>
    <row r="47" spans="1:16" s="8" customFormat="1" ht="12.75" customHeight="1">
      <c r="A47" s="10">
        <v>1</v>
      </c>
      <c r="B47" s="10" t="s">
        <v>139</v>
      </c>
      <c r="C47" s="10" t="s">
        <v>140</v>
      </c>
      <c r="D47" s="10" t="s">
        <v>168</v>
      </c>
      <c r="E47" s="10" t="s">
        <v>169</v>
      </c>
      <c r="F47" s="10"/>
      <c r="G47" s="10" t="s">
        <v>94</v>
      </c>
      <c r="H47" s="10" t="s">
        <v>112</v>
      </c>
      <c r="I47" s="10" t="s">
        <v>9</v>
      </c>
      <c r="J47" s="10">
        <v>8</v>
      </c>
      <c r="K47" s="10" t="s">
        <v>82</v>
      </c>
      <c r="L47" s="10" t="s">
        <v>101</v>
      </c>
      <c r="M47" s="10" t="s">
        <v>83</v>
      </c>
      <c r="O47" s="96"/>
      <c r="P47" s="10" t="s">
        <v>88</v>
      </c>
    </row>
    <row r="48" spans="1:16" s="8" customFormat="1" ht="12.75" customHeight="1">
      <c r="A48" s="10">
        <v>1</v>
      </c>
      <c r="B48" s="10" t="s">
        <v>139</v>
      </c>
      <c r="C48" s="10" t="s">
        <v>140</v>
      </c>
      <c r="D48" s="10" t="s">
        <v>170</v>
      </c>
      <c r="E48" s="10" t="s">
        <v>171</v>
      </c>
      <c r="F48" s="10"/>
      <c r="G48" s="10" t="s">
        <v>94</v>
      </c>
      <c r="H48" s="10" t="s">
        <v>106</v>
      </c>
      <c r="I48" s="10" t="s">
        <v>7</v>
      </c>
      <c r="J48" s="10">
        <v>1</v>
      </c>
      <c r="K48" s="10" t="s">
        <v>82</v>
      </c>
      <c r="L48" s="10" t="s">
        <v>101</v>
      </c>
      <c r="M48" s="10" t="s">
        <v>83</v>
      </c>
      <c r="O48" s="96"/>
      <c r="P48" s="10" t="s">
        <v>88</v>
      </c>
    </row>
    <row r="49" spans="1:16" s="8" customFormat="1" ht="12.75" customHeight="1">
      <c r="A49" s="10">
        <v>1</v>
      </c>
      <c r="B49" s="10" t="s">
        <v>139</v>
      </c>
      <c r="C49" s="10" t="s">
        <v>140</v>
      </c>
      <c r="D49" s="10" t="s">
        <v>170</v>
      </c>
      <c r="E49" s="10" t="s">
        <v>171</v>
      </c>
      <c r="F49" s="10"/>
      <c r="G49" s="10" t="s">
        <v>94</v>
      </c>
      <c r="H49" s="10" t="s">
        <v>84</v>
      </c>
      <c r="I49" s="10" t="s">
        <v>8</v>
      </c>
      <c r="J49" s="10">
        <v>1</v>
      </c>
      <c r="K49" s="10" t="s">
        <v>82</v>
      </c>
      <c r="L49" s="10" t="s">
        <v>101</v>
      </c>
      <c r="M49" s="10" t="s">
        <v>83</v>
      </c>
      <c r="O49" s="96"/>
      <c r="P49" s="10" t="s">
        <v>88</v>
      </c>
    </row>
    <row r="50" spans="1:16" s="8" customFormat="1" ht="12.75" customHeight="1">
      <c r="A50" s="10">
        <v>1</v>
      </c>
      <c r="B50" s="10" t="s">
        <v>139</v>
      </c>
      <c r="C50" s="10" t="s">
        <v>140</v>
      </c>
      <c r="D50" s="10" t="s">
        <v>170</v>
      </c>
      <c r="E50" s="10" t="s">
        <v>171</v>
      </c>
      <c r="F50" s="10"/>
      <c r="G50" s="10" t="s">
        <v>94</v>
      </c>
      <c r="H50" s="10" t="s">
        <v>88</v>
      </c>
      <c r="I50" s="10" t="s">
        <v>285</v>
      </c>
      <c r="J50" s="10">
        <v>1</v>
      </c>
      <c r="K50" s="10" t="s">
        <v>82</v>
      </c>
      <c r="L50" s="10" t="s">
        <v>101</v>
      </c>
      <c r="M50" s="10" t="s">
        <v>83</v>
      </c>
      <c r="O50" s="96"/>
      <c r="P50" s="10" t="s">
        <v>88</v>
      </c>
    </row>
    <row r="51" spans="1:16" s="8" customFormat="1" ht="12.75" customHeight="1">
      <c r="A51" s="10">
        <v>1</v>
      </c>
      <c r="B51" s="10" t="s">
        <v>139</v>
      </c>
      <c r="C51" s="10" t="s">
        <v>140</v>
      </c>
      <c r="D51" s="10" t="s">
        <v>170</v>
      </c>
      <c r="E51" s="10" t="s">
        <v>171</v>
      </c>
      <c r="F51" s="10"/>
      <c r="G51" s="10" t="s">
        <v>94</v>
      </c>
      <c r="H51" s="10" t="s">
        <v>112</v>
      </c>
      <c r="I51" s="10" t="s">
        <v>9</v>
      </c>
      <c r="J51" s="10">
        <v>8</v>
      </c>
      <c r="K51" s="10" t="s">
        <v>82</v>
      </c>
      <c r="L51" s="10" t="s">
        <v>101</v>
      </c>
      <c r="M51" s="10" t="s">
        <v>83</v>
      </c>
      <c r="O51" s="96"/>
      <c r="P51" s="10" t="s">
        <v>88</v>
      </c>
    </row>
    <row r="52" spans="1:16" s="8" customFormat="1" ht="12.75" customHeight="1">
      <c r="A52" s="10">
        <v>1</v>
      </c>
      <c r="B52" s="10" t="s">
        <v>139</v>
      </c>
      <c r="C52" s="10" t="s">
        <v>140</v>
      </c>
      <c r="D52" s="10" t="s">
        <v>172</v>
      </c>
      <c r="E52" s="10" t="s">
        <v>173</v>
      </c>
      <c r="F52" s="10">
        <v>3000</v>
      </c>
      <c r="G52" s="10" t="s">
        <v>94</v>
      </c>
      <c r="H52" s="10" t="s">
        <v>86</v>
      </c>
      <c r="I52" s="10" t="s">
        <v>1</v>
      </c>
      <c r="J52" s="10">
        <v>3</v>
      </c>
      <c r="K52" s="10" t="s">
        <v>97</v>
      </c>
      <c r="L52" s="10" t="s">
        <v>101</v>
      </c>
      <c r="M52" s="10" t="s">
        <v>98</v>
      </c>
      <c r="O52" s="96"/>
      <c r="P52" s="10" t="s">
        <v>88</v>
      </c>
    </row>
    <row r="53" spans="1:16" s="8" customFormat="1" ht="12.75" customHeight="1">
      <c r="A53" s="10">
        <v>1</v>
      </c>
      <c r="B53" s="10" t="s">
        <v>139</v>
      </c>
      <c r="C53" s="10" t="s">
        <v>140</v>
      </c>
      <c r="D53" s="10" t="s">
        <v>172</v>
      </c>
      <c r="E53" s="10" t="s">
        <v>173</v>
      </c>
      <c r="F53" s="10"/>
      <c r="G53" s="10" t="s">
        <v>94</v>
      </c>
      <c r="H53" s="10" t="s">
        <v>88</v>
      </c>
      <c r="I53" s="10" t="s">
        <v>276</v>
      </c>
      <c r="J53" s="10">
        <v>2</v>
      </c>
      <c r="K53" s="10" t="s">
        <v>82</v>
      </c>
      <c r="L53" s="10" t="s">
        <v>89</v>
      </c>
      <c r="M53" s="10" t="s">
        <v>83</v>
      </c>
      <c r="O53" s="96"/>
      <c r="P53" s="10" t="s">
        <v>88</v>
      </c>
    </row>
    <row r="54" spans="1:16" s="8" customFormat="1" ht="12.75" customHeight="1">
      <c r="A54" s="10">
        <v>1</v>
      </c>
      <c r="B54" s="10" t="s">
        <v>139</v>
      </c>
      <c r="C54" s="10" t="s">
        <v>140</v>
      </c>
      <c r="D54" s="10" t="s">
        <v>172</v>
      </c>
      <c r="E54" s="10" t="s">
        <v>173</v>
      </c>
      <c r="F54" s="10"/>
      <c r="G54" s="10" t="s">
        <v>94</v>
      </c>
      <c r="H54" s="10" t="s">
        <v>112</v>
      </c>
      <c r="I54" s="10" t="s">
        <v>277</v>
      </c>
      <c r="J54" s="10">
        <v>3</v>
      </c>
      <c r="K54" s="10" t="s">
        <v>82</v>
      </c>
      <c r="L54" s="10" t="s">
        <v>89</v>
      </c>
      <c r="M54" s="10" t="s">
        <v>83</v>
      </c>
      <c r="O54" s="96"/>
      <c r="P54" s="10" t="s">
        <v>93</v>
      </c>
    </row>
    <row r="55" spans="1:16" s="8" customFormat="1" ht="12.75" customHeight="1">
      <c r="A55" s="10">
        <v>1</v>
      </c>
      <c r="B55" s="10" t="s">
        <v>139</v>
      </c>
      <c r="C55" s="10" t="s">
        <v>140</v>
      </c>
      <c r="D55" s="10" t="s">
        <v>174</v>
      </c>
      <c r="E55" s="10" t="s">
        <v>175</v>
      </c>
      <c r="F55" s="10"/>
      <c r="G55" s="10" t="s">
        <v>94</v>
      </c>
      <c r="H55" s="10" t="s">
        <v>280</v>
      </c>
      <c r="I55" s="10" t="s">
        <v>281</v>
      </c>
      <c r="J55" s="10">
        <v>1</v>
      </c>
      <c r="K55" s="10" t="s">
        <v>82</v>
      </c>
      <c r="L55" s="10" t="s">
        <v>89</v>
      </c>
      <c r="M55" s="10" t="s">
        <v>83</v>
      </c>
      <c r="O55" s="96"/>
      <c r="P55" s="10" t="s">
        <v>100</v>
      </c>
    </row>
    <row r="56" spans="1:16" s="8" customFormat="1" ht="12.75" customHeight="1">
      <c r="A56" s="10">
        <v>1</v>
      </c>
      <c r="B56" s="10" t="s">
        <v>139</v>
      </c>
      <c r="C56" s="10" t="s">
        <v>140</v>
      </c>
      <c r="D56" s="10" t="s">
        <v>174</v>
      </c>
      <c r="E56" s="10" t="s">
        <v>175</v>
      </c>
      <c r="F56" s="10"/>
      <c r="G56" s="10" t="s">
        <v>94</v>
      </c>
      <c r="H56" s="10" t="s">
        <v>10</v>
      </c>
      <c r="I56" s="10" t="s">
        <v>11</v>
      </c>
      <c r="J56" s="10">
        <v>2</v>
      </c>
      <c r="K56" s="10" t="s">
        <v>91</v>
      </c>
      <c r="L56" s="10" t="s">
        <v>12</v>
      </c>
      <c r="M56" s="10" t="s">
        <v>83</v>
      </c>
      <c r="O56" s="96"/>
      <c r="P56" s="10" t="s">
        <v>100</v>
      </c>
    </row>
    <row r="57" spans="1:16" s="8" customFormat="1" ht="12.75" customHeight="1">
      <c r="A57" s="10">
        <v>1</v>
      </c>
      <c r="B57" s="10" t="s">
        <v>139</v>
      </c>
      <c r="C57" s="10" t="s">
        <v>140</v>
      </c>
      <c r="D57" s="10" t="s">
        <v>174</v>
      </c>
      <c r="E57" s="10" t="s">
        <v>175</v>
      </c>
      <c r="F57" s="10"/>
      <c r="G57" s="10" t="s">
        <v>94</v>
      </c>
      <c r="H57" s="10" t="s">
        <v>86</v>
      </c>
      <c r="I57" s="10" t="s">
        <v>283</v>
      </c>
      <c r="J57" s="10">
        <v>2</v>
      </c>
      <c r="K57" s="10" t="s">
        <v>82</v>
      </c>
      <c r="L57" s="10" t="s">
        <v>89</v>
      </c>
      <c r="M57" s="10" t="s">
        <v>83</v>
      </c>
      <c r="O57" s="96"/>
      <c r="P57" s="10" t="s">
        <v>111</v>
      </c>
    </row>
    <row r="58" spans="1:16" s="8" customFormat="1" ht="12.75" customHeight="1">
      <c r="A58" s="10">
        <v>1</v>
      </c>
      <c r="B58" s="10" t="s">
        <v>139</v>
      </c>
      <c r="C58" s="10" t="s">
        <v>140</v>
      </c>
      <c r="D58" s="10" t="s">
        <v>174</v>
      </c>
      <c r="E58" s="10" t="s">
        <v>175</v>
      </c>
      <c r="F58" s="10"/>
      <c r="G58" s="10" t="s">
        <v>94</v>
      </c>
      <c r="H58" s="10" t="s">
        <v>100</v>
      </c>
      <c r="I58" s="10" t="s">
        <v>13</v>
      </c>
      <c r="J58" s="10">
        <v>1</v>
      </c>
      <c r="K58" s="10" t="s">
        <v>82</v>
      </c>
      <c r="L58" s="10" t="s">
        <v>89</v>
      </c>
      <c r="M58" s="10" t="s">
        <v>83</v>
      </c>
      <c r="O58" s="96"/>
      <c r="P58" s="10" t="s">
        <v>115</v>
      </c>
    </row>
    <row r="59" spans="1:16" s="8" customFormat="1" ht="12.75" customHeight="1">
      <c r="A59" s="10">
        <v>1</v>
      </c>
      <c r="B59" s="10" t="s">
        <v>139</v>
      </c>
      <c r="C59" s="10" t="s">
        <v>140</v>
      </c>
      <c r="D59" s="10" t="s">
        <v>174</v>
      </c>
      <c r="E59" s="10" t="s">
        <v>175</v>
      </c>
      <c r="F59" s="10"/>
      <c r="G59" s="10" t="s">
        <v>94</v>
      </c>
      <c r="H59" s="10" t="s">
        <v>102</v>
      </c>
      <c r="I59" s="10" t="s">
        <v>284</v>
      </c>
      <c r="J59" s="10">
        <v>2</v>
      </c>
      <c r="K59" s="10" t="s">
        <v>82</v>
      </c>
      <c r="L59" s="10" t="s">
        <v>89</v>
      </c>
      <c r="M59" s="10" t="s">
        <v>83</v>
      </c>
      <c r="O59" s="96"/>
      <c r="P59" s="10" t="s">
        <v>109</v>
      </c>
    </row>
    <row r="60" spans="1:16" s="8" customFormat="1" ht="12.75" customHeight="1">
      <c r="A60" s="10">
        <v>1</v>
      </c>
      <c r="B60" s="10" t="s">
        <v>139</v>
      </c>
      <c r="C60" s="10" t="s">
        <v>140</v>
      </c>
      <c r="D60" s="10" t="s">
        <v>174</v>
      </c>
      <c r="E60" s="10" t="s">
        <v>175</v>
      </c>
      <c r="F60" s="10"/>
      <c r="G60" s="10" t="s">
        <v>94</v>
      </c>
      <c r="H60" s="10" t="s">
        <v>287</v>
      </c>
      <c r="I60" s="10" t="s">
        <v>14</v>
      </c>
      <c r="J60" s="10">
        <v>4</v>
      </c>
      <c r="K60" s="10" t="s">
        <v>82</v>
      </c>
      <c r="L60" s="10" t="s">
        <v>89</v>
      </c>
      <c r="M60" s="10" t="s">
        <v>83</v>
      </c>
      <c r="O60" s="96"/>
      <c r="P60" s="10" t="s">
        <v>5</v>
      </c>
    </row>
    <row r="61" spans="1:16" s="8" customFormat="1" ht="12.75" customHeight="1">
      <c r="A61" s="10">
        <v>1</v>
      </c>
      <c r="B61" s="10" t="s">
        <v>139</v>
      </c>
      <c r="C61" s="10" t="s">
        <v>140</v>
      </c>
      <c r="D61" s="10" t="s">
        <v>174</v>
      </c>
      <c r="E61" s="10" t="s">
        <v>175</v>
      </c>
      <c r="F61" s="10"/>
      <c r="G61" s="10" t="s">
        <v>94</v>
      </c>
      <c r="H61" s="10" t="s">
        <v>114</v>
      </c>
      <c r="I61" s="10" t="s">
        <v>4</v>
      </c>
      <c r="J61" s="10">
        <v>1</v>
      </c>
      <c r="K61" s="10" t="s">
        <v>82</v>
      </c>
      <c r="L61" s="10" t="s">
        <v>89</v>
      </c>
      <c r="M61" s="10" t="s">
        <v>83</v>
      </c>
      <c r="O61" s="96"/>
      <c r="P61" s="10" t="s">
        <v>287</v>
      </c>
    </row>
    <row r="62" spans="1:16" s="8" customFormat="1" ht="12.75" customHeight="1">
      <c r="A62" s="10">
        <v>1</v>
      </c>
      <c r="B62" s="10" t="s">
        <v>139</v>
      </c>
      <c r="C62" s="10" t="s">
        <v>140</v>
      </c>
      <c r="D62" s="10" t="s">
        <v>176</v>
      </c>
      <c r="E62" s="10" t="s">
        <v>177</v>
      </c>
      <c r="F62" s="10"/>
      <c r="G62" s="10" t="s">
        <v>94</v>
      </c>
      <c r="H62" s="10" t="s">
        <v>112</v>
      </c>
      <c r="I62" s="10" t="s">
        <v>277</v>
      </c>
      <c r="J62" s="10">
        <v>3</v>
      </c>
      <c r="K62" s="10" t="s">
        <v>82</v>
      </c>
      <c r="L62" s="10" t="s">
        <v>89</v>
      </c>
      <c r="M62" s="10" t="s">
        <v>83</v>
      </c>
      <c r="O62" s="96"/>
      <c r="P62" s="10" t="s">
        <v>287</v>
      </c>
    </row>
    <row r="63" spans="1:16" s="8" customFormat="1" ht="12.75" customHeight="1">
      <c r="A63" s="10">
        <v>1</v>
      </c>
      <c r="B63" s="10" t="s">
        <v>139</v>
      </c>
      <c r="C63" s="10" t="s">
        <v>140</v>
      </c>
      <c r="D63" s="10" t="s">
        <v>178</v>
      </c>
      <c r="E63" s="10" t="s">
        <v>179</v>
      </c>
      <c r="F63" s="10"/>
      <c r="G63" s="10" t="s">
        <v>94</v>
      </c>
      <c r="H63" s="10" t="s">
        <v>291</v>
      </c>
      <c r="I63" s="10" t="s">
        <v>279</v>
      </c>
      <c r="J63" s="10">
        <v>1</v>
      </c>
      <c r="K63" s="10" t="s">
        <v>82</v>
      </c>
      <c r="L63" s="10" t="s">
        <v>89</v>
      </c>
      <c r="M63" s="10" t="s">
        <v>83</v>
      </c>
      <c r="O63" s="96"/>
      <c r="P63" s="10" t="s">
        <v>287</v>
      </c>
    </row>
    <row r="64" spans="1:16" s="8" customFormat="1" ht="12.75" customHeight="1">
      <c r="A64" s="10">
        <v>1</v>
      </c>
      <c r="B64" s="10" t="s">
        <v>139</v>
      </c>
      <c r="C64" s="10" t="s">
        <v>140</v>
      </c>
      <c r="D64" s="10" t="s">
        <v>178</v>
      </c>
      <c r="E64" s="10" t="s">
        <v>179</v>
      </c>
      <c r="F64" s="10"/>
      <c r="G64" s="10" t="s">
        <v>94</v>
      </c>
      <c r="H64" s="10" t="s">
        <v>280</v>
      </c>
      <c r="I64" s="10" t="s">
        <v>281</v>
      </c>
      <c r="J64" s="10">
        <v>1</v>
      </c>
      <c r="K64" s="10" t="s">
        <v>82</v>
      </c>
      <c r="L64" s="10" t="s">
        <v>89</v>
      </c>
      <c r="M64" s="10" t="s">
        <v>83</v>
      </c>
      <c r="O64" s="96"/>
      <c r="P64" s="10" t="s">
        <v>95</v>
      </c>
    </row>
    <row r="65" spans="1:16" s="8" customFormat="1" ht="12.75" customHeight="1">
      <c r="A65" s="10">
        <v>1</v>
      </c>
      <c r="B65" s="10" t="s">
        <v>139</v>
      </c>
      <c r="C65" s="10" t="s">
        <v>140</v>
      </c>
      <c r="D65" s="10" t="s">
        <v>178</v>
      </c>
      <c r="E65" s="10" t="s">
        <v>179</v>
      </c>
      <c r="F65" s="10"/>
      <c r="G65" s="10" t="s">
        <v>94</v>
      </c>
      <c r="H65" s="10" t="s">
        <v>86</v>
      </c>
      <c r="I65" s="10" t="s">
        <v>0</v>
      </c>
      <c r="J65" s="10">
        <v>1</v>
      </c>
      <c r="K65" s="10" t="s">
        <v>82</v>
      </c>
      <c r="L65" s="10" t="s">
        <v>89</v>
      </c>
      <c r="M65" s="10" t="s">
        <v>83</v>
      </c>
      <c r="O65" s="96"/>
      <c r="P65" s="10" t="s">
        <v>95</v>
      </c>
    </row>
    <row r="66" spans="1:16" s="8" customFormat="1" ht="12.75" customHeight="1">
      <c r="A66" s="10">
        <v>1</v>
      </c>
      <c r="B66" s="10" t="s">
        <v>139</v>
      </c>
      <c r="C66" s="10" t="s">
        <v>140</v>
      </c>
      <c r="D66" s="10" t="s">
        <v>178</v>
      </c>
      <c r="E66" s="10" t="s">
        <v>179</v>
      </c>
      <c r="F66" s="10"/>
      <c r="G66" s="10" t="s">
        <v>94</v>
      </c>
      <c r="H66" s="10" t="s">
        <v>87</v>
      </c>
      <c r="I66" s="10" t="s">
        <v>284</v>
      </c>
      <c r="J66" s="10">
        <v>1</v>
      </c>
      <c r="K66" s="10" t="s">
        <v>82</v>
      </c>
      <c r="L66" s="10" t="s">
        <v>89</v>
      </c>
      <c r="M66" s="10" t="s">
        <v>83</v>
      </c>
      <c r="P66" s="10" t="s">
        <v>95</v>
      </c>
    </row>
    <row r="67" spans="1:16" s="8" customFormat="1" ht="12.75" customHeight="1">
      <c r="A67" s="10">
        <v>1</v>
      </c>
      <c r="B67" s="10" t="s">
        <v>139</v>
      </c>
      <c r="C67" s="10" t="s">
        <v>140</v>
      </c>
      <c r="D67" s="10" t="s">
        <v>178</v>
      </c>
      <c r="E67" s="10" t="s">
        <v>179</v>
      </c>
      <c r="F67" s="10"/>
      <c r="G67" s="10" t="s">
        <v>94</v>
      </c>
      <c r="H67" s="10" t="s">
        <v>95</v>
      </c>
      <c r="I67" s="10" t="s">
        <v>3</v>
      </c>
      <c r="J67" s="10">
        <v>4</v>
      </c>
      <c r="K67" s="10" t="s">
        <v>82</v>
      </c>
      <c r="L67" s="10" t="s">
        <v>89</v>
      </c>
      <c r="M67" s="10" t="s">
        <v>83</v>
      </c>
      <c r="P67" s="10" t="s">
        <v>95</v>
      </c>
    </row>
    <row r="68" spans="1:16" s="8" customFormat="1" ht="12.75" customHeight="1">
      <c r="A68" s="10">
        <v>1</v>
      </c>
      <c r="B68" s="10" t="s">
        <v>139</v>
      </c>
      <c r="C68" s="10" t="s">
        <v>140</v>
      </c>
      <c r="D68" s="10" t="s">
        <v>178</v>
      </c>
      <c r="E68" s="10" t="s">
        <v>179</v>
      </c>
      <c r="F68" s="10"/>
      <c r="G68" s="10" t="s">
        <v>94</v>
      </c>
      <c r="H68" s="10" t="s">
        <v>114</v>
      </c>
      <c r="I68" s="10" t="s">
        <v>4</v>
      </c>
      <c r="J68" s="10">
        <v>1</v>
      </c>
      <c r="K68" s="10" t="s">
        <v>82</v>
      </c>
      <c r="L68" s="10" t="s">
        <v>89</v>
      </c>
      <c r="M68" s="10" t="s">
        <v>83</v>
      </c>
      <c r="P68" s="10" t="s">
        <v>95</v>
      </c>
    </row>
    <row r="69" spans="1:16" s="8" customFormat="1" ht="12.75" customHeight="1">
      <c r="A69" s="10">
        <v>1</v>
      </c>
      <c r="B69" s="10" t="s">
        <v>139</v>
      </c>
      <c r="C69" s="10" t="s">
        <v>140</v>
      </c>
      <c r="D69" s="10" t="s">
        <v>180</v>
      </c>
      <c r="E69" s="10" t="s">
        <v>181</v>
      </c>
      <c r="F69" s="10"/>
      <c r="G69" s="10" t="s">
        <v>94</v>
      </c>
      <c r="H69" s="10" t="s">
        <v>88</v>
      </c>
      <c r="I69" s="10" t="s">
        <v>276</v>
      </c>
      <c r="J69" s="10">
        <v>2</v>
      </c>
      <c r="K69" s="10" t="s">
        <v>82</v>
      </c>
      <c r="L69" s="10" t="s">
        <v>89</v>
      </c>
      <c r="M69" s="10" t="s">
        <v>83</v>
      </c>
      <c r="P69" s="10" t="s">
        <v>112</v>
      </c>
    </row>
    <row r="70" spans="1:16" s="8" customFormat="1" ht="12.75" customHeight="1">
      <c r="A70" s="10">
        <v>1</v>
      </c>
      <c r="B70" s="10" t="s">
        <v>139</v>
      </c>
      <c r="C70" s="10" t="s">
        <v>140</v>
      </c>
      <c r="D70" s="10" t="s">
        <v>180</v>
      </c>
      <c r="E70" s="10" t="s">
        <v>181</v>
      </c>
      <c r="F70" s="10"/>
      <c r="G70" s="10" t="s">
        <v>94</v>
      </c>
      <c r="H70" s="10" t="s">
        <v>112</v>
      </c>
      <c r="I70" s="10" t="s">
        <v>277</v>
      </c>
      <c r="J70" s="10">
        <v>3</v>
      </c>
      <c r="K70" s="10" t="s">
        <v>82</v>
      </c>
      <c r="L70" s="10" t="s">
        <v>89</v>
      </c>
      <c r="M70" s="10" t="s">
        <v>83</v>
      </c>
      <c r="P70" s="10" t="s">
        <v>112</v>
      </c>
    </row>
    <row r="71" spans="1:16" s="8" customFormat="1" ht="12.75" customHeight="1">
      <c r="A71" s="10">
        <v>1</v>
      </c>
      <c r="B71" s="10" t="s">
        <v>139</v>
      </c>
      <c r="C71" s="10" t="s">
        <v>140</v>
      </c>
      <c r="D71" s="10" t="s">
        <v>182</v>
      </c>
      <c r="E71" s="10" t="s">
        <v>183</v>
      </c>
      <c r="F71" s="10"/>
      <c r="G71" s="10" t="s">
        <v>94</v>
      </c>
      <c r="H71" s="10" t="s">
        <v>112</v>
      </c>
      <c r="I71" s="10" t="s">
        <v>277</v>
      </c>
      <c r="J71" s="10">
        <v>3</v>
      </c>
      <c r="K71" s="10" t="s">
        <v>82</v>
      </c>
      <c r="L71" s="10" t="s">
        <v>89</v>
      </c>
      <c r="M71" s="10" t="s">
        <v>83</v>
      </c>
      <c r="P71" s="10" t="s">
        <v>112</v>
      </c>
    </row>
    <row r="72" spans="1:16" s="8" customFormat="1" ht="12.75" customHeight="1">
      <c r="A72" s="10">
        <v>1</v>
      </c>
      <c r="B72" s="10" t="s">
        <v>139</v>
      </c>
      <c r="C72" s="10" t="s">
        <v>140</v>
      </c>
      <c r="D72" s="10" t="s">
        <v>186</v>
      </c>
      <c r="E72" s="100" t="s">
        <v>187</v>
      </c>
      <c r="F72" s="10"/>
      <c r="G72" s="10" t="s">
        <v>94</v>
      </c>
      <c r="H72" s="10" t="s">
        <v>88</v>
      </c>
      <c r="I72" s="10" t="s">
        <v>276</v>
      </c>
      <c r="J72" s="10">
        <v>2</v>
      </c>
      <c r="K72" s="10" t="s">
        <v>82</v>
      </c>
      <c r="L72" s="10" t="s">
        <v>89</v>
      </c>
      <c r="M72" s="10" t="s">
        <v>83</v>
      </c>
      <c r="P72" s="10" t="s">
        <v>112</v>
      </c>
    </row>
    <row r="73" spans="1:16" s="8" customFormat="1" ht="12.75" customHeight="1">
      <c r="A73" s="10">
        <v>1</v>
      </c>
      <c r="B73" s="10" t="s">
        <v>139</v>
      </c>
      <c r="C73" s="10" t="s">
        <v>140</v>
      </c>
      <c r="D73" s="10" t="s">
        <v>186</v>
      </c>
      <c r="E73" s="10" t="s">
        <v>187</v>
      </c>
      <c r="F73" s="10"/>
      <c r="G73" s="10" t="s">
        <v>94</v>
      </c>
      <c r="H73" s="10" t="s">
        <v>112</v>
      </c>
      <c r="I73" s="10" t="s">
        <v>277</v>
      </c>
      <c r="J73" s="10">
        <v>3</v>
      </c>
      <c r="K73" s="10" t="s">
        <v>82</v>
      </c>
      <c r="L73" s="10" t="s">
        <v>89</v>
      </c>
      <c r="M73" s="10" t="s">
        <v>83</v>
      </c>
      <c r="P73" s="10" t="s">
        <v>112</v>
      </c>
    </row>
    <row r="74" spans="1:16" s="8" customFormat="1" ht="12.75" customHeight="1">
      <c r="A74" s="10">
        <v>1</v>
      </c>
      <c r="B74" s="10" t="s">
        <v>139</v>
      </c>
      <c r="C74" s="10" t="s">
        <v>140</v>
      </c>
      <c r="D74" s="10" t="s">
        <v>188</v>
      </c>
      <c r="E74" s="10" t="s">
        <v>189</v>
      </c>
      <c r="F74" s="10"/>
      <c r="G74" s="10" t="s">
        <v>94</v>
      </c>
      <c r="H74" s="10" t="s">
        <v>99</v>
      </c>
      <c r="I74" s="10" t="s">
        <v>15</v>
      </c>
      <c r="J74" s="10">
        <v>1</v>
      </c>
      <c r="K74" s="10" t="s">
        <v>91</v>
      </c>
      <c r="L74" s="10" t="s">
        <v>92</v>
      </c>
      <c r="M74" s="10" t="s">
        <v>83</v>
      </c>
      <c r="P74" s="10" t="s">
        <v>112</v>
      </c>
    </row>
    <row r="75" spans="1:16" s="8" customFormat="1" ht="12.75" customHeight="1">
      <c r="A75" s="10">
        <v>1</v>
      </c>
      <c r="B75" s="10" t="s">
        <v>139</v>
      </c>
      <c r="C75" s="10" t="s">
        <v>140</v>
      </c>
      <c r="D75" s="10" t="s">
        <v>188</v>
      </c>
      <c r="E75" s="10" t="s">
        <v>189</v>
      </c>
      <c r="F75" s="10">
        <v>13400</v>
      </c>
      <c r="G75" s="10" t="s">
        <v>94</v>
      </c>
      <c r="H75" s="10" t="s">
        <v>113</v>
      </c>
      <c r="I75" s="10" t="s">
        <v>277</v>
      </c>
      <c r="J75" s="10">
        <v>2</v>
      </c>
      <c r="K75" s="10" t="s">
        <v>97</v>
      </c>
      <c r="L75" s="10" t="s">
        <v>89</v>
      </c>
      <c r="M75" s="10" t="s">
        <v>98</v>
      </c>
      <c r="P75" s="10" t="s">
        <v>112</v>
      </c>
    </row>
    <row r="76" spans="1:16" s="8" customFormat="1" ht="12.75" customHeight="1">
      <c r="A76" s="10">
        <v>1</v>
      </c>
      <c r="B76" s="10" t="s">
        <v>139</v>
      </c>
      <c r="C76" s="10" t="s">
        <v>140</v>
      </c>
      <c r="D76" s="10" t="s">
        <v>190</v>
      </c>
      <c r="E76" s="10" t="s">
        <v>71</v>
      </c>
      <c r="F76" s="10"/>
      <c r="G76" s="10" t="s">
        <v>94</v>
      </c>
      <c r="H76" s="10" t="s">
        <v>106</v>
      </c>
      <c r="I76" s="10" t="s">
        <v>7</v>
      </c>
      <c r="J76" s="10">
        <v>1</v>
      </c>
      <c r="K76" s="10" t="s">
        <v>82</v>
      </c>
      <c r="L76" s="10" t="s">
        <v>101</v>
      </c>
      <c r="M76" s="10" t="s">
        <v>83</v>
      </c>
      <c r="P76" s="10" t="s">
        <v>112</v>
      </c>
    </row>
    <row r="77" spans="1:16" s="8" customFormat="1" ht="12.75" customHeight="1">
      <c r="A77" s="10">
        <v>1</v>
      </c>
      <c r="B77" s="10" t="s">
        <v>139</v>
      </c>
      <c r="C77" s="10" t="s">
        <v>140</v>
      </c>
      <c r="D77" s="10" t="s">
        <v>190</v>
      </c>
      <c r="E77" s="10" t="s">
        <v>71</v>
      </c>
      <c r="F77" s="10"/>
      <c r="G77" s="10" t="s">
        <v>94</v>
      </c>
      <c r="H77" s="10" t="s">
        <v>84</v>
      </c>
      <c r="I77" s="10" t="s">
        <v>8</v>
      </c>
      <c r="J77" s="10">
        <v>1</v>
      </c>
      <c r="K77" s="10" t="s">
        <v>82</v>
      </c>
      <c r="L77" s="10" t="s">
        <v>101</v>
      </c>
      <c r="M77" s="10" t="s">
        <v>83</v>
      </c>
      <c r="P77" s="10" t="s">
        <v>112</v>
      </c>
    </row>
    <row r="78" spans="1:16" s="8" customFormat="1" ht="12.75" customHeight="1">
      <c r="A78" s="10">
        <v>1</v>
      </c>
      <c r="B78" s="10" t="s">
        <v>139</v>
      </c>
      <c r="C78" s="10" t="s">
        <v>140</v>
      </c>
      <c r="D78" s="10" t="s">
        <v>190</v>
      </c>
      <c r="E78" s="10" t="s">
        <v>71</v>
      </c>
      <c r="F78" s="10"/>
      <c r="G78" s="10" t="s">
        <v>94</v>
      </c>
      <c r="H78" s="10" t="s">
        <v>88</v>
      </c>
      <c r="I78" s="10" t="s">
        <v>285</v>
      </c>
      <c r="J78" s="10">
        <v>1</v>
      </c>
      <c r="K78" s="10" t="s">
        <v>82</v>
      </c>
      <c r="L78" s="10" t="s">
        <v>101</v>
      </c>
      <c r="M78" s="10" t="s">
        <v>83</v>
      </c>
      <c r="P78" s="10" t="s">
        <v>112</v>
      </c>
    </row>
    <row r="79" spans="1:16" s="8" customFormat="1" ht="12.75" customHeight="1">
      <c r="A79" s="10">
        <v>1</v>
      </c>
      <c r="B79" s="10" t="s">
        <v>139</v>
      </c>
      <c r="C79" s="10" t="s">
        <v>140</v>
      </c>
      <c r="D79" s="10" t="s">
        <v>190</v>
      </c>
      <c r="E79" s="10" t="s">
        <v>71</v>
      </c>
      <c r="F79" s="10"/>
      <c r="G79" s="10" t="s">
        <v>94</v>
      </c>
      <c r="H79" s="10" t="s">
        <v>112</v>
      </c>
      <c r="I79" s="10" t="s">
        <v>9</v>
      </c>
      <c r="J79" s="10">
        <v>8</v>
      </c>
      <c r="K79" s="10" t="s">
        <v>82</v>
      </c>
      <c r="L79" s="10" t="s">
        <v>101</v>
      </c>
      <c r="M79" s="10" t="s">
        <v>83</v>
      </c>
      <c r="P79" s="10" t="s">
        <v>112</v>
      </c>
    </row>
    <row r="80" spans="1:16" s="8" customFormat="1" ht="12.75" customHeight="1">
      <c r="A80" s="10">
        <v>1</v>
      </c>
      <c r="B80" s="10" t="s">
        <v>139</v>
      </c>
      <c r="C80" s="10" t="s">
        <v>140</v>
      </c>
      <c r="D80" s="10" t="s">
        <v>191</v>
      </c>
      <c r="E80" s="10" t="s">
        <v>192</v>
      </c>
      <c r="F80" s="10"/>
      <c r="G80" s="10" t="s">
        <v>94</v>
      </c>
      <c r="H80" s="10" t="s">
        <v>112</v>
      </c>
      <c r="I80" s="10" t="s">
        <v>277</v>
      </c>
      <c r="J80" s="10">
        <v>3</v>
      </c>
      <c r="K80" s="10" t="s">
        <v>82</v>
      </c>
      <c r="L80" s="10" t="s">
        <v>89</v>
      </c>
      <c r="M80" s="10" t="s">
        <v>83</v>
      </c>
      <c r="P80" s="10" t="s">
        <v>112</v>
      </c>
    </row>
    <row r="81" spans="1:16" s="8" customFormat="1" ht="12.75" customHeight="1">
      <c r="A81" s="10">
        <v>1</v>
      </c>
      <c r="B81" s="10" t="s">
        <v>139</v>
      </c>
      <c r="C81" s="10" t="s">
        <v>140</v>
      </c>
      <c r="D81" s="10" t="s">
        <v>193</v>
      </c>
      <c r="E81" s="10" t="s">
        <v>194</v>
      </c>
      <c r="F81" s="10"/>
      <c r="G81" s="10" t="s">
        <v>94</v>
      </c>
      <c r="H81" s="10" t="s">
        <v>112</v>
      </c>
      <c r="I81" s="10" t="s">
        <v>277</v>
      </c>
      <c r="J81" s="10">
        <v>3</v>
      </c>
      <c r="K81" s="10" t="s">
        <v>82</v>
      </c>
      <c r="L81" s="10" t="s">
        <v>89</v>
      </c>
      <c r="M81" s="10" t="s">
        <v>83</v>
      </c>
      <c r="P81" s="10" t="s">
        <v>112</v>
      </c>
    </row>
    <row r="82" spans="1:16" s="8" customFormat="1" ht="12.75" customHeight="1">
      <c r="A82" s="10">
        <v>1</v>
      </c>
      <c r="B82" s="10" t="s">
        <v>139</v>
      </c>
      <c r="C82" s="10" t="s">
        <v>140</v>
      </c>
      <c r="D82" s="10" t="s">
        <v>195</v>
      </c>
      <c r="E82" s="10" t="s">
        <v>196</v>
      </c>
      <c r="F82" s="10"/>
      <c r="G82" s="10" t="s">
        <v>94</v>
      </c>
      <c r="H82" s="10" t="s">
        <v>280</v>
      </c>
      <c r="I82" s="10" t="s">
        <v>281</v>
      </c>
      <c r="J82" s="10">
        <v>1</v>
      </c>
      <c r="K82" s="10" t="s">
        <v>82</v>
      </c>
      <c r="L82" s="10" t="s">
        <v>89</v>
      </c>
      <c r="M82" s="10" t="s">
        <v>83</v>
      </c>
      <c r="P82" s="10" t="s">
        <v>112</v>
      </c>
    </row>
    <row r="83" spans="1:16" s="8" customFormat="1" ht="12.75" customHeight="1">
      <c r="A83" s="10">
        <v>1</v>
      </c>
      <c r="B83" s="10" t="s">
        <v>139</v>
      </c>
      <c r="C83" s="10" t="s">
        <v>140</v>
      </c>
      <c r="D83" s="10" t="s">
        <v>195</v>
      </c>
      <c r="E83" s="10" t="s">
        <v>196</v>
      </c>
      <c r="F83" s="10">
        <v>2200</v>
      </c>
      <c r="G83" s="10" t="s">
        <v>94</v>
      </c>
      <c r="H83" s="10" t="s">
        <v>86</v>
      </c>
      <c r="I83" s="10" t="s">
        <v>283</v>
      </c>
      <c r="J83" s="10">
        <v>2</v>
      </c>
      <c r="K83" s="10" t="s">
        <v>97</v>
      </c>
      <c r="L83" s="10" t="s">
        <v>89</v>
      </c>
      <c r="M83" s="10" t="s">
        <v>98</v>
      </c>
      <c r="P83" s="10" t="s">
        <v>112</v>
      </c>
    </row>
    <row r="84" spans="1:16" s="8" customFormat="1" ht="12.75" customHeight="1">
      <c r="A84" s="10">
        <v>1</v>
      </c>
      <c r="B84" s="10" t="s">
        <v>139</v>
      </c>
      <c r="C84" s="10" t="s">
        <v>140</v>
      </c>
      <c r="D84" s="10" t="s">
        <v>195</v>
      </c>
      <c r="E84" s="10" t="s">
        <v>196</v>
      </c>
      <c r="F84" s="10"/>
      <c r="G84" s="10" t="s">
        <v>94</v>
      </c>
      <c r="H84" s="10" t="s">
        <v>100</v>
      </c>
      <c r="I84" s="10" t="s">
        <v>13</v>
      </c>
      <c r="J84" s="10">
        <v>1</v>
      </c>
      <c r="K84" s="10" t="s">
        <v>82</v>
      </c>
      <c r="L84" s="10" t="s">
        <v>89</v>
      </c>
      <c r="M84" s="10" t="s">
        <v>83</v>
      </c>
      <c r="P84" s="10" t="s">
        <v>112</v>
      </c>
    </row>
    <row r="85" spans="1:16" s="8" customFormat="1" ht="12.75" customHeight="1">
      <c r="A85" s="10">
        <v>1</v>
      </c>
      <c r="B85" s="10" t="s">
        <v>139</v>
      </c>
      <c r="C85" s="10" t="s">
        <v>140</v>
      </c>
      <c r="D85" s="10" t="s">
        <v>195</v>
      </c>
      <c r="E85" s="10" t="s">
        <v>196</v>
      </c>
      <c r="F85" s="10"/>
      <c r="G85" s="10" t="s">
        <v>94</v>
      </c>
      <c r="H85" s="10" t="s">
        <v>102</v>
      </c>
      <c r="I85" s="10" t="s">
        <v>284</v>
      </c>
      <c r="J85" s="10">
        <v>2</v>
      </c>
      <c r="K85" s="10" t="s">
        <v>82</v>
      </c>
      <c r="L85" s="10" t="s">
        <v>89</v>
      </c>
      <c r="M85" s="10" t="s">
        <v>83</v>
      </c>
      <c r="P85" s="10" t="s">
        <v>113</v>
      </c>
    </row>
    <row r="86" spans="1:16" s="8" customFormat="1" ht="12.75" customHeight="1">
      <c r="A86" s="10">
        <v>1</v>
      </c>
      <c r="B86" s="10" t="s">
        <v>139</v>
      </c>
      <c r="C86" s="10" t="s">
        <v>140</v>
      </c>
      <c r="D86" s="10" t="s">
        <v>195</v>
      </c>
      <c r="E86" s="10" t="s">
        <v>196</v>
      </c>
      <c r="F86" s="10"/>
      <c r="G86" s="10" t="s">
        <v>94</v>
      </c>
      <c r="H86" s="10" t="s">
        <v>287</v>
      </c>
      <c r="I86" s="10" t="s">
        <v>14</v>
      </c>
      <c r="J86" s="10">
        <v>4</v>
      </c>
      <c r="K86" s="10" t="s">
        <v>82</v>
      </c>
      <c r="L86" s="10" t="s">
        <v>89</v>
      </c>
      <c r="M86" s="10" t="s">
        <v>83</v>
      </c>
      <c r="P86" s="10" t="s">
        <v>113</v>
      </c>
    </row>
    <row r="87" spans="1:16" s="8" customFormat="1" ht="12.75" customHeight="1">
      <c r="A87" s="10">
        <v>1</v>
      </c>
      <c r="B87" s="10" t="s">
        <v>139</v>
      </c>
      <c r="C87" s="10" t="s">
        <v>140</v>
      </c>
      <c r="D87" s="10" t="s">
        <v>195</v>
      </c>
      <c r="E87" s="10" t="s">
        <v>196</v>
      </c>
      <c r="F87" s="10"/>
      <c r="G87" s="10" t="s">
        <v>94</v>
      </c>
      <c r="H87" s="10" t="s">
        <v>114</v>
      </c>
      <c r="I87" s="10" t="s">
        <v>4</v>
      </c>
      <c r="J87" s="10">
        <v>1</v>
      </c>
      <c r="K87" s="10" t="s">
        <v>82</v>
      </c>
      <c r="L87" s="10" t="s">
        <v>89</v>
      </c>
      <c r="M87" s="10" t="s">
        <v>83</v>
      </c>
      <c r="P87" s="10" t="s">
        <v>113</v>
      </c>
    </row>
    <row r="88" spans="1:16" s="8" customFormat="1" ht="12.75" customHeight="1">
      <c r="A88" s="10">
        <v>1</v>
      </c>
      <c r="B88" s="10" t="s">
        <v>139</v>
      </c>
      <c r="C88" s="10" t="s">
        <v>140</v>
      </c>
      <c r="D88" s="10" t="s">
        <v>197</v>
      </c>
      <c r="E88" s="10" t="s">
        <v>198</v>
      </c>
      <c r="F88" s="10"/>
      <c r="G88" s="10" t="s">
        <v>94</v>
      </c>
      <c r="H88" s="10" t="s">
        <v>291</v>
      </c>
      <c r="I88" s="10" t="s">
        <v>279</v>
      </c>
      <c r="J88" s="10">
        <v>1</v>
      </c>
      <c r="K88" s="10" t="s">
        <v>82</v>
      </c>
      <c r="L88" s="10" t="s">
        <v>289</v>
      </c>
      <c r="M88" s="10" t="s">
        <v>83</v>
      </c>
      <c r="P88" s="10" t="s">
        <v>113</v>
      </c>
    </row>
    <row r="89" spans="1:16" s="8" customFormat="1" ht="12.75" customHeight="1">
      <c r="A89" s="10">
        <v>1</v>
      </c>
      <c r="B89" s="10" t="s">
        <v>139</v>
      </c>
      <c r="C89" s="10" t="s">
        <v>140</v>
      </c>
      <c r="D89" s="10" t="s">
        <v>197</v>
      </c>
      <c r="E89" s="10" t="s">
        <v>198</v>
      </c>
      <c r="F89" s="10"/>
      <c r="G89" s="10" t="s">
        <v>94</v>
      </c>
      <c r="H89" s="10" t="s">
        <v>280</v>
      </c>
      <c r="I89" s="10" t="s">
        <v>281</v>
      </c>
      <c r="J89" s="10">
        <v>1</v>
      </c>
      <c r="K89" s="10" t="s">
        <v>82</v>
      </c>
      <c r="L89" s="10" t="s">
        <v>289</v>
      </c>
      <c r="M89" s="10" t="s">
        <v>83</v>
      </c>
      <c r="P89" s="10" t="s">
        <v>113</v>
      </c>
    </row>
    <row r="90" spans="1:16" s="8" customFormat="1" ht="12.75" customHeight="1">
      <c r="A90" s="10">
        <v>1</v>
      </c>
      <c r="B90" s="10" t="s">
        <v>139</v>
      </c>
      <c r="C90" s="10" t="s">
        <v>140</v>
      </c>
      <c r="D90" s="10" t="s">
        <v>197</v>
      </c>
      <c r="E90" s="100" t="s">
        <v>198</v>
      </c>
      <c r="F90" s="10"/>
      <c r="G90" s="10" t="s">
        <v>94</v>
      </c>
      <c r="H90" s="10" t="s">
        <v>86</v>
      </c>
      <c r="I90" s="10" t="s">
        <v>0</v>
      </c>
      <c r="J90" s="10">
        <v>1</v>
      </c>
      <c r="K90" s="10" t="s">
        <v>82</v>
      </c>
      <c r="L90" s="10" t="s">
        <v>289</v>
      </c>
      <c r="M90" s="10" t="s">
        <v>83</v>
      </c>
      <c r="P90" s="10" t="s">
        <v>113</v>
      </c>
    </row>
    <row r="91" spans="1:16" s="8" customFormat="1" ht="12.75" customHeight="1">
      <c r="A91" s="10">
        <v>1</v>
      </c>
      <c r="B91" s="10" t="s">
        <v>139</v>
      </c>
      <c r="C91" s="10" t="s">
        <v>140</v>
      </c>
      <c r="D91" s="10" t="s">
        <v>197</v>
      </c>
      <c r="E91" s="10" t="s">
        <v>198</v>
      </c>
      <c r="F91" s="10"/>
      <c r="G91" s="10" t="s">
        <v>94</v>
      </c>
      <c r="H91" s="10" t="s">
        <v>87</v>
      </c>
      <c r="I91" s="10" t="s">
        <v>284</v>
      </c>
      <c r="J91" s="10">
        <v>1</v>
      </c>
      <c r="K91" s="10" t="s">
        <v>82</v>
      </c>
      <c r="L91" s="10" t="s">
        <v>289</v>
      </c>
      <c r="M91" s="10" t="s">
        <v>83</v>
      </c>
      <c r="P91" s="10" t="s">
        <v>113</v>
      </c>
    </row>
    <row r="92" spans="1:16" s="8" customFormat="1" ht="12.75" customHeight="1">
      <c r="A92" s="10">
        <v>1</v>
      </c>
      <c r="B92" s="10" t="s">
        <v>139</v>
      </c>
      <c r="C92" s="10" t="s">
        <v>140</v>
      </c>
      <c r="D92" s="10" t="s">
        <v>197</v>
      </c>
      <c r="E92" s="10" t="s">
        <v>198</v>
      </c>
      <c r="F92" s="10">
        <v>1100</v>
      </c>
      <c r="G92" s="10" t="s">
        <v>94</v>
      </c>
      <c r="H92" s="10" t="s">
        <v>105</v>
      </c>
      <c r="I92" s="10" t="s">
        <v>16</v>
      </c>
      <c r="J92" s="10">
        <v>1</v>
      </c>
      <c r="K92" s="10" t="s">
        <v>97</v>
      </c>
      <c r="L92" s="10" t="s">
        <v>101</v>
      </c>
      <c r="M92" s="10" t="s">
        <v>98</v>
      </c>
      <c r="P92" s="10" t="s">
        <v>110</v>
      </c>
    </row>
    <row r="93" spans="1:16" s="8" customFormat="1" ht="12.75" customHeight="1">
      <c r="A93" s="10">
        <v>1</v>
      </c>
      <c r="B93" s="10" t="s">
        <v>139</v>
      </c>
      <c r="C93" s="10" t="s">
        <v>140</v>
      </c>
      <c r="D93" s="10" t="s">
        <v>197</v>
      </c>
      <c r="E93" s="10" t="s">
        <v>198</v>
      </c>
      <c r="F93" s="10"/>
      <c r="G93" s="10" t="s">
        <v>94</v>
      </c>
      <c r="H93" s="10" t="s">
        <v>95</v>
      </c>
      <c r="I93" s="10" t="s">
        <v>3</v>
      </c>
      <c r="J93" s="10">
        <v>4</v>
      </c>
      <c r="K93" s="10" t="s">
        <v>82</v>
      </c>
      <c r="L93" s="10" t="s">
        <v>289</v>
      </c>
      <c r="M93" s="10" t="s">
        <v>83</v>
      </c>
      <c r="P93" s="10" t="s">
        <v>110</v>
      </c>
    </row>
    <row r="94" spans="1:16" s="8" customFormat="1" ht="12.75" customHeight="1">
      <c r="A94" s="10">
        <v>1</v>
      </c>
      <c r="B94" s="10" t="s">
        <v>139</v>
      </c>
      <c r="C94" s="10" t="s">
        <v>140</v>
      </c>
      <c r="D94" s="10" t="s">
        <v>197</v>
      </c>
      <c r="E94" s="10" t="s">
        <v>198</v>
      </c>
      <c r="F94" s="10"/>
      <c r="G94" s="10" t="s">
        <v>94</v>
      </c>
      <c r="H94" s="10" t="s">
        <v>114</v>
      </c>
      <c r="I94" s="10" t="s">
        <v>4</v>
      </c>
      <c r="J94" s="10">
        <v>1</v>
      </c>
      <c r="K94" s="10" t="s">
        <v>82</v>
      </c>
      <c r="L94" s="10" t="s">
        <v>289</v>
      </c>
      <c r="M94" s="10" t="s">
        <v>83</v>
      </c>
      <c r="P94" s="10" t="s">
        <v>96</v>
      </c>
    </row>
    <row r="95" spans="1:16" s="8" customFormat="1" ht="12.75" customHeight="1">
      <c r="A95" s="10"/>
      <c r="B95" s="10"/>
      <c r="C95" s="10"/>
      <c r="D95" s="11">
        <v>27</v>
      </c>
      <c r="E95" s="10"/>
      <c r="F95" s="10"/>
      <c r="G95" s="11">
        <v>93</v>
      </c>
      <c r="H95" s="10"/>
      <c r="I95" s="10"/>
      <c r="J95" s="11">
        <v>184</v>
      </c>
      <c r="K95" s="10"/>
      <c r="L95" s="10"/>
      <c r="M95" s="10"/>
      <c r="P95" s="10" t="s">
        <v>96</v>
      </c>
    </row>
    <row r="96" spans="1:16" s="8" customFormat="1" ht="12.7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P96" s="13" t="s">
        <v>96</v>
      </c>
    </row>
    <row r="97" spans="1:16" s="8" customFormat="1" ht="12.75" customHeight="1">
      <c r="A97" s="10">
        <v>1</v>
      </c>
      <c r="B97" s="10" t="s">
        <v>139</v>
      </c>
      <c r="C97" s="10" t="s">
        <v>141</v>
      </c>
      <c r="D97" s="10" t="s">
        <v>199</v>
      </c>
      <c r="E97" s="10" t="s">
        <v>200</v>
      </c>
      <c r="F97" s="10">
        <v>10200</v>
      </c>
      <c r="G97" s="10" t="s">
        <v>94</v>
      </c>
      <c r="H97" s="10" t="s">
        <v>96</v>
      </c>
      <c r="I97" s="10" t="s">
        <v>17</v>
      </c>
      <c r="J97" s="10">
        <v>3</v>
      </c>
      <c r="K97" s="10" t="s">
        <v>97</v>
      </c>
      <c r="L97" s="10" t="s">
        <v>18</v>
      </c>
      <c r="M97" s="10" t="s">
        <v>98</v>
      </c>
      <c r="P97" s="10" t="s">
        <v>105</v>
      </c>
    </row>
    <row r="98" spans="1:16" s="8" customFormat="1" ht="12.75" customHeight="1">
      <c r="A98" s="10">
        <v>1</v>
      </c>
      <c r="B98" s="10" t="s">
        <v>139</v>
      </c>
      <c r="C98" s="10" t="s">
        <v>141</v>
      </c>
      <c r="D98" s="10" t="s">
        <v>205</v>
      </c>
      <c r="E98" s="10" t="s">
        <v>206</v>
      </c>
      <c r="F98" s="10"/>
      <c r="G98" s="10" t="s">
        <v>94</v>
      </c>
      <c r="H98" s="10" t="s">
        <v>110</v>
      </c>
      <c r="I98" s="10" t="s">
        <v>19</v>
      </c>
      <c r="J98" s="10">
        <v>3</v>
      </c>
      <c r="K98" s="10" t="s">
        <v>82</v>
      </c>
      <c r="L98" s="10" t="s">
        <v>89</v>
      </c>
      <c r="M98" s="10" t="s">
        <v>98</v>
      </c>
      <c r="P98" s="10" t="s">
        <v>114</v>
      </c>
    </row>
    <row r="99" spans="1:16" s="8" customFormat="1" ht="12.75" customHeight="1">
      <c r="A99" s="10"/>
      <c r="B99" s="10"/>
      <c r="C99" s="10"/>
      <c r="D99" s="11">
        <v>2</v>
      </c>
      <c r="E99" s="10"/>
      <c r="F99" s="10"/>
      <c r="G99" s="11">
        <v>2</v>
      </c>
      <c r="H99" s="10"/>
      <c r="I99" s="10"/>
      <c r="J99" s="11">
        <v>6</v>
      </c>
      <c r="K99" s="10"/>
      <c r="L99" s="10"/>
      <c r="M99" s="10"/>
      <c r="P99" s="10" t="s">
        <v>114</v>
      </c>
    </row>
    <row r="100" spans="1:16" s="8" customFormat="1" ht="12.75" customHeight="1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P100" s="13" t="s">
        <v>114</v>
      </c>
    </row>
    <row r="101" spans="1:16" s="8" customFormat="1" ht="12.75" customHeight="1">
      <c r="A101" s="10">
        <v>1</v>
      </c>
      <c r="B101" s="10" t="s">
        <v>139</v>
      </c>
      <c r="C101" s="10" t="s">
        <v>142</v>
      </c>
      <c r="D101" s="10" t="s">
        <v>210</v>
      </c>
      <c r="E101" s="10" t="s">
        <v>211</v>
      </c>
      <c r="F101" s="10"/>
      <c r="G101" s="10" t="s">
        <v>94</v>
      </c>
      <c r="H101" s="10" t="s">
        <v>114</v>
      </c>
      <c r="I101" s="10" t="s">
        <v>20</v>
      </c>
      <c r="J101" s="10">
        <v>3</v>
      </c>
      <c r="K101" s="10" t="s">
        <v>82</v>
      </c>
      <c r="L101" s="10" t="s">
        <v>89</v>
      </c>
      <c r="M101" s="10" t="s">
        <v>83</v>
      </c>
      <c r="P101" s="10" t="s">
        <v>114</v>
      </c>
    </row>
    <row r="102" spans="1:16" s="8" customFormat="1" ht="12.75" customHeight="1">
      <c r="A102" s="10">
        <v>1</v>
      </c>
      <c r="B102" s="10" t="s">
        <v>139</v>
      </c>
      <c r="C102" s="10" t="s">
        <v>142</v>
      </c>
      <c r="D102" s="10" t="s">
        <v>212</v>
      </c>
      <c r="E102" s="10" t="s">
        <v>213</v>
      </c>
      <c r="F102" s="10"/>
      <c r="G102" s="10" t="s">
        <v>94</v>
      </c>
      <c r="H102" s="10" t="s">
        <v>114</v>
      </c>
      <c r="I102" s="10" t="s">
        <v>20</v>
      </c>
      <c r="J102" s="10">
        <v>3</v>
      </c>
      <c r="K102" s="10" t="s">
        <v>82</v>
      </c>
      <c r="L102" s="10" t="s">
        <v>89</v>
      </c>
      <c r="M102" s="10" t="s">
        <v>83</v>
      </c>
      <c r="P102" s="10" t="s">
        <v>114</v>
      </c>
    </row>
    <row r="103" spans="1:16" s="8" customFormat="1" ht="12.75" customHeight="1">
      <c r="A103" s="10">
        <v>1</v>
      </c>
      <c r="B103" s="10" t="s">
        <v>139</v>
      </c>
      <c r="C103" s="10" t="s">
        <v>142</v>
      </c>
      <c r="D103" s="10" t="s">
        <v>214</v>
      </c>
      <c r="E103" s="10" t="s">
        <v>215</v>
      </c>
      <c r="F103" s="10">
        <v>9300</v>
      </c>
      <c r="G103" s="10" t="s">
        <v>94</v>
      </c>
      <c r="H103" s="10" t="s">
        <v>113</v>
      </c>
      <c r="I103" s="10" t="s">
        <v>19</v>
      </c>
      <c r="J103" s="10">
        <v>4</v>
      </c>
      <c r="K103" s="10" t="s">
        <v>97</v>
      </c>
      <c r="L103" s="10" t="s">
        <v>89</v>
      </c>
      <c r="M103" s="10" t="s">
        <v>98</v>
      </c>
      <c r="P103" s="10" t="s">
        <v>114</v>
      </c>
    </row>
    <row r="104" spans="1:16" s="8" customFormat="1" ht="12.75" customHeight="1">
      <c r="A104" s="10">
        <v>1</v>
      </c>
      <c r="B104" s="10" t="s">
        <v>139</v>
      </c>
      <c r="C104" s="10" t="s">
        <v>142</v>
      </c>
      <c r="D104" s="10" t="s">
        <v>222</v>
      </c>
      <c r="E104" s="10" t="s">
        <v>223</v>
      </c>
      <c r="F104" s="10"/>
      <c r="G104" s="10" t="s">
        <v>94</v>
      </c>
      <c r="H104" s="10" t="s">
        <v>114</v>
      </c>
      <c r="I104" s="10" t="s">
        <v>20</v>
      </c>
      <c r="J104" s="10">
        <v>3</v>
      </c>
      <c r="K104" s="10" t="s">
        <v>82</v>
      </c>
      <c r="L104" s="10" t="s">
        <v>89</v>
      </c>
      <c r="M104" s="10" t="s">
        <v>83</v>
      </c>
      <c r="P104" s="10" t="s">
        <v>114</v>
      </c>
    </row>
    <row r="105" spans="1:16" s="8" customFormat="1" ht="12.75" customHeight="1">
      <c r="A105" s="10">
        <v>1</v>
      </c>
      <c r="B105" s="10" t="s">
        <v>139</v>
      </c>
      <c r="C105" s="10" t="s">
        <v>142</v>
      </c>
      <c r="D105" s="10" t="s">
        <v>226</v>
      </c>
      <c r="E105" s="10" t="s">
        <v>227</v>
      </c>
      <c r="F105" s="10">
        <v>9500</v>
      </c>
      <c r="G105" s="10" t="s">
        <v>90</v>
      </c>
      <c r="H105" s="10" t="s">
        <v>110</v>
      </c>
      <c r="I105" s="10" t="s">
        <v>278</v>
      </c>
      <c r="J105" s="10">
        <v>2</v>
      </c>
      <c r="K105" s="10" t="s">
        <v>97</v>
      </c>
      <c r="L105" s="10" t="s">
        <v>89</v>
      </c>
      <c r="M105" s="10" t="s">
        <v>98</v>
      </c>
      <c r="P105" s="10" t="s">
        <v>114</v>
      </c>
    </row>
    <row r="106" spans="1:16" s="8" customFormat="1" ht="12.75" customHeight="1">
      <c r="A106" s="10">
        <v>1</v>
      </c>
      <c r="B106" s="10" t="s">
        <v>139</v>
      </c>
      <c r="C106" s="10" t="s">
        <v>142</v>
      </c>
      <c r="D106" s="10" t="s">
        <v>228</v>
      </c>
      <c r="E106" s="10" t="s">
        <v>229</v>
      </c>
      <c r="F106" s="10">
        <v>8900</v>
      </c>
      <c r="G106" s="10" t="s">
        <v>94</v>
      </c>
      <c r="H106" s="10" t="s">
        <v>111</v>
      </c>
      <c r="I106" s="10" t="s">
        <v>21</v>
      </c>
      <c r="J106" s="10">
        <v>2</v>
      </c>
      <c r="K106" s="10" t="s">
        <v>97</v>
      </c>
      <c r="L106" s="10" t="s">
        <v>101</v>
      </c>
      <c r="M106" s="10" t="s">
        <v>98</v>
      </c>
      <c r="P106" s="10" t="s">
        <v>114</v>
      </c>
    </row>
    <row r="107" spans="1:16" s="8" customFormat="1" ht="12.75" customHeight="1">
      <c r="A107" s="10">
        <v>1</v>
      </c>
      <c r="B107" s="10" t="s">
        <v>139</v>
      </c>
      <c r="C107" s="10" t="s">
        <v>142</v>
      </c>
      <c r="D107" s="10" t="s">
        <v>228</v>
      </c>
      <c r="E107" s="10" t="s">
        <v>229</v>
      </c>
      <c r="F107" s="10"/>
      <c r="G107" s="10" t="s">
        <v>94</v>
      </c>
      <c r="H107" s="10" t="s">
        <v>115</v>
      </c>
      <c r="I107" s="10" t="s">
        <v>22</v>
      </c>
      <c r="J107" s="10">
        <v>1</v>
      </c>
      <c r="K107" s="10" t="s">
        <v>104</v>
      </c>
      <c r="L107" s="10" t="s">
        <v>104</v>
      </c>
      <c r="M107" s="10" t="s">
        <v>104</v>
      </c>
      <c r="P107" s="10" t="s">
        <v>114</v>
      </c>
    </row>
    <row r="108" spans="1:16" s="8" customFormat="1" ht="12.75" customHeight="1">
      <c r="A108" s="10">
        <v>1</v>
      </c>
      <c r="B108" s="10" t="s">
        <v>139</v>
      </c>
      <c r="C108" s="10" t="s">
        <v>142</v>
      </c>
      <c r="D108" s="10" t="s">
        <v>232</v>
      </c>
      <c r="E108" s="10" t="s">
        <v>233</v>
      </c>
      <c r="F108" s="10">
        <v>13700</v>
      </c>
      <c r="G108" s="10" t="s">
        <v>94</v>
      </c>
      <c r="H108" s="10" t="s">
        <v>113</v>
      </c>
      <c r="I108" s="10" t="s">
        <v>19</v>
      </c>
      <c r="J108" s="10">
        <v>4</v>
      </c>
      <c r="K108" s="10" t="s">
        <v>97</v>
      </c>
      <c r="L108" s="10" t="s">
        <v>89</v>
      </c>
      <c r="M108" s="10" t="s">
        <v>98</v>
      </c>
      <c r="P108" s="10" t="s">
        <v>114</v>
      </c>
    </row>
    <row r="109" spans="1:16" s="8" customFormat="1" ht="12.75" customHeight="1">
      <c r="A109" s="10">
        <v>1</v>
      </c>
      <c r="B109" s="10" t="s">
        <v>139</v>
      </c>
      <c r="C109" s="10" t="s">
        <v>142</v>
      </c>
      <c r="D109" s="10" t="s">
        <v>234</v>
      </c>
      <c r="E109" s="10" t="s">
        <v>235</v>
      </c>
      <c r="F109" s="10">
        <v>9400</v>
      </c>
      <c r="G109" s="10" t="s">
        <v>94</v>
      </c>
      <c r="H109" s="10" t="s">
        <v>113</v>
      </c>
      <c r="I109" s="10" t="s">
        <v>19</v>
      </c>
      <c r="J109" s="10">
        <v>4</v>
      </c>
      <c r="K109" s="10" t="s">
        <v>97</v>
      </c>
      <c r="L109" s="10" t="s">
        <v>89</v>
      </c>
      <c r="M109" s="10" t="s">
        <v>98</v>
      </c>
      <c r="P109" s="10"/>
    </row>
    <row r="110" spans="1:16" s="8" customFormat="1" ht="12.75" customHeight="1">
      <c r="A110" s="10">
        <v>1</v>
      </c>
      <c r="B110" s="10" t="s">
        <v>139</v>
      </c>
      <c r="C110" s="10" t="s">
        <v>142</v>
      </c>
      <c r="D110" s="10" t="s">
        <v>238</v>
      </c>
      <c r="E110" s="10" t="s">
        <v>239</v>
      </c>
      <c r="F110" s="10"/>
      <c r="G110" s="10" t="s">
        <v>94</v>
      </c>
      <c r="H110" s="10" t="s">
        <v>114</v>
      </c>
      <c r="I110" s="10" t="s">
        <v>20</v>
      </c>
      <c r="J110" s="10">
        <v>3</v>
      </c>
      <c r="K110" s="10" t="s">
        <v>82</v>
      </c>
      <c r="L110" s="10" t="s">
        <v>89</v>
      </c>
      <c r="M110" s="10" t="s">
        <v>83</v>
      </c>
      <c r="P110" s="10"/>
    </row>
    <row r="111" spans="1:16" s="8" customFormat="1" ht="12.75" customHeight="1">
      <c r="A111" s="10">
        <v>1</v>
      </c>
      <c r="B111" s="10" t="s">
        <v>139</v>
      </c>
      <c r="C111" s="10" t="s">
        <v>142</v>
      </c>
      <c r="D111" s="10" t="s">
        <v>246</v>
      </c>
      <c r="E111" s="10" t="s">
        <v>247</v>
      </c>
      <c r="F111" s="10"/>
      <c r="G111" s="10" t="s">
        <v>94</v>
      </c>
      <c r="H111" s="10" t="s">
        <v>114</v>
      </c>
      <c r="I111" s="10" t="s">
        <v>20</v>
      </c>
      <c r="J111" s="10">
        <v>3</v>
      </c>
      <c r="K111" s="10" t="s">
        <v>82</v>
      </c>
      <c r="L111" s="10" t="s">
        <v>89</v>
      </c>
      <c r="M111" s="10" t="s">
        <v>83</v>
      </c>
      <c r="P111" s="10"/>
    </row>
    <row r="112" spans="1:16" s="8" customFormat="1" ht="12.75" customHeight="1">
      <c r="A112" s="10"/>
      <c r="B112" s="10"/>
      <c r="C112" s="10"/>
      <c r="D112" s="11">
        <v>10</v>
      </c>
      <c r="E112" s="10"/>
      <c r="F112" s="10"/>
      <c r="G112" s="11">
        <v>11</v>
      </c>
      <c r="H112" s="10"/>
      <c r="I112" s="10"/>
      <c r="J112" s="11">
        <v>32</v>
      </c>
      <c r="K112" s="10"/>
      <c r="L112" s="10"/>
      <c r="M112" s="10"/>
      <c r="P112" s="10"/>
    </row>
    <row r="113" spans="1:16" s="8" customFormat="1" ht="12.75" customHeight="1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P113" s="13"/>
    </row>
    <row r="114" spans="1:16" s="8" customFormat="1" ht="12.75" customHeight="1">
      <c r="A114" s="10">
        <v>1</v>
      </c>
      <c r="B114" s="10" t="s">
        <v>139</v>
      </c>
      <c r="C114" s="10" t="s">
        <v>143</v>
      </c>
      <c r="D114" s="10" t="s">
        <v>268</v>
      </c>
      <c r="E114" s="10" t="s">
        <v>269</v>
      </c>
      <c r="F114" s="10">
        <v>13200</v>
      </c>
      <c r="G114" s="10" t="s">
        <v>94</v>
      </c>
      <c r="H114" s="10" t="s">
        <v>113</v>
      </c>
      <c r="I114" s="10" t="s">
        <v>277</v>
      </c>
      <c r="J114" s="10">
        <v>2</v>
      </c>
      <c r="K114" s="10" t="s">
        <v>97</v>
      </c>
      <c r="L114" s="10" t="s">
        <v>89</v>
      </c>
      <c r="M114" s="10" t="s">
        <v>98</v>
      </c>
      <c r="P114" s="10"/>
    </row>
    <row r="115" spans="1:13" s="8" customFormat="1" ht="12.75" customHeight="1">
      <c r="A115" s="10"/>
      <c r="B115" s="10"/>
      <c r="C115" s="10"/>
      <c r="D115" s="11">
        <v>1</v>
      </c>
      <c r="E115" s="10"/>
      <c r="F115" s="10"/>
      <c r="G115" s="11">
        <v>1</v>
      </c>
      <c r="H115" s="10"/>
      <c r="I115" s="10"/>
      <c r="J115" s="11">
        <v>2</v>
      </c>
      <c r="K115" s="10"/>
      <c r="L115" s="10"/>
      <c r="M115" s="10"/>
    </row>
    <row r="116" spans="1:13" s="8" customFormat="1" ht="12.75" customHeight="1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s="8" customFormat="1" ht="24" customHeight="1">
      <c r="A117" s="11"/>
      <c r="B117" s="11"/>
      <c r="C117" s="11" t="s">
        <v>295</v>
      </c>
      <c r="D117" s="11">
        <v>40</v>
      </c>
      <c r="E117" s="128" t="s">
        <v>116</v>
      </c>
      <c r="F117" s="129"/>
      <c r="G117" s="11">
        <v>107</v>
      </c>
      <c r="H117" s="10"/>
      <c r="I117" s="11" t="s">
        <v>117</v>
      </c>
      <c r="J117" s="11">
        <v>224</v>
      </c>
      <c r="K117" s="10"/>
      <c r="L117" s="10"/>
      <c r="M117" s="10"/>
    </row>
  </sheetData>
  <mergeCells count="1">
    <mergeCell ref="E117:F117"/>
  </mergeCells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&amp;C&amp;"Arial,Bold"&amp;14Connecticut - 2006 Swimming Season
PRAWN Beach Action List&amp;"Arial,Regular"&amp;10
&amp;"Arial,Italic"&amp;12(Source: PRAWN 4/19/07)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59" customWidth="1"/>
    <col min="2" max="2" width="9.140625" style="59" customWidth="1"/>
    <col min="3" max="3" width="30.7109375" style="59" customWidth="1"/>
    <col min="4" max="5" width="9.140625" style="59" customWidth="1"/>
    <col min="6" max="6" width="0.5625" style="59" customWidth="1"/>
    <col min="7" max="16384" width="9.140625" style="59" customWidth="1"/>
  </cols>
  <sheetData>
    <row r="1" spans="1:11" s="20" customFormat="1" ht="12" customHeight="1">
      <c r="A1" s="69"/>
      <c r="B1" s="130" t="s">
        <v>34</v>
      </c>
      <c r="C1" s="131"/>
      <c r="D1" s="131"/>
      <c r="E1" s="131"/>
      <c r="F1" s="46"/>
      <c r="G1" s="70" t="s">
        <v>35</v>
      </c>
      <c r="H1" s="71"/>
      <c r="I1" s="71"/>
      <c r="J1" s="71"/>
      <c r="K1" s="71"/>
    </row>
    <row r="2" spans="1:12" s="67" customFormat="1" ht="50.25" customHeight="1">
      <c r="A2" s="93" t="s">
        <v>123</v>
      </c>
      <c r="B2" s="94" t="s">
        <v>124</v>
      </c>
      <c r="C2" s="95" t="s">
        <v>53</v>
      </c>
      <c r="D2" s="21" t="s">
        <v>44</v>
      </c>
      <c r="E2" s="21" t="s">
        <v>294</v>
      </c>
      <c r="F2" s="46"/>
      <c r="G2" s="21" t="s">
        <v>45</v>
      </c>
      <c r="H2" s="21" t="s">
        <v>46</v>
      </c>
      <c r="I2" s="21" t="s">
        <v>47</v>
      </c>
      <c r="J2" s="21" t="s">
        <v>48</v>
      </c>
      <c r="K2" s="21" t="s">
        <v>49</v>
      </c>
      <c r="L2" s="66"/>
    </row>
    <row r="3" spans="1:11" s="20" customFormat="1" ht="9" customHeight="1">
      <c r="A3" s="96" t="s">
        <v>140</v>
      </c>
      <c r="B3" s="96" t="s">
        <v>144</v>
      </c>
      <c r="C3" s="96" t="s">
        <v>145</v>
      </c>
      <c r="D3" s="40">
        <v>2</v>
      </c>
      <c r="E3" s="25">
        <v>5</v>
      </c>
      <c r="F3" s="46"/>
      <c r="G3" s="40"/>
      <c r="H3" s="40">
        <v>1</v>
      </c>
      <c r="I3" s="40">
        <v>1</v>
      </c>
      <c r="J3" s="40"/>
      <c r="K3" s="40"/>
    </row>
    <row r="4" spans="1:11" s="20" customFormat="1" ht="9" customHeight="1">
      <c r="A4" s="96" t="s">
        <v>140</v>
      </c>
      <c r="B4" s="96" t="s">
        <v>146</v>
      </c>
      <c r="C4" s="96" t="s">
        <v>147</v>
      </c>
      <c r="D4" s="40">
        <v>1</v>
      </c>
      <c r="E4" s="25">
        <v>3</v>
      </c>
      <c r="F4" s="46"/>
      <c r="G4" s="40"/>
      <c r="H4" s="40"/>
      <c r="I4" s="40">
        <v>1</v>
      </c>
      <c r="J4" s="40"/>
      <c r="K4" s="40"/>
    </row>
    <row r="5" spans="1:11" s="20" customFormat="1" ht="9" customHeight="1">
      <c r="A5" s="96" t="s">
        <v>140</v>
      </c>
      <c r="B5" s="96" t="s">
        <v>148</v>
      </c>
      <c r="C5" s="96" t="s">
        <v>149</v>
      </c>
      <c r="D5" s="40">
        <v>10</v>
      </c>
      <c r="E5" s="25">
        <v>18</v>
      </c>
      <c r="F5" s="46"/>
      <c r="G5" s="40">
        <v>4</v>
      </c>
      <c r="H5" s="40">
        <v>4</v>
      </c>
      <c r="I5" s="40">
        <v>2</v>
      </c>
      <c r="J5" s="40"/>
      <c r="K5" s="40"/>
    </row>
    <row r="6" spans="1:11" s="20" customFormat="1" ht="9" customHeight="1">
      <c r="A6" s="96" t="s">
        <v>140</v>
      </c>
      <c r="B6" s="96" t="s">
        <v>150</v>
      </c>
      <c r="C6" s="96" t="s">
        <v>151</v>
      </c>
      <c r="D6" s="40">
        <v>2</v>
      </c>
      <c r="E6" s="25">
        <v>5</v>
      </c>
      <c r="F6" s="46"/>
      <c r="G6" s="40"/>
      <c r="H6" s="40">
        <v>1</v>
      </c>
      <c r="I6" s="40">
        <v>1</v>
      </c>
      <c r="J6" s="40"/>
      <c r="K6" s="40"/>
    </row>
    <row r="7" spans="1:11" s="20" customFormat="1" ht="9" customHeight="1">
      <c r="A7" s="96" t="s">
        <v>140</v>
      </c>
      <c r="B7" s="96" t="s">
        <v>152</v>
      </c>
      <c r="C7" s="96" t="s">
        <v>153</v>
      </c>
      <c r="D7" s="40">
        <v>2</v>
      </c>
      <c r="E7" s="25">
        <v>5</v>
      </c>
      <c r="F7" s="46"/>
      <c r="G7" s="40"/>
      <c r="H7" s="40">
        <v>1</v>
      </c>
      <c r="I7" s="40">
        <v>1</v>
      </c>
      <c r="J7" s="40"/>
      <c r="K7" s="40"/>
    </row>
    <row r="8" spans="1:11" s="20" customFormat="1" ht="9" customHeight="1">
      <c r="A8" s="96" t="s">
        <v>140</v>
      </c>
      <c r="B8" s="96" t="s">
        <v>154</v>
      </c>
      <c r="C8" s="96" t="s">
        <v>155</v>
      </c>
      <c r="D8" s="40">
        <v>9</v>
      </c>
      <c r="E8" s="25">
        <v>13</v>
      </c>
      <c r="F8" s="46"/>
      <c r="G8" s="40">
        <v>7</v>
      </c>
      <c r="H8" s="40">
        <v>1</v>
      </c>
      <c r="I8" s="40">
        <v>1</v>
      </c>
      <c r="J8" s="40"/>
      <c r="K8" s="40"/>
    </row>
    <row r="9" spans="1:11" s="20" customFormat="1" ht="9" customHeight="1">
      <c r="A9" s="96" t="s">
        <v>140</v>
      </c>
      <c r="B9" s="96" t="s">
        <v>156</v>
      </c>
      <c r="C9" s="96" t="s">
        <v>157</v>
      </c>
      <c r="D9" s="40">
        <v>7</v>
      </c>
      <c r="E9" s="25">
        <v>10</v>
      </c>
      <c r="F9" s="46"/>
      <c r="G9" s="40">
        <v>6</v>
      </c>
      <c r="H9" s="40"/>
      <c r="I9" s="40">
        <v>1</v>
      </c>
      <c r="J9" s="40"/>
      <c r="K9" s="40"/>
    </row>
    <row r="10" spans="1:11" s="20" customFormat="1" ht="9" customHeight="1">
      <c r="A10" s="96" t="s">
        <v>140</v>
      </c>
      <c r="B10" s="96" t="s">
        <v>158</v>
      </c>
      <c r="C10" s="96" t="s">
        <v>159</v>
      </c>
      <c r="D10" s="40">
        <v>1</v>
      </c>
      <c r="E10" s="25">
        <v>1</v>
      </c>
      <c r="F10" s="46"/>
      <c r="G10" s="40">
        <v>1</v>
      </c>
      <c r="H10" s="40"/>
      <c r="I10" s="40"/>
      <c r="J10" s="40"/>
      <c r="K10" s="40"/>
    </row>
    <row r="11" spans="1:11" s="20" customFormat="1" ht="9" customHeight="1">
      <c r="A11" s="96" t="s">
        <v>140</v>
      </c>
      <c r="B11" s="96" t="s">
        <v>160</v>
      </c>
      <c r="C11" s="96" t="s">
        <v>161</v>
      </c>
      <c r="D11" s="40">
        <v>4</v>
      </c>
      <c r="E11" s="25">
        <v>6</v>
      </c>
      <c r="F11" s="46"/>
      <c r="G11" s="40">
        <v>3</v>
      </c>
      <c r="H11" s="40"/>
      <c r="I11" s="40">
        <v>1</v>
      </c>
      <c r="J11" s="40"/>
      <c r="K11" s="40"/>
    </row>
    <row r="12" spans="1:11" s="20" customFormat="1" ht="9" customHeight="1">
      <c r="A12" s="96" t="s">
        <v>140</v>
      </c>
      <c r="B12" s="96" t="s">
        <v>162</v>
      </c>
      <c r="C12" s="96" t="s">
        <v>163</v>
      </c>
      <c r="D12" s="40">
        <v>2</v>
      </c>
      <c r="E12" s="25">
        <v>5</v>
      </c>
      <c r="F12" s="46"/>
      <c r="G12" s="40"/>
      <c r="H12" s="40">
        <v>1</v>
      </c>
      <c r="I12" s="40">
        <v>1</v>
      </c>
      <c r="J12" s="40"/>
      <c r="K12" s="40"/>
    </row>
    <row r="13" spans="1:11" s="20" customFormat="1" ht="9" customHeight="1">
      <c r="A13" s="96" t="s">
        <v>140</v>
      </c>
      <c r="B13" s="96" t="s">
        <v>164</v>
      </c>
      <c r="C13" s="96" t="s">
        <v>165</v>
      </c>
      <c r="D13" s="40">
        <v>1</v>
      </c>
      <c r="E13" s="25">
        <v>1</v>
      </c>
      <c r="F13" s="46"/>
      <c r="G13" s="40">
        <v>1</v>
      </c>
      <c r="H13" s="40"/>
      <c r="I13" s="40"/>
      <c r="J13" s="40"/>
      <c r="K13" s="40"/>
    </row>
    <row r="14" spans="1:11" s="20" customFormat="1" ht="9" customHeight="1">
      <c r="A14" s="96" t="s">
        <v>140</v>
      </c>
      <c r="B14" s="96" t="s">
        <v>166</v>
      </c>
      <c r="C14" s="96" t="s">
        <v>167</v>
      </c>
      <c r="D14" s="40">
        <v>1</v>
      </c>
      <c r="E14" s="25">
        <v>3</v>
      </c>
      <c r="F14" s="46"/>
      <c r="G14" s="40"/>
      <c r="H14" s="40"/>
      <c r="I14" s="40">
        <v>1</v>
      </c>
      <c r="J14" s="40"/>
      <c r="K14" s="40"/>
    </row>
    <row r="15" spans="1:11" s="20" customFormat="1" ht="9" customHeight="1">
      <c r="A15" s="96" t="s">
        <v>140</v>
      </c>
      <c r="B15" s="96" t="s">
        <v>168</v>
      </c>
      <c r="C15" s="96" t="s">
        <v>169</v>
      </c>
      <c r="D15" s="40">
        <v>4</v>
      </c>
      <c r="E15" s="25">
        <v>11</v>
      </c>
      <c r="F15" s="46"/>
      <c r="G15" s="40">
        <v>3</v>
      </c>
      <c r="H15" s="40"/>
      <c r="I15" s="40"/>
      <c r="J15" s="40">
        <v>1</v>
      </c>
      <c r="K15" s="40"/>
    </row>
    <row r="16" spans="1:11" s="20" customFormat="1" ht="9" customHeight="1">
      <c r="A16" s="96" t="s">
        <v>140</v>
      </c>
      <c r="B16" s="96" t="s">
        <v>170</v>
      </c>
      <c r="C16" s="96" t="s">
        <v>171</v>
      </c>
      <c r="D16" s="40">
        <v>4</v>
      </c>
      <c r="E16" s="25">
        <v>11</v>
      </c>
      <c r="F16" s="46"/>
      <c r="G16" s="40">
        <v>3</v>
      </c>
      <c r="H16" s="40"/>
      <c r="I16" s="40"/>
      <c r="J16" s="40">
        <v>1</v>
      </c>
      <c r="K16" s="40"/>
    </row>
    <row r="17" spans="1:11" s="20" customFormat="1" ht="9" customHeight="1">
      <c r="A17" s="96" t="s">
        <v>140</v>
      </c>
      <c r="B17" s="96" t="s">
        <v>172</v>
      </c>
      <c r="C17" s="96" t="s">
        <v>173</v>
      </c>
      <c r="D17" s="40">
        <v>3</v>
      </c>
      <c r="E17" s="25">
        <v>8</v>
      </c>
      <c r="F17" s="46"/>
      <c r="G17" s="40"/>
      <c r="H17" s="40">
        <v>1</v>
      </c>
      <c r="I17" s="40">
        <v>2</v>
      </c>
      <c r="J17" s="40"/>
      <c r="K17" s="40"/>
    </row>
    <row r="18" spans="1:11" s="20" customFormat="1" ht="9" customHeight="1">
      <c r="A18" s="96" t="s">
        <v>140</v>
      </c>
      <c r="B18" s="96" t="s">
        <v>174</v>
      </c>
      <c r="C18" s="96" t="s">
        <v>175</v>
      </c>
      <c r="D18" s="40">
        <v>7</v>
      </c>
      <c r="E18" s="25">
        <v>13</v>
      </c>
      <c r="F18" s="46"/>
      <c r="G18" s="40">
        <v>3</v>
      </c>
      <c r="H18" s="40">
        <v>3</v>
      </c>
      <c r="I18" s="40">
        <v>1</v>
      </c>
      <c r="J18" s="40"/>
      <c r="K18" s="40"/>
    </row>
    <row r="19" spans="1:11" s="20" customFormat="1" ht="9" customHeight="1">
      <c r="A19" s="96" t="s">
        <v>140</v>
      </c>
      <c r="B19" s="96" t="s">
        <v>176</v>
      </c>
      <c r="C19" s="96" t="s">
        <v>177</v>
      </c>
      <c r="D19" s="40">
        <v>1</v>
      </c>
      <c r="E19" s="25">
        <v>3</v>
      </c>
      <c r="F19" s="46"/>
      <c r="G19" s="40"/>
      <c r="H19" s="40"/>
      <c r="I19" s="40">
        <v>1</v>
      </c>
      <c r="J19" s="40"/>
      <c r="K19" s="40"/>
    </row>
    <row r="20" spans="1:11" s="20" customFormat="1" ht="9" customHeight="1">
      <c r="A20" s="96" t="s">
        <v>140</v>
      </c>
      <c r="B20" s="96" t="s">
        <v>178</v>
      </c>
      <c r="C20" s="96" t="s">
        <v>179</v>
      </c>
      <c r="D20" s="40">
        <v>6</v>
      </c>
      <c r="E20" s="25">
        <v>9</v>
      </c>
      <c r="F20" s="46"/>
      <c r="G20" s="40">
        <v>5</v>
      </c>
      <c r="H20" s="40"/>
      <c r="I20" s="40">
        <v>1</v>
      </c>
      <c r="J20" s="40"/>
      <c r="K20" s="40"/>
    </row>
    <row r="21" spans="1:11" s="20" customFormat="1" ht="9" customHeight="1">
      <c r="A21" s="96" t="s">
        <v>140</v>
      </c>
      <c r="B21" s="96" t="s">
        <v>180</v>
      </c>
      <c r="C21" s="96" t="s">
        <v>181</v>
      </c>
      <c r="D21" s="40">
        <v>2</v>
      </c>
      <c r="E21" s="25">
        <v>5</v>
      </c>
      <c r="F21" s="46"/>
      <c r="G21" s="40"/>
      <c r="H21" s="40">
        <v>1</v>
      </c>
      <c r="I21" s="40">
        <v>1</v>
      </c>
      <c r="J21" s="40"/>
      <c r="K21" s="40"/>
    </row>
    <row r="22" spans="1:11" s="20" customFormat="1" ht="9" customHeight="1">
      <c r="A22" s="96" t="s">
        <v>140</v>
      </c>
      <c r="B22" s="96" t="s">
        <v>182</v>
      </c>
      <c r="C22" s="96" t="s">
        <v>183</v>
      </c>
      <c r="D22" s="40">
        <v>1</v>
      </c>
      <c r="E22" s="25">
        <v>3</v>
      </c>
      <c r="F22" s="46"/>
      <c r="G22" s="40"/>
      <c r="H22" s="40"/>
      <c r="I22" s="40">
        <v>1</v>
      </c>
      <c r="J22" s="40"/>
      <c r="K22" s="40"/>
    </row>
    <row r="23" spans="1:11" s="20" customFormat="1" ht="9" customHeight="1">
      <c r="A23" s="98" t="s">
        <v>140</v>
      </c>
      <c r="B23" s="98" t="s">
        <v>186</v>
      </c>
      <c r="C23" s="98" t="s">
        <v>187</v>
      </c>
      <c r="D23" s="40">
        <v>2</v>
      </c>
      <c r="E23" s="25">
        <v>5</v>
      </c>
      <c r="F23" s="46"/>
      <c r="G23" s="40"/>
      <c r="H23" s="40">
        <v>1</v>
      </c>
      <c r="I23" s="40">
        <v>1</v>
      </c>
      <c r="J23" s="40"/>
      <c r="K23" s="40"/>
    </row>
    <row r="24" spans="1:11" s="20" customFormat="1" ht="9" customHeight="1">
      <c r="A24" s="96" t="s">
        <v>140</v>
      </c>
      <c r="B24" s="96" t="s">
        <v>188</v>
      </c>
      <c r="C24" s="96" t="s">
        <v>189</v>
      </c>
      <c r="D24" s="40">
        <v>2</v>
      </c>
      <c r="E24" s="25">
        <v>3</v>
      </c>
      <c r="F24" s="46"/>
      <c r="G24" s="40">
        <v>1</v>
      </c>
      <c r="H24" s="40">
        <v>1</v>
      </c>
      <c r="I24" s="40"/>
      <c r="J24" s="40"/>
      <c r="K24" s="40"/>
    </row>
    <row r="25" spans="1:11" s="20" customFormat="1" ht="9" customHeight="1">
      <c r="A25" s="96" t="s">
        <v>140</v>
      </c>
      <c r="B25" s="96" t="s">
        <v>190</v>
      </c>
      <c r="C25" s="96" t="s">
        <v>71</v>
      </c>
      <c r="D25" s="40">
        <v>4</v>
      </c>
      <c r="E25" s="25">
        <v>11</v>
      </c>
      <c r="F25" s="46"/>
      <c r="G25" s="40">
        <v>3</v>
      </c>
      <c r="H25" s="40"/>
      <c r="I25" s="40"/>
      <c r="J25" s="40">
        <v>1</v>
      </c>
      <c r="K25" s="40"/>
    </row>
    <row r="26" spans="1:11" s="20" customFormat="1" ht="9" customHeight="1">
      <c r="A26" s="96" t="s">
        <v>140</v>
      </c>
      <c r="B26" s="96" t="s">
        <v>191</v>
      </c>
      <c r="C26" s="96" t="s">
        <v>192</v>
      </c>
      <c r="D26" s="40">
        <v>1</v>
      </c>
      <c r="E26" s="25">
        <v>3</v>
      </c>
      <c r="F26" s="46"/>
      <c r="G26" s="40"/>
      <c r="H26" s="40"/>
      <c r="I26" s="40">
        <v>1</v>
      </c>
      <c r="J26" s="40"/>
      <c r="K26" s="40"/>
    </row>
    <row r="27" spans="1:11" s="20" customFormat="1" ht="9" customHeight="1">
      <c r="A27" s="96" t="s">
        <v>140</v>
      </c>
      <c r="B27" s="96" t="s">
        <v>193</v>
      </c>
      <c r="C27" s="96" t="s">
        <v>194</v>
      </c>
      <c r="D27" s="40">
        <v>1</v>
      </c>
      <c r="E27" s="25">
        <v>3</v>
      </c>
      <c r="F27" s="46"/>
      <c r="G27" s="40"/>
      <c r="H27" s="40"/>
      <c r="I27" s="40">
        <v>1</v>
      </c>
      <c r="J27" s="40"/>
      <c r="K27" s="40"/>
    </row>
    <row r="28" spans="1:11" s="20" customFormat="1" ht="9" customHeight="1">
      <c r="A28" s="96" t="s">
        <v>140</v>
      </c>
      <c r="B28" s="96" t="s">
        <v>195</v>
      </c>
      <c r="C28" s="96" t="s">
        <v>196</v>
      </c>
      <c r="D28" s="40">
        <v>6</v>
      </c>
      <c r="E28" s="25">
        <v>11</v>
      </c>
      <c r="F28" s="46"/>
      <c r="G28" s="40">
        <v>3</v>
      </c>
      <c r="H28" s="40">
        <v>2</v>
      </c>
      <c r="I28" s="40">
        <v>1</v>
      </c>
      <c r="J28" s="40"/>
      <c r="K28" s="40"/>
    </row>
    <row r="29" spans="1:11" s="20" customFormat="1" ht="9" customHeight="1">
      <c r="A29" s="96" t="s">
        <v>140</v>
      </c>
      <c r="B29" s="97" t="s">
        <v>197</v>
      </c>
      <c r="C29" s="96" t="s">
        <v>198</v>
      </c>
      <c r="D29" s="68">
        <v>7</v>
      </c>
      <c r="E29" s="30">
        <v>10</v>
      </c>
      <c r="F29" s="46"/>
      <c r="G29" s="68">
        <v>6</v>
      </c>
      <c r="H29" s="68"/>
      <c r="I29" s="68">
        <v>1</v>
      </c>
      <c r="J29" s="68"/>
      <c r="K29" s="68"/>
    </row>
    <row r="30" spans="1:11" s="20" customFormat="1" ht="9" customHeight="1">
      <c r="A30" s="34"/>
      <c r="B30" s="35">
        <f>COUNTA(B3:B29)</f>
        <v>27</v>
      </c>
      <c r="C30" s="36"/>
      <c r="D30" s="35">
        <f>SUM(D3:D29)</f>
        <v>93</v>
      </c>
      <c r="E30" s="35">
        <f>SUM(E3:E29)</f>
        <v>184</v>
      </c>
      <c r="F30" s="46"/>
      <c r="G30" s="35">
        <f>SUM(G3:G29)</f>
        <v>49</v>
      </c>
      <c r="H30" s="35">
        <f>SUM(H3:H29)</f>
        <v>18</v>
      </c>
      <c r="I30" s="35">
        <f>SUM(I3:I29)</f>
        <v>23</v>
      </c>
      <c r="J30" s="35">
        <f>SUM(J3:J29)</f>
        <v>3</v>
      </c>
      <c r="K30" s="35">
        <f>SUM(K3:K29)</f>
        <v>0</v>
      </c>
    </row>
    <row r="31" spans="1:11" s="20" customFormat="1" ht="9" customHeight="1">
      <c r="A31" s="34"/>
      <c r="B31" s="34"/>
      <c r="C31" s="46"/>
      <c r="D31" s="40"/>
      <c r="E31" s="34"/>
      <c r="F31" s="46"/>
      <c r="G31" s="40"/>
      <c r="H31" s="40"/>
      <c r="I31" s="40"/>
      <c r="J31" s="40"/>
      <c r="K31" s="40"/>
    </row>
    <row r="32" spans="1:11" s="20" customFormat="1" ht="9" customHeight="1">
      <c r="A32" s="96" t="s">
        <v>141</v>
      </c>
      <c r="B32" s="96" t="s">
        <v>199</v>
      </c>
      <c r="C32" s="96" t="s">
        <v>200</v>
      </c>
      <c r="D32" s="40">
        <v>1</v>
      </c>
      <c r="E32" s="40">
        <v>3</v>
      </c>
      <c r="F32" s="46"/>
      <c r="G32" s="40"/>
      <c r="H32" s="40"/>
      <c r="I32" s="40">
        <v>1</v>
      </c>
      <c r="J32" s="40"/>
      <c r="K32" s="40"/>
    </row>
    <row r="33" spans="1:11" s="20" customFormat="1" ht="9" customHeight="1">
      <c r="A33" s="96" t="s">
        <v>141</v>
      </c>
      <c r="B33" s="97" t="s">
        <v>205</v>
      </c>
      <c r="C33" s="96" t="s">
        <v>206</v>
      </c>
      <c r="D33" s="72">
        <v>1</v>
      </c>
      <c r="E33" s="68">
        <v>3</v>
      </c>
      <c r="F33" s="34"/>
      <c r="G33" s="72"/>
      <c r="H33" s="72"/>
      <c r="I33" s="72">
        <v>1</v>
      </c>
      <c r="J33" s="72"/>
      <c r="K33" s="72"/>
    </row>
    <row r="34" spans="1:11" s="20" customFormat="1" ht="9" customHeight="1">
      <c r="A34" s="34"/>
      <c r="B34" s="35">
        <f>COUNTA(B32:B33)</f>
        <v>2</v>
      </c>
      <c r="C34" s="36"/>
      <c r="D34" s="35">
        <f>SUM(D32:D33)</f>
        <v>2</v>
      </c>
      <c r="E34" s="35">
        <f>SUM(E32:E33)</f>
        <v>6</v>
      </c>
      <c r="F34" s="46"/>
      <c r="G34" s="35">
        <f>SUM(G32:G33)</f>
        <v>0</v>
      </c>
      <c r="H34" s="35">
        <f>SUM(H32:H33)</f>
        <v>0</v>
      </c>
      <c r="I34" s="35">
        <f>SUM(I32:I33)</f>
        <v>2</v>
      </c>
      <c r="J34" s="35">
        <f>SUM(J32:J33)</f>
        <v>0</v>
      </c>
      <c r="K34" s="35">
        <f>SUM(K32:K33)</f>
        <v>0</v>
      </c>
    </row>
    <row r="35" spans="1:11" s="20" customFormat="1" ht="9" customHeight="1">
      <c r="A35" s="34"/>
      <c r="B35" s="34"/>
      <c r="C35" s="46"/>
      <c r="D35" s="40"/>
      <c r="E35" s="34"/>
      <c r="F35" s="46"/>
      <c r="G35" s="40"/>
      <c r="H35" s="40"/>
      <c r="I35" s="40"/>
      <c r="J35" s="40"/>
      <c r="K35" s="40"/>
    </row>
    <row r="36" spans="1:11" s="20" customFormat="1" ht="9" customHeight="1">
      <c r="A36" s="96" t="s">
        <v>142</v>
      </c>
      <c r="B36" s="96" t="s">
        <v>210</v>
      </c>
      <c r="C36" s="96" t="s">
        <v>211</v>
      </c>
      <c r="D36" s="40">
        <v>1</v>
      </c>
      <c r="E36" s="25">
        <v>3</v>
      </c>
      <c r="F36" s="46"/>
      <c r="G36" s="40"/>
      <c r="H36" s="40"/>
      <c r="I36" s="40">
        <v>1</v>
      </c>
      <c r="J36" s="40"/>
      <c r="K36" s="40"/>
    </row>
    <row r="37" spans="1:11" s="20" customFormat="1" ht="9" customHeight="1">
      <c r="A37" s="96" t="s">
        <v>142</v>
      </c>
      <c r="B37" s="96" t="s">
        <v>212</v>
      </c>
      <c r="C37" s="96" t="s">
        <v>213</v>
      </c>
      <c r="D37" s="40">
        <v>1</v>
      </c>
      <c r="E37" s="25">
        <v>3</v>
      </c>
      <c r="F37" s="46"/>
      <c r="G37" s="40"/>
      <c r="H37" s="40"/>
      <c r="I37" s="40">
        <v>1</v>
      </c>
      <c r="J37" s="34"/>
      <c r="K37" s="34"/>
    </row>
    <row r="38" spans="1:11" s="20" customFormat="1" ht="9" customHeight="1">
      <c r="A38" s="96" t="s">
        <v>142</v>
      </c>
      <c r="B38" s="96" t="s">
        <v>214</v>
      </c>
      <c r="C38" s="96" t="s">
        <v>215</v>
      </c>
      <c r="D38" s="40">
        <v>1</v>
      </c>
      <c r="E38" s="25">
        <v>4</v>
      </c>
      <c r="F38" s="46"/>
      <c r="G38" s="40"/>
      <c r="H38" s="40"/>
      <c r="I38" s="40">
        <v>1</v>
      </c>
      <c r="J38" s="40"/>
      <c r="K38" s="40"/>
    </row>
    <row r="39" spans="1:11" s="20" customFormat="1" ht="9" customHeight="1">
      <c r="A39" s="96" t="s">
        <v>142</v>
      </c>
      <c r="B39" s="96" t="s">
        <v>222</v>
      </c>
      <c r="C39" s="96" t="s">
        <v>223</v>
      </c>
      <c r="D39" s="40">
        <v>1</v>
      </c>
      <c r="E39" s="25">
        <v>3</v>
      </c>
      <c r="F39" s="46"/>
      <c r="G39" s="40"/>
      <c r="H39" s="40"/>
      <c r="I39" s="40">
        <v>1</v>
      </c>
      <c r="J39" s="40"/>
      <c r="K39" s="40"/>
    </row>
    <row r="40" spans="1:11" s="20" customFormat="1" ht="9" customHeight="1">
      <c r="A40" s="96" t="s">
        <v>142</v>
      </c>
      <c r="B40" s="96" t="s">
        <v>226</v>
      </c>
      <c r="C40" s="96" t="s">
        <v>227</v>
      </c>
      <c r="D40" s="40">
        <v>1</v>
      </c>
      <c r="E40" s="25">
        <v>2</v>
      </c>
      <c r="F40" s="46"/>
      <c r="G40" s="40"/>
      <c r="H40" s="40">
        <v>1</v>
      </c>
      <c r="I40" s="40"/>
      <c r="J40" s="40"/>
      <c r="K40" s="40"/>
    </row>
    <row r="41" spans="1:11" s="20" customFormat="1" ht="9" customHeight="1">
      <c r="A41" s="96" t="s">
        <v>142</v>
      </c>
      <c r="B41" s="96" t="s">
        <v>228</v>
      </c>
      <c r="C41" s="96" t="s">
        <v>229</v>
      </c>
      <c r="D41" s="40">
        <v>2</v>
      </c>
      <c r="E41" s="25">
        <v>3</v>
      </c>
      <c r="F41" s="46"/>
      <c r="G41" s="40">
        <v>1</v>
      </c>
      <c r="H41" s="40">
        <v>1</v>
      </c>
      <c r="I41" s="40"/>
      <c r="J41" s="40"/>
      <c r="K41" s="40"/>
    </row>
    <row r="42" spans="1:11" s="20" customFormat="1" ht="9" customHeight="1">
      <c r="A42" s="96" t="s">
        <v>142</v>
      </c>
      <c r="B42" s="96" t="s">
        <v>232</v>
      </c>
      <c r="C42" s="96" t="s">
        <v>233</v>
      </c>
      <c r="D42" s="40">
        <v>1</v>
      </c>
      <c r="E42" s="25">
        <v>4</v>
      </c>
      <c r="F42" s="46"/>
      <c r="G42" s="40"/>
      <c r="H42" s="40"/>
      <c r="I42" s="40">
        <v>1</v>
      </c>
      <c r="J42" s="34"/>
      <c r="K42" s="34"/>
    </row>
    <row r="43" spans="1:11" s="20" customFormat="1" ht="9" customHeight="1">
      <c r="A43" s="96" t="s">
        <v>142</v>
      </c>
      <c r="B43" s="96" t="s">
        <v>234</v>
      </c>
      <c r="C43" s="96" t="s">
        <v>235</v>
      </c>
      <c r="D43" s="40">
        <v>1</v>
      </c>
      <c r="E43" s="25">
        <v>4</v>
      </c>
      <c r="F43" s="46"/>
      <c r="G43" s="40"/>
      <c r="H43" s="40"/>
      <c r="I43" s="40">
        <v>1</v>
      </c>
      <c r="J43" s="40"/>
      <c r="K43" s="40"/>
    </row>
    <row r="44" spans="1:11" s="20" customFormat="1" ht="9" customHeight="1">
      <c r="A44" s="96" t="s">
        <v>142</v>
      </c>
      <c r="B44" s="96" t="s">
        <v>238</v>
      </c>
      <c r="C44" s="96" t="s">
        <v>239</v>
      </c>
      <c r="D44" s="40">
        <v>1</v>
      </c>
      <c r="E44" s="25">
        <v>3</v>
      </c>
      <c r="F44" s="46"/>
      <c r="G44" s="40"/>
      <c r="H44" s="40"/>
      <c r="I44" s="40">
        <v>1</v>
      </c>
      <c r="J44" s="73"/>
      <c r="K44" s="73"/>
    </row>
    <row r="45" spans="1:11" s="20" customFormat="1" ht="9" customHeight="1">
      <c r="A45" s="96" t="s">
        <v>142</v>
      </c>
      <c r="B45" s="97" t="s">
        <v>246</v>
      </c>
      <c r="C45" s="96" t="s">
        <v>247</v>
      </c>
      <c r="D45" s="68">
        <v>1</v>
      </c>
      <c r="E45" s="30">
        <v>3</v>
      </c>
      <c r="F45" s="46"/>
      <c r="G45" s="68"/>
      <c r="H45" s="68"/>
      <c r="I45" s="68">
        <v>1</v>
      </c>
      <c r="J45" s="72"/>
      <c r="K45" s="72"/>
    </row>
    <row r="46" spans="1:11" s="20" customFormat="1" ht="9" customHeight="1">
      <c r="A46" s="34"/>
      <c r="B46" s="35">
        <f>COUNTA(B36:B45)</f>
        <v>10</v>
      </c>
      <c r="C46" s="36"/>
      <c r="D46" s="35">
        <f>SUM(D36:D45)</f>
        <v>11</v>
      </c>
      <c r="E46" s="35">
        <f>SUM(E36:E45)</f>
        <v>32</v>
      </c>
      <c r="F46" s="46"/>
      <c r="G46" s="35">
        <f>SUM(G36:G45)</f>
        <v>1</v>
      </c>
      <c r="H46" s="35">
        <f>SUM(H36:H45)</f>
        <v>2</v>
      </c>
      <c r="I46" s="35">
        <f>SUM(I36:I45)</f>
        <v>8</v>
      </c>
      <c r="J46" s="35">
        <f>SUM(J36:J45)</f>
        <v>0</v>
      </c>
      <c r="K46" s="35">
        <f>SUM(K36:K45)</f>
        <v>0</v>
      </c>
    </row>
    <row r="47" spans="1:11" s="20" customFormat="1" ht="9" customHeight="1">
      <c r="A47" s="34"/>
      <c r="B47" s="34"/>
      <c r="C47" s="46"/>
      <c r="D47" s="40"/>
      <c r="E47" s="34"/>
      <c r="F47" s="46"/>
      <c r="G47" s="40"/>
      <c r="H47" s="40"/>
      <c r="I47" s="40"/>
      <c r="J47" s="40"/>
      <c r="K47" s="40"/>
    </row>
    <row r="48" spans="1:11" s="20" customFormat="1" ht="9" customHeight="1">
      <c r="A48" s="96" t="s">
        <v>143</v>
      </c>
      <c r="B48" s="97" t="s">
        <v>268</v>
      </c>
      <c r="C48" s="96" t="s">
        <v>269</v>
      </c>
      <c r="D48" s="68">
        <v>1</v>
      </c>
      <c r="E48" s="30">
        <v>2</v>
      </c>
      <c r="F48" s="46"/>
      <c r="G48" s="68"/>
      <c r="H48" s="68">
        <v>1</v>
      </c>
      <c r="I48" s="68"/>
      <c r="J48" s="68"/>
      <c r="K48" s="68"/>
    </row>
    <row r="49" spans="1:11" s="20" customFormat="1" ht="9" customHeight="1">
      <c r="A49" s="34"/>
      <c r="B49" s="35">
        <f>COUNTA(B48:B48)</f>
        <v>1</v>
      </c>
      <c r="C49" s="36"/>
      <c r="D49" s="35">
        <f>SUM(D48:D48)</f>
        <v>1</v>
      </c>
      <c r="E49" s="35">
        <f>SUM(E48:E48)</f>
        <v>2</v>
      </c>
      <c r="F49" s="46"/>
      <c r="G49" s="35">
        <f>SUM(G48:G48)</f>
        <v>0</v>
      </c>
      <c r="H49" s="35">
        <f>SUM(H48:H48)</f>
        <v>1</v>
      </c>
      <c r="I49" s="35">
        <f>SUM(I48:I48)</f>
        <v>0</v>
      </c>
      <c r="J49" s="35">
        <f>SUM(J48:J48)</f>
        <v>0</v>
      </c>
      <c r="K49" s="35">
        <f>SUM(K48:K48)</f>
        <v>0</v>
      </c>
    </row>
    <row r="50" spans="1:11" s="20" customFormat="1" ht="9" customHeight="1">
      <c r="A50" s="34"/>
      <c r="B50" s="34"/>
      <c r="C50" s="46"/>
      <c r="D50" s="40"/>
      <c r="E50" s="34"/>
      <c r="F50" s="46"/>
      <c r="G50" s="40"/>
      <c r="H50" s="40"/>
      <c r="I50" s="40"/>
      <c r="J50" s="40"/>
      <c r="K50" s="40"/>
    </row>
    <row r="52" spans="1:11" ht="9" customHeight="1">
      <c r="A52" s="75" t="s">
        <v>23</v>
      </c>
      <c r="B52" s="74">
        <f>SUM(B30+B34+B46+B49)</f>
        <v>40</v>
      </c>
      <c r="D52" s="74">
        <f>SUM(D30+D34+D46+D49)</f>
        <v>107</v>
      </c>
      <c r="E52" s="74">
        <f>SUM(E30+E34+E46+E49)</f>
        <v>224</v>
      </c>
      <c r="G52" s="74">
        <f>SUM(G30+G34+G46+G49)</f>
        <v>50</v>
      </c>
      <c r="H52" s="74">
        <f>SUM(H30+H34+H46+H49)</f>
        <v>21</v>
      </c>
      <c r="I52" s="74">
        <f>SUM(I30+I34+I46+I49)</f>
        <v>33</v>
      </c>
      <c r="J52" s="74">
        <f>SUM(J30+J34+J46+J49)</f>
        <v>3</v>
      </c>
      <c r="K52" s="74">
        <f>SUM(K30+K34+K46+K49)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r:id="rId1"/>
  <headerFooter alignWithMargins="0">
    <oddHeader>&amp;C&amp;"Arial,Bold"Connecticut - 2006 Swimming Season
Action Durations
&amp;"Arial,Italic"&amp;8(Source: PRAWN 4/19/07)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92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59" customWidth="1"/>
    <col min="2" max="2" width="9.00390625" style="59" customWidth="1"/>
    <col min="3" max="3" width="30.7109375" style="63" customWidth="1"/>
    <col min="4" max="4" width="0.85546875" style="59" customWidth="1"/>
    <col min="5" max="8" width="9.140625" style="59" customWidth="1"/>
    <col min="9" max="9" width="0.85546875" style="59" customWidth="1"/>
    <col min="10" max="10" width="9.140625" style="59" customWidth="1"/>
    <col min="11" max="11" width="9.140625" style="65" customWidth="1"/>
    <col min="12" max="13" width="9.140625" style="59" customWidth="1"/>
    <col min="14" max="14" width="0.85546875" style="59" customWidth="1"/>
    <col min="15" max="16384" width="9.140625" style="59" customWidth="1"/>
  </cols>
  <sheetData>
    <row r="1" spans="1:17" s="20" customFormat="1" ht="9" customHeight="1">
      <c r="A1" s="18" t="s">
        <v>119</v>
      </c>
      <c r="B1" s="18"/>
      <c r="C1" s="60"/>
      <c r="D1" s="19"/>
      <c r="E1" s="132" t="s">
        <v>120</v>
      </c>
      <c r="F1" s="132"/>
      <c r="G1" s="132"/>
      <c r="H1" s="132"/>
      <c r="I1" s="19"/>
      <c r="J1" s="132" t="s">
        <v>121</v>
      </c>
      <c r="K1" s="132"/>
      <c r="L1" s="132"/>
      <c r="M1" s="132"/>
      <c r="N1" s="19"/>
      <c r="O1" s="133" t="s">
        <v>122</v>
      </c>
      <c r="P1" s="133"/>
      <c r="Q1" s="133"/>
    </row>
    <row r="2" spans="1:17" s="23" customFormat="1" ht="36" customHeight="1">
      <c r="A2" s="94" t="s">
        <v>123</v>
      </c>
      <c r="B2" s="94" t="s">
        <v>124</v>
      </c>
      <c r="C2" s="36" t="s">
        <v>125</v>
      </c>
      <c r="D2" s="22"/>
      <c r="E2" s="134" t="s">
        <v>32</v>
      </c>
      <c r="F2" s="134"/>
      <c r="G2" s="134" t="s">
        <v>31</v>
      </c>
      <c r="H2" s="134"/>
      <c r="I2" s="22"/>
      <c r="J2" s="21" t="s">
        <v>54</v>
      </c>
      <c r="K2" s="134" t="s">
        <v>126</v>
      </c>
      <c r="L2" s="135"/>
      <c r="M2" s="21" t="s">
        <v>127</v>
      </c>
      <c r="N2" s="22"/>
      <c r="O2" s="134" t="s">
        <v>128</v>
      </c>
      <c r="P2" s="135"/>
      <c r="Q2" s="21" t="s">
        <v>129</v>
      </c>
    </row>
    <row r="3" spans="1:17" s="20" customFormat="1" ht="9" customHeight="1">
      <c r="A3" s="64" t="s">
        <v>140</v>
      </c>
      <c r="B3" s="64" t="s">
        <v>144</v>
      </c>
      <c r="C3" s="64" t="s">
        <v>145</v>
      </c>
      <c r="D3" s="19"/>
      <c r="E3" s="45">
        <v>38864</v>
      </c>
      <c r="F3" s="45">
        <v>38966</v>
      </c>
      <c r="G3" s="25">
        <v>103</v>
      </c>
      <c r="H3" s="26" t="s">
        <v>130</v>
      </c>
      <c r="I3" s="19"/>
      <c r="J3" s="26" t="s">
        <v>131</v>
      </c>
      <c r="K3" s="25">
        <v>5</v>
      </c>
      <c r="L3" s="26" t="s">
        <v>130</v>
      </c>
      <c r="M3" s="27">
        <f>K3/G3</f>
        <v>0.04854368932038835</v>
      </c>
      <c r="N3" s="19"/>
      <c r="O3" s="28">
        <f>G3-K3</f>
        <v>98</v>
      </c>
      <c r="P3" s="26" t="s">
        <v>130</v>
      </c>
      <c r="Q3" s="27">
        <f>O3/G3</f>
        <v>0.9514563106796117</v>
      </c>
    </row>
    <row r="4" spans="1:21" s="20" customFormat="1" ht="9" customHeight="1">
      <c r="A4" s="64" t="s">
        <v>140</v>
      </c>
      <c r="B4" s="64" t="s">
        <v>146</v>
      </c>
      <c r="C4" s="64" t="s">
        <v>147</v>
      </c>
      <c r="D4" s="19"/>
      <c r="E4" s="45">
        <v>38864</v>
      </c>
      <c r="F4" s="45">
        <v>38966</v>
      </c>
      <c r="G4" s="25">
        <v>103</v>
      </c>
      <c r="H4" s="26" t="s">
        <v>130</v>
      </c>
      <c r="I4" s="19"/>
      <c r="J4" s="26" t="s">
        <v>131</v>
      </c>
      <c r="K4" s="25">
        <v>3</v>
      </c>
      <c r="L4" s="26" t="s">
        <v>130</v>
      </c>
      <c r="M4" s="27">
        <f aca="true" t="shared" si="0" ref="M4:M30">K4/G4</f>
        <v>0.02912621359223301</v>
      </c>
      <c r="N4" s="19"/>
      <c r="O4" s="28">
        <f>G4-K4</f>
        <v>100</v>
      </c>
      <c r="P4" s="26" t="s">
        <v>130</v>
      </c>
      <c r="Q4" s="27">
        <f>O4/G4</f>
        <v>0.970873786407767</v>
      </c>
      <c r="S4" s="45"/>
      <c r="T4" s="45"/>
      <c r="U4" s="101"/>
    </row>
    <row r="5" spans="1:17" s="20" customFormat="1" ht="9" customHeight="1">
      <c r="A5" s="64" t="s">
        <v>140</v>
      </c>
      <c r="B5" s="64" t="s">
        <v>148</v>
      </c>
      <c r="C5" s="64" t="s">
        <v>149</v>
      </c>
      <c r="D5" s="19"/>
      <c r="E5" s="45">
        <v>38864</v>
      </c>
      <c r="F5" s="45">
        <v>38966</v>
      </c>
      <c r="G5" s="25">
        <v>103</v>
      </c>
      <c r="H5" s="26" t="s">
        <v>130</v>
      </c>
      <c r="I5" s="19"/>
      <c r="J5" s="26" t="s">
        <v>131</v>
      </c>
      <c r="K5" s="25">
        <v>18</v>
      </c>
      <c r="L5" s="26" t="s">
        <v>130</v>
      </c>
      <c r="M5" s="27">
        <f t="shared" si="0"/>
        <v>0.17475728155339806</v>
      </c>
      <c r="N5" s="19"/>
      <c r="O5" s="28">
        <f aca="true" t="shared" si="1" ref="O5:O30">G5-K5</f>
        <v>85</v>
      </c>
      <c r="P5" s="26" t="s">
        <v>130</v>
      </c>
      <c r="Q5" s="27">
        <f aca="true" t="shared" si="2" ref="Q5:Q30">O5/G5</f>
        <v>0.8252427184466019</v>
      </c>
    </row>
    <row r="6" spans="1:17" s="20" customFormat="1" ht="9" customHeight="1">
      <c r="A6" s="64" t="s">
        <v>140</v>
      </c>
      <c r="B6" s="64" t="s">
        <v>150</v>
      </c>
      <c r="C6" s="64" t="s">
        <v>151</v>
      </c>
      <c r="D6" s="19"/>
      <c r="E6" s="45">
        <v>38864</v>
      </c>
      <c r="F6" s="45">
        <v>38966</v>
      </c>
      <c r="G6" s="25">
        <v>103</v>
      </c>
      <c r="H6" s="26" t="s">
        <v>130</v>
      </c>
      <c r="I6" s="19"/>
      <c r="J6" s="26" t="s">
        <v>131</v>
      </c>
      <c r="K6" s="25">
        <v>5</v>
      </c>
      <c r="L6" s="26" t="s">
        <v>130</v>
      </c>
      <c r="M6" s="27">
        <f t="shared" si="0"/>
        <v>0.04854368932038835</v>
      </c>
      <c r="N6" s="19"/>
      <c r="O6" s="28">
        <f t="shared" si="1"/>
        <v>98</v>
      </c>
      <c r="P6" s="26" t="s">
        <v>130</v>
      </c>
      <c r="Q6" s="27">
        <f t="shared" si="2"/>
        <v>0.9514563106796117</v>
      </c>
    </row>
    <row r="7" spans="1:17" s="20" customFormat="1" ht="9" customHeight="1">
      <c r="A7" s="64" t="s">
        <v>140</v>
      </c>
      <c r="B7" s="64" t="s">
        <v>152</v>
      </c>
      <c r="C7" s="64" t="s">
        <v>153</v>
      </c>
      <c r="D7" s="19"/>
      <c r="E7" s="45">
        <v>38864</v>
      </c>
      <c r="F7" s="45">
        <v>38966</v>
      </c>
      <c r="G7" s="25">
        <v>103</v>
      </c>
      <c r="H7" s="26" t="s">
        <v>130</v>
      </c>
      <c r="I7" s="19"/>
      <c r="J7" s="26" t="s">
        <v>131</v>
      </c>
      <c r="K7" s="25">
        <v>5</v>
      </c>
      <c r="L7" s="26" t="s">
        <v>130</v>
      </c>
      <c r="M7" s="27">
        <f t="shared" si="0"/>
        <v>0.04854368932038835</v>
      </c>
      <c r="N7" s="19"/>
      <c r="O7" s="28">
        <f t="shared" si="1"/>
        <v>98</v>
      </c>
      <c r="P7" s="26" t="s">
        <v>130</v>
      </c>
      <c r="Q7" s="27">
        <f t="shared" si="2"/>
        <v>0.9514563106796117</v>
      </c>
    </row>
    <row r="8" spans="1:17" s="20" customFormat="1" ht="9" customHeight="1">
      <c r="A8" s="64" t="s">
        <v>140</v>
      </c>
      <c r="B8" s="64" t="s">
        <v>154</v>
      </c>
      <c r="C8" s="64" t="s">
        <v>155</v>
      </c>
      <c r="D8" s="19"/>
      <c r="E8" s="45">
        <v>38864</v>
      </c>
      <c r="F8" s="45">
        <v>38966</v>
      </c>
      <c r="G8" s="25">
        <v>103</v>
      </c>
      <c r="H8" s="26" t="s">
        <v>130</v>
      </c>
      <c r="I8" s="19"/>
      <c r="J8" s="26" t="s">
        <v>131</v>
      </c>
      <c r="K8" s="25">
        <v>13</v>
      </c>
      <c r="L8" s="26" t="s">
        <v>130</v>
      </c>
      <c r="M8" s="27">
        <f t="shared" si="0"/>
        <v>0.1262135922330097</v>
      </c>
      <c r="N8" s="19"/>
      <c r="O8" s="28">
        <f t="shared" si="1"/>
        <v>90</v>
      </c>
      <c r="P8" s="26" t="s">
        <v>130</v>
      </c>
      <c r="Q8" s="27">
        <f t="shared" si="2"/>
        <v>0.8737864077669902</v>
      </c>
    </row>
    <row r="9" spans="1:17" s="20" customFormat="1" ht="9" customHeight="1">
      <c r="A9" s="64" t="s">
        <v>140</v>
      </c>
      <c r="B9" s="64" t="s">
        <v>156</v>
      </c>
      <c r="C9" s="64" t="s">
        <v>157</v>
      </c>
      <c r="D9" s="19"/>
      <c r="E9" s="45">
        <v>38864</v>
      </c>
      <c r="F9" s="45">
        <v>38966</v>
      </c>
      <c r="G9" s="25">
        <v>103</v>
      </c>
      <c r="H9" s="26" t="s">
        <v>130</v>
      </c>
      <c r="I9" s="19"/>
      <c r="J9" s="26" t="s">
        <v>131</v>
      </c>
      <c r="K9" s="25">
        <v>10</v>
      </c>
      <c r="L9" s="26" t="s">
        <v>130</v>
      </c>
      <c r="M9" s="27">
        <f t="shared" si="0"/>
        <v>0.0970873786407767</v>
      </c>
      <c r="N9" s="19"/>
      <c r="O9" s="28">
        <f t="shared" si="1"/>
        <v>93</v>
      </c>
      <c r="P9" s="26" t="s">
        <v>130</v>
      </c>
      <c r="Q9" s="27">
        <f t="shared" si="2"/>
        <v>0.9029126213592233</v>
      </c>
    </row>
    <row r="10" spans="1:17" s="20" customFormat="1" ht="9" customHeight="1">
      <c r="A10" s="64" t="s">
        <v>140</v>
      </c>
      <c r="B10" s="64" t="s">
        <v>158</v>
      </c>
      <c r="C10" s="64" t="s">
        <v>159</v>
      </c>
      <c r="D10" s="19"/>
      <c r="E10" s="45">
        <v>38864</v>
      </c>
      <c r="F10" s="45">
        <v>38966</v>
      </c>
      <c r="G10" s="25">
        <v>103</v>
      </c>
      <c r="H10" s="26" t="s">
        <v>130</v>
      </c>
      <c r="I10" s="19"/>
      <c r="J10" s="26" t="s">
        <v>131</v>
      </c>
      <c r="K10" s="25">
        <v>1</v>
      </c>
      <c r="L10" s="26" t="s">
        <v>130</v>
      </c>
      <c r="M10" s="27">
        <f t="shared" si="0"/>
        <v>0.009708737864077669</v>
      </c>
      <c r="N10" s="19"/>
      <c r="O10" s="28">
        <f t="shared" si="1"/>
        <v>102</v>
      </c>
      <c r="P10" s="26" t="s">
        <v>130</v>
      </c>
      <c r="Q10" s="27">
        <f t="shared" si="2"/>
        <v>0.9902912621359223</v>
      </c>
    </row>
    <row r="11" spans="1:17" s="20" customFormat="1" ht="9" customHeight="1">
      <c r="A11" s="64" t="s">
        <v>140</v>
      </c>
      <c r="B11" s="64" t="s">
        <v>160</v>
      </c>
      <c r="C11" s="64" t="s">
        <v>161</v>
      </c>
      <c r="D11" s="19"/>
      <c r="E11" s="45">
        <v>38864</v>
      </c>
      <c r="F11" s="45">
        <v>38966</v>
      </c>
      <c r="G11" s="25">
        <v>103</v>
      </c>
      <c r="H11" s="26" t="s">
        <v>130</v>
      </c>
      <c r="I11" s="19"/>
      <c r="J11" s="26" t="s">
        <v>131</v>
      </c>
      <c r="K11" s="25">
        <v>6</v>
      </c>
      <c r="L11" s="26" t="s">
        <v>130</v>
      </c>
      <c r="M11" s="27">
        <f t="shared" si="0"/>
        <v>0.05825242718446602</v>
      </c>
      <c r="N11" s="19"/>
      <c r="O11" s="28">
        <f t="shared" si="1"/>
        <v>97</v>
      </c>
      <c r="P11" s="26" t="s">
        <v>130</v>
      </c>
      <c r="Q11" s="27">
        <f t="shared" si="2"/>
        <v>0.941747572815534</v>
      </c>
    </row>
    <row r="12" spans="1:17" s="20" customFormat="1" ht="9" customHeight="1">
      <c r="A12" s="64" t="s">
        <v>140</v>
      </c>
      <c r="B12" s="64" t="s">
        <v>162</v>
      </c>
      <c r="C12" s="64" t="s">
        <v>163</v>
      </c>
      <c r="D12" s="19"/>
      <c r="E12" s="45">
        <v>38864</v>
      </c>
      <c r="F12" s="45">
        <v>38966</v>
      </c>
      <c r="G12" s="25">
        <v>103</v>
      </c>
      <c r="H12" s="26" t="s">
        <v>130</v>
      </c>
      <c r="I12" s="19"/>
      <c r="J12" s="26" t="s">
        <v>131</v>
      </c>
      <c r="K12" s="25">
        <v>5</v>
      </c>
      <c r="L12" s="26" t="s">
        <v>130</v>
      </c>
      <c r="M12" s="27">
        <f t="shared" si="0"/>
        <v>0.04854368932038835</v>
      </c>
      <c r="N12" s="19"/>
      <c r="O12" s="28">
        <f t="shared" si="1"/>
        <v>98</v>
      </c>
      <c r="P12" s="26" t="s">
        <v>130</v>
      </c>
      <c r="Q12" s="27">
        <f t="shared" si="2"/>
        <v>0.9514563106796117</v>
      </c>
    </row>
    <row r="13" spans="1:17" s="20" customFormat="1" ht="9" customHeight="1">
      <c r="A13" s="64" t="s">
        <v>140</v>
      </c>
      <c r="B13" s="64" t="s">
        <v>164</v>
      </c>
      <c r="C13" s="64" t="s">
        <v>165</v>
      </c>
      <c r="D13" s="19"/>
      <c r="E13" s="45">
        <v>38864</v>
      </c>
      <c r="F13" s="45">
        <v>38966</v>
      </c>
      <c r="G13" s="25">
        <v>103</v>
      </c>
      <c r="H13" s="26" t="s">
        <v>130</v>
      </c>
      <c r="I13" s="19"/>
      <c r="J13" s="26" t="s">
        <v>131</v>
      </c>
      <c r="K13" s="25">
        <v>1</v>
      </c>
      <c r="L13" s="26" t="s">
        <v>130</v>
      </c>
      <c r="M13" s="27">
        <f t="shared" si="0"/>
        <v>0.009708737864077669</v>
      </c>
      <c r="N13" s="19"/>
      <c r="O13" s="28">
        <f t="shared" si="1"/>
        <v>102</v>
      </c>
      <c r="P13" s="26" t="s">
        <v>130</v>
      </c>
      <c r="Q13" s="27">
        <f t="shared" si="2"/>
        <v>0.9902912621359223</v>
      </c>
    </row>
    <row r="14" spans="1:17" s="20" customFormat="1" ht="9" customHeight="1">
      <c r="A14" s="64" t="s">
        <v>140</v>
      </c>
      <c r="B14" s="64" t="s">
        <v>166</v>
      </c>
      <c r="C14" s="64" t="s">
        <v>167</v>
      </c>
      <c r="D14" s="19"/>
      <c r="E14" s="45">
        <v>38864</v>
      </c>
      <c r="F14" s="45">
        <v>38966</v>
      </c>
      <c r="G14" s="25">
        <v>103</v>
      </c>
      <c r="H14" s="26" t="s">
        <v>130</v>
      </c>
      <c r="I14" s="19"/>
      <c r="J14" s="26" t="s">
        <v>131</v>
      </c>
      <c r="K14" s="25">
        <v>3</v>
      </c>
      <c r="L14" s="26" t="s">
        <v>130</v>
      </c>
      <c r="M14" s="27">
        <f t="shared" si="0"/>
        <v>0.02912621359223301</v>
      </c>
      <c r="N14" s="19"/>
      <c r="O14" s="28">
        <f t="shared" si="1"/>
        <v>100</v>
      </c>
      <c r="P14" s="26" t="s">
        <v>130</v>
      </c>
      <c r="Q14" s="27">
        <f t="shared" si="2"/>
        <v>0.970873786407767</v>
      </c>
    </row>
    <row r="15" spans="1:17" s="20" customFormat="1" ht="9" customHeight="1">
      <c r="A15" s="64" t="s">
        <v>140</v>
      </c>
      <c r="B15" s="64" t="s">
        <v>168</v>
      </c>
      <c r="C15" s="64" t="s">
        <v>169</v>
      </c>
      <c r="D15" s="19"/>
      <c r="E15" s="45">
        <v>38864</v>
      </c>
      <c r="F15" s="45">
        <v>38966</v>
      </c>
      <c r="G15" s="25">
        <v>103</v>
      </c>
      <c r="H15" s="26" t="s">
        <v>130</v>
      </c>
      <c r="I15" s="19"/>
      <c r="J15" s="26" t="s">
        <v>131</v>
      </c>
      <c r="K15" s="25">
        <v>11</v>
      </c>
      <c r="L15" s="26" t="s">
        <v>130</v>
      </c>
      <c r="M15" s="27">
        <f t="shared" si="0"/>
        <v>0.10679611650485436</v>
      </c>
      <c r="N15" s="19"/>
      <c r="O15" s="28">
        <f t="shared" si="1"/>
        <v>92</v>
      </c>
      <c r="P15" s="26" t="s">
        <v>130</v>
      </c>
      <c r="Q15" s="27">
        <f t="shared" si="2"/>
        <v>0.8932038834951457</v>
      </c>
    </row>
    <row r="16" spans="1:17" s="20" customFormat="1" ht="9" customHeight="1">
      <c r="A16" s="64" t="s">
        <v>140</v>
      </c>
      <c r="B16" s="64" t="s">
        <v>170</v>
      </c>
      <c r="C16" s="64" t="s">
        <v>171</v>
      </c>
      <c r="D16" s="19"/>
      <c r="E16" s="45">
        <v>38864</v>
      </c>
      <c r="F16" s="45">
        <v>38966</v>
      </c>
      <c r="G16" s="25">
        <v>103</v>
      </c>
      <c r="H16" s="26" t="s">
        <v>130</v>
      </c>
      <c r="I16" s="19"/>
      <c r="J16" s="26" t="s">
        <v>131</v>
      </c>
      <c r="K16" s="25">
        <v>11</v>
      </c>
      <c r="L16" s="26" t="s">
        <v>130</v>
      </c>
      <c r="M16" s="27">
        <f t="shared" si="0"/>
        <v>0.10679611650485436</v>
      </c>
      <c r="N16" s="19"/>
      <c r="O16" s="28">
        <f t="shared" si="1"/>
        <v>92</v>
      </c>
      <c r="P16" s="26" t="s">
        <v>130</v>
      </c>
      <c r="Q16" s="27">
        <f t="shared" si="2"/>
        <v>0.8932038834951457</v>
      </c>
    </row>
    <row r="17" spans="1:17" s="20" customFormat="1" ht="9" customHeight="1">
      <c r="A17" s="64" t="s">
        <v>140</v>
      </c>
      <c r="B17" s="64" t="s">
        <v>172</v>
      </c>
      <c r="C17" s="64" t="s">
        <v>173</v>
      </c>
      <c r="D17" s="19"/>
      <c r="E17" s="45">
        <v>38864</v>
      </c>
      <c r="F17" s="45">
        <v>38966</v>
      </c>
      <c r="G17" s="25">
        <v>103</v>
      </c>
      <c r="H17" s="26" t="s">
        <v>130</v>
      </c>
      <c r="I17" s="19"/>
      <c r="J17" s="26" t="s">
        <v>131</v>
      </c>
      <c r="K17" s="25">
        <v>8</v>
      </c>
      <c r="L17" s="26" t="s">
        <v>130</v>
      </c>
      <c r="M17" s="27">
        <f t="shared" si="0"/>
        <v>0.07766990291262135</v>
      </c>
      <c r="N17" s="19"/>
      <c r="O17" s="28">
        <f t="shared" si="1"/>
        <v>95</v>
      </c>
      <c r="P17" s="26" t="s">
        <v>130</v>
      </c>
      <c r="Q17" s="27">
        <f t="shared" si="2"/>
        <v>0.9223300970873787</v>
      </c>
    </row>
    <row r="18" spans="1:17" s="20" customFormat="1" ht="9" customHeight="1">
      <c r="A18" s="64" t="s">
        <v>140</v>
      </c>
      <c r="B18" s="64" t="s">
        <v>174</v>
      </c>
      <c r="C18" s="64" t="s">
        <v>175</v>
      </c>
      <c r="D18" s="19"/>
      <c r="E18" s="45">
        <v>38864</v>
      </c>
      <c r="F18" s="45">
        <v>38966</v>
      </c>
      <c r="G18" s="25">
        <v>103</v>
      </c>
      <c r="H18" s="26" t="s">
        <v>130</v>
      </c>
      <c r="I18" s="19"/>
      <c r="J18" s="26" t="s">
        <v>131</v>
      </c>
      <c r="K18" s="25">
        <v>13</v>
      </c>
      <c r="L18" s="26" t="s">
        <v>130</v>
      </c>
      <c r="M18" s="27">
        <f t="shared" si="0"/>
        <v>0.1262135922330097</v>
      </c>
      <c r="N18" s="19"/>
      <c r="O18" s="28">
        <f t="shared" si="1"/>
        <v>90</v>
      </c>
      <c r="P18" s="26" t="s">
        <v>130</v>
      </c>
      <c r="Q18" s="27">
        <f t="shared" si="2"/>
        <v>0.8737864077669902</v>
      </c>
    </row>
    <row r="19" spans="1:17" s="20" customFormat="1" ht="9" customHeight="1">
      <c r="A19" s="64" t="s">
        <v>140</v>
      </c>
      <c r="B19" s="64" t="s">
        <v>176</v>
      </c>
      <c r="C19" s="64" t="s">
        <v>177</v>
      </c>
      <c r="D19" s="19"/>
      <c r="E19" s="45">
        <v>38864</v>
      </c>
      <c r="F19" s="45">
        <v>38966</v>
      </c>
      <c r="G19" s="25">
        <v>103</v>
      </c>
      <c r="H19" s="26" t="s">
        <v>130</v>
      </c>
      <c r="I19" s="19"/>
      <c r="J19" s="26" t="s">
        <v>131</v>
      </c>
      <c r="K19" s="25">
        <v>3</v>
      </c>
      <c r="L19" s="26" t="s">
        <v>130</v>
      </c>
      <c r="M19" s="27">
        <f t="shared" si="0"/>
        <v>0.02912621359223301</v>
      </c>
      <c r="N19" s="19"/>
      <c r="O19" s="28">
        <f t="shared" si="1"/>
        <v>100</v>
      </c>
      <c r="P19" s="26" t="s">
        <v>130</v>
      </c>
      <c r="Q19" s="27">
        <f t="shared" si="2"/>
        <v>0.970873786407767</v>
      </c>
    </row>
    <row r="20" spans="1:17" s="20" customFormat="1" ht="9" customHeight="1">
      <c r="A20" s="64" t="s">
        <v>140</v>
      </c>
      <c r="B20" s="64" t="s">
        <v>178</v>
      </c>
      <c r="C20" s="64" t="s">
        <v>179</v>
      </c>
      <c r="D20" s="19"/>
      <c r="E20" s="45">
        <v>38864</v>
      </c>
      <c r="F20" s="45">
        <v>38966</v>
      </c>
      <c r="G20" s="25">
        <v>103</v>
      </c>
      <c r="H20" s="26" t="s">
        <v>130</v>
      </c>
      <c r="I20" s="19"/>
      <c r="J20" s="26" t="s">
        <v>131</v>
      </c>
      <c r="K20" s="25">
        <v>9</v>
      </c>
      <c r="L20" s="26" t="s">
        <v>130</v>
      </c>
      <c r="M20" s="27">
        <f t="shared" si="0"/>
        <v>0.08737864077669903</v>
      </c>
      <c r="N20" s="19"/>
      <c r="O20" s="28">
        <f t="shared" si="1"/>
        <v>94</v>
      </c>
      <c r="P20" s="26" t="s">
        <v>130</v>
      </c>
      <c r="Q20" s="27">
        <f t="shared" si="2"/>
        <v>0.912621359223301</v>
      </c>
    </row>
    <row r="21" spans="1:17" s="20" customFormat="1" ht="9" customHeight="1">
      <c r="A21" s="64" t="s">
        <v>140</v>
      </c>
      <c r="B21" s="64" t="s">
        <v>180</v>
      </c>
      <c r="C21" s="64" t="s">
        <v>181</v>
      </c>
      <c r="D21" s="19"/>
      <c r="E21" s="45">
        <v>38864</v>
      </c>
      <c r="F21" s="45">
        <v>38966</v>
      </c>
      <c r="G21" s="25">
        <v>103</v>
      </c>
      <c r="H21" s="26" t="s">
        <v>130</v>
      </c>
      <c r="I21" s="19"/>
      <c r="J21" s="26" t="s">
        <v>131</v>
      </c>
      <c r="K21" s="25">
        <v>5</v>
      </c>
      <c r="L21" s="26" t="s">
        <v>130</v>
      </c>
      <c r="M21" s="27">
        <f t="shared" si="0"/>
        <v>0.04854368932038835</v>
      </c>
      <c r="N21" s="19"/>
      <c r="O21" s="28">
        <f t="shared" si="1"/>
        <v>98</v>
      </c>
      <c r="P21" s="26" t="s">
        <v>130</v>
      </c>
      <c r="Q21" s="27">
        <f t="shared" si="2"/>
        <v>0.9514563106796117</v>
      </c>
    </row>
    <row r="22" spans="1:17" s="20" customFormat="1" ht="9" customHeight="1">
      <c r="A22" s="64" t="s">
        <v>140</v>
      </c>
      <c r="B22" s="64" t="s">
        <v>182</v>
      </c>
      <c r="C22" s="64" t="s">
        <v>183</v>
      </c>
      <c r="D22" s="19"/>
      <c r="E22" s="45">
        <v>38864</v>
      </c>
      <c r="F22" s="45">
        <v>38966</v>
      </c>
      <c r="G22" s="25">
        <v>103</v>
      </c>
      <c r="H22" s="26" t="s">
        <v>130</v>
      </c>
      <c r="I22" s="19"/>
      <c r="J22" s="26" t="s">
        <v>131</v>
      </c>
      <c r="K22" s="25">
        <v>3</v>
      </c>
      <c r="L22" s="26" t="s">
        <v>130</v>
      </c>
      <c r="M22" s="27">
        <f t="shared" si="0"/>
        <v>0.02912621359223301</v>
      </c>
      <c r="N22" s="19"/>
      <c r="O22" s="28">
        <f t="shared" si="1"/>
        <v>100</v>
      </c>
      <c r="P22" s="26" t="s">
        <v>130</v>
      </c>
      <c r="Q22" s="27">
        <f t="shared" si="2"/>
        <v>0.970873786407767</v>
      </c>
    </row>
    <row r="23" spans="1:17" s="20" customFormat="1" ht="9" customHeight="1">
      <c r="A23" s="64" t="s">
        <v>140</v>
      </c>
      <c r="B23" s="64" t="s">
        <v>184</v>
      </c>
      <c r="C23" s="64" t="s">
        <v>185</v>
      </c>
      <c r="D23" s="19"/>
      <c r="E23" s="45">
        <v>38864</v>
      </c>
      <c r="F23" s="45">
        <v>38966</v>
      </c>
      <c r="G23" s="25">
        <v>103</v>
      </c>
      <c r="H23" s="26" t="s">
        <v>130</v>
      </c>
      <c r="I23" s="19"/>
      <c r="J23" s="26"/>
      <c r="K23" s="42"/>
      <c r="L23" s="26" t="s">
        <v>130</v>
      </c>
      <c r="M23" s="27">
        <f t="shared" si="0"/>
        <v>0</v>
      </c>
      <c r="N23" s="19"/>
      <c r="O23" s="28">
        <f t="shared" si="1"/>
        <v>103</v>
      </c>
      <c r="P23" s="26" t="s">
        <v>130</v>
      </c>
      <c r="Q23" s="27">
        <f t="shared" si="2"/>
        <v>1</v>
      </c>
    </row>
    <row r="24" spans="1:17" s="20" customFormat="1" ht="9" customHeight="1">
      <c r="A24" s="64" t="s">
        <v>140</v>
      </c>
      <c r="B24" s="64" t="s">
        <v>186</v>
      </c>
      <c r="C24" s="64" t="s">
        <v>187</v>
      </c>
      <c r="D24" s="19"/>
      <c r="E24" s="45">
        <v>38864</v>
      </c>
      <c r="F24" s="45">
        <v>38966</v>
      </c>
      <c r="G24" s="25">
        <v>103</v>
      </c>
      <c r="H24" s="26" t="s">
        <v>130</v>
      </c>
      <c r="I24" s="19"/>
      <c r="J24" s="26" t="s">
        <v>131</v>
      </c>
      <c r="K24" s="25">
        <v>5</v>
      </c>
      <c r="L24" s="26" t="s">
        <v>130</v>
      </c>
      <c r="M24" s="27">
        <f t="shared" si="0"/>
        <v>0.04854368932038835</v>
      </c>
      <c r="N24" s="19"/>
      <c r="O24" s="28">
        <f t="shared" si="1"/>
        <v>98</v>
      </c>
      <c r="P24" s="26" t="s">
        <v>130</v>
      </c>
      <c r="Q24" s="27">
        <f t="shared" si="2"/>
        <v>0.9514563106796117</v>
      </c>
    </row>
    <row r="25" spans="1:17" s="20" customFormat="1" ht="9" customHeight="1">
      <c r="A25" s="64" t="s">
        <v>140</v>
      </c>
      <c r="B25" s="64" t="s">
        <v>188</v>
      </c>
      <c r="C25" s="64" t="s">
        <v>189</v>
      </c>
      <c r="D25" s="19"/>
      <c r="E25" s="45">
        <v>38864</v>
      </c>
      <c r="F25" s="45">
        <v>38966</v>
      </c>
      <c r="G25" s="25">
        <v>103</v>
      </c>
      <c r="H25" s="26" t="s">
        <v>130</v>
      </c>
      <c r="I25" s="19"/>
      <c r="J25" s="26" t="s">
        <v>131</v>
      </c>
      <c r="K25" s="25">
        <v>3</v>
      </c>
      <c r="L25" s="26" t="s">
        <v>130</v>
      </c>
      <c r="M25" s="27">
        <f t="shared" si="0"/>
        <v>0.02912621359223301</v>
      </c>
      <c r="N25" s="19"/>
      <c r="O25" s="28">
        <f t="shared" si="1"/>
        <v>100</v>
      </c>
      <c r="P25" s="26" t="s">
        <v>130</v>
      </c>
      <c r="Q25" s="27">
        <f t="shared" si="2"/>
        <v>0.970873786407767</v>
      </c>
    </row>
    <row r="26" spans="1:17" s="20" customFormat="1" ht="9" customHeight="1">
      <c r="A26" s="64" t="s">
        <v>140</v>
      </c>
      <c r="B26" s="64" t="s">
        <v>190</v>
      </c>
      <c r="C26" s="64" t="s">
        <v>71</v>
      </c>
      <c r="D26" s="19"/>
      <c r="E26" s="45">
        <v>38864</v>
      </c>
      <c r="F26" s="45">
        <v>38966</v>
      </c>
      <c r="G26" s="25">
        <v>103</v>
      </c>
      <c r="H26" s="26" t="s">
        <v>130</v>
      </c>
      <c r="I26" s="19"/>
      <c r="J26" s="26" t="s">
        <v>131</v>
      </c>
      <c r="K26" s="25">
        <v>11</v>
      </c>
      <c r="L26" s="26" t="s">
        <v>130</v>
      </c>
      <c r="M26" s="27">
        <f t="shared" si="0"/>
        <v>0.10679611650485436</v>
      </c>
      <c r="N26" s="19"/>
      <c r="O26" s="28">
        <f t="shared" si="1"/>
        <v>92</v>
      </c>
      <c r="P26" s="26" t="s">
        <v>130</v>
      </c>
      <c r="Q26" s="27">
        <f t="shared" si="2"/>
        <v>0.8932038834951457</v>
      </c>
    </row>
    <row r="27" spans="1:17" s="20" customFormat="1" ht="9" customHeight="1">
      <c r="A27" s="64" t="s">
        <v>140</v>
      </c>
      <c r="B27" s="64" t="s">
        <v>191</v>
      </c>
      <c r="C27" s="64" t="s">
        <v>192</v>
      </c>
      <c r="D27" s="19"/>
      <c r="E27" s="45">
        <v>38864</v>
      </c>
      <c r="F27" s="45">
        <v>38966</v>
      </c>
      <c r="G27" s="25">
        <v>103</v>
      </c>
      <c r="H27" s="26" t="s">
        <v>130</v>
      </c>
      <c r="I27" s="19"/>
      <c r="J27" s="26" t="s">
        <v>131</v>
      </c>
      <c r="K27" s="25">
        <v>3</v>
      </c>
      <c r="L27" s="26" t="s">
        <v>130</v>
      </c>
      <c r="M27" s="27">
        <f t="shared" si="0"/>
        <v>0.02912621359223301</v>
      </c>
      <c r="N27" s="19"/>
      <c r="O27" s="28">
        <f t="shared" si="1"/>
        <v>100</v>
      </c>
      <c r="P27" s="26" t="s">
        <v>130</v>
      </c>
      <c r="Q27" s="27">
        <f t="shared" si="2"/>
        <v>0.970873786407767</v>
      </c>
    </row>
    <row r="28" spans="1:17" s="20" customFormat="1" ht="9" customHeight="1">
      <c r="A28" s="64" t="s">
        <v>140</v>
      </c>
      <c r="B28" s="64" t="s">
        <v>193</v>
      </c>
      <c r="C28" s="64" t="s">
        <v>194</v>
      </c>
      <c r="D28" s="19"/>
      <c r="E28" s="45">
        <v>38864</v>
      </c>
      <c r="F28" s="45">
        <v>38966</v>
      </c>
      <c r="G28" s="25">
        <v>103</v>
      </c>
      <c r="H28" s="26" t="s">
        <v>130</v>
      </c>
      <c r="I28" s="19"/>
      <c r="J28" s="26" t="s">
        <v>131</v>
      </c>
      <c r="K28" s="25">
        <v>3</v>
      </c>
      <c r="L28" s="26" t="s">
        <v>130</v>
      </c>
      <c r="M28" s="27">
        <f t="shared" si="0"/>
        <v>0.02912621359223301</v>
      </c>
      <c r="N28" s="19"/>
      <c r="O28" s="28">
        <f t="shared" si="1"/>
        <v>100</v>
      </c>
      <c r="P28" s="26" t="s">
        <v>130</v>
      </c>
      <c r="Q28" s="27">
        <f t="shared" si="2"/>
        <v>0.970873786407767</v>
      </c>
    </row>
    <row r="29" spans="1:17" s="20" customFormat="1" ht="9" customHeight="1">
      <c r="A29" s="64" t="s">
        <v>140</v>
      </c>
      <c r="B29" s="64" t="s">
        <v>195</v>
      </c>
      <c r="C29" s="64" t="s">
        <v>196</v>
      </c>
      <c r="D29" s="19"/>
      <c r="E29" s="45">
        <v>38864</v>
      </c>
      <c r="F29" s="45">
        <v>38966</v>
      </c>
      <c r="G29" s="25">
        <v>103</v>
      </c>
      <c r="H29" s="26" t="s">
        <v>130</v>
      </c>
      <c r="I29" s="19"/>
      <c r="J29" s="26" t="s">
        <v>131</v>
      </c>
      <c r="K29" s="25">
        <v>11</v>
      </c>
      <c r="L29" s="26" t="s">
        <v>130</v>
      </c>
      <c r="M29" s="27">
        <f t="shared" si="0"/>
        <v>0.10679611650485436</v>
      </c>
      <c r="N29" s="19"/>
      <c r="O29" s="28">
        <f t="shared" si="1"/>
        <v>92</v>
      </c>
      <c r="P29" s="26" t="s">
        <v>130</v>
      </c>
      <c r="Q29" s="27">
        <f t="shared" si="2"/>
        <v>0.8932038834951457</v>
      </c>
    </row>
    <row r="30" spans="1:17" s="20" customFormat="1" ht="9" customHeight="1">
      <c r="A30" s="64" t="s">
        <v>140</v>
      </c>
      <c r="B30" s="102" t="s">
        <v>197</v>
      </c>
      <c r="C30" s="64" t="s">
        <v>198</v>
      </c>
      <c r="D30" s="19"/>
      <c r="E30" s="45">
        <v>38864</v>
      </c>
      <c r="F30" s="45">
        <v>38966</v>
      </c>
      <c r="G30" s="30">
        <v>103</v>
      </c>
      <c r="H30" s="31" t="s">
        <v>130</v>
      </c>
      <c r="I30" s="19"/>
      <c r="J30" s="31" t="s">
        <v>131</v>
      </c>
      <c r="K30" s="30">
        <v>10</v>
      </c>
      <c r="L30" s="31" t="s">
        <v>130</v>
      </c>
      <c r="M30" s="32">
        <f t="shared" si="0"/>
        <v>0.0970873786407767</v>
      </c>
      <c r="N30" s="19"/>
      <c r="O30" s="33">
        <f t="shared" si="1"/>
        <v>93</v>
      </c>
      <c r="P30" s="31" t="s">
        <v>130</v>
      </c>
      <c r="Q30" s="32">
        <f t="shared" si="2"/>
        <v>0.9029126213592233</v>
      </c>
    </row>
    <row r="31" spans="1:17" s="20" customFormat="1" ht="9" customHeight="1">
      <c r="A31" s="34"/>
      <c r="B31" s="35">
        <f>COUNTA(B3:B30)</f>
        <v>28</v>
      </c>
      <c r="C31" s="36"/>
      <c r="D31" s="19"/>
      <c r="E31" s="35"/>
      <c r="F31" s="24"/>
      <c r="G31" s="35">
        <f>SUM(G3:G30)</f>
        <v>2884</v>
      </c>
      <c r="H31" s="37" t="s">
        <v>130</v>
      </c>
      <c r="I31" s="19"/>
      <c r="J31" s="35">
        <f>COUNTA(J3:J30)</f>
        <v>27</v>
      </c>
      <c r="K31" s="35">
        <f>SUM(K3:K30)</f>
        <v>184</v>
      </c>
      <c r="L31" s="37" t="s">
        <v>130</v>
      </c>
      <c r="M31" s="38">
        <f>K31/G31</f>
        <v>0.0638002773925104</v>
      </c>
      <c r="N31" s="19"/>
      <c r="O31" s="39">
        <f>G31-K31</f>
        <v>2700</v>
      </c>
      <c r="P31" s="37" t="s">
        <v>130</v>
      </c>
      <c r="Q31" s="38">
        <f>O31/G31</f>
        <v>0.9361997226074896</v>
      </c>
    </row>
    <row r="32" spans="1:17" s="20" customFormat="1" ht="9" customHeight="1">
      <c r="A32" s="34"/>
      <c r="B32" s="34"/>
      <c r="C32" s="4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0" customFormat="1" ht="9" customHeight="1">
      <c r="A33" s="64" t="s">
        <v>141</v>
      </c>
      <c r="B33" s="64" t="s">
        <v>199</v>
      </c>
      <c r="C33" s="64" t="s">
        <v>200</v>
      </c>
      <c r="D33" s="19"/>
      <c r="E33" s="45">
        <v>38864</v>
      </c>
      <c r="F33" s="45">
        <v>38966</v>
      </c>
      <c r="G33" s="25">
        <v>103</v>
      </c>
      <c r="H33" s="26" t="s">
        <v>130</v>
      </c>
      <c r="I33" s="19"/>
      <c r="J33" s="26" t="s">
        <v>131</v>
      </c>
      <c r="K33" s="25">
        <v>3</v>
      </c>
      <c r="L33" s="26" t="s">
        <v>130</v>
      </c>
      <c r="M33" s="27">
        <f aca="true" t="shared" si="3" ref="M33:M38">K33/G33</f>
        <v>0.02912621359223301</v>
      </c>
      <c r="N33" s="19"/>
      <c r="O33" s="28">
        <f aca="true" t="shared" si="4" ref="O33:O38">G33-K33</f>
        <v>100</v>
      </c>
      <c r="P33" s="26" t="s">
        <v>130</v>
      </c>
      <c r="Q33" s="27">
        <f aca="true" t="shared" si="5" ref="Q33:Q38">O33/G33</f>
        <v>0.970873786407767</v>
      </c>
    </row>
    <row r="34" spans="1:17" s="20" customFormat="1" ht="9" customHeight="1">
      <c r="A34" s="64" t="s">
        <v>141</v>
      </c>
      <c r="B34" s="64" t="s">
        <v>201</v>
      </c>
      <c r="C34" s="64" t="s">
        <v>202</v>
      </c>
      <c r="D34" s="19"/>
      <c r="E34" s="45">
        <v>38864</v>
      </c>
      <c r="F34" s="45">
        <v>38966</v>
      </c>
      <c r="G34" s="25">
        <v>103</v>
      </c>
      <c r="H34" s="26" t="s">
        <v>130</v>
      </c>
      <c r="I34" s="19"/>
      <c r="K34" s="40"/>
      <c r="L34" s="26" t="s">
        <v>130</v>
      </c>
      <c r="M34" s="27">
        <f t="shared" si="3"/>
        <v>0</v>
      </c>
      <c r="N34" s="19"/>
      <c r="O34" s="28">
        <f t="shared" si="4"/>
        <v>103</v>
      </c>
      <c r="P34" s="26" t="s">
        <v>130</v>
      </c>
      <c r="Q34" s="27">
        <f t="shared" si="5"/>
        <v>1</v>
      </c>
    </row>
    <row r="35" spans="1:17" s="20" customFormat="1" ht="9" customHeight="1">
      <c r="A35" s="64" t="s">
        <v>141</v>
      </c>
      <c r="B35" s="64" t="s">
        <v>203</v>
      </c>
      <c r="C35" s="64" t="s">
        <v>204</v>
      </c>
      <c r="D35" s="19"/>
      <c r="E35" s="45">
        <v>38864</v>
      </c>
      <c r="F35" s="45">
        <v>38966</v>
      </c>
      <c r="G35" s="25">
        <v>103</v>
      </c>
      <c r="H35" s="26" t="s">
        <v>130</v>
      </c>
      <c r="I35" s="19"/>
      <c r="J35" s="26"/>
      <c r="K35" s="40"/>
      <c r="L35" s="26" t="s">
        <v>130</v>
      </c>
      <c r="M35" s="27">
        <f t="shared" si="3"/>
        <v>0</v>
      </c>
      <c r="N35" s="19"/>
      <c r="O35" s="28">
        <f t="shared" si="4"/>
        <v>103</v>
      </c>
      <c r="P35" s="26" t="s">
        <v>130</v>
      </c>
      <c r="Q35" s="27">
        <f t="shared" si="5"/>
        <v>1</v>
      </c>
    </row>
    <row r="36" spans="1:17" s="20" customFormat="1" ht="9" customHeight="1">
      <c r="A36" s="64" t="s">
        <v>141</v>
      </c>
      <c r="B36" s="64" t="s">
        <v>205</v>
      </c>
      <c r="C36" s="64" t="s">
        <v>206</v>
      </c>
      <c r="D36" s="19"/>
      <c r="E36" s="45">
        <v>38864</v>
      </c>
      <c r="F36" s="45">
        <v>38966</v>
      </c>
      <c r="G36" s="25">
        <v>103</v>
      </c>
      <c r="H36" s="26" t="s">
        <v>130</v>
      </c>
      <c r="I36" s="19"/>
      <c r="J36" s="26" t="s">
        <v>131</v>
      </c>
      <c r="K36" s="40">
        <v>3</v>
      </c>
      <c r="L36" s="26" t="s">
        <v>130</v>
      </c>
      <c r="M36" s="27">
        <f t="shared" si="3"/>
        <v>0.02912621359223301</v>
      </c>
      <c r="N36" s="19"/>
      <c r="O36" s="28">
        <f t="shared" si="4"/>
        <v>100</v>
      </c>
      <c r="P36" s="26" t="s">
        <v>130</v>
      </c>
      <c r="Q36" s="27">
        <f t="shared" si="5"/>
        <v>0.970873786407767</v>
      </c>
    </row>
    <row r="37" spans="1:17" s="20" customFormat="1" ht="9" customHeight="1">
      <c r="A37" s="64" t="s">
        <v>141</v>
      </c>
      <c r="B37" s="64" t="s">
        <v>207</v>
      </c>
      <c r="C37" s="64" t="s">
        <v>206</v>
      </c>
      <c r="D37" s="19"/>
      <c r="E37" s="45">
        <v>38864</v>
      </c>
      <c r="F37" s="45">
        <v>38966</v>
      </c>
      <c r="G37" s="25">
        <v>103</v>
      </c>
      <c r="H37" s="26" t="s">
        <v>130</v>
      </c>
      <c r="I37" s="19"/>
      <c r="J37" s="26"/>
      <c r="K37" s="25"/>
      <c r="L37" s="26" t="s">
        <v>130</v>
      </c>
      <c r="M37" s="27">
        <f t="shared" si="3"/>
        <v>0</v>
      </c>
      <c r="N37" s="19"/>
      <c r="O37" s="28">
        <f t="shared" si="4"/>
        <v>103</v>
      </c>
      <c r="P37" s="26" t="s">
        <v>130</v>
      </c>
      <c r="Q37" s="27">
        <f t="shared" si="5"/>
        <v>1</v>
      </c>
    </row>
    <row r="38" spans="1:17" s="20" customFormat="1" ht="9" customHeight="1">
      <c r="A38" s="64" t="s">
        <v>141</v>
      </c>
      <c r="B38" s="102" t="s">
        <v>208</v>
      </c>
      <c r="C38" s="64" t="s">
        <v>209</v>
      </c>
      <c r="D38" s="19"/>
      <c r="E38" s="45">
        <v>38864</v>
      </c>
      <c r="F38" s="45">
        <v>38966</v>
      </c>
      <c r="G38" s="30">
        <v>103</v>
      </c>
      <c r="H38" s="31" t="s">
        <v>130</v>
      </c>
      <c r="I38" s="19"/>
      <c r="J38" s="31"/>
      <c r="K38" s="30"/>
      <c r="L38" s="31" t="s">
        <v>130</v>
      </c>
      <c r="M38" s="32">
        <f t="shared" si="3"/>
        <v>0</v>
      </c>
      <c r="N38" s="19"/>
      <c r="O38" s="33">
        <f t="shared" si="4"/>
        <v>103</v>
      </c>
      <c r="P38" s="31" t="s">
        <v>130</v>
      </c>
      <c r="Q38" s="32">
        <f t="shared" si="5"/>
        <v>1</v>
      </c>
    </row>
    <row r="39" spans="1:17" s="20" customFormat="1" ht="9" customHeight="1">
      <c r="A39" s="34"/>
      <c r="B39" s="35">
        <f>COUNTA(B33:B38)</f>
        <v>6</v>
      </c>
      <c r="C39" s="36"/>
      <c r="D39" s="19"/>
      <c r="E39" s="35"/>
      <c r="F39" s="24"/>
      <c r="G39" s="35">
        <f>SUM(G33:G38)</f>
        <v>618</v>
      </c>
      <c r="H39" s="37" t="s">
        <v>130</v>
      </c>
      <c r="I39" s="19"/>
      <c r="J39" s="35">
        <f>COUNTA(J33:J38)</f>
        <v>2</v>
      </c>
      <c r="K39" s="35">
        <f>SUM(K33:K38)</f>
        <v>6</v>
      </c>
      <c r="L39" s="37" t="s">
        <v>130</v>
      </c>
      <c r="M39" s="38">
        <f>K39/G39</f>
        <v>0.009708737864077669</v>
      </c>
      <c r="N39" s="19"/>
      <c r="O39" s="39">
        <f>G39-K39</f>
        <v>612</v>
      </c>
      <c r="P39" s="37" t="s">
        <v>130</v>
      </c>
      <c r="Q39" s="38">
        <f>O39/G39</f>
        <v>0.9902912621359223</v>
      </c>
    </row>
    <row r="40" spans="1:17" s="20" customFormat="1" ht="9" customHeight="1">
      <c r="A40" s="34"/>
      <c r="B40" s="34"/>
      <c r="C40" s="46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0" customFormat="1" ht="9" customHeight="1">
      <c r="A41" s="64" t="s">
        <v>142</v>
      </c>
      <c r="B41" s="64" t="s">
        <v>210</v>
      </c>
      <c r="C41" s="64" t="s">
        <v>211</v>
      </c>
      <c r="D41" s="19"/>
      <c r="E41" s="45">
        <v>38864</v>
      </c>
      <c r="F41" s="45">
        <v>38964</v>
      </c>
      <c r="G41" s="25">
        <v>103</v>
      </c>
      <c r="H41" s="26" t="s">
        <v>130</v>
      </c>
      <c r="I41" s="19"/>
      <c r="J41" s="26" t="s">
        <v>131</v>
      </c>
      <c r="K41" s="25">
        <v>3</v>
      </c>
      <c r="L41" s="26" t="s">
        <v>130</v>
      </c>
      <c r="M41" s="27">
        <f aca="true" t="shared" si="6" ref="M41:M59">K41/G41</f>
        <v>0.02912621359223301</v>
      </c>
      <c r="N41" s="19"/>
      <c r="O41" s="28">
        <f aca="true" t="shared" si="7" ref="O41:O59">G41-K41</f>
        <v>100</v>
      </c>
      <c r="P41" s="26" t="s">
        <v>130</v>
      </c>
      <c r="Q41" s="27">
        <f aca="true" t="shared" si="8" ref="Q41:Q59">O41/G41</f>
        <v>0.970873786407767</v>
      </c>
    </row>
    <row r="42" spans="1:17" s="20" customFormat="1" ht="9" customHeight="1">
      <c r="A42" s="64" t="s">
        <v>142</v>
      </c>
      <c r="B42" s="64" t="s">
        <v>212</v>
      </c>
      <c r="C42" s="64" t="s">
        <v>213</v>
      </c>
      <c r="D42" s="19"/>
      <c r="E42" s="45">
        <v>38864</v>
      </c>
      <c r="F42" s="45">
        <v>38964</v>
      </c>
      <c r="G42" s="25">
        <v>103</v>
      </c>
      <c r="H42" s="26" t="s">
        <v>130</v>
      </c>
      <c r="I42" s="19"/>
      <c r="J42" s="26" t="s">
        <v>131</v>
      </c>
      <c r="K42" s="25">
        <v>3</v>
      </c>
      <c r="L42" s="26" t="s">
        <v>130</v>
      </c>
      <c r="M42" s="27">
        <f aca="true" t="shared" si="9" ref="M42:M50">K42/G42</f>
        <v>0.02912621359223301</v>
      </c>
      <c r="N42" s="19"/>
      <c r="O42" s="28">
        <f aca="true" t="shared" si="10" ref="O42:O50">G42-K42</f>
        <v>100</v>
      </c>
      <c r="P42" s="26" t="s">
        <v>130</v>
      </c>
      <c r="Q42" s="27">
        <f aca="true" t="shared" si="11" ref="Q42:Q50">O42/G42</f>
        <v>0.970873786407767</v>
      </c>
    </row>
    <row r="43" spans="1:17" s="20" customFormat="1" ht="9" customHeight="1">
      <c r="A43" s="64" t="s">
        <v>142</v>
      </c>
      <c r="B43" s="64" t="s">
        <v>214</v>
      </c>
      <c r="C43" s="64" t="s">
        <v>215</v>
      </c>
      <c r="D43" s="19"/>
      <c r="E43" s="45">
        <v>38864</v>
      </c>
      <c r="F43" s="45">
        <v>38964</v>
      </c>
      <c r="G43" s="25">
        <v>103</v>
      </c>
      <c r="H43" s="26" t="s">
        <v>130</v>
      </c>
      <c r="I43" s="19"/>
      <c r="J43" s="26" t="s">
        <v>131</v>
      </c>
      <c r="K43" s="25">
        <v>4</v>
      </c>
      <c r="L43" s="26" t="s">
        <v>130</v>
      </c>
      <c r="M43" s="27">
        <f t="shared" si="9"/>
        <v>0.038834951456310676</v>
      </c>
      <c r="N43" s="19"/>
      <c r="O43" s="28">
        <f t="shared" si="10"/>
        <v>99</v>
      </c>
      <c r="P43" s="26" t="s">
        <v>130</v>
      </c>
      <c r="Q43" s="27">
        <f t="shared" si="11"/>
        <v>0.9611650485436893</v>
      </c>
    </row>
    <row r="44" spans="1:17" s="20" customFormat="1" ht="9" customHeight="1">
      <c r="A44" s="64" t="s">
        <v>142</v>
      </c>
      <c r="B44" s="64" t="s">
        <v>216</v>
      </c>
      <c r="C44" s="64" t="s">
        <v>217</v>
      </c>
      <c r="D44" s="19"/>
      <c r="E44" s="45">
        <v>38864</v>
      </c>
      <c r="F44" s="45">
        <v>38964</v>
      </c>
      <c r="G44" s="25">
        <v>103</v>
      </c>
      <c r="H44" s="26" t="s">
        <v>130</v>
      </c>
      <c r="I44" s="19"/>
      <c r="J44" s="26"/>
      <c r="L44" s="26" t="s">
        <v>130</v>
      </c>
      <c r="M44" s="27">
        <f t="shared" si="9"/>
        <v>0</v>
      </c>
      <c r="N44" s="19"/>
      <c r="O44" s="28">
        <f t="shared" si="10"/>
        <v>103</v>
      </c>
      <c r="P44" s="26" t="s">
        <v>130</v>
      </c>
      <c r="Q44" s="27">
        <f t="shared" si="11"/>
        <v>1</v>
      </c>
    </row>
    <row r="45" spans="1:17" s="20" customFormat="1" ht="9" customHeight="1">
      <c r="A45" s="64" t="s">
        <v>142</v>
      </c>
      <c r="B45" s="64" t="s">
        <v>218</v>
      </c>
      <c r="C45" s="64" t="s">
        <v>219</v>
      </c>
      <c r="D45" s="19"/>
      <c r="E45" s="45">
        <v>38864</v>
      </c>
      <c r="F45" s="45">
        <v>38964</v>
      </c>
      <c r="G45" s="25">
        <v>103</v>
      </c>
      <c r="H45" s="26" t="s">
        <v>130</v>
      </c>
      <c r="I45" s="19"/>
      <c r="J45" s="26"/>
      <c r="L45" s="26" t="s">
        <v>130</v>
      </c>
      <c r="M45" s="27">
        <f t="shared" si="9"/>
        <v>0</v>
      </c>
      <c r="N45" s="19"/>
      <c r="O45" s="28">
        <f t="shared" si="10"/>
        <v>103</v>
      </c>
      <c r="P45" s="26" t="s">
        <v>130</v>
      </c>
      <c r="Q45" s="27">
        <f t="shared" si="11"/>
        <v>1</v>
      </c>
    </row>
    <row r="46" spans="1:17" s="20" customFormat="1" ht="9" customHeight="1">
      <c r="A46" s="64" t="s">
        <v>142</v>
      </c>
      <c r="B46" s="64" t="s">
        <v>220</v>
      </c>
      <c r="C46" s="64" t="s">
        <v>221</v>
      </c>
      <c r="D46" s="19"/>
      <c r="E46" s="45">
        <v>38864</v>
      </c>
      <c r="F46" s="45">
        <v>38964</v>
      </c>
      <c r="G46" s="25">
        <v>103</v>
      </c>
      <c r="H46" s="26" t="s">
        <v>130</v>
      </c>
      <c r="I46" s="19"/>
      <c r="J46" s="26"/>
      <c r="L46" s="26" t="s">
        <v>130</v>
      </c>
      <c r="M46" s="27">
        <f t="shared" si="9"/>
        <v>0</v>
      </c>
      <c r="N46" s="19"/>
      <c r="O46" s="28">
        <f t="shared" si="10"/>
        <v>103</v>
      </c>
      <c r="P46" s="26" t="s">
        <v>130</v>
      </c>
      <c r="Q46" s="27">
        <f t="shared" si="11"/>
        <v>1</v>
      </c>
    </row>
    <row r="47" spans="1:17" s="20" customFormat="1" ht="9" customHeight="1">
      <c r="A47" s="64" t="s">
        <v>142</v>
      </c>
      <c r="B47" s="64" t="s">
        <v>222</v>
      </c>
      <c r="C47" s="64" t="s">
        <v>223</v>
      </c>
      <c r="D47" s="19"/>
      <c r="E47" s="45">
        <v>38864</v>
      </c>
      <c r="F47" s="45">
        <v>38964</v>
      </c>
      <c r="G47" s="25">
        <v>103</v>
      </c>
      <c r="H47" s="26" t="s">
        <v>130</v>
      </c>
      <c r="I47" s="19"/>
      <c r="J47" s="26" t="s">
        <v>131</v>
      </c>
      <c r="K47" s="25">
        <v>3</v>
      </c>
      <c r="L47" s="26" t="s">
        <v>130</v>
      </c>
      <c r="M47" s="27">
        <f t="shared" si="9"/>
        <v>0.02912621359223301</v>
      </c>
      <c r="N47" s="19"/>
      <c r="O47" s="28">
        <f t="shared" si="10"/>
        <v>100</v>
      </c>
      <c r="P47" s="26" t="s">
        <v>130</v>
      </c>
      <c r="Q47" s="27">
        <f t="shared" si="11"/>
        <v>0.970873786407767</v>
      </c>
    </row>
    <row r="48" spans="1:17" s="20" customFormat="1" ht="9" customHeight="1">
      <c r="A48" s="64" t="s">
        <v>142</v>
      </c>
      <c r="B48" s="64" t="s">
        <v>224</v>
      </c>
      <c r="C48" s="64" t="s">
        <v>225</v>
      </c>
      <c r="D48" s="19"/>
      <c r="E48" s="45">
        <v>38864</v>
      </c>
      <c r="F48" s="45">
        <v>38964</v>
      </c>
      <c r="G48" s="25">
        <v>103</v>
      </c>
      <c r="H48" s="26" t="s">
        <v>130</v>
      </c>
      <c r="I48" s="19"/>
      <c r="J48" s="26"/>
      <c r="L48" s="26" t="s">
        <v>130</v>
      </c>
      <c r="M48" s="27">
        <f t="shared" si="9"/>
        <v>0</v>
      </c>
      <c r="N48" s="19"/>
      <c r="O48" s="28">
        <f t="shared" si="10"/>
        <v>103</v>
      </c>
      <c r="P48" s="26" t="s">
        <v>130</v>
      </c>
      <c r="Q48" s="27">
        <f t="shared" si="11"/>
        <v>1</v>
      </c>
    </row>
    <row r="49" spans="1:17" s="20" customFormat="1" ht="9" customHeight="1">
      <c r="A49" s="64" t="s">
        <v>142</v>
      </c>
      <c r="B49" s="64" t="s">
        <v>226</v>
      </c>
      <c r="C49" s="64" t="s">
        <v>227</v>
      </c>
      <c r="D49" s="19"/>
      <c r="E49" s="45">
        <v>38864</v>
      </c>
      <c r="F49" s="45">
        <v>38964</v>
      </c>
      <c r="G49" s="25">
        <v>103</v>
      </c>
      <c r="H49" s="26" t="s">
        <v>130</v>
      </c>
      <c r="I49" s="19"/>
      <c r="J49" s="26" t="s">
        <v>131</v>
      </c>
      <c r="K49" s="25">
        <v>2</v>
      </c>
      <c r="L49" s="26" t="s">
        <v>130</v>
      </c>
      <c r="M49" s="27">
        <f t="shared" si="9"/>
        <v>0.019417475728155338</v>
      </c>
      <c r="N49" s="19"/>
      <c r="O49" s="28">
        <f t="shared" si="10"/>
        <v>101</v>
      </c>
      <c r="P49" s="26" t="s">
        <v>130</v>
      </c>
      <c r="Q49" s="27">
        <f t="shared" si="11"/>
        <v>0.9805825242718447</v>
      </c>
    </row>
    <row r="50" spans="1:17" s="20" customFormat="1" ht="9" customHeight="1">
      <c r="A50" s="64" t="s">
        <v>142</v>
      </c>
      <c r="B50" s="64" t="s">
        <v>228</v>
      </c>
      <c r="C50" s="64" t="s">
        <v>229</v>
      </c>
      <c r="D50" s="19"/>
      <c r="E50" s="45">
        <v>38864</v>
      </c>
      <c r="F50" s="45">
        <v>38964</v>
      </c>
      <c r="G50" s="25">
        <v>103</v>
      </c>
      <c r="H50" s="26" t="s">
        <v>130</v>
      </c>
      <c r="I50" s="19"/>
      <c r="J50" s="26" t="s">
        <v>131</v>
      </c>
      <c r="K50" s="25">
        <v>3</v>
      </c>
      <c r="L50" s="26" t="s">
        <v>130</v>
      </c>
      <c r="M50" s="27">
        <f t="shared" si="9"/>
        <v>0.02912621359223301</v>
      </c>
      <c r="N50" s="19"/>
      <c r="O50" s="28">
        <f t="shared" si="10"/>
        <v>100</v>
      </c>
      <c r="P50" s="26" t="s">
        <v>130</v>
      </c>
      <c r="Q50" s="27">
        <f t="shared" si="11"/>
        <v>0.970873786407767</v>
      </c>
    </row>
    <row r="51" spans="1:17" s="20" customFormat="1" ht="9" customHeight="1">
      <c r="A51" s="64" t="s">
        <v>142</v>
      </c>
      <c r="B51" s="64" t="s">
        <v>230</v>
      </c>
      <c r="C51" s="64" t="s">
        <v>231</v>
      </c>
      <c r="D51" s="19"/>
      <c r="E51" s="45">
        <v>38864</v>
      </c>
      <c r="F51" s="45">
        <v>38964</v>
      </c>
      <c r="G51" s="25">
        <v>103</v>
      </c>
      <c r="H51" s="26" t="s">
        <v>130</v>
      </c>
      <c r="I51" s="19"/>
      <c r="J51" s="26"/>
      <c r="L51" s="26" t="s">
        <v>130</v>
      </c>
      <c r="M51" s="27">
        <f t="shared" si="6"/>
        <v>0</v>
      </c>
      <c r="N51" s="19"/>
      <c r="O51" s="28">
        <f t="shared" si="7"/>
        <v>103</v>
      </c>
      <c r="P51" s="26" t="s">
        <v>130</v>
      </c>
      <c r="Q51" s="27">
        <f t="shared" si="8"/>
        <v>1</v>
      </c>
    </row>
    <row r="52" spans="1:17" s="20" customFormat="1" ht="9" customHeight="1">
      <c r="A52" s="64" t="s">
        <v>142</v>
      </c>
      <c r="B52" s="64" t="s">
        <v>232</v>
      </c>
      <c r="C52" s="64" t="s">
        <v>233</v>
      </c>
      <c r="D52" s="19"/>
      <c r="E52" s="45">
        <v>38864</v>
      </c>
      <c r="F52" s="45">
        <v>38964</v>
      </c>
      <c r="G52" s="25">
        <v>103</v>
      </c>
      <c r="H52" s="26" t="s">
        <v>130</v>
      </c>
      <c r="I52" s="19"/>
      <c r="J52" s="26" t="s">
        <v>131</v>
      </c>
      <c r="K52" s="25">
        <v>4</v>
      </c>
      <c r="L52" s="26" t="s">
        <v>130</v>
      </c>
      <c r="M52" s="27">
        <f t="shared" si="6"/>
        <v>0.038834951456310676</v>
      </c>
      <c r="N52" s="19"/>
      <c r="O52" s="28">
        <f t="shared" si="7"/>
        <v>99</v>
      </c>
      <c r="P52" s="26" t="s">
        <v>130</v>
      </c>
      <c r="Q52" s="27">
        <f t="shared" si="8"/>
        <v>0.9611650485436893</v>
      </c>
    </row>
    <row r="53" spans="1:17" s="20" customFormat="1" ht="9" customHeight="1">
      <c r="A53" s="64" t="s">
        <v>142</v>
      </c>
      <c r="B53" s="64" t="s">
        <v>234</v>
      </c>
      <c r="C53" s="64" t="s">
        <v>235</v>
      </c>
      <c r="D53" s="19"/>
      <c r="E53" s="45">
        <v>38864</v>
      </c>
      <c r="F53" s="45">
        <v>38964</v>
      </c>
      <c r="G53" s="25">
        <v>103</v>
      </c>
      <c r="H53" s="26" t="s">
        <v>130</v>
      </c>
      <c r="I53" s="19"/>
      <c r="J53" s="26" t="s">
        <v>131</v>
      </c>
      <c r="K53" s="25">
        <v>4</v>
      </c>
      <c r="L53" s="26" t="s">
        <v>130</v>
      </c>
      <c r="M53" s="27">
        <f t="shared" si="6"/>
        <v>0.038834951456310676</v>
      </c>
      <c r="N53" s="19"/>
      <c r="O53" s="28">
        <f t="shared" si="7"/>
        <v>99</v>
      </c>
      <c r="P53" s="26" t="s">
        <v>130</v>
      </c>
      <c r="Q53" s="27">
        <f t="shared" si="8"/>
        <v>0.9611650485436893</v>
      </c>
    </row>
    <row r="54" spans="1:17" s="20" customFormat="1" ht="9" customHeight="1">
      <c r="A54" s="64" t="s">
        <v>142</v>
      </c>
      <c r="B54" s="64" t="s">
        <v>236</v>
      </c>
      <c r="C54" s="64" t="s">
        <v>237</v>
      </c>
      <c r="D54" s="19"/>
      <c r="E54" s="45">
        <v>38864</v>
      </c>
      <c r="F54" s="45">
        <v>38964</v>
      </c>
      <c r="G54" s="25">
        <v>103</v>
      </c>
      <c r="H54" s="26" t="s">
        <v>130</v>
      </c>
      <c r="I54" s="19"/>
      <c r="J54" s="26"/>
      <c r="L54" s="26" t="s">
        <v>130</v>
      </c>
      <c r="M54" s="27">
        <f t="shared" si="6"/>
        <v>0</v>
      </c>
      <c r="N54" s="19"/>
      <c r="O54" s="28">
        <f t="shared" si="7"/>
        <v>103</v>
      </c>
      <c r="P54" s="26" t="s">
        <v>130</v>
      </c>
      <c r="Q54" s="27">
        <f t="shared" si="8"/>
        <v>1</v>
      </c>
    </row>
    <row r="55" spans="1:17" s="20" customFormat="1" ht="9" customHeight="1">
      <c r="A55" s="64" t="s">
        <v>142</v>
      </c>
      <c r="B55" s="64" t="s">
        <v>238</v>
      </c>
      <c r="C55" s="64" t="s">
        <v>239</v>
      </c>
      <c r="D55" s="19"/>
      <c r="E55" s="45">
        <v>38864</v>
      </c>
      <c r="F55" s="45">
        <v>38964</v>
      </c>
      <c r="G55" s="25">
        <v>103</v>
      </c>
      <c r="H55" s="26" t="s">
        <v>130</v>
      </c>
      <c r="I55" s="19"/>
      <c r="J55" s="26" t="s">
        <v>131</v>
      </c>
      <c r="K55" s="25">
        <v>3</v>
      </c>
      <c r="L55" s="26" t="s">
        <v>130</v>
      </c>
      <c r="M55" s="27">
        <f t="shared" si="6"/>
        <v>0.02912621359223301</v>
      </c>
      <c r="N55" s="19"/>
      <c r="O55" s="28">
        <f t="shared" si="7"/>
        <v>100</v>
      </c>
      <c r="P55" s="26" t="s">
        <v>130</v>
      </c>
      <c r="Q55" s="27">
        <f t="shared" si="8"/>
        <v>0.970873786407767</v>
      </c>
    </row>
    <row r="56" spans="1:17" s="20" customFormat="1" ht="9" customHeight="1">
      <c r="A56" s="64" t="s">
        <v>142</v>
      </c>
      <c r="B56" s="64" t="s">
        <v>240</v>
      </c>
      <c r="C56" s="64" t="s">
        <v>241</v>
      </c>
      <c r="D56" s="19"/>
      <c r="E56" s="45">
        <v>38864</v>
      </c>
      <c r="F56" s="45">
        <v>38964</v>
      </c>
      <c r="G56" s="25">
        <v>103</v>
      </c>
      <c r="H56" s="26" t="s">
        <v>130</v>
      </c>
      <c r="I56" s="19"/>
      <c r="J56" s="26"/>
      <c r="L56" s="26" t="s">
        <v>130</v>
      </c>
      <c r="M56" s="27">
        <f t="shared" si="6"/>
        <v>0</v>
      </c>
      <c r="N56" s="19"/>
      <c r="O56" s="28">
        <f t="shared" si="7"/>
        <v>103</v>
      </c>
      <c r="P56" s="26" t="s">
        <v>130</v>
      </c>
      <c r="Q56" s="27">
        <f t="shared" si="8"/>
        <v>1</v>
      </c>
    </row>
    <row r="57" spans="1:17" s="20" customFormat="1" ht="9" customHeight="1">
      <c r="A57" s="64" t="s">
        <v>142</v>
      </c>
      <c r="B57" s="64" t="s">
        <v>242</v>
      </c>
      <c r="C57" s="64" t="s">
        <v>243</v>
      </c>
      <c r="D57" s="19"/>
      <c r="E57" s="45">
        <v>38864</v>
      </c>
      <c r="F57" s="45">
        <v>38964</v>
      </c>
      <c r="G57" s="25">
        <v>103</v>
      </c>
      <c r="H57" s="26" t="s">
        <v>130</v>
      </c>
      <c r="I57" s="19"/>
      <c r="J57" s="26"/>
      <c r="K57" s="64"/>
      <c r="L57" s="26" t="s">
        <v>130</v>
      </c>
      <c r="M57" s="27">
        <f t="shared" si="6"/>
        <v>0</v>
      </c>
      <c r="N57" s="19"/>
      <c r="O57" s="28">
        <f t="shared" si="7"/>
        <v>103</v>
      </c>
      <c r="P57" s="26" t="s">
        <v>130</v>
      </c>
      <c r="Q57" s="27">
        <f t="shared" si="8"/>
        <v>1</v>
      </c>
    </row>
    <row r="58" spans="1:17" s="20" customFormat="1" ht="9" customHeight="1">
      <c r="A58" s="64" t="s">
        <v>142</v>
      </c>
      <c r="B58" s="64" t="s">
        <v>244</v>
      </c>
      <c r="C58" s="64" t="s">
        <v>245</v>
      </c>
      <c r="D58" s="19"/>
      <c r="E58" s="45">
        <v>38864</v>
      </c>
      <c r="F58" s="45">
        <v>38964</v>
      </c>
      <c r="G58" s="25">
        <v>103</v>
      </c>
      <c r="H58" s="26" t="s">
        <v>130</v>
      </c>
      <c r="I58" s="19"/>
      <c r="J58" s="26"/>
      <c r="K58" s="64"/>
      <c r="L58" s="26" t="s">
        <v>130</v>
      </c>
      <c r="M58" s="27">
        <f t="shared" si="6"/>
        <v>0</v>
      </c>
      <c r="N58" s="19"/>
      <c r="O58" s="28">
        <f t="shared" si="7"/>
        <v>103</v>
      </c>
      <c r="P58" s="26" t="s">
        <v>130</v>
      </c>
      <c r="Q58" s="27">
        <f t="shared" si="8"/>
        <v>1</v>
      </c>
    </row>
    <row r="59" spans="1:17" s="20" customFormat="1" ht="9" customHeight="1">
      <c r="A59" s="64" t="s">
        <v>142</v>
      </c>
      <c r="B59" s="102" t="s">
        <v>246</v>
      </c>
      <c r="C59" s="64" t="s">
        <v>247</v>
      </c>
      <c r="D59" s="19"/>
      <c r="E59" s="45">
        <v>38864</v>
      </c>
      <c r="F59" s="45">
        <v>38964</v>
      </c>
      <c r="G59" s="30">
        <v>103</v>
      </c>
      <c r="H59" s="31" t="s">
        <v>130</v>
      </c>
      <c r="I59" s="19"/>
      <c r="J59" s="31" t="s">
        <v>131</v>
      </c>
      <c r="K59" s="30">
        <v>3</v>
      </c>
      <c r="L59" s="31" t="s">
        <v>130</v>
      </c>
      <c r="M59" s="32">
        <f t="shared" si="6"/>
        <v>0.02912621359223301</v>
      </c>
      <c r="N59" s="19"/>
      <c r="O59" s="33">
        <f t="shared" si="7"/>
        <v>100</v>
      </c>
      <c r="P59" s="31" t="s">
        <v>130</v>
      </c>
      <c r="Q59" s="32">
        <f t="shared" si="8"/>
        <v>0.970873786407767</v>
      </c>
    </row>
    <row r="60" spans="1:17" s="20" customFormat="1" ht="9" customHeight="1">
      <c r="A60" s="34"/>
      <c r="B60" s="35">
        <f>COUNTA(B41:B59)</f>
        <v>19</v>
      </c>
      <c r="C60" s="36"/>
      <c r="D60" s="19"/>
      <c r="E60" s="35"/>
      <c r="F60" s="24"/>
      <c r="G60" s="35">
        <f>SUM(G41:G59)</f>
        <v>1957</v>
      </c>
      <c r="H60" s="37" t="s">
        <v>130</v>
      </c>
      <c r="I60" s="19"/>
      <c r="J60" s="35">
        <f>COUNTA(J41:J59)</f>
        <v>10</v>
      </c>
      <c r="K60" s="35">
        <f>SUM(K41:K59)</f>
        <v>32</v>
      </c>
      <c r="L60" s="37" t="s">
        <v>130</v>
      </c>
      <c r="M60" s="38">
        <f>K60/G60</f>
        <v>0.016351558507920288</v>
      </c>
      <c r="N60" s="19"/>
      <c r="O60" s="39">
        <f>G60-K60</f>
        <v>1925</v>
      </c>
      <c r="P60" s="37" t="s">
        <v>130</v>
      </c>
      <c r="Q60" s="38">
        <f>O60/G60</f>
        <v>0.9836484414920798</v>
      </c>
    </row>
    <row r="61" spans="1:17" s="20" customFormat="1" ht="9" customHeight="1">
      <c r="A61" s="34"/>
      <c r="B61" s="34"/>
      <c r="C61" s="4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s="20" customFormat="1" ht="9" customHeight="1">
      <c r="A62" s="64" t="s">
        <v>143</v>
      </c>
      <c r="B62" s="64" t="s">
        <v>248</v>
      </c>
      <c r="C62" s="64" t="s">
        <v>249</v>
      </c>
      <c r="D62" s="19"/>
      <c r="E62" s="45">
        <v>38864</v>
      </c>
      <c r="F62" s="45">
        <v>38964</v>
      </c>
      <c r="G62" s="25">
        <v>103</v>
      </c>
      <c r="H62" s="26" t="s">
        <v>130</v>
      </c>
      <c r="I62" s="19"/>
      <c r="J62" s="26"/>
      <c r="K62" s="25"/>
      <c r="L62" s="26" t="s">
        <v>130</v>
      </c>
      <c r="M62" s="27">
        <f>K62/G62</f>
        <v>0</v>
      </c>
      <c r="N62" s="19"/>
      <c r="O62" s="28">
        <f>G62-K62</f>
        <v>103</v>
      </c>
      <c r="P62" s="26" t="s">
        <v>130</v>
      </c>
      <c r="Q62" s="27">
        <f aca="true" t="shared" si="12" ref="Q62:Q75">O62/G62</f>
        <v>1</v>
      </c>
    </row>
    <row r="63" spans="1:17" s="20" customFormat="1" ht="9" customHeight="1">
      <c r="A63" s="64"/>
      <c r="B63" s="64" t="s">
        <v>250</v>
      </c>
      <c r="C63" s="64" t="s">
        <v>251</v>
      </c>
      <c r="D63" s="19"/>
      <c r="E63" s="45">
        <v>38864</v>
      </c>
      <c r="F63" s="45">
        <v>38964</v>
      </c>
      <c r="G63" s="25">
        <v>103</v>
      </c>
      <c r="H63" s="26" t="s">
        <v>130</v>
      </c>
      <c r="I63" s="19"/>
      <c r="J63" s="26"/>
      <c r="K63" s="25"/>
      <c r="L63" s="26" t="s">
        <v>130</v>
      </c>
      <c r="M63" s="27">
        <f>K63/G63</f>
        <v>0</v>
      </c>
      <c r="N63" s="19"/>
      <c r="O63" s="28">
        <f>G63-K63</f>
        <v>103</v>
      </c>
      <c r="P63" s="26" t="s">
        <v>130</v>
      </c>
      <c r="Q63" s="27">
        <f>O63/G63</f>
        <v>1</v>
      </c>
    </row>
    <row r="64" spans="1:17" s="20" customFormat="1" ht="9" customHeight="1">
      <c r="A64" s="64" t="s">
        <v>143</v>
      </c>
      <c r="B64" s="64" t="s">
        <v>252</v>
      </c>
      <c r="C64" s="64" t="s">
        <v>253</v>
      </c>
      <c r="D64" s="19"/>
      <c r="E64" s="45">
        <v>38864</v>
      </c>
      <c r="F64" s="45">
        <v>38964</v>
      </c>
      <c r="G64" s="25">
        <v>103</v>
      </c>
      <c r="H64" s="26" t="s">
        <v>130</v>
      </c>
      <c r="I64" s="19"/>
      <c r="J64" s="26"/>
      <c r="K64" s="25"/>
      <c r="L64" s="26" t="s">
        <v>130</v>
      </c>
      <c r="M64" s="27">
        <f aca="true" t="shared" si="13" ref="M64:M71">K64/G64</f>
        <v>0</v>
      </c>
      <c r="N64" s="19"/>
      <c r="O64" s="28">
        <f aca="true" t="shared" si="14" ref="O64:O71">G64-K64</f>
        <v>103</v>
      </c>
      <c r="P64" s="26" t="s">
        <v>130</v>
      </c>
      <c r="Q64" s="27">
        <f t="shared" si="12"/>
        <v>1</v>
      </c>
    </row>
    <row r="65" spans="1:17" s="20" customFormat="1" ht="9" customHeight="1">
      <c r="A65" s="64" t="s">
        <v>143</v>
      </c>
      <c r="B65" s="64" t="s">
        <v>254</v>
      </c>
      <c r="C65" s="64" t="s">
        <v>255</v>
      </c>
      <c r="D65" s="19"/>
      <c r="E65" s="45">
        <v>38864</v>
      </c>
      <c r="F65" s="45">
        <v>38964</v>
      </c>
      <c r="G65" s="25">
        <v>103</v>
      </c>
      <c r="H65" s="26" t="s">
        <v>130</v>
      </c>
      <c r="I65" s="19"/>
      <c r="J65" s="26"/>
      <c r="K65" s="25"/>
      <c r="L65" s="26" t="s">
        <v>130</v>
      </c>
      <c r="M65" s="27">
        <f t="shared" si="13"/>
        <v>0</v>
      </c>
      <c r="N65" s="19"/>
      <c r="O65" s="28">
        <f t="shared" si="14"/>
        <v>103</v>
      </c>
      <c r="P65" s="26" t="s">
        <v>130</v>
      </c>
      <c r="Q65" s="27">
        <f t="shared" si="12"/>
        <v>1</v>
      </c>
    </row>
    <row r="66" spans="1:17" s="20" customFormat="1" ht="9" customHeight="1">
      <c r="A66" s="64" t="s">
        <v>143</v>
      </c>
      <c r="B66" s="64" t="s">
        <v>256</v>
      </c>
      <c r="C66" s="64" t="s">
        <v>257</v>
      </c>
      <c r="D66" s="19"/>
      <c r="E66" s="45">
        <v>38864</v>
      </c>
      <c r="F66" s="45">
        <v>38964</v>
      </c>
      <c r="G66" s="25">
        <v>103</v>
      </c>
      <c r="H66" s="26" t="s">
        <v>130</v>
      </c>
      <c r="I66" s="19"/>
      <c r="J66" s="26"/>
      <c r="K66" s="25"/>
      <c r="L66" s="26" t="s">
        <v>130</v>
      </c>
      <c r="M66" s="27">
        <f t="shared" si="13"/>
        <v>0</v>
      </c>
      <c r="N66" s="19"/>
      <c r="O66" s="28">
        <f t="shared" si="14"/>
        <v>103</v>
      </c>
      <c r="P66" s="26" t="s">
        <v>130</v>
      </c>
      <c r="Q66" s="27">
        <f t="shared" si="12"/>
        <v>1</v>
      </c>
    </row>
    <row r="67" spans="1:17" s="20" customFormat="1" ht="9" customHeight="1">
      <c r="A67" s="64" t="s">
        <v>143</v>
      </c>
      <c r="B67" s="64" t="s">
        <v>258</v>
      </c>
      <c r="C67" s="64" t="s">
        <v>259</v>
      </c>
      <c r="D67" s="19"/>
      <c r="E67" s="45">
        <v>38864</v>
      </c>
      <c r="F67" s="45">
        <v>38964</v>
      </c>
      <c r="G67" s="25">
        <v>103</v>
      </c>
      <c r="H67" s="26" t="s">
        <v>130</v>
      </c>
      <c r="I67" s="19"/>
      <c r="J67" s="26"/>
      <c r="K67" s="25"/>
      <c r="L67" s="26" t="s">
        <v>130</v>
      </c>
      <c r="M67" s="27">
        <f t="shared" si="13"/>
        <v>0</v>
      </c>
      <c r="N67" s="19"/>
      <c r="O67" s="28">
        <f t="shared" si="14"/>
        <v>103</v>
      </c>
      <c r="P67" s="26" t="s">
        <v>130</v>
      </c>
      <c r="Q67" s="27">
        <f t="shared" si="12"/>
        <v>1</v>
      </c>
    </row>
    <row r="68" spans="1:17" s="20" customFormat="1" ht="9" customHeight="1">
      <c r="A68" s="64" t="s">
        <v>143</v>
      </c>
      <c r="B68" s="64" t="s">
        <v>260</v>
      </c>
      <c r="C68" s="64" t="s">
        <v>261</v>
      </c>
      <c r="D68" s="19"/>
      <c r="E68" s="45">
        <v>38864</v>
      </c>
      <c r="F68" s="45">
        <v>38964</v>
      </c>
      <c r="G68" s="25">
        <v>103</v>
      </c>
      <c r="H68" s="26" t="s">
        <v>130</v>
      </c>
      <c r="I68" s="19"/>
      <c r="J68" s="26"/>
      <c r="K68" s="25"/>
      <c r="L68" s="26" t="s">
        <v>130</v>
      </c>
      <c r="M68" s="27">
        <f t="shared" si="13"/>
        <v>0</v>
      </c>
      <c r="N68" s="19"/>
      <c r="O68" s="28">
        <f t="shared" si="14"/>
        <v>103</v>
      </c>
      <c r="P68" s="26" t="s">
        <v>130</v>
      </c>
      <c r="Q68" s="27">
        <f t="shared" si="12"/>
        <v>1</v>
      </c>
    </row>
    <row r="69" spans="1:17" s="20" customFormat="1" ht="9" customHeight="1">
      <c r="A69" s="64" t="s">
        <v>143</v>
      </c>
      <c r="B69" s="64" t="s">
        <v>262</v>
      </c>
      <c r="C69" s="64" t="s">
        <v>263</v>
      </c>
      <c r="D69" s="19"/>
      <c r="E69" s="45">
        <v>38864</v>
      </c>
      <c r="F69" s="45">
        <v>38964</v>
      </c>
      <c r="G69" s="25">
        <v>103</v>
      </c>
      <c r="H69" s="26" t="s">
        <v>130</v>
      </c>
      <c r="I69" s="19"/>
      <c r="J69" s="26"/>
      <c r="K69" s="25"/>
      <c r="L69" s="26" t="s">
        <v>130</v>
      </c>
      <c r="M69" s="27">
        <f t="shared" si="13"/>
        <v>0</v>
      </c>
      <c r="N69" s="19"/>
      <c r="O69" s="28">
        <f t="shared" si="14"/>
        <v>103</v>
      </c>
      <c r="P69" s="26" t="s">
        <v>130</v>
      </c>
      <c r="Q69" s="27">
        <f t="shared" si="12"/>
        <v>1</v>
      </c>
    </row>
    <row r="70" spans="1:17" s="20" customFormat="1" ht="9" customHeight="1">
      <c r="A70" s="64" t="s">
        <v>143</v>
      </c>
      <c r="B70" s="64" t="s">
        <v>264</v>
      </c>
      <c r="C70" s="64" t="s">
        <v>265</v>
      </c>
      <c r="D70" s="19"/>
      <c r="E70" s="45">
        <v>38864</v>
      </c>
      <c r="F70" s="45">
        <v>38964</v>
      </c>
      <c r="G70" s="25">
        <v>103</v>
      </c>
      <c r="H70" s="26" t="s">
        <v>130</v>
      </c>
      <c r="I70" s="19"/>
      <c r="J70" s="26"/>
      <c r="K70" s="25"/>
      <c r="L70" s="26" t="s">
        <v>130</v>
      </c>
      <c r="M70" s="27">
        <f t="shared" si="13"/>
        <v>0</v>
      </c>
      <c r="N70" s="19"/>
      <c r="O70" s="28">
        <f t="shared" si="14"/>
        <v>103</v>
      </c>
      <c r="P70" s="26" t="s">
        <v>130</v>
      </c>
      <c r="Q70" s="27">
        <f t="shared" si="12"/>
        <v>1</v>
      </c>
    </row>
    <row r="71" spans="1:17" s="20" customFormat="1" ht="9" customHeight="1">
      <c r="A71" s="64" t="s">
        <v>143</v>
      </c>
      <c r="B71" s="64" t="s">
        <v>266</v>
      </c>
      <c r="C71" s="64" t="s">
        <v>267</v>
      </c>
      <c r="D71" s="19"/>
      <c r="E71" s="45">
        <v>38864</v>
      </c>
      <c r="F71" s="45">
        <v>38964</v>
      </c>
      <c r="G71" s="25">
        <v>103</v>
      </c>
      <c r="H71" s="26" t="s">
        <v>130</v>
      </c>
      <c r="I71" s="19"/>
      <c r="J71" s="26"/>
      <c r="K71" s="25"/>
      <c r="L71" s="26" t="s">
        <v>130</v>
      </c>
      <c r="M71" s="27">
        <f t="shared" si="13"/>
        <v>0</v>
      </c>
      <c r="N71" s="19"/>
      <c r="O71" s="28">
        <f t="shared" si="14"/>
        <v>103</v>
      </c>
      <c r="P71" s="26" t="s">
        <v>130</v>
      </c>
      <c r="Q71" s="27">
        <f t="shared" si="12"/>
        <v>1</v>
      </c>
    </row>
    <row r="72" spans="1:17" s="20" customFormat="1" ht="9" customHeight="1">
      <c r="A72" s="64" t="s">
        <v>143</v>
      </c>
      <c r="B72" s="64" t="s">
        <v>268</v>
      </c>
      <c r="C72" s="64" t="s">
        <v>269</v>
      </c>
      <c r="D72" s="19"/>
      <c r="E72" s="45">
        <v>38864</v>
      </c>
      <c r="F72" s="45">
        <v>38964</v>
      </c>
      <c r="G72" s="25">
        <v>103</v>
      </c>
      <c r="H72" s="26" t="s">
        <v>130</v>
      </c>
      <c r="I72" s="19"/>
      <c r="J72" s="26" t="s">
        <v>131</v>
      </c>
      <c r="K72" s="25">
        <v>2</v>
      </c>
      <c r="L72" s="26" t="s">
        <v>130</v>
      </c>
      <c r="M72" s="27">
        <f>K72/G72</f>
        <v>0.019417475728155338</v>
      </c>
      <c r="N72" s="19"/>
      <c r="O72" s="28">
        <f>G72-K72</f>
        <v>101</v>
      </c>
      <c r="P72" s="26" t="s">
        <v>130</v>
      </c>
      <c r="Q72" s="27">
        <f t="shared" si="12"/>
        <v>0.9805825242718447</v>
      </c>
    </row>
    <row r="73" spans="1:17" s="20" customFormat="1" ht="9" customHeight="1">
      <c r="A73" s="64" t="s">
        <v>143</v>
      </c>
      <c r="B73" s="64" t="s">
        <v>270</v>
      </c>
      <c r="C73" s="64" t="s">
        <v>271</v>
      </c>
      <c r="D73" s="19"/>
      <c r="E73" s="45">
        <v>38864</v>
      </c>
      <c r="F73" s="45">
        <v>38964</v>
      </c>
      <c r="G73" s="25">
        <v>103</v>
      </c>
      <c r="H73" s="26" t="s">
        <v>130</v>
      </c>
      <c r="I73" s="19"/>
      <c r="J73" s="26"/>
      <c r="K73" s="25"/>
      <c r="L73" s="26" t="s">
        <v>130</v>
      </c>
      <c r="M73" s="27">
        <f>K73/G73</f>
        <v>0</v>
      </c>
      <c r="N73" s="19"/>
      <c r="O73" s="28">
        <f>G73-K73</f>
        <v>103</v>
      </c>
      <c r="P73" s="26" t="s">
        <v>130</v>
      </c>
      <c r="Q73" s="27">
        <f t="shared" si="12"/>
        <v>1</v>
      </c>
    </row>
    <row r="74" spans="1:17" s="20" customFormat="1" ht="9" customHeight="1">
      <c r="A74" s="64" t="s">
        <v>143</v>
      </c>
      <c r="B74" s="64" t="s">
        <v>272</v>
      </c>
      <c r="C74" s="64" t="s">
        <v>273</v>
      </c>
      <c r="D74" s="19"/>
      <c r="E74" s="45">
        <v>38864</v>
      </c>
      <c r="F74" s="45">
        <v>38964</v>
      </c>
      <c r="G74" s="25">
        <v>103</v>
      </c>
      <c r="H74" s="26" t="s">
        <v>130</v>
      </c>
      <c r="I74" s="19"/>
      <c r="J74" s="26"/>
      <c r="K74" s="25"/>
      <c r="L74" s="26" t="s">
        <v>130</v>
      </c>
      <c r="M74" s="27">
        <f>K74/G74</f>
        <v>0</v>
      </c>
      <c r="N74" s="19"/>
      <c r="O74" s="28">
        <f>G74-K74</f>
        <v>103</v>
      </c>
      <c r="P74" s="26" t="s">
        <v>130</v>
      </c>
      <c r="Q74" s="27">
        <f t="shared" si="12"/>
        <v>1</v>
      </c>
    </row>
    <row r="75" spans="1:17" s="20" customFormat="1" ht="9" customHeight="1">
      <c r="A75" s="64" t="s">
        <v>143</v>
      </c>
      <c r="B75" s="102" t="s">
        <v>274</v>
      </c>
      <c r="C75" s="64" t="s">
        <v>275</v>
      </c>
      <c r="D75" s="19"/>
      <c r="E75" s="45">
        <v>38864</v>
      </c>
      <c r="F75" s="45">
        <v>38964</v>
      </c>
      <c r="G75" s="30">
        <v>103</v>
      </c>
      <c r="H75" s="31" t="s">
        <v>130</v>
      </c>
      <c r="I75" s="19"/>
      <c r="J75" s="31"/>
      <c r="K75" s="30"/>
      <c r="L75" s="31" t="s">
        <v>130</v>
      </c>
      <c r="M75" s="32">
        <f>K75/G75</f>
        <v>0</v>
      </c>
      <c r="N75" s="19"/>
      <c r="O75" s="33">
        <f>G75-K75</f>
        <v>103</v>
      </c>
      <c r="P75" s="31" t="s">
        <v>130</v>
      </c>
      <c r="Q75" s="32">
        <f t="shared" si="12"/>
        <v>1</v>
      </c>
    </row>
    <row r="76" spans="1:17" s="20" customFormat="1" ht="9" customHeight="1">
      <c r="A76" s="34"/>
      <c r="B76" s="35">
        <f>COUNTA(B62:B75)</f>
        <v>14</v>
      </c>
      <c r="C76" s="36"/>
      <c r="D76" s="19"/>
      <c r="E76" s="35"/>
      <c r="F76" s="24"/>
      <c r="G76" s="35">
        <f>SUM(G62:G75)</f>
        <v>1442</v>
      </c>
      <c r="H76" s="37" t="s">
        <v>130</v>
      </c>
      <c r="I76" s="19"/>
      <c r="J76" s="35">
        <f>COUNTA(J62:J75)</f>
        <v>1</v>
      </c>
      <c r="K76" s="35">
        <f>SUM(K62:K75)</f>
        <v>2</v>
      </c>
      <c r="L76" s="37" t="s">
        <v>130</v>
      </c>
      <c r="M76" s="38">
        <f>K76/G76</f>
        <v>0.0013869625520110957</v>
      </c>
      <c r="N76" s="19"/>
      <c r="O76" s="39">
        <f>G76-K76</f>
        <v>1440</v>
      </c>
      <c r="P76" s="37" t="s">
        <v>130</v>
      </c>
      <c r="Q76" s="38">
        <f>O76/G76</f>
        <v>0.9986130374479889</v>
      </c>
    </row>
    <row r="77" spans="1:17" s="20" customFormat="1" ht="9" customHeight="1">
      <c r="A77" s="34"/>
      <c r="B77" s="34"/>
      <c r="C77" s="46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6" s="20" customFormat="1" ht="9" customHeight="1" thickBot="1">
      <c r="A78" s="41"/>
      <c r="B78" s="18"/>
      <c r="C78" s="60"/>
      <c r="D78" s="19"/>
      <c r="E78" s="26"/>
      <c r="F78" s="26"/>
      <c r="G78" s="25"/>
      <c r="H78" s="26"/>
      <c r="I78" s="19"/>
      <c r="J78" s="26"/>
      <c r="K78" s="25"/>
      <c r="L78" s="26"/>
      <c r="N78" s="19"/>
      <c r="O78" s="42"/>
      <c r="P78" s="42"/>
    </row>
    <row r="79" spans="1:16" s="20" customFormat="1" ht="9" customHeight="1">
      <c r="A79" s="41"/>
      <c r="B79" s="47" t="s">
        <v>23</v>
      </c>
      <c r="C79" s="61"/>
      <c r="D79" s="48"/>
      <c r="E79" s="48"/>
      <c r="F79" s="49"/>
      <c r="H79" s="26"/>
      <c r="I79" s="19"/>
      <c r="J79" s="26"/>
      <c r="K79" s="25"/>
      <c r="L79" s="26"/>
      <c r="N79" s="19"/>
      <c r="O79" s="42"/>
      <c r="P79" s="42"/>
    </row>
    <row r="80" spans="1:16" s="20" customFormat="1" ht="9" customHeight="1">
      <c r="A80" s="41"/>
      <c r="B80" s="50"/>
      <c r="C80" s="60"/>
      <c r="D80" s="18"/>
      <c r="E80" s="51" t="s">
        <v>24</v>
      </c>
      <c r="F80" s="52">
        <f>B92</f>
        <v>67</v>
      </c>
      <c r="G80" s="25"/>
      <c r="J80" s="26"/>
      <c r="K80" s="25"/>
      <c r="L80" s="26"/>
      <c r="N80" s="19"/>
      <c r="O80" s="42"/>
      <c r="P80" s="42"/>
    </row>
    <row r="81" spans="1:16" s="20" customFormat="1" ht="9" customHeight="1">
      <c r="A81" s="41"/>
      <c r="B81" s="50"/>
      <c r="C81" s="60"/>
      <c r="D81" s="18"/>
      <c r="E81" s="51" t="s">
        <v>25</v>
      </c>
      <c r="F81" s="52">
        <f>J92</f>
        <v>40</v>
      </c>
      <c r="G81" s="25"/>
      <c r="J81" s="26"/>
      <c r="K81" s="25"/>
      <c r="L81" s="26"/>
      <c r="N81" s="19"/>
      <c r="O81" s="42"/>
      <c r="P81" s="42"/>
    </row>
    <row r="82" spans="1:16" s="20" customFormat="1" ht="9" customHeight="1">
      <c r="A82" s="41"/>
      <c r="B82" s="50"/>
      <c r="C82" s="60"/>
      <c r="D82" s="18"/>
      <c r="E82" s="51"/>
      <c r="F82" s="53"/>
      <c r="G82" s="25"/>
      <c r="J82" s="26"/>
      <c r="K82" s="25"/>
      <c r="L82" s="26"/>
      <c r="N82" s="19"/>
      <c r="O82" s="42"/>
      <c r="P82" s="42"/>
    </row>
    <row r="83" spans="1:16" s="20" customFormat="1" ht="9" customHeight="1">
      <c r="A83" s="41"/>
      <c r="B83" s="50"/>
      <c r="C83" s="60"/>
      <c r="D83" s="18"/>
      <c r="E83" s="51" t="s">
        <v>26</v>
      </c>
      <c r="F83" s="52">
        <f>G92</f>
        <v>6901</v>
      </c>
      <c r="G83" s="25"/>
      <c r="J83" s="26"/>
      <c r="K83" s="25"/>
      <c r="L83" s="26"/>
      <c r="N83" s="19"/>
      <c r="O83" s="42"/>
      <c r="P83" s="42"/>
    </row>
    <row r="84" spans="1:16" s="20" customFormat="1" ht="9" customHeight="1">
      <c r="A84" s="41"/>
      <c r="B84" s="50"/>
      <c r="C84" s="60"/>
      <c r="D84" s="18"/>
      <c r="E84" s="51"/>
      <c r="F84" s="52"/>
      <c r="G84" s="25"/>
      <c r="J84" s="26"/>
      <c r="K84" s="25"/>
      <c r="L84" s="26"/>
      <c r="N84" s="19"/>
      <c r="O84" s="42"/>
      <c r="P84" s="42"/>
    </row>
    <row r="85" spans="1:16" s="20" customFormat="1" ht="9" customHeight="1">
      <c r="A85" s="41"/>
      <c r="B85" s="50"/>
      <c r="C85" s="60"/>
      <c r="D85" s="18"/>
      <c r="E85" s="51" t="s">
        <v>27</v>
      </c>
      <c r="F85" s="52">
        <f>K92</f>
        <v>224</v>
      </c>
      <c r="G85" s="25"/>
      <c r="J85" s="26"/>
      <c r="K85" s="25"/>
      <c r="L85" s="26"/>
      <c r="N85" s="19"/>
      <c r="O85" s="42"/>
      <c r="P85" s="42"/>
    </row>
    <row r="86" spans="1:16" s="20" customFormat="1" ht="9" customHeight="1">
      <c r="A86" s="41"/>
      <c r="B86" s="50"/>
      <c r="C86" s="60"/>
      <c r="D86" s="18"/>
      <c r="E86" s="51" t="s">
        <v>28</v>
      </c>
      <c r="F86" s="54">
        <f>M92</f>
        <v>0.03245906390378206</v>
      </c>
      <c r="G86" s="25"/>
      <c r="J86" s="26"/>
      <c r="K86" s="25"/>
      <c r="L86" s="26"/>
      <c r="N86" s="19"/>
      <c r="O86" s="42"/>
      <c r="P86" s="42"/>
    </row>
    <row r="87" spans="1:16" s="20" customFormat="1" ht="9" customHeight="1">
      <c r="A87" s="41"/>
      <c r="B87" s="50"/>
      <c r="C87" s="60"/>
      <c r="D87" s="18"/>
      <c r="E87" s="51"/>
      <c r="F87" s="54"/>
      <c r="G87" s="25"/>
      <c r="J87" s="26"/>
      <c r="K87" s="25"/>
      <c r="L87" s="26"/>
      <c r="N87" s="19"/>
      <c r="O87" s="42"/>
      <c r="P87" s="42"/>
    </row>
    <row r="88" spans="1:16" s="20" customFormat="1" ht="9" customHeight="1">
      <c r="A88" s="41"/>
      <c r="B88" s="50"/>
      <c r="C88" s="60"/>
      <c r="D88" s="18"/>
      <c r="E88" s="51" t="s">
        <v>29</v>
      </c>
      <c r="F88" s="52">
        <f>O92</f>
        <v>6677</v>
      </c>
      <c r="G88" s="25"/>
      <c r="J88" s="26"/>
      <c r="K88" s="25"/>
      <c r="L88" s="26"/>
      <c r="N88" s="19"/>
      <c r="O88" s="42"/>
      <c r="P88" s="42"/>
    </row>
    <row r="89" spans="1:16" s="20" customFormat="1" ht="9" customHeight="1">
      <c r="A89" s="41"/>
      <c r="B89" s="50"/>
      <c r="C89" s="60"/>
      <c r="D89" s="18"/>
      <c r="E89" s="51" t="s">
        <v>30</v>
      </c>
      <c r="F89" s="54">
        <f>Q92</f>
        <v>0.9675409360962179</v>
      </c>
      <c r="G89" s="25"/>
      <c r="J89" s="26"/>
      <c r="K89" s="25"/>
      <c r="L89" s="26"/>
      <c r="N89" s="19"/>
      <c r="O89" s="42"/>
      <c r="P89" s="42"/>
    </row>
    <row r="90" spans="1:16" s="20" customFormat="1" ht="9" customHeight="1" thickBot="1">
      <c r="A90" s="41"/>
      <c r="B90" s="55"/>
      <c r="C90" s="62"/>
      <c r="D90" s="56"/>
      <c r="E90" s="57"/>
      <c r="F90" s="58"/>
      <c r="G90" s="25"/>
      <c r="J90" s="26"/>
      <c r="K90" s="25"/>
      <c r="L90" s="26"/>
      <c r="N90" s="19"/>
      <c r="O90" s="42"/>
      <c r="P90" s="42"/>
    </row>
    <row r="91" spans="1:16" s="20" customFormat="1" ht="9" customHeight="1">
      <c r="A91" s="41"/>
      <c r="B91" s="18"/>
      <c r="C91" s="60"/>
      <c r="D91" s="19"/>
      <c r="E91" s="26"/>
      <c r="F91" s="26"/>
      <c r="G91" s="25"/>
      <c r="H91" s="26"/>
      <c r="I91" s="19"/>
      <c r="J91" s="26"/>
      <c r="K91" s="25"/>
      <c r="L91" s="26"/>
      <c r="N91" s="19"/>
      <c r="O91" s="42"/>
      <c r="P91" s="42"/>
    </row>
    <row r="92" spans="1:17" s="20" customFormat="1" ht="9" customHeight="1">
      <c r="A92" s="18"/>
      <c r="B92" s="43">
        <f>SUM(B31+B39+B60+B76)</f>
        <v>67</v>
      </c>
      <c r="C92" s="60"/>
      <c r="D92" s="19"/>
      <c r="E92" s="26"/>
      <c r="F92" s="26"/>
      <c r="G92" s="43">
        <f>SUM(G31+G39+G60+G76)</f>
        <v>6901</v>
      </c>
      <c r="H92" s="37"/>
      <c r="I92" s="19"/>
      <c r="J92" s="43">
        <f>SUM(J31+J39+J60+J76)</f>
        <v>40</v>
      </c>
      <c r="K92" s="43">
        <f>SUM(K31+K39+K60+K76)</f>
        <v>224</v>
      </c>
      <c r="L92" s="37"/>
      <c r="M92" s="38">
        <f>K92/G92</f>
        <v>0.03245906390378206</v>
      </c>
      <c r="N92" s="19"/>
      <c r="O92" s="39">
        <f>G92-K92</f>
        <v>6677</v>
      </c>
      <c r="P92" s="37"/>
      <c r="Q92" s="38">
        <f>O92/G92</f>
        <v>0.9675409360962179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&amp;C&amp;"Arial,Bold"&amp;14Connecticut - 2006 Swimming Season
Beach Days&amp;"Arial,Regular"&amp;10
&amp;"Arial,Italic"&amp;12(Source: PRAWN 4/19/07)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2007-05-22T16:43:32Z</cp:lastPrinted>
  <dcterms:created xsi:type="dcterms:W3CDTF">2006-12-12T20:37:17Z</dcterms:created>
  <dcterms:modified xsi:type="dcterms:W3CDTF">2007-05-22T16:43:55Z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