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<sst xmlns="http://schemas.openxmlformats.org/spreadsheetml/2006/main" count="67" uniqueCount="67">
  <si>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Weighted percent  </t>
  </si>
  <si>
    <t>Total heart disease (tables 1-2)</t>
  </si>
  <si>
    <t>Coronary heart disease (tables 1-2)</t>
  </si>
  <si>
    <t>Hypertension (tables 1-2)</t>
  </si>
  <si>
    <t>Stroke (tables 1-2)</t>
  </si>
  <si>
    <t>Emphysema (tables 3-4)</t>
  </si>
  <si>
    <t>Asthma (ever) (tables 3-4)</t>
  </si>
  <si>
    <t>Asthma  (still) (tables 3-4)</t>
  </si>
  <si>
    <t>Hay fever (tables 3-4)</t>
  </si>
  <si>
    <t>Sinusitis (tables 3-4)</t>
  </si>
  <si>
    <t>Chronic bronchitis (tables 3-4)</t>
  </si>
  <si>
    <t>Any cancer (tables 5-6)</t>
  </si>
  <si>
    <t>Breast cancer (tables 5-6)</t>
  </si>
  <si>
    <t>Cervical cancer (tables 5-6) (women only)</t>
  </si>
  <si>
    <t>Prostate cancer (tables 5-6) (men only)</t>
  </si>
  <si>
    <t>Ulcers (tables 7-8)</t>
  </si>
  <si>
    <t>Kidney disease (tables 7-8)</t>
  </si>
  <si>
    <t>Liver disease (tables 7-8)</t>
  </si>
  <si>
    <t>Arthritic diagnosis (tables 7-8)</t>
  </si>
  <si>
    <t>Chronic joint symptoms (tables 7-8)</t>
  </si>
  <si>
    <t>Migraine or severe headaches (tables 9-10)</t>
  </si>
  <si>
    <t>Pain in neck (tables 9-10)</t>
  </si>
  <si>
    <t>Pain in face or jaw (tables 9-10)</t>
  </si>
  <si>
    <t>Hearing problems (tables 11-12)</t>
  </si>
  <si>
    <t>Absence of all natural teeth (tables 11-12)</t>
  </si>
  <si>
    <t>Sadness (tables 13-14)</t>
  </si>
  <si>
    <t>Hopelessness (tables 13-14)</t>
  </si>
  <si>
    <t>Worthlessness (tables 13-14)</t>
  </si>
  <si>
    <t>Everything is an effort (tables 13-14)</t>
  </si>
  <si>
    <t>Nervousness (tables 15-16)</t>
  </si>
  <si>
    <t>Restlessness (tables 15-16)</t>
  </si>
  <si>
    <t>Work-loss days (table 17)</t>
  </si>
  <si>
    <t>Bed days (table 17)</t>
  </si>
  <si>
    <t>Current health status (tables 20-23)</t>
  </si>
  <si>
    <t xml:space="preserve">Change in health status since last year (tables 22,23) </t>
  </si>
  <si>
    <t>Current cigarette smoking status (tables 24-25)</t>
  </si>
  <si>
    <t>Alcohol drinking status (tables 26-27)</t>
  </si>
  <si>
    <t>Current drinking frequency or amount (tables 26-27) (current drinkers only)</t>
  </si>
  <si>
    <t>Former drinking frequency or amount (tables 26-27) (former drinkers only)</t>
  </si>
  <si>
    <t>Leisure-time vigorous physical activity (tables 28-29)</t>
  </si>
  <si>
    <t>Body mass index (tables 30-31)</t>
  </si>
  <si>
    <t>Usual place of health care (tables 32-33)</t>
  </si>
  <si>
    <t>Type of usual place of health care (tables 32-33)</t>
  </si>
  <si>
    <t>Office visits to doctor in past 12 months (tables 34-35)</t>
  </si>
  <si>
    <t>Length of time since last physician contact (tables 36-37)</t>
  </si>
  <si>
    <t>Length of time since last dentist contact (tables 38-39)</t>
  </si>
  <si>
    <t>Weighted count (in thousands)</t>
  </si>
  <si>
    <t>Variable of interest</t>
  </si>
  <si>
    <r>
      <t>Difficulty walking quarter mile</t>
    </r>
    <r>
      <rPr>
        <vertAlign val="superscript"/>
        <sz val="10"/>
        <rFont val="Courier New"/>
        <family val="3"/>
      </rPr>
      <t>2</t>
    </r>
    <r>
      <rPr>
        <sz val="10"/>
        <rFont val="Courier New"/>
        <family val="3"/>
      </rPr>
      <t xml:space="preserve"> (tables 18-19)</t>
    </r>
  </si>
  <si>
    <r>
      <t>Difficulty climbing 10 steps</t>
    </r>
    <r>
      <rPr>
        <vertAlign val="superscript"/>
        <sz val="10"/>
        <rFont val="Courier New"/>
        <family val="3"/>
      </rPr>
      <t>2</t>
    </r>
    <r>
      <rPr>
        <sz val="10"/>
        <rFont val="Courier New"/>
        <family val="3"/>
      </rPr>
      <t xml:space="preserve">  (tables 18-19)</t>
    </r>
  </si>
  <si>
    <r>
      <t>Difficulty standing 2 hours</t>
    </r>
    <r>
      <rPr>
        <vertAlign val="superscript"/>
        <sz val="10"/>
        <rFont val="Courier New"/>
        <family val="3"/>
      </rPr>
      <t>2</t>
    </r>
    <r>
      <rPr>
        <sz val="10"/>
        <rFont val="Courier New"/>
        <family val="3"/>
      </rPr>
      <t xml:space="preserve"> (tables 18-19)</t>
    </r>
  </si>
  <si>
    <r>
      <t>Difficulty sitting 2 hours</t>
    </r>
    <r>
      <rPr>
        <vertAlign val="superscript"/>
        <sz val="10"/>
        <rFont val="Courier New"/>
        <family val="3"/>
      </rPr>
      <t>2</t>
    </r>
    <r>
      <rPr>
        <sz val="10"/>
        <rFont val="Courier New"/>
        <family val="3"/>
      </rPr>
      <t xml:space="preserve"> (tables 18-19)</t>
    </r>
  </si>
  <si>
    <r>
      <t>Difficulty stooping, bending, or kneeling</t>
    </r>
    <r>
      <rPr>
        <vertAlign val="superscript"/>
        <sz val="10"/>
        <rFont val="Courier New"/>
        <family val="3"/>
      </rPr>
      <t>2</t>
    </r>
    <r>
      <rPr>
        <sz val="10"/>
        <rFont val="Courier New"/>
        <family val="3"/>
      </rPr>
      <t xml:space="preserve"> (tables 18-19)</t>
    </r>
  </si>
  <si>
    <r>
      <t>Difficulty reaching over one's head</t>
    </r>
    <r>
      <rPr>
        <vertAlign val="superscript"/>
        <sz val="10"/>
        <rFont val="Courier New"/>
        <family val="3"/>
      </rPr>
      <t>2</t>
    </r>
    <r>
      <rPr>
        <sz val="10"/>
        <rFont val="Courier New"/>
        <family val="3"/>
      </rPr>
      <t xml:space="preserve"> (tables 18-19)</t>
    </r>
  </si>
  <si>
    <r>
      <t>Difficulty using fingers to grasp or handle small objects</t>
    </r>
    <r>
      <rPr>
        <vertAlign val="superscript"/>
        <sz val="10"/>
        <rFont val="Courier New"/>
        <family val="3"/>
      </rPr>
      <t>2</t>
    </r>
    <r>
      <rPr>
        <sz val="10"/>
        <rFont val="Courier New"/>
        <family val="3"/>
      </rPr>
      <t xml:space="preserve"> (tables 18-19)</t>
    </r>
  </si>
  <si>
    <r>
      <t>Difficulty lifting or carrying 10 pounds</t>
    </r>
    <r>
      <rPr>
        <vertAlign val="superscript"/>
        <sz val="10"/>
        <rFont val="Courier New"/>
        <family val="3"/>
      </rPr>
      <t>2</t>
    </r>
    <r>
      <rPr>
        <sz val="10"/>
        <rFont val="Courier New"/>
        <family val="3"/>
      </rPr>
      <t xml:space="preserve"> (tables 18-19)</t>
    </r>
  </si>
  <si>
    <r>
      <t>Difficulty pushing or pulling large object</t>
    </r>
    <r>
      <rPr>
        <vertAlign val="superscript"/>
        <sz val="10"/>
        <rFont val="Courier New"/>
        <family val="3"/>
      </rPr>
      <t>2</t>
    </r>
    <r>
      <rPr>
        <sz val="10"/>
        <rFont val="Courier New"/>
        <family val="3"/>
      </rPr>
      <t xml:space="preserve"> (tables 18-19)</t>
    </r>
  </si>
  <si>
    <r>
      <t>Diabetes</t>
    </r>
    <r>
      <rPr>
        <vertAlign val="superscript"/>
        <sz val="10"/>
        <rFont val="Courier New"/>
        <family val="3"/>
      </rPr>
      <t>1</t>
    </r>
    <r>
      <rPr>
        <sz val="10"/>
        <rFont val="Courier New"/>
        <family val="3"/>
      </rPr>
      <t xml:space="preserve"> (tables 7-8)</t>
    </r>
  </si>
  <si>
    <t>Pain in lower back (tables 9-10)</t>
  </si>
  <si>
    <t>Vision problems (tables 11-12)</t>
  </si>
  <si>
    <t>Any difficulty in physical functioning (tables 18-19)</t>
  </si>
  <si>
    <r>
      <t>1</t>
    </r>
    <r>
      <rPr>
        <sz val="10"/>
        <rFont val="Courier New"/>
        <family val="3"/>
      </rPr>
      <t>Unknown includes those who respond "borderline."</t>
    </r>
  </si>
  <si>
    <r>
      <t>2</t>
    </r>
    <r>
      <rPr>
        <sz val="10"/>
        <rFont val="Courier New"/>
        <family val="3"/>
      </rPr>
      <t>Unknown includes those who respond "do not do this activity."</t>
    </r>
  </si>
  <si>
    <r>
      <t>3</t>
    </r>
    <r>
      <rPr>
        <sz val="10"/>
        <rFont val="Courier New"/>
        <family val="3"/>
      </rPr>
      <t>HIV is human immunodeficiency virus.</t>
    </r>
  </si>
  <si>
    <r>
      <t>HIV</t>
    </r>
    <r>
      <rPr>
        <vertAlign val="superscript"/>
        <sz val="10"/>
        <rFont val="Courier New"/>
        <family val="3"/>
      </rPr>
      <t>3</t>
    </r>
    <r>
      <rPr>
        <sz val="10"/>
        <rFont val="Courier New"/>
        <family val="3"/>
      </rPr>
      <t xml:space="preserve"> testing status (tables 40-41)</t>
    </r>
  </si>
  <si>
    <t xml:space="preserve">Table II.  Weighted counts and weighted percentages of adults 18 years of age and over with unknown health information: 2007 National Health Interview Survey </t>
  </si>
  <si>
    <t>Leisure-time physical activity status (tables 28-29)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</si>
</sst>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vertAlign val="superscript"/>
      <sz val="10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15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1">
      <pane ySplit="4" topLeftCell="BM5" activePane="bottomLeft" state="frozen"/>
      <selection pane="topLeft" activeCell="A1" sqref="A1"/>
      <selection pane="bottomLeft" activeCell="B57" sqref="B57"/>
    </sheetView>
  </sheetViews>
  <sheetFormatPr defaultColWidth="9.140625" defaultRowHeight="12.75"/>
  <cols>
    <col min="1" max="1" width="87.140625" style="1" customWidth="1"/>
    <col min="2" max="2" width="12.421875" style="1" customWidth="1"/>
    <col min="3" max="3" width="10.00390625" style="1" customWidth="1"/>
    <col min="4" max="16384" width="9.140625" style="1" customWidth="1"/>
  </cols>
  <sheetData>
    <row r="1" spans="1:3" ht="25.5" customHeight="1">
      <c r="A1" s="11" t="s">
        <v>65</v>
      </c>
      <c r="B1" s="11"/>
      <c r="C1" s="11"/>
    </row>
    <row r="2" spans="1:3" ht="13.5">
      <c r="A2" s="2"/>
      <c r="B2" s="2"/>
      <c r="C2" s="2"/>
    </row>
    <row r="3" spans="1:3" ht="40.5">
      <c r="A3" s="4" t="s">
        <v>47</v>
      </c>
      <c r="B3" s="5" t="s">
        <v>46</v>
      </c>
      <c r="C3" s="5" t="s">
        <v>0</v>
      </c>
    </row>
    <row r="5" spans="1:3" ht="13.5">
      <c r="A5" s="1" t="s">
        <v>1</v>
      </c>
      <c r="B5" s="1">
        <v>334</v>
      </c>
      <c r="C5" s="1">
        <v>0.15</v>
      </c>
    </row>
    <row r="6" spans="1:3" ht="13.5">
      <c r="A6" s="1" t="s">
        <v>2</v>
      </c>
      <c r="B6" s="1">
        <v>403</v>
      </c>
      <c r="C6" s="1">
        <v>0.18</v>
      </c>
    </row>
    <row r="7" spans="1:3" ht="13.5">
      <c r="A7" s="1" t="s">
        <v>3</v>
      </c>
      <c r="B7" s="1">
        <v>327</v>
      </c>
      <c r="C7" s="1">
        <v>0.15</v>
      </c>
    </row>
    <row r="8" spans="1:3" ht="13.5">
      <c r="A8" s="1" t="s">
        <v>4</v>
      </c>
      <c r="B8" s="1">
        <v>186</v>
      </c>
      <c r="C8" s="1">
        <v>0.08</v>
      </c>
    </row>
    <row r="9" spans="1:3" ht="13.5">
      <c r="A9" s="1" t="s">
        <v>5</v>
      </c>
      <c r="B9" s="1">
        <v>121</v>
      </c>
      <c r="C9" s="1">
        <v>0.05</v>
      </c>
    </row>
    <row r="10" spans="1:3" ht="13.5">
      <c r="A10" s="1" t="s">
        <v>6</v>
      </c>
      <c r="B10" s="1">
        <v>152</v>
      </c>
      <c r="C10" s="1">
        <v>0.07</v>
      </c>
    </row>
    <row r="11" spans="1:3" ht="13.5">
      <c r="A11" s="1" t="s">
        <v>7</v>
      </c>
      <c r="B11" s="1">
        <v>461</v>
      </c>
      <c r="C11" s="1">
        <v>0.21</v>
      </c>
    </row>
    <row r="12" spans="1:3" ht="13.5">
      <c r="A12" s="1" t="s">
        <v>8</v>
      </c>
      <c r="B12" s="1">
        <v>267</v>
      </c>
      <c r="C12" s="6">
        <v>0.12</v>
      </c>
    </row>
    <row r="13" spans="1:3" ht="13.5">
      <c r="A13" s="1" t="s">
        <v>9</v>
      </c>
      <c r="B13" s="1">
        <v>303</v>
      </c>
      <c r="C13" s="1">
        <v>0.14</v>
      </c>
    </row>
    <row r="14" spans="1:3" ht="13.5">
      <c r="A14" s="1" t="s">
        <v>10</v>
      </c>
      <c r="B14" s="1">
        <v>177</v>
      </c>
      <c r="C14" s="1">
        <v>0.08</v>
      </c>
    </row>
    <row r="15" spans="1:3" ht="13.5">
      <c r="A15" s="1" t="s">
        <v>11</v>
      </c>
      <c r="B15" s="1">
        <v>244</v>
      </c>
      <c r="C15" s="1">
        <v>0.11</v>
      </c>
    </row>
    <row r="16" spans="1:3" ht="13.5">
      <c r="A16" s="1" t="s">
        <v>12</v>
      </c>
      <c r="B16" s="1">
        <v>333</v>
      </c>
      <c r="C16" s="1">
        <v>0.15</v>
      </c>
    </row>
    <row r="17" spans="1:3" ht="13.5">
      <c r="A17" s="1" t="s">
        <v>13</v>
      </c>
      <c r="B17" s="1">
        <v>154</v>
      </c>
      <c r="C17" s="1">
        <v>0.13</v>
      </c>
    </row>
    <row r="18" spans="1:3" ht="13.5">
      <c r="A18" s="1" t="s">
        <v>14</v>
      </c>
      <c r="B18" s="1">
        <v>178</v>
      </c>
      <c r="C18" s="6">
        <v>0.17</v>
      </c>
    </row>
    <row r="19" spans="1:3" ht="15.75">
      <c r="A19" s="1" t="s">
        <v>57</v>
      </c>
      <c r="B19" s="3">
        <v>2035</v>
      </c>
      <c r="C19" s="1">
        <v>0.91</v>
      </c>
    </row>
    <row r="20" spans="1:3" ht="13.5">
      <c r="A20" s="1" t="s">
        <v>15</v>
      </c>
      <c r="B20" s="1">
        <v>267</v>
      </c>
      <c r="C20" s="1">
        <v>0.12</v>
      </c>
    </row>
    <row r="21" spans="1:3" ht="13.5">
      <c r="A21" s="1" t="s">
        <v>16</v>
      </c>
      <c r="B21" s="1">
        <v>279</v>
      </c>
      <c r="C21" s="1">
        <v>0.12</v>
      </c>
    </row>
    <row r="22" spans="1:3" ht="13.5">
      <c r="A22" s="1" t="s">
        <v>17</v>
      </c>
      <c r="B22" s="1">
        <v>217</v>
      </c>
      <c r="C22" s="1">
        <v>0.1</v>
      </c>
    </row>
    <row r="23" spans="1:3" ht="13.5">
      <c r="A23" s="1" t="s">
        <v>18</v>
      </c>
      <c r="B23" s="1">
        <v>429</v>
      </c>
      <c r="C23" s="1">
        <v>0.19</v>
      </c>
    </row>
    <row r="24" spans="1:3" ht="13.5">
      <c r="A24" s="1" t="s">
        <v>19</v>
      </c>
      <c r="B24" s="1">
        <v>405</v>
      </c>
      <c r="C24" s="1">
        <v>0.18</v>
      </c>
    </row>
    <row r="25" spans="1:3" ht="13.5">
      <c r="A25" s="1" t="s">
        <v>20</v>
      </c>
      <c r="B25" s="1">
        <v>267</v>
      </c>
      <c r="C25" s="6">
        <v>0.12</v>
      </c>
    </row>
    <row r="26" spans="1:3" ht="13.5">
      <c r="A26" s="1" t="s">
        <v>21</v>
      </c>
      <c r="B26" s="1">
        <v>250</v>
      </c>
      <c r="C26" s="6">
        <v>0.11</v>
      </c>
    </row>
    <row r="27" spans="1:3" ht="13.5">
      <c r="A27" s="1" t="s">
        <v>58</v>
      </c>
      <c r="B27" s="1">
        <v>272</v>
      </c>
      <c r="C27" s="6">
        <v>0.12</v>
      </c>
    </row>
    <row r="28" spans="1:3" ht="13.5">
      <c r="A28" s="1" t="s">
        <v>22</v>
      </c>
      <c r="B28" s="1">
        <v>277</v>
      </c>
      <c r="C28" s="1">
        <v>0.12</v>
      </c>
    </row>
    <row r="29" spans="1:3" ht="13.5">
      <c r="A29" s="1" t="s">
        <v>23</v>
      </c>
      <c r="B29" s="1">
        <v>182</v>
      </c>
      <c r="C29" s="1">
        <v>0.08</v>
      </c>
    </row>
    <row r="30" spans="1:3" ht="13.5">
      <c r="A30" s="1" t="s">
        <v>59</v>
      </c>
      <c r="B30" s="1">
        <v>511</v>
      </c>
      <c r="C30" s="1">
        <v>0.23</v>
      </c>
    </row>
    <row r="31" spans="1:3" ht="13.5">
      <c r="A31" s="1" t="s">
        <v>24</v>
      </c>
      <c r="B31" s="1">
        <v>650</v>
      </c>
      <c r="C31" s="1">
        <v>0.29</v>
      </c>
    </row>
    <row r="32" spans="1:3" ht="13.5">
      <c r="A32" s="1" t="s">
        <v>25</v>
      </c>
      <c r="B32" s="3">
        <v>3074</v>
      </c>
      <c r="C32" s="1">
        <v>1.38</v>
      </c>
    </row>
    <row r="33" spans="1:3" ht="13.5">
      <c r="A33" s="1" t="s">
        <v>26</v>
      </c>
      <c r="B33" s="3">
        <v>3226</v>
      </c>
      <c r="C33" s="1">
        <v>1.45</v>
      </c>
    </row>
    <row r="34" spans="1:3" ht="13.5">
      <c r="A34" s="1" t="s">
        <v>27</v>
      </c>
      <c r="B34" s="3">
        <v>3316</v>
      </c>
      <c r="C34" s="1">
        <v>1.49</v>
      </c>
    </row>
    <row r="35" spans="1:3" ht="13.5">
      <c r="A35" s="1" t="s">
        <v>28</v>
      </c>
      <c r="B35" s="3">
        <v>3452</v>
      </c>
      <c r="C35" s="1">
        <v>1.55</v>
      </c>
    </row>
    <row r="36" spans="1:3" ht="13.5">
      <c r="A36" s="1" t="s">
        <v>29</v>
      </c>
      <c r="B36" s="3">
        <v>3168</v>
      </c>
      <c r="C36" s="1">
        <v>1.42</v>
      </c>
    </row>
    <row r="37" spans="1:3" ht="13.5">
      <c r="A37" s="1" t="s">
        <v>30</v>
      </c>
      <c r="B37" s="3">
        <v>3195</v>
      </c>
      <c r="C37" s="1">
        <v>1.43</v>
      </c>
    </row>
    <row r="38" spans="1:3" ht="13.5">
      <c r="A38" s="1" t="s">
        <v>31</v>
      </c>
      <c r="B38" s="9">
        <v>2642</v>
      </c>
      <c r="C38" s="10">
        <v>1.67</v>
      </c>
    </row>
    <row r="39" spans="1:3" ht="13.5">
      <c r="A39" s="1" t="s">
        <v>32</v>
      </c>
      <c r="B39" s="9">
        <v>4731</v>
      </c>
      <c r="C39" s="10">
        <v>2.12</v>
      </c>
    </row>
    <row r="40" spans="1:3" ht="13.5">
      <c r="A40" s="1" t="s">
        <v>60</v>
      </c>
      <c r="B40" s="8">
        <v>2093</v>
      </c>
      <c r="C40" s="1">
        <f>0.76+0.18</f>
        <v>0.94</v>
      </c>
    </row>
    <row r="41" spans="1:3" ht="15.75">
      <c r="A41" s="1" t="s">
        <v>48</v>
      </c>
      <c r="B41" s="3">
        <f>1772+3695</f>
        <v>5467</v>
      </c>
      <c r="C41" s="1">
        <f>0.79+1.66</f>
        <v>2.45</v>
      </c>
    </row>
    <row r="42" spans="1:3" ht="15.75">
      <c r="A42" s="1" t="s">
        <v>49</v>
      </c>
      <c r="B42" s="3">
        <f>1814+2161</f>
        <v>3975</v>
      </c>
      <c r="C42" s="1">
        <f>0.81+0.97</f>
        <v>1.78</v>
      </c>
    </row>
    <row r="43" spans="1:3" ht="15.75">
      <c r="A43" s="1" t="s">
        <v>50</v>
      </c>
      <c r="B43" s="3">
        <f>1944+3325</f>
        <v>5269</v>
      </c>
      <c r="C43" s="6">
        <f>0.87+1.49</f>
        <v>2.36</v>
      </c>
    </row>
    <row r="44" spans="1:3" ht="15.75">
      <c r="A44" s="1" t="s">
        <v>51</v>
      </c>
      <c r="B44" s="3">
        <f>1824+1150</f>
        <v>2974</v>
      </c>
      <c r="C44" s="1">
        <f>0.82+0.52</f>
        <v>1.3399999999999999</v>
      </c>
    </row>
    <row r="45" spans="1:3" ht="15.75">
      <c r="A45" s="1" t="s">
        <v>52</v>
      </c>
      <c r="B45" s="3">
        <f>1832+1928</f>
        <v>3760</v>
      </c>
      <c r="C45" s="6">
        <f>0.82+0.86</f>
        <v>1.68</v>
      </c>
    </row>
    <row r="46" spans="1:3" ht="15.75">
      <c r="A46" s="1" t="s">
        <v>53</v>
      </c>
      <c r="B46" s="3">
        <f>1806+858</f>
        <v>2664</v>
      </c>
      <c r="C46" s="6">
        <f>0.81+0.38</f>
        <v>1.19</v>
      </c>
    </row>
    <row r="47" spans="1:3" ht="15.75">
      <c r="A47" s="1" t="s">
        <v>54</v>
      </c>
      <c r="B47" s="3">
        <f>1840+492</f>
        <v>2332</v>
      </c>
      <c r="C47" s="1">
        <f>0.82+0.22</f>
        <v>1.04</v>
      </c>
    </row>
    <row r="48" spans="1:3" ht="15.75">
      <c r="A48" s="1" t="s">
        <v>55</v>
      </c>
      <c r="B48" s="3">
        <f>1843+2406</f>
        <v>4249</v>
      </c>
      <c r="C48" s="1">
        <f>0.83+1.08</f>
        <v>1.9100000000000001</v>
      </c>
    </row>
    <row r="49" spans="1:3" ht="15.75">
      <c r="A49" s="1" t="s">
        <v>56</v>
      </c>
      <c r="B49" s="3">
        <f>1870+5901</f>
        <v>7771</v>
      </c>
      <c r="C49" s="1">
        <f>0.84+2.64</f>
        <v>3.48</v>
      </c>
    </row>
    <row r="50" spans="1:3" ht="13.5">
      <c r="A50" s="1" t="s">
        <v>33</v>
      </c>
      <c r="B50" s="1">
        <v>126</v>
      </c>
      <c r="C50" s="1">
        <v>0.06</v>
      </c>
    </row>
    <row r="51" spans="1:3" ht="13.5">
      <c r="A51" s="1" t="s">
        <v>34</v>
      </c>
      <c r="B51" s="9">
        <v>1603</v>
      </c>
      <c r="C51" s="10">
        <v>0.72</v>
      </c>
    </row>
    <row r="52" spans="1:3" ht="13.5">
      <c r="A52" s="1" t="s">
        <v>35</v>
      </c>
      <c r="B52" s="3">
        <v>3569</v>
      </c>
      <c r="C52" s="1">
        <v>1.6</v>
      </c>
    </row>
    <row r="53" spans="1:3" ht="13.5">
      <c r="A53" s="1" t="s">
        <v>36</v>
      </c>
      <c r="B53" s="3">
        <v>7406</v>
      </c>
      <c r="C53" s="6">
        <v>3.32</v>
      </c>
    </row>
    <row r="54" spans="1:3" ht="13.5">
      <c r="A54" s="1" t="s">
        <v>37</v>
      </c>
      <c r="B54" s="1">
        <v>939</v>
      </c>
      <c r="C54" s="1">
        <v>0.42</v>
      </c>
    </row>
    <row r="55" spans="1:3" ht="13.5">
      <c r="A55" s="1" t="s">
        <v>38</v>
      </c>
      <c r="B55" s="1">
        <v>26</v>
      </c>
      <c r="C55" s="1">
        <v>0.01</v>
      </c>
    </row>
    <row r="56" spans="1:3" ht="13.5">
      <c r="A56" s="1" t="s">
        <v>66</v>
      </c>
      <c r="B56" s="3">
        <v>6387</v>
      </c>
      <c r="C56" s="1">
        <v>2.86</v>
      </c>
    </row>
    <row r="57" spans="1:3" ht="13.5">
      <c r="A57" s="1" t="s">
        <v>39</v>
      </c>
      <c r="B57" s="3">
        <v>4310</v>
      </c>
      <c r="C57" s="1">
        <v>1.93</v>
      </c>
    </row>
    <row r="58" spans="1:3" ht="13.5">
      <c r="A58" s="1" t="s">
        <v>40</v>
      </c>
      <c r="B58" s="3">
        <v>11645</v>
      </c>
      <c r="C58" s="1">
        <v>5.22</v>
      </c>
    </row>
    <row r="59" spans="1:3" ht="13.5">
      <c r="A59" s="1" t="s">
        <v>41</v>
      </c>
      <c r="B59" s="3">
        <v>3008</v>
      </c>
      <c r="C59" s="6">
        <v>1.35</v>
      </c>
    </row>
    <row r="60" spans="1:3" ht="13.5">
      <c r="A60" s="1" t="s">
        <v>42</v>
      </c>
      <c r="B60" s="3">
        <v>1798</v>
      </c>
      <c r="C60" s="1">
        <v>0.96</v>
      </c>
    </row>
    <row r="61" spans="1:3" ht="13.5">
      <c r="A61" s="1" t="s">
        <v>43</v>
      </c>
      <c r="B61" s="3">
        <v>5056</v>
      </c>
      <c r="C61" s="1">
        <v>2.27</v>
      </c>
    </row>
    <row r="62" spans="1:3" ht="13.5">
      <c r="A62" s="1" t="s">
        <v>44</v>
      </c>
      <c r="B62" s="3">
        <v>4840</v>
      </c>
      <c r="C62" s="1">
        <v>2.17</v>
      </c>
    </row>
    <row r="63" spans="1:3" ht="13.5">
      <c r="A63" s="1" t="s">
        <v>45</v>
      </c>
      <c r="B63" s="3">
        <v>5731</v>
      </c>
      <c r="C63" s="6">
        <v>2.57</v>
      </c>
    </row>
    <row r="64" spans="1:3" ht="15.75">
      <c r="A64" s="1" t="s">
        <v>64</v>
      </c>
      <c r="B64" s="3">
        <v>10625</v>
      </c>
      <c r="C64" s="1">
        <v>4.76</v>
      </c>
    </row>
    <row r="66" ht="15.75">
      <c r="A66" s="7" t="s">
        <v>61</v>
      </c>
    </row>
    <row r="67" ht="15.75">
      <c r="A67" s="7" t="s">
        <v>62</v>
      </c>
    </row>
    <row r="68" ht="15.75">
      <c r="A68" s="7" t="s">
        <v>63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 Pleis</dc:creator>
  <cp:keywords/>
  <dc:description/>
  <cp:lastModifiedBy>John R Pleis</cp:lastModifiedBy>
  <cp:lastPrinted>2008-06-30T20:21:17Z</cp:lastPrinted>
  <dcterms:created xsi:type="dcterms:W3CDTF">2007-07-24T14:39:34Z</dcterms:created>
  <dcterms:modified xsi:type="dcterms:W3CDTF">2008-08-29T21:37:01Z</dcterms:modified>
  <cp:category/>
  <cp:version/>
  <cp:contentType/>
  <cp:contentStatus/>
</cp:coreProperties>
</file>