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7440" windowHeight="4824" activeTab="0"/>
  </bookViews>
  <sheets>
    <sheet name="FRCC" sheetId="1" r:id="rId1"/>
    <sheet name="MRO" sheetId="2" r:id="rId2"/>
    <sheet name="NPCC-NE" sheetId="3" r:id="rId3"/>
    <sheet name="NPCC-NY" sheetId="4" r:id="rId4"/>
    <sheet name="RFC" sheetId="5" r:id="rId5"/>
    <sheet name="SERC" sheetId="6" r:id="rId6"/>
    <sheet name="SPP" sheetId="7" r:id="rId7"/>
    <sheet name="ERCOT" sheetId="8" r:id="rId8"/>
    <sheet name="WECC" sheetId="9" r:id="rId9"/>
  </sheets>
  <definedNames/>
  <calcPr fullCalcOnLoad="1"/>
</workbook>
</file>

<file path=xl/sharedStrings.xml><?xml version="1.0" encoding="utf-8"?>
<sst xmlns="http://schemas.openxmlformats.org/spreadsheetml/2006/main" count="1129" uniqueCount="135">
  <si>
    <t>Region</t>
  </si>
  <si>
    <t>Subregion</t>
  </si>
  <si>
    <t>Country</t>
  </si>
  <si>
    <t>Actual</t>
  </si>
  <si>
    <t>Projected</t>
  </si>
  <si>
    <t>Line#</t>
  </si>
  <si>
    <t>Internal Demand</t>
  </si>
  <si>
    <t>Standby Demand</t>
  </si>
  <si>
    <t>Direct Control Load Management</t>
  </si>
  <si>
    <t>Interruptible Demand</t>
  </si>
  <si>
    <t>10a</t>
  </si>
  <si>
    <t>WINTER</t>
  </si>
  <si>
    <t>SERC</t>
  </si>
  <si>
    <t/>
  </si>
  <si>
    <t>U</t>
  </si>
  <si>
    <t>ERCOT</t>
  </si>
  <si>
    <t>FRCC</t>
  </si>
  <si>
    <t>MRO</t>
  </si>
  <si>
    <t xml:space="preserve"> </t>
  </si>
  <si>
    <t>NPCC</t>
  </si>
  <si>
    <t>NE</t>
  </si>
  <si>
    <t>NY</t>
  </si>
  <si>
    <t>SPP</t>
  </si>
  <si>
    <t>WECC</t>
  </si>
  <si>
    <t>RFC</t>
  </si>
  <si>
    <t>Form EIA-411 for 2006</t>
  </si>
  <si>
    <t>Next Update: October 2008</t>
  </si>
  <si>
    <t>Released: October xx, 2007</t>
  </si>
  <si>
    <r>
      <t>Table 5</t>
    </r>
    <r>
      <rPr>
        <b/>
        <i/>
        <sz val="10"/>
        <rFont val="Courier New"/>
        <family val="3"/>
      </rPr>
      <t>j</t>
    </r>
    <r>
      <rPr>
        <b/>
        <sz val="10"/>
        <rFont val="Courier New"/>
        <family val="3"/>
      </rPr>
      <t xml:space="preserve">. Winter (FRCC) Historical and Projected Demand and Capacity, Calendar Year 2006 </t>
    </r>
  </si>
  <si>
    <r>
      <t>Table 5</t>
    </r>
    <r>
      <rPr>
        <b/>
        <i/>
        <sz val="10"/>
        <rFont val="Courier New"/>
        <family val="3"/>
      </rPr>
      <t xml:space="preserve">r. Winter (WECC) Historical and Projected Demand and Capacity, Calendar Year 2006 </t>
    </r>
  </si>
  <si>
    <r>
      <t>Table 5</t>
    </r>
    <r>
      <rPr>
        <b/>
        <i/>
        <sz val="10"/>
        <rFont val="Courier New"/>
        <family val="3"/>
      </rPr>
      <t xml:space="preserve">q. Winter (ERCOT) Historical and Projected Demand and Capacity, Calendar Year 2006 </t>
    </r>
  </si>
  <si>
    <r>
      <t>Table 5</t>
    </r>
    <r>
      <rPr>
        <b/>
        <i/>
        <sz val="10"/>
        <rFont val="Courier New"/>
        <family val="3"/>
      </rPr>
      <t>p. Winter (SPP) Historical and Projected Demand and Capacity, Calendar Year 2006</t>
    </r>
  </si>
  <si>
    <r>
      <t>Table 5</t>
    </r>
    <r>
      <rPr>
        <b/>
        <i/>
        <sz val="10"/>
        <rFont val="Courier New"/>
        <family val="3"/>
      </rPr>
      <t xml:space="preserve">o. Winter (SERC) Historical and Projected Demand and Capacity, Calendar Year 2006 </t>
    </r>
  </si>
  <si>
    <r>
      <t>Table 5</t>
    </r>
    <r>
      <rPr>
        <b/>
        <i/>
        <sz val="10"/>
        <rFont val="Courier New"/>
        <family val="3"/>
      </rPr>
      <t xml:space="preserve">n. Winter (RFC) Historical and Projected Demand and Capacity, Calendar Year 2006 </t>
    </r>
  </si>
  <si>
    <r>
      <t>Table 5</t>
    </r>
    <r>
      <rPr>
        <b/>
        <i/>
        <sz val="10"/>
        <rFont val="Courier New"/>
        <family val="3"/>
      </rPr>
      <t>m.</t>
    </r>
    <r>
      <rPr>
        <b/>
        <sz val="10"/>
        <rFont val="Courier New"/>
        <family val="3"/>
      </rPr>
      <t xml:space="preserve"> Winter (NPCC_NY) Historical and Projected Demand and Capacity, Calendar Year 2006 </t>
    </r>
  </si>
  <si>
    <r>
      <t>Table 5</t>
    </r>
    <r>
      <rPr>
        <b/>
        <i/>
        <sz val="10"/>
        <rFont val="Courier New"/>
        <family val="3"/>
      </rPr>
      <t>l.</t>
    </r>
    <r>
      <rPr>
        <b/>
        <sz val="10"/>
        <rFont val="Courier New"/>
        <family val="3"/>
      </rPr>
      <t xml:space="preserve"> Winter (NPCC_NE) Historical and Projected Demand and Capacity, Calendar Year 2006 </t>
    </r>
  </si>
  <si>
    <r>
      <t>Table 5</t>
    </r>
    <r>
      <rPr>
        <b/>
        <i/>
        <sz val="10"/>
        <rFont val="Courier New"/>
        <family val="3"/>
      </rPr>
      <t>k</t>
    </r>
    <r>
      <rPr>
        <b/>
        <sz val="10"/>
        <rFont val="Courier New"/>
        <family val="3"/>
      </rPr>
      <t xml:space="preserve">. Winter (MRO) Historical and Projected Demand and Capacity, Calendar Year 2006 </t>
    </r>
  </si>
  <si>
    <t>DESCRIPTION</t>
  </si>
  <si>
    <t>TOTAL INTERNAL DEMAND</t>
  </si>
  <si>
    <t>NET INTERNAL DEMAND</t>
  </si>
  <si>
    <t>TOTAL INTERNAL CAPACITY</t>
  </si>
  <si>
    <t>7a</t>
  </si>
  <si>
    <t>EXISTING CAPACITY</t>
  </si>
  <si>
    <t>7a1</t>
  </si>
  <si>
    <t>COMMITTED</t>
  </si>
  <si>
    <t>7a1.1</t>
  </si>
  <si>
    <t>Operable</t>
  </si>
  <si>
    <t>7a1.2</t>
  </si>
  <si>
    <t>Inoperable</t>
  </si>
  <si>
    <t>7a2</t>
  </si>
  <si>
    <t>UNCOMMITTED</t>
  </si>
  <si>
    <t>7a2.1</t>
  </si>
  <si>
    <t>7a2.2</t>
  </si>
  <si>
    <t>7a3</t>
  </si>
  <si>
    <t>ENERGY ONLY</t>
  </si>
  <si>
    <t>7a3.1</t>
  </si>
  <si>
    <t>7a3.2</t>
  </si>
  <si>
    <t>7b</t>
  </si>
  <si>
    <t>PLANNED CAPACITY ADDITIONS</t>
  </si>
  <si>
    <t>7b1</t>
  </si>
  <si>
    <t>UNDER CONSTRUCTION</t>
  </si>
  <si>
    <t>7b1.1</t>
  </si>
  <si>
    <t>Committed</t>
  </si>
  <si>
    <t>7b1.2</t>
  </si>
  <si>
    <t>Uncommitted</t>
  </si>
  <si>
    <t>7b1.3</t>
  </si>
  <si>
    <t>Energy Only</t>
  </si>
  <si>
    <t>7b2</t>
  </si>
  <si>
    <t>NOT UNDER CONSTRUCTION</t>
  </si>
  <si>
    <t>7b2.1</t>
  </si>
  <si>
    <t>7b2.2</t>
  </si>
  <si>
    <t>7b2.3</t>
  </si>
  <si>
    <t>7c</t>
  </si>
  <si>
    <t>CAPACITY RERATINGS, RETIREMENTS AND ADJUSTMENTS</t>
  </si>
  <si>
    <t>7c1</t>
  </si>
  <si>
    <t>Planned Positive Reratings of Existing Capacity</t>
  </si>
  <si>
    <t>7c2</t>
  </si>
  <si>
    <t>Planned Negative Reratings of Existing Capacity</t>
  </si>
  <si>
    <t>7c3</t>
  </si>
  <si>
    <t>Planned Retirements of Existing Operable Capacity</t>
  </si>
  <si>
    <t>7c4</t>
  </si>
  <si>
    <t>Planned Retirements of Existing Inoperable Capacity</t>
  </si>
  <si>
    <t>7c5</t>
  </si>
  <si>
    <t>Return to Service of Existing Inoperable Capacity</t>
  </si>
  <si>
    <t>7c6</t>
  </si>
  <si>
    <t>Existing Net Purchases from Non-reporting Parties within Region/Subregion</t>
  </si>
  <si>
    <t>7c7</t>
  </si>
  <si>
    <t>Planned Net Purchases from Non-reporting Parties within Region/Subregion</t>
  </si>
  <si>
    <t>TOTAL INOPERABLE CAPACITY</t>
  </si>
  <si>
    <t>OPERABLE TOTAL INTERNAL CAPACITY</t>
  </si>
  <si>
    <t>DERATES AND DECREASES IN SEASONAL RATED CAPACITY</t>
  </si>
  <si>
    <t>Conditional Derates</t>
  </si>
  <si>
    <t>10b</t>
  </si>
  <si>
    <t>Hydro Derates</t>
  </si>
  <si>
    <t>10c</t>
  </si>
  <si>
    <t>Wind Capacity Variations</t>
  </si>
  <si>
    <t>Planned Outages or Scheduled Maintenance of Existing Capacity</t>
  </si>
  <si>
    <t>DERATED OPERABLE TOTAL INTERNAL CAPACITY</t>
  </si>
  <si>
    <t>OPERABLE ENERGY-ONLY AND UNCOMMITTED RESOURCES</t>
  </si>
  <si>
    <t>DERATED OPERABLE INTERNAL CAPACITY</t>
  </si>
  <si>
    <t>Transmission-Limited Resources</t>
  </si>
  <si>
    <t>DELIVERABLE INTERNAL CAPACITY</t>
  </si>
  <si>
    <t>CAPACITY PURCHASES AND INCOMING ADJUSTMENTS</t>
  </si>
  <si>
    <t>17a</t>
  </si>
  <si>
    <t>Purchases from Entities Outside the Region/Subregion</t>
  </si>
  <si>
    <t>17a.1</t>
  </si>
  <si>
    <t>Full-Responsibility Purchases (portion of total purchases)</t>
  </si>
  <si>
    <t>17b</t>
  </si>
  <si>
    <t>Owned Capacity/Entitlement Located Outside the Region/Subregion</t>
  </si>
  <si>
    <t>SALES AND OUTGOING ADJUSTMENTS</t>
  </si>
  <si>
    <t>18a</t>
  </si>
  <si>
    <t>Sales to Entities Outside the Region/Subregion</t>
  </si>
  <si>
    <t>18a1</t>
  </si>
  <si>
    <t>Full-Responsibility Sales (portion of total sales)</t>
  </si>
  <si>
    <t>18b</t>
  </si>
  <si>
    <t>Capacity Owned by/Entitlement Held by Entities Outside the Region/Subregion</t>
  </si>
  <si>
    <t>NET CAPACITY RESOURCES</t>
  </si>
  <si>
    <t>TOTAL POTENTIAL RESOURCES</t>
  </si>
  <si>
    <t>Distributed Generator Capacity &lt; 1 MW</t>
  </si>
  <si>
    <t>Other Capacity &lt; 1 MW</t>
  </si>
  <si>
    <t>Distributed Generator Capacity &gt;= 1 MW</t>
  </si>
  <si>
    <t>Capacity Total from EIA-860</t>
  </si>
  <si>
    <t>EIA-860 Capacity Total minus Total Internal Capacity</t>
  </si>
  <si>
    <t>2006/2007</t>
  </si>
  <si>
    <t>2007/2008</t>
  </si>
  <si>
    <t>2008/2009</t>
  </si>
  <si>
    <t>2009/2010</t>
  </si>
  <si>
    <t>2010/2011</t>
  </si>
  <si>
    <t>2011/2012</t>
  </si>
  <si>
    <t>20012/2013</t>
  </si>
  <si>
    <t>2013/2014</t>
  </si>
  <si>
    <t>2014/2015</t>
  </si>
  <si>
    <t>20015/2016</t>
  </si>
  <si>
    <t>2016/2017</t>
  </si>
  <si>
    <t>Released: February 7,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</si>
</sst>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0.0"/>
  </numFmts>
  <fonts count="11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i/>
      <sz val="10"/>
      <color indexed="17"/>
      <name val="Courier New"/>
      <family val="3"/>
    </font>
    <font>
      <b/>
      <i/>
      <sz val="10"/>
      <name val="Courier New"/>
      <family val="3"/>
    </font>
    <font>
      <b/>
      <sz val="10"/>
      <color indexed="12"/>
      <name val="Courier New"/>
      <family val="3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23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3" fillId="2" borderId="1" xfId="0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3" borderId="2" xfId="0" applyFont="1" applyFill="1" applyBorder="1" applyAlignment="1" applyProtection="1">
      <alignment horizontal="centerContinuous" wrapText="1"/>
      <protection/>
    </xf>
    <xf numFmtId="0" fontId="10" fillId="3" borderId="1" xfId="0" applyFont="1" applyFill="1" applyBorder="1" applyAlignment="1" applyProtection="1">
      <alignment horizontal="centerContinuous" wrapText="1"/>
      <protection/>
    </xf>
    <xf numFmtId="0" fontId="10" fillId="3" borderId="1" xfId="0" applyFont="1" applyFill="1" applyBorder="1" applyAlignment="1" applyProtection="1">
      <alignment horizontal="center" vertical="top" wrapText="1"/>
      <protection/>
    </xf>
    <xf numFmtId="0" fontId="10" fillId="3" borderId="3" xfId="0" applyFont="1" applyFill="1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left" vertical="top" wrapText="1"/>
      <protection/>
    </xf>
    <xf numFmtId="0" fontId="10" fillId="2" borderId="1" xfId="0" applyFont="1" applyFill="1" applyBorder="1" applyAlignment="1" applyProtection="1">
      <alignment horizontal="left" vertical="top" wrapText="1"/>
      <protection/>
    </xf>
    <xf numFmtId="167" fontId="10" fillId="2" borderId="1" xfId="15" applyNumberFormat="1" applyFont="1" applyFill="1" applyBorder="1" applyAlignment="1" applyProtection="1">
      <alignment/>
      <protection/>
    </xf>
    <xf numFmtId="167" fontId="10" fillId="2" borderId="5" xfId="15" applyNumberFormat="1" applyFont="1" applyFill="1" applyBorder="1" applyAlignment="1" applyProtection="1">
      <alignment/>
      <protection/>
    </xf>
    <xf numFmtId="167" fontId="10" fillId="2" borderId="4" xfId="15" applyNumberFormat="1" applyFont="1" applyFill="1" applyBorder="1" applyAlignment="1" applyProtection="1">
      <alignment/>
      <protection/>
    </xf>
    <xf numFmtId="167" fontId="10" fillId="2" borderId="2" xfId="15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67" fontId="0" fillId="0" borderId="0" xfId="15" applyNumberFormat="1" applyAlignment="1" applyProtection="1">
      <alignment/>
      <protection/>
    </xf>
    <xf numFmtId="0" fontId="10" fillId="2" borderId="3" xfId="0" applyFont="1" applyFill="1" applyBorder="1" applyAlignment="1" applyProtection="1">
      <alignment horizontal="left" vertical="top" wrapText="1"/>
      <protection/>
    </xf>
    <xf numFmtId="0" fontId="10" fillId="3" borderId="3" xfId="0" applyFont="1" applyFill="1" applyBorder="1" applyAlignment="1" applyProtection="1">
      <alignment horizontal="left" vertical="top" wrapText="1"/>
      <protection/>
    </xf>
    <xf numFmtId="167" fontId="10" fillId="3" borderId="2" xfId="15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left" vertical="top" wrapText="1"/>
      <protection/>
    </xf>
    <xf numFmtId="167" fontId="0" fillId="4" borderId="1" xfId="15" applyNumberFormat="1" applyFill="1" applyBorder="1" applyAlignment="1" applyProtection="1">
      <alignment/>
      <protection/>
    </xf>
    <xf numFmtId="167" fontId="0" fillId="4" borderId="5" xfId="15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7" fontId="0" fillId="4" borderId="2" xfId="15" applyNumberForma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/>
    </xf>
    <xf numFmtId="168" fontId="2" fillId="0" borderId="0" xfId="0" applyNumberFormat="1" applyFont="1" applyFill="1" applyAlignment="1">
      <alignment horizontal="right"/>
    </xf>
    <xf numFmtId="0" fontId="0" fillId="0" borderId="3" xfId="0" applyFill="1" applyBorder="1" applyAlignment="1" applyProtection="1">
      <alignment horizontal="left" vertical="top" wrapText="1"/>
      <protection/>
    </xf>
    <xf numFmtId="167" fontId="0" fillId="0" borderId="1" xfId="15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4" xfId="0" applyFill="1" applyBorder="1" applyAlignment="1" applyProtection="1">
      <alignment horizontal="left" vertical="top" wrapText="1"/>
      <protection/>
    </xf>
    <xf numFmtId="167" fontId="0" fillId="0" borderId="2" xfId="15" applyNumberForma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 vertical="top" wrapText="1"/>
      <protection/>
    </xf>
    <xf numFmtId="167" fontId="0" fillId="0" borderId="5" xfId="15" applyNumberFormat="1" applyFill="1" applyBorder="1" applyAlignment="1" applyProtection="1">
      <alignment/>
      <protection locked="0"/>
    </xf>
    <xf numFmtId="167" fontId="0" fillId="0" borderId="4" xfId="15" applyNumberFormat="1" applyFill="1" applyBorder="1" applyAlignment="1" applyProtection="1">
      <alignment/>
      <protection locked="0"/>
    </xf>
    <xf numFmtId="167" fontId="0" fillId="0" borderId="4" xfId="15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left" vertical="top" wrapText="1"/>
      <protection/>
    </xf>
    <xf numFmtId="167" fontId="0" fillId="0" borderId="1" xfId="15" applyNumberFormat="1" applyFill="1" applyBorder="1" applyAlignment="1" applyProtection="1">
      <alignment/>
      <protection/>
    </xf>
    <xf numFmtId="167" fontId="0" fillId="0" borderId="0" xfId="15" applyNumberFormat="1" applyFill="1" applyAlignment="1" applyProtection="1">
      <alignment/>
      <protection/>
    </xf>
    <xf numFmtId="167" fontId="2" fillId="0" borderId="0" xfId="15" applyNumberFormat="1" applyFont="1" applyFill="1" applyAlignment="1">
      <alignment horizontal="right"/>
    </xf>
    <xf numFmtId="167" fontId="2" fillId="0" borderId="0" xfId="15" applyNumberFormat="1" applyFont="1" applyFill="1" applyAlignment="1">
      <alignment/>
    </xf>
    <xf numFmtId="0" fontId="0" fillId="0" borderId="0" xfId="0" applyFill="1" applyAlignment="1" applyProtection="1">
      <alignment horizontal="left" vertical="top" wrapText="1"/>
      <protection/>
    </xf>
    <xf numFmtId="0" fontId="10" fillId="0" borderId="1" xfId="0" applyFont="1" applyFill="1" applyBorder="1" applyAlignment="1" applyProtection="1">
      <alignment horizontal="centerContinuous" wrapText="1"/>
      <protection/>
    </xf>
    <xf numFmtId="167" fontId="10" fillId="0" borderId="2" xfId="15" applyNumberFormat="1" applyFont="1" applyFill="1" applyBorder="1" applyAlignment="1" applyProtection="1">
      <alignment/>
      <protection/>
    </xf>
    <xf numFmtId="167" fontId="0" fillId="2" borderId="1" xfId="15" applyNumberFormat="1" applyFill="1" applyBorder="1" applyAlignment="1" applyProtection="1">
      <alignment/>
      <protection locked="0"/>
    </xf>
    <xf numFmtId="167" fontId="0" fillId="2" borderId="0" xfId="15" applyNumberFormat="1" applyFill="1" applyAlignment="1" applyProtection="1">
      <alignment/>
      <protection/>
    </xf>
    <xf numFmtId="167" fontId="2" fillId="0" borderId="0" xfId="0" applyNumberFormat="1" applyFont="1" applyFill="1" applyAlignment="1">
      <alignment horizontal="right"/>
    </xf>
    <xf numFmtId="167" fontId="0" fillId="0" borderId="1" xfId="15" applyNumberFormat="1" applyBorder="1" applyAlignment="1">
      <alignment/>
    </xf>
    <xf numFmtId="167" fontId="2" fillId="0" borderId="0" xfId="0" applyNumberFormat="1" applyFont="1" applyFill="1" applyAlignment="1">
      <alignment horizontal="center"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left" vertical="top" indent="1"/>
      <protection/>
    </xf>
    <xf numFmtId="0" fontId="0" fillId="0" borderId="2" xfId="0" applyBorder="1" applyAlignment="1">
      <alignment horizontal="left" vertical="top"/>
    </xf>
    <xf numFmtId="0" fontId="10" fillId="2" borderId="3" xfId="0" applyFont="1" applyFill="1" applyBorder="1" applyAlignment="1" applyProtection="1">
      <alignment horizontal="left" vertical="top"/>
      <protection/>
    </xf>
    <xf numFmtId="0" fontId="0" fillId="0" borderId="7" xfId="0" applyBorder="1" applyAlignment="1" applyProtection="1">
      <alignment horizontal="left" vertical="top"/>
      <protection/>
    </xf>
    <xf numFmtId="0" fontId="0" fillId="0" borderId="3" xfId="0" applyFill="1" applyBorder="1" applyAlignment="1" applyProtection="1">
      <alignment horizontal="left" vertical="top" indent="1"/>
      <protection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 applyProtection="1">
      <alignment horizontal="left" vertical="top" indent="2"/>
      <protection/>
    </xf>
    <xf numFmtId="0" fontId="10" fillId="3" borderId="3" xfId="0" applyFont="1" applyFill="1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7" xfId="0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  <col min="18" max="21" width="8.8515625" style="2" customWidth="1"/>
  </cols>
  <sheetData>
    <row r="1" spans="2:21" ht="13.5">
      <c r="B1" s="70" t="s">
        <v>25</v>
      </c>
      <c r="C1" s="71"/>
      <c r="D1" s="34" t="s">
        <v>11</v>
      </c>
      <c r="T1"/>
      <c r="U1"/>
    </row>
    <row r="2" spans="2:21" ht="13.5">
      <c r="B2" s="70" t="s">
        <v>134</v>
      </c>
      <c r="C2" s="71"/>
      <c r="T2"/>
      <c r="U2"/>
    </row>
    <row r="3" spans="2:21" ht="13.5">
      <c r="B3" s="70" t="s">
        <v>26</v>
      </c>
      <c r="C3" s="71"/>
      <c r="T3"/>
      <c r="U3"/>
    </row>
    <row r="4" spans="1:21" ht="13.5">
      <c r="A4" s="1" t="s">
        <v>28</v>
      </c>
      <c r="T4"/>
      <c r="U4"/>
    </row>
    <row r="6" spans="1:3" ht="13.5">
      <c r="A6" s="6" t="s">
        <v>0</v>
      </c>
      <c r="B6" s="7" t="s">
        <v>16</v>
      </c>
      <c r="C6" s="13"/>
    </row>
    <row r="7" spans="1:3" ht="13.5">
      <c r="A7" s="6" t="s">
        <v>1</v>
      </c>
      <c r="B7" s="7" t="s">
        <v>13</v>
      </c>
      <c r="C7" s="13"/>
    </row>
    <row r="8" spans="1:3" ht="13.5">
      <c r="A8" s="6" t="s">
        <v>2</v>
      </c>
      <c r="B8" s="7" t="s">
        <v>14</v>
      </c>
      <c r="C8" s="13"/>
    </row>
    <row r="9" ht="13.5">
      <c r="C9" s="13"/>
    </row>
    <row r="12" spans="22:28" ht="13.5">
      <c r="V12" s="2"/>
      <c r="W12" s="2"/>
      <c r="X12" s="2"/>
      <c r="Y12" s="2"/>
      <c r="Z12" s="2"/>
      <c r="AA12" s="2"/>
      <c r="AB12" s="2"/>
    </row>
    <row r="13" spans="2:21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R13"/>
      <c r="S13"/>
      <c r="T13"/>
      <c r="U13"/>
    </row>
    <row r="14" spans="1:21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  <c r="R14"/>
      <c r="S14"/>
      <c r="T14"/>
      <c r="U14"/>
    </row>
    <row r="15" spans="1:17" s="39" customFormat="1" ht="13.5">
      <c r="A15" s="37">
        <v>1</v>
      </c>
      <c r="B15" s="65" t="s">
        <v>6</v>
      </c>
      <c r="C15" s="66"/>
      <c r="D15" s="38">
        <v>42526</v>
      </c>
      <c r="E15" s="38">
        <v>49526</v>
      </c>
      <c r="F15" s="38">
        <v>50737</v>
      </c>
      <c r="G15" s="38">
        <v>51673</v>
      </c>
      <c r="H15" s="38">
        <v>52780</v>
      </c>
      <c r="I15" s="38">
        <v>53872</v>
      </c>
      <c r="J15" s="38">
        <v>54986</v>
      </c>
      <c r="K15" s="38">
        <v>56155</v>
      </c>
      <c r="L15" s="38">
        <v>57468</v>
      </c>
      <c r="M15" s="38">
        <v>58853</v>
      </c>
      <c r="N15" s="38">
        <v>60292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/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2"/>
      <c r="P16" s="2"/>
      <c r="Q16" s="2"/>
    </row>
    <row r="17" spans="1:21" ht="13.5">
      <c r="A17" s="19">
        <v>3</v>
      </c>
      <c r="B17" s="63" t="s">
        <v>38</v>
      </c>
      <c r="C17" s="62"/>
      <c r="D17" s="21">
        <v>42526</v>
      </c>
      <c r="E17" s="22">
        <v>49526</v>
      </c>
      <c r="F17" s="22">
        <v>50737</v>
      </c>
      <c r="G17" s="22">
        <v>51673</v>
      </c>
      <c r="H17" s="22">
        <v>52780</v>
      </c>
      <c r="I17" s="22">
        <v>53872</v>
      </c>
      <c r="J17" s="22">
        <v>54986</v>
      </c>
      <c r="K17" s="22">
        <v>56155</v>
      </c>
      <c r="L17" s="22">
        <v>57468</v>
      </c>
      <c r="M17" s="22">
        <v>58853</v>
      </c>
      <c r="N17" s="22">
        <v>60292</v>
      </c>
      <c r="O17" s="2" t="s">
        <v>18</v>
      </c>
      <c r="R17"/>
      <c r="S17"/>
      <c r="T17"/>
      <c r="U17"/>
    </row>
    <row r="18" spans="1:17" s="39" customFormat="1" ht="13.5">
      <c r="A18" s="37">
        <v>4</v>
      </c>
      <c r="B18" s="65" t="s">
        <v>8</v>
      </c>
      <c r="C18" s="66"/>
      <c r="D18" s="41">
        <v>343</v>
      </c>
      <c r="E18" s="38">
        <v>2699</v>
      </c>
      <c r="F18" s="38">
        <v>2790</v>
      </c>
      <c r="G18" s="38">
        <v>2846</v>
      </c>
      <c r="H18" s="38">
        <v>2905</v>
      </c>
      <c r="I18" s="38">
        <v>2961</v>
      </c>
      <c r="J18" s="38">
        <v>3021</v>
      </c>
      <c r="K18" s="38">
        <v>3083</v>
      </c>
      <c r="L18" s="38">
        <v>3146</v>
      </c>
      <c r="M18" s="38">
        <v>3180</v>
      </c>
      <c r="N18" s="38">
        <v>3179</v>
      </c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1">
        <v>76</v>
      </c>
      <c r="E19" s="38">
        <v>834</v>
      </c>
      <c r="F19" s="38">
        <v>835</v>
      </c>
      <c r="G19" s="38">
        <v>836</v>
      </c>
      <c r="H19" s="38">
        <v>846</v>
      </c>
      <c r="I19" s="38">
        <v>847</v>
      </c>
      <c r="J19" s="38">
        <v>848</v>
      </c>
      <c r="K19" s="38">
        <v>849</v>
      </c>
      <c r="L19" s="38">
        <v>843</v>
      </c>
      <c r="M19" s="38">
        <v>839</v>
      </c>
      <c r="N19" s="38">
        <v>839</v>
      </c>
      <c r="O19" s="2"/>
      <c r="P19" s="2"/>
      <c r="Q19" s="2"/>
    </row>
    <row r="20" spans="1:21" ht="13.5">
      <c r="A20" s="19">
        <v>6</v>
      </c>
      <c r="B20" s="63" t="s">
        <v>39</v>
      </c>
      <c r="C20" s="62"/>
      <c r="D20" s="23">
        <v>42107</v>
      </c>
      <c r="E20" s="20">
        <v>45993</v>
      </c>
      <c r="F20" s="20">
        <v>47112</v>
      </c>
      <c r="G20" s="20">
        <v>47991</v>
      </c>
      <c r="H20" s="20">
        <v>49029</v>
      </c>
      <c r="I20" s="20">
        <v>50064</v>
      </c>
      <c r="J20" s="20">
        <v>51117</v>
      </c>
      <c r="K20" s="20">
        <v>52223</v>
      </c>
      <c r="L20" s="20">
        <v>53479</v>
      </c>
      <c r="M20" s="20">
        <v>54834</v>
      </c>
      <c r="N20" s="20">
        <v>56274</v>
      </c>
      <c r="R20"/>
      <c r="S20"/>
      <c r="T20"/>
      <c r="U20"/>
    </row>
    <row r="21" spans="1:21" ht="13.5">
      <c r="A21" s="24"/>
      <c r="B21" s="69"/>
      <c r="C21" s="6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R21"/>
      <c r="S21"/>
      <c r="T21"/>
      <c r="U21"/>
    </row>
    <row r="22" spans="1:21" ht="13.5">
      <c r="A22" s="26">
        <v>7</v>
      </c>
      <c r="B22" s="63" t="s">
        <v>40</v>
      </c>
      <c r="C22" s="62"/>
      <c r="D22" s="23">
        <v>53651</v>
      </c>
      <c r="E22" s="23">
        <v>57304.2</v>
      </c>
      <c r="F22" s="23">
        <v>57543.8</v>
      </c>
      <c r="G22" s="23">
        <v>59568.9</v>
      </c>
      <c r="H22" s="23">
        <v>61553.8</v>
      </c>
      <c r="I22" s="23">
        <v>62512.8</v>
      </c>
      <c r="J22" s="23">
        <v>64042.2</v>
      </c>
      <c r="K22" s="23">
        <v>67089.8</v>
      </c>
      <c r="L22" s="23">
        <v>68996</v>
      </c>
      <c r="M22" s="23">
        <v>69900.3</v>
      </c>
      <c r="N22" s="23">
        <v>71407.3</v>
      </c>
      <c r="R22"/>
      <c r="S22"/>
      <c r="T22"/>
      <c r="U22"/>
    </row>
    <row r="23" spans="1:21" ht="13.5">
      <c r="A23" s="24"/>
      <c r="B23" s="64"/>
      <c r="C23" s="6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R23"/>
      <c r="S23"/>
      <c r="T23"/>
      <c r="U23"/>
    </row>
    <row r="24" spans="1:21" ht="13.5">
      <c r="A24" s="27" t="s">
        <v>41</v>
      </c>
      <c r="B24" s="68" t="s">
        <v>42</v>
      </c>
      <c r="C24" s="62"/>
      <c r="D24" s="28">
        <v>53651</v>
      </c>
      <c r="E24" s="28">
        <v>48972.1</v>
      </c>
      <c r="F24" s="28">
        <v>48972.1</v>
      </c>
      <c r="G24" s="28">
        <v>48972.1</v>
      </c>
      <c r="H24" s="28">
        <v>48972.1</v>
      </c>
      <c r="I24" s="28">
        <v>48972.1</v>
      </c>
      <c r="J24" s="28">
        <v>48972.1</v>
      </c>
      <c r="K24" s="28">
        <v>48972.1</v>
      </c>
      <c r="L24" s="28">
        <v>48972.1</v>
      </c>
      <c r="M24" s="28">
        <v>48972.1</v>
      </c>
      <c r="N24" s="28">
        <v>48972.1</v>
      </c>
      <c r="R24"/>
      <c r="S24"/>
      <c r="T24"/>
      <c r="U24"/>
    </row>
    <row r="25" spans="1:21" ht="13.5">
      <c r="A25" s="26" t="s">
        <v>43</v>
      </c>
      <c r="B25" s="63" t="s">
        <v>44</v>
      </c>
      <c r="C25" s="62"/>
      <c r="D25" s="23">
        <v>52274</v>
      </c>
      <c r="E25" s="23">
        <v>47540.1</v>
      </c>
      <c r="F25" s="23">
        <v>47540.1</v>
      </c>
      <c r="G25" s="23">
        <v>47540.1</v>
      </c>
      <c r="H25" s="23">
        <v>47540.1</v>
      </c>
      <c r="I25" s="23">
        <v>47540.1</v>
      </c>
      <c r="J25" s="23">
        <v>47540.1</v>
      </c>
      <c r="K25" s="23">
        <v>47540.1</v>
      </c>
      <c r="L25" s="23">
        <v>47540.1</v>
      </c>
      <c r="M25" s="23">
        <v>47540.1</v>
      </c>
      <c r="N25" s="23">
        <v>47540.1</v>
      </c>
      <c r="R25"/>
      <c r="S25"/>
      <c r="T25"/>
      <c r="U25"/>
    </row>
    <row r="26" spans="1:17" s="39" customFormat="1" ht="13.5">
      <c r="A26" s="40" t="s">
        <v>45</v>
      </c>
      <c r="B26" s="65" t="s">
        <v>46</v>
      </c>
      <c r="C26" s="66"/>
      <c r="D26" s="43">
        <v>52274</v>
      </c>
      <c r="E26" s="44">
        <v>47540.1</v>
      </c>
      <c r="F26" s="45">
        <v>47540.1</v>
      </c>
      <c r="G26" s="45">
        <v>47540.1</v>
      </c>
      <c r="H26" s="45">
        <v>47540.1</v>
      </c>
      <c r="I26" s="45">
        <v>47540.1</v>
      </c>
      <c r="J26" s="45">
        <v>47540.1</v>
      </c>
      <c r="K26" s="45">
        <v>47540.1</v>
      </c>
      <c r="L26" s="45">
        <v>47540.1</v>
      </c>
      <c r="M26" s="45">
        <v>47540.1</v>
      </c>
      <c r="N26" s="45">
        <v>47540.1</v>
      </c>
      <c r="O26" s="2"/>
      <c r="P26" s="2"/>
      <c r="Q26" s="2"/>
    </row>
    <row r="27" spans="1:17" s="39" customFormat="1" ht="13.5">
      <c r="A27" s="46" t="s">
        <v>47</v>
      </c>
      <c r="B27" s="65" t="s">
        <v>48</v>
      </c>
      <c r="C27" s="66"/>
      <c r="D27" s="41"/>
      <c r="E27" s="38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2"/>
      <c r="P27" s="2"/>
      <c r="Q27" s="2"/>
    </row>
    <row r="28" spans="1:21" ht="13.5">
      <c r="A28" s="26" t="s">
        <v>49</v>
      </c>
      <c r="B28" s="63" t="s">
        <v>50</v>
      </c>
      <c r="C28" s="62"/>
      <c r="D28" s="23">
        <v>1377</v>
      </c>
      <c r="E28" s="23">
        <v>1432</v>
      </c>
      <c r="F28" s="23">
        <v>1432</v>
      </c>
      <c r="G28" s="23">
        <v>1432</v>
      </c>
      <c r="H28" s="23">
        <v>1432</v>
      </c>
      <c r="I28" s="23">
        <v>1432</v>
      </c>
      <c r="J28" s="23">
        <v>1432</v>
      </c>
      <c r="K28" s="23">
        <v>1432</v>
      </c>
      <c r="L28" s="23">
        <v>1432</v>
      </c>
      <c r="M28" s="23">
        <v>1432</v>
      </c>
      <c r="N28" s="23">
        <v>1432</v>
      </c>
      <c r="R28"/>
      <c r="S28"/>
      <c r="T28"/>
      <c r="U28"/>
    </row>
    <row r="29" spans="1:17" s="39" customFormat="1" ht="13.5">
      <c r="A29" s="40" t="s">
        <v>51</v>
      </c>
      <c r="B29" s="65" t="s">
        <v>46</v>
      </c>
      <c r="C29" s="66"/>
      <c r="D29" s="43">
        <v>1190</v>
      </c>
      <c r="E29" s="44">
        <v>1227</v>
      </c>
      <c r="F29" s="45">
        <v>1227</v>
      </c>
      <c r="G29" s="45">
        <v>1227</v>
      </c>
      <c r="H29" s="45">
        <v>1227</v>
      </c>
      <c r="I29" s="45">
        <v>1227</v>
      </c>
      <c r="J29" s="45">
        <v>1227</v>
      </c>
      <c r="K29" s="45">
        <v>1227</v>
      </c>
      <c r="L29" s="45">
        <v>1227</v>
      </c>
      <c r="M29" s="45">
        <v>1227</v>
      </c>
      <c r="N29" s="45">
        <v>1227</v>
      </c>
      <c r="O29" s="2"/>
      <c r="P29" s="2"/>
      <c r="Q29" s="2"/>
    </row>
    <row r="30" spans="1:17" s="39" customFormat="1" ht="13.5">
      <c r="A30" s="46" t="s">
        <v>52</v>
      </c>
      <c r="B30" s="65" t="s">
        <v>48</v>
      </c>
      <c r="C30" s="66"/>
      <c r="D30" s="41">
        <v>187</v>
      </c>
      <c r="E30" s="38">
        <v>205</v>
      </c>
      <c r="F30" s="45">
        <v>205</v>
      </c>
      <c r="G30" s="45">
        <v>205</v>
      </c>
      <c r="H30" s="45">
        <v>205</v>
      </c>
      <c r="I30" s="45">
        <v>205</v>
      </c>
      <c r="J30" s="45">
        <v>205</v>
      </c>
      <c r="K30" s="45">
        <v>205</v>
      </c>
      <c r="L30" s="45">
        <v>205</v>
      </c>
      <c r="M30" s="45">
        <v>205</v>
      </c>
      <c r="N30" s="45">
        <v>205</v>
      </c>
      <c r="O30" s="2"/>
      <c r="P30" s="2"/>
      <c r="Q30" s="2"/>
    </row>
    <row r="31" spans="1:21" ht="13.5">
      <c r="A31" s="26" t="s">
        <v>53</v>
      </c>
      <c r="B31" s="63" t="s">
        <v>54</v>
      </c>
      <c r="C31" s="62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R31"/>
      <c r="S31"/>
      <c r="T31"/>
      <c r="U31"/>
    </row>
    <row r="32" spans="1:17" s="39" customFormat="1" ht="13.5">
      <c r="A32" s="40" t="s">
        <v>55</v>
      </c>
      <c r="B32" s="65" t="s">
        <v>46</v>
      </c>
      <c r="C32" s="66"/>
      <c r="D32" s="43"/>
      <c r="E32" s="38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2"/>
      <c r="P32" s="2"/>
      <c r="Q32" s="2"/>
    </row>
    <row r="33" spans="1:17" s="39" customFormat="1" ht="13.5">
      <c r="A33" s="46" t="s">
        <v>56</v>
      </c>
      <c r="B33" s="65" t="s">
        <v>48</v>
      </c>
      <c r="C33" s="66"/>
      <c r="D33" s="41"/>
      <c r="E33" s="38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2"/>
      <c r="P33" s="2"/>
      <c r="Q33" s="2"/>
    </row>
    <row r="34" spans="1:21" ht="13.5">
      <c r="A34" s="24"/>
      <c r="B34" s="64"/>
      <c r="C34" s="6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R34"/>
      <c r="S34"/>
      <c r="T34"/>
      <c r="U34"/>
    </row>
    <row r="35" spans="1:21" ht="13.5">
      <c r="A35" s="27" t="s">
        <v>57</v>
      </c>
      <c r="B35" s="68" t="s">
        <v>58</v>
      </c>
      <c r="C35" s="62"/>
      <c r="D35" s="28">
        <v>0</v>
      </c>
      <c r="E35" s="28">
        <v>2058</v>
      </c>
      <c r="F35" s="28">
        <v>2750.2</v>
      </c>
      <c r="G35" s="28">
        <v>5509.3</v>
      </c>
      <c r="H35" s="28">
        <v>7771.7</v>
      </c>
      <c r="I35" s="28">
        <v>8089.7</v>
      </c>
      <c r="J35" s="28">
        <v>10417.7</v>
      </c>
      <c r="K35" s="28">
        <v>13285.7</v>
      </c>
      <c r="L35" s="28">
        <v>15904.7</v>
      </c>
      <c r="M35" s="28">
        <v>18498.7</v>
      </c>
      <c r="N35" s="28">
        <v>20087.7</v>
      </c>
      <c r="R35"/>
      <c r="S35"/>
      <c r="T35"/>
      <c r="U35"/>
    </row>
    <row r="36" spans="1:21" ht="13.5">
      <c r="A36" s="26" t="s">
        <v>59</v>
      </c>
      <c r="B36" s="63" t="s">
        <v>60</v>
      </c>
      <c r="C36" s="62"/>
      <c r="D36" s="23">
        <v>0</v>
      </c>
      <c r="E36" s="23">
        <v>2058</v>
      </c>
      <c r="F36" s="23">
        <v>2559</v>
      </c>
      <c r="G36" s="23">
        <v>3838</v>
      </c>
      <c r="H36" s="23">
        <v>3838</v>
      </c>
      <c r="I36" s="23">
        <v>3838</v>
      </c>
      <c r="J36" s="23">
        <v>3838</v>
      </c>
      <c r="K36" s="23">
        <v>3838</v>
      </c>
      <c r="L36" s="23">
        <v>3838</v>
      </c>
      <c r="M36" s="23">
        <v>3838</v>
      </c>
      <c r="N36" s="23">
        <v>3838</v>
      </c>
      <c r="R36"/>
      <c r="S36"/>
      <c r="T36"/>
      <c r="U36"/>
    </row>
    <row r="37" spans="1:21" ht="13.5">
      <c r="A37" s="18" t="s">
        <v>61</v>
      </c>
      <c r="B37" s="61" t="s">
        <v>62</v>
      </c>
      <c r="C37" s="62"/>
      <c r="D37" s="31"/>
      <c r="E37" s="38">
        <v>2058</v>
      </c>
      <c r="F37" s="38">
        <v>2559</v>
      </c>
      <c r="G37" s="38">
        <v>3838</v>
      </c>
      <c r="H37" s="38">
        <v>3838</v>
      </c>
      <c r="I37" s="38">
        <v>3838</v>
      </c>
      <c r="J37" s="38">
        <v>3838</v>
      </c>
      <c r="K37" s="38">
        <v>3838</v>
      </c>
      <c r="L37" s="38">
        <v>3838</v>
      </c>
      <c r="M37" s="38">
        <v>3838</v>
      </c>
      <c r="N37" s="38">
        <v>3838</v>
      </c>
      <c r="R37"/>
      <c r="S37"/>
      <c r="T37"/>
      <c r="U37"/>
    </row>
    <row r="38" spans="1:21" ht="13.5">
      <c r="A38" s="18" t="s">
        <v>63</v>
      </c>
      <c r="B38" s="61" t="s">
        <v>64</v>
      </c>
      <c r="C38" s="62"/>
      <c r="D38" s="31"/>
      <c r="E38" s="38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R38"/>
      <c r="S38"/>
      <c r="T38"/>
      <c r="U38"/>
    </row>
    <row r="39" spans="1:21" ht="13.5">
      <c r="A39" s="29" t="s">
        <v>65</v>
      </c>
      <c r="B39" s="61" t="s">
        <v>66</v>
      </c>
      <c r="C39" s="62"/>
      <c r="D39" s="33"/>
      <c r="E39" s="38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R39"/>
      <c r="S39"/>
      <c r="T39"/>
      <c r="U39"/>
    </row>
    <row r="40" spans="1:21" ht="13.5">
      <c r="A40" s="26" t="s">
        <v>67</v>
      </c>
      <c r="B40" s="63" t="s">
        <v>68</v>
      </c>
      <c r="C40" s="62"/>
      <c r="D40" s="23">
        <v>0</v>
      </c>
      <c r="E40" s="23">
        <v>0</v>
      </c>
      <c r="F40" s="23">
        <v>191.2</v>
      </c>
      <c r="G40" s="23">
        <v>1671.3</v>
      </c>
      <c r="H40" s="23">
        <v>3933.7</v>
      </c>
      <c r="I40" s="23">
        <v>4251.7</v>
      </c>
      <c r="J40" s="23">
        <v>6579.7</v>
      </c>
      <c r="K40" s="23">
        <v>9447.7</v>
      </c>
      <c r="L40" s="23">
        <v>12066.7</v>
      </c>
      <c r="M40" s="23">
        <v>14660.7</v>
      </c>
      <c r="N40" s="23">
        <v>16249.7</v>
      </c>
      <c r="R40"/>
      <c r="S40"/>
      <c r="T40"/>
      <c r="U40"/>
    </row>
    <row r="41" spans="1:21" ht="13.5">
      <c r="A41" s="18" t="s">
        <v>69</v>
      </c>
      <c r="B41" s="61" t="s">
        <v>62</v>
      </c>
      <c r="C41" s="62"/>
      <c r="D41" s="31"/>
      <c r="E41" s="38"/>
      <c r="F41" s="38">
        <v>191.2</v>
      </c>
      <c r="G41" s="38">
        <v>1671.3</v>
      </c>
      <c r="H41" s="38">
        <v>3933.7</v>
      </c>
      <c r="I41" s="38">
        <v>4251.7</v>
      </c>
      <c r="J41" s="38">
        <v>6579.7</v>
      </c>
      <c r="K41" s="38">
        <v>9447.7</v>
      </c>
      <c r="L41" s="38">
        <v>12066.7</v>
      </c>
      <c r="M41" s="38">
        <v>14660.7</v>
      </c>
      <c r="N41" s="38">
        <v>16249.7</v>
      </c>
      <c r="R41"/>
      <c r="S41"/>
      <c r="T41"/>
      <c r="U41"/>
    </row>
    <row r="42" spans="1:21" ht="13.5">
      <c r="A42" s="18" t="s">
        <v>70</v>
      </c>
      <c r="B42" s="61" t="s">
        <v>64</v>
      </c>
      <c r="C42" s="62"/>
      <c r="D42" s="31"/>
      <c r="E42" s="38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R42"/>
      <c r="S42"/>
      <c r="T42"/>
      <c r="U42"/>
    </row>
    <row r="43" spans="1:21" ht="13.5">
      <c r="A43" s="29" t="s">
        <v>71</v>
      </c>
      <c r="B43" s="61" t="s">
        <v>66</v>
      </c>
      <c r="C43" s="62"/>
      <c r="D43" s="31"/>
      <c r="E43" s="3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R43"/>
      <c r="S43"/>
      <c r="T43"/>
      <c r="U43"/>
    </row>
    <row r="44" spans="1:21" ht="13.5">
      <c r="A44" s="24"/>
      <c r="B44" s="64"/>
      <c r="C44" s="6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R44"/>
      <c r="S44"/>
      <c r="T44"/>
      <c r="U44"/>
    </row>
    <row r="45" spans="1:21" ht="13.5">
      <c r="A45" s="26" t="s">
        <v>72</v>
      </c>
      <c r="B45" s="63" t="s">
        <v>73</v>
      </c>
      <c r="C45" s="62"/>
      <c r="D45" s="23">
        <v>0</v>
      </c>
      <c r="E45" s="23">
        <v>6274.1</v>
      </c>
      <c r="F45" s="23">
        <v>5821.5</v>
      </c>
      <c r="G45" s="23">
        <v>5087.5</v>
      </c>
      <c r="H45" s="23">
        <v>4810</v>
      </c>
      <c r="I45" s="23">
        <v>5451</v>
      </c>
      <c r="J45" s="23">
        <v>4652.4</v>
      </c>
      <c r="K45" s="23">
        <v>4832</v>
      </c>
      <c r="L45" s="23">
        <v>4119.2</v>
      </c>
      <c r="M45" s="23">
        <v>2429.5</v>
      </c>
      <c r="N45" s="23">
        <v>2347.5</v>
      </c>
      <c r="R45"/>
      <c r="S45"/>
      <c r="T45"/>
      <c r="U45"/>
    </row>
    <row r="46" spans="1:21" ht="13.5">
      <c r="A46" s="18" t="s">
        <v>74</v>
      </c>
      <c r="B46" s="61" t="s">
        <v>75</v>
      </c>
      <c r="C46" s="62"/>
      <c r="D46" s="31"/>
      <c r="E46" s="38">
        <v>205</v>
      </c>
      <c r="F46" s="38">
        <v>305</v>
      </c>
      <c r="G46" s="38">
        <v>384</v>
      </c>
      <c r="H46" s="38">
        <v>384</v>
      </c>
      <c r="I46" s="38">
        <v>524</v>
      </c>
      <c r="J46" s="38">
        <v>535.4</v>
      </c>
      <c r="K46" s="38">
        <v>535.4</v>
      </c>
      <c r="L46" s="38">
        <v>535.4</v>
      </c>
      <c r="M46" s="38">
        <v>535.4</v>
      </c>
      <c r="N46" s="38">
        <v>535.4</v>
      </c>
      <c r="R46"/>
      <c r="S46"/>
      <c r="T46"/>
      <c r="U46"/>
    </row>
    <row r="47" spans="1:21" ht="13.5">
      <c r="A47" s="18" t="s">
        <v>76</v>
      </c>
      <c r="B47" s="61" t="s">
        <v>77</v>
      </c>
      <c r="C47" s="62"/>
      <c r="D47" s="31"/>
      <c r="E47" s="38">
        <v>154</v>
      </c>
      <c r="F47" s="38">
        <v>324.7</v>
      </c>
      <c r="G47" s="38">
        <v>358.9</v>
      </c>
      <c r="H47" s="38">
        <v>388.4</v>
      </c>
      <c r="I47" s="38">
        <v>388.4</v>
      </c>
      <c r="J47" s="38">
        <v>388.4</v>
      </c>
      <c r="K47" s="38">
        <v>388.4</v>
      </c>
      <c r="L47" s="38">
        <v>388.4</v>
      </c>
      <c r="M47" s="38">
        <v>388.4</v>
      </c>
      <c r="N47" s="38">
        <v>388.4</v>
      </c>
      <c r="R47"/>
      <c r="S47"/>
      <c r="T47"/>
      <c r="U47"/>
    </row>
    <row r="48" spans="1:21" ht="13.5">
      <c r="A48" s="29" t="s">
        <v>78</v>
      </c>
      <c r="B48" s="61" t="s">
        <v>79</v>
      </c>
      <c r="C48" s="62"/>
      <c r="D48" s="31"/>
      <c r="E48" s="38"/>
      <c r="F48" s="38">
        <v>0</v>
      </c>
      <c r="G48" s="38">
        <v>464</v>
      </c>
      <c r="H48" s="38">
        <v>534</v>
      </c>
      <c r="I48" s="38">
        <v>534</v>
      </c>
      <c r="J48" s="38">
        <v>534</v>
      </c>
      <c r="K48" s="38">
        <v>557.2</v>
      </c>
      <c r="L48" s="38">
        <v>709.2</v>
      </c>
      <c r="M48" s="38">
        <v>787.9</v>
      </c>
      <c r="N48" s="38">
        <v>787.9</v>
      </c>
      <c r="R48"/>
      <c r="S48"/>
      <c r="T48"/>
      <c r="U48"/>
    </row>
    <row r="49" spans="1:21" ht="13.5">
      <c r="A49" s="29" t="s">
        <v>80</v>
      </c>
      <c r="B49" s="61" t="s">
        <v>81</v>
      </c>
      <c r="C49" s="62"/>
      <c r="D49" s="31"/>
      <c r="E49" s="3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R49"/>
      <c r="S49"/>
      <c r="T49"/>
      <c r="U49"/>
    </row>
    <row r="50" spans="1:21" ht="13.5">
      <c r="A50" s="29" t="s">
        <v>82</v>
      </c>
      <c r="B50" s="61" t="s">
        <v>83</v>
      </c>
      <c r="C50" s="62"/>
      <c r="D50" s="31"/>
      <c r="E50" s="43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R50"/>
      <c r="S50"/>
      <c r="T50"/>
      <c r="U50"/>
    </row>
    <row r="51" spans="1:21" ht="13.5">
      <c r="A51" s="29" t="s">
        <v>84</v>
      </c>
      <c r="B51" s="61" t="s">
        <v>85</v>
      </c>
      <c r="C51" s="62"/>
      <c r="D51" s="38"/>
      <c r="E51" s="31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R51"/>
      <c r="S51"/>
      <c r="T51"/>
      <c r="U51"/>
    </row>
    <row r="52" spans="1:21" ht="13.5">
      <c r="A52" s="29" t="s">
        <v>86</v>
      </c>
      <c r="B52" s="61" t="s">
        <v>87</v>
      </c>
      <c r="C52" s="62"/>
      <c r="D52" s="31"/>
      <c r="E52" s="38">
        <v>6223.1</v>
      </c>
      <c r="F52" s="38">
        <v>5841.2</v>
      </c>
      <c r="G52" s="38">
        <v>5526.4</v>
      </c>
      <c r="H52" s="38">
        <v>5348.4</v>
      </c>
      <c r="I52" s="38">
        <v>5849.4</v>
      </c>
      <c r="J52" s="38">
        <v>5039.4</v>
      </c>
      <c r="K52" s="38">
        <v>5242.2</v>
      </c>
      <c r="L52" s="38">
        <v>4681.4</v>
      </c>
      <c r="M52" s="38">
        <v>3070.4</v>
      </c>
      <c r="N52" s="38">
        <v>2988.4</v>
      </c>
      <c r="R52"/>
      <c r="S52"/>
      <c r="T52"/>
      <c r="U52"/>
    </row>
    <row r="53" spans="1:21" ht="13.5">
      <c r="A53" s="24"/>
      <c r="B53" s="64"/>
      <c r="C53" s="6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R53"/>
      <c r="S53"/>
      <c r="T53"/>
      <c r="U53"/>
    </row>
    <row r="54" spans="1:21" ht="13.5">
      <c r="A54" s="26">
        <v>8</v>
      </c>
      <c r="B54" s="63" t="s">
        <v>88</v>
      </c>
      <c r="C54" s="62"/>
      <c r="D54" s="23">
        <v>187</v>
      </c>
      <c r="E54" s="23">
        <v>205</v>
      </c>
      <c r="F54" s="23">
        <v>205</v>
      </c>
      <c r="G54" s="23">
        <v>205</v>
      </c>
      <c r="H54" s="23">
        <v>205</v>
      </c>
      <c r="I54" s="23">
        <v>205</v>
      </c>
      <c r="J54" s="23">
        <v>205</v>
      </c>
      <c r="K54" s="23">
        <v>205</v>
      </c>
      <c r="L54" s="23">
        <v>205</v>
      </c>
      <c r="M54" s="23">
        <v>205</v>
      </c>
      <c r="N54" s="23">
        <v>205</v>
      </c>
      <c r="R54"/>
      <c r="S54"/>
      <c r="T54"/>
      <c r="U54"/>
    </row>
    <row r="55" spans="1:21" ht="13.5">
      <c r="A55" s="26">
        <v>9</v>
      </c>
      <c r="B55" s="63" t="s">
        <v>89</v>
      </c>
      <c r="C55" s="62"/>
      <c r="D55" s="23">
        <v>53464</v>
      </c>
      <c r="E55" s="23">
        <v>57099.2</v>
      </c>
      <c r="F55" s="23">
        <v>57338.8</v>
      </c>
      <c r="G55" s="23">
        <v>59363.9</v>
      </c>
      <c r="H55" s="23">
        <v>61348.8</v>
      </c>
      <c r="I55" s="23">
        <v>62307.8</v>
      </c>
      <c r="J55" s="23">
        <v>63837.2</v>
      </c>
      <c r="K55" s="23">
        <v>66884.8</v>
      </c>
      <c r="L55" s="23">
        <v>68791</v>
      </c>
      <c r="M55" s="23">
        <v>69695.3</v>
      </c>
      <c r="N55" s="23">
        <v>71202.3</v>
      </c>
      <c r="R55"/>
      <c r="S55"/>
      <c r="T55"/>
      <c r="U55"/>
    </row>
    <row r="56" spans="1:21" ht="13.5">
      <c r="A56" s="24"/>
      <c r="B56" s="64"/>
      <c r="C56" s="6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R56"/>
      <c r="S56"/>
      <c r="T56"/>
      <c r="U56"/>
    </row>
    <row r="57" spans="1:21" ht="13.5">
      <c r="A57" s="26">
        <v>10</v>
      </c>
      <c r="B57" s="63" t="s">
        <v>90</v>
      </c>
      <c r="C57" s="62"/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R57"/>
      <c r="S57"/>
      <c r="T57"/>
      <c r="U57"/>
    </row>
    <row r="58" spans="1:21" ht="13.5">
      <c r="A58" s="18" t="s">
        <v>10</v>
      </c>
      <c r="B58" s="61" t="s">
        <v>91</v>
      </c>
      <c r="C58" s="62"/>
      <c r="D58" s="38"/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R58"/>
      <c r="S58"/>
      <c r="T58"/>
      <c r="U58"/>
    </row>
    <row r="59" spans="1:21" ht="13.5">
      <c r="A59" s="18" t="s">
        <v>92</v>
      </c>
      <c r="B59" s="61" t="s">
        <v>93</v>
      </c>
      <c r="C59" s="62"/>
      <c r="D59" s="38"/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R59"/>
      <c r="S59"/>
      <c r="T59"/>
      <c r="U59"/>
    </row>
    <row r="60" spans="1:21" ht="13.5">
      <c r="A60" s="29" t="s">
        <v>94</v>
      </c>
      <c r="B60" s="61" t="s">
        <v>95</v>
      </c>
      <c r="C60" s="62"/>
      <c r="D60" s="38"/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R60"/>
      <c r="S60"/>
      <c r="T60"/>
      <c r="U60"/>
    </row>
    <row r="61" spans="1:21" ht="13.5">
      <c r="A61" s="24"/>
      <c r="B61" s="64"/>
      <c r="C61" s="62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R61"/>
      <c r="S61"/>
      <c r="T61"/>
      <c r="U61"/>
    </row>
    <row r="62" spans="1:21" ht="13.5">
      <c r="A62" s="29">
        <v>11</v>
      </c>
      <c r="B62" s="61" t="s">
        <v>96</v>
      </c>
      <c r="C62" s="62"/>
      <c r="D62" s="38">
        <v>890</v>
      </c>
      <c r="E62" s="38">
        <v>603</v>
      </c>
      <c r="F62" s="38"/>
      <c r="G62" s="38"/>
      <c r="H62" s="38"/>
      <c r="I62" s="38"/>
      <c r="J62" s="38"/>
      <c r="K62" s="38"/>
      <c r="L62" s="38"/>
      <c r="M62" s="38"/>
      <c r="N62" s="38"/>
      <c r="R62"/>
      <c r="S62"/>
      <c r="T62"/>
      <c r="U62"/>
    </row>
    <row r="63" spans="1:21" ht="13.5">
      <c r="A63" s="24"/>
      <c r="B63" s="64"/>
      <c r="C63" s="6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R63"/>
      <c r="S63"/>
      <c r="T63"/>
      <c r="U63"/>
    </row>
    <row r="64" spans="1:21" ht="13.5">
      <c r="A64" s="26">
        <v>12</v>
      </c>
      <c r="B64" s="63" t="s">
        <v>97</v>
      </c>
      <c r="C64" s="62"/>
      <c r="D64" s="23">
        <v>52574</v>
      </c>
      <c r="E64" s="23">
        <v>56496.2</v>
      </c>
      <c r="F64" s="23">
        <v>57338.8</v>
      </c>
      <c r="G64" s="23">
        <v>59363.9</v>
      </c>
      <c r="H64" s="23">
        <v>61348.8</v>
      </c>
      <c r="I64" s="23">
        <v>62307.8</v>
      </c>
      <c r="J64" s="23">
        <v>63837.2</v>
      </c>
      <c r="K64" s="23">
        <v>66884.8</v>
      </c>
      <c r="L64" s="23">
        <v>68791</v>
      </c>
      <c r="M64" s="23">
        <v>69695.3</v>
      </c>
      <c r="N64" s="23">
        <v>71202.3</v>
      </c>
      <c r="R64"/>
      <c r="S64"/>
      <c r="T64"/>
      <c r="U64"/>
    </row>
    <row r="65" spans="1:21" ht="13.5">
      <c r="A65" s="26">
        <v>13</v>
      </c>
      <c r="B65" s="63" t="s">
        <v>98</v>
      </c>
      <c r="C65" s="62"/>
      <c r="D65" s="23">
        <v>1190</v>
      </c>
      <c r="E65" s="23">
        <v>1227</v>
      </c>
      <c r="F65" s="23">
        <v>1227</v>
      </c>
      <c r="G65" s="23">
        <v>1227</v>
      </c>
      <c r="H65" s="23">
        <v>1227</v>
      </c>
      <c r="I65" s="23">
        <v>1227</v>
      </c>
      <c r="J65" s="23">
        <v>1227</v>
      </c>
      <c r="K65" s="23">
        <v>1227</v>
      </c>
      <c r="L65" s="23">
        <v>1227</v>
      </c>
      <c r="M65" s="23">
        <v>1227</v>
      </c>
      <c r="N65" s="23">
        <v>1227</v>
      </c>
      <c r="R65"/>
      <c r="S65"/>
      <c r="T65"/>
      <c r="U65"/>
    </row>
    <row r="66" spans="1:21" ht="13.5">
      <c r="A66" s="26">
        <v>14</v>
      </c>
      <c r="B66" s="63" t="s">
        <v>99</v>
      </c>
      <c r="C66" s="62"/>
      <c r="D66" s="23">
        <v>51384</v>
      </c>
      <c r="E66" s="23">
        <v>55269.2</v>
      </c>
      <c r="F66" s="23">
        <v>56111.8</v>
      </c>
      <c r="G66" s="23">
        <v>58136.9</v>
      </c>
      <c r="H66" s="23">
        <v>60121.8</v>
      </c>
      <c r="I66" s="23">
        <v>61080.8</v>
      </c>
      <c r="J66" s="23">
        <v>62610.2</v>
      </c>
      <c r="K66" s="23">
        <v>65657.8</v>
      </c>
      <c r="L66" s="23">
        <v>67564</v>
      </c>
      <c r="M66" s="23">
        <v>68468.3</v>
      </c>
      <c r="N66" s="23">
        <v>69975.3</v>
      </c>
      <c r="R66"/>
      <c r="S66"/>
      <c r="T66"/>
      <c r="U66"/>
    </row>
    <row r="67" spans="1:21" ht="13.5">
      <c r="A67" s="24"/>
      <c r="B67" s="64"/>
      <c r="C67" s="6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R67"/>
      <c r="S67"/>
      <c r="T67"/>
      <c r="U67"/>
    </row>
    <row r="68" spans="1:17" s="39" customFormat="1" ht="13.5">
      <c r="A68" s="46">
        <v>15</v>
      </c>
      <c r="B68" s="65" t="s">
        <v>100</v>
      </c>
      <c r="C68" s="66"/>
      <c r="D68" s="38"/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2"/>
      <c r="P68" s="2"/>
      <c r="Q68" s="2"/>
    </row>
    <row r="69" spans="1:21" ht="13.5">
      <c r="A69" s="24"/>
      <c r="B69" s="64"/>
      <c r="C69" s="6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R69"/>
      <c r="S69"/>
      <c r="T69"/>
      <c r="U69"/>
    </row>
    <row r="70" spans="1:21" ht="13.5">
      <c r="A70" s="26">
        <v>16</v>
      </c>
      <c r="B70" s="63" t="s">
        <v>101</v>
      </c>
      <c r="C70" s="62"/>
      <c r="D70" s="23">
        <v>51384</v>
      </c>
      <c r="E70" s="23">
        <v>55269.2</v>
      </c>
      <c r="F70" s="23">
        <v>56111.8</v>
      </c>
      <c r="G70" s="23">
        <v>58136.9</v>
      </c>
      <c r="H70" s="23">
        <v>60121.8</v>
      </c>
      <c r="I70" s="23">
        <v>61080.8</v>
      </c>
      <c r="J70" s="23">
        <v>62610.2</v>
      </c>
      <c r="K70" s="23">
        <v>65657.8</v>
      </c>
      <c r="L70" s="23">
        <v>67564</v>
      </c>
      <c r="M70" s="23">
        <v>68468.3</v>
      </c>
      <c r="N70" s="23">
        <v>69975.3</v>
      </c>
      <c r="R70"/>
      <c r="S70"/>
      <c r="T70"/>
      <c r="U70"/>
    </row>
    <row r="71" spans="1:21" ht="13.5">
      <c r="A71" s="24"/>
      <c r="B71" s="64"/>
      <c r="C71" s="6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R71"/>
      <c r="S71"/>
      <c r="T71"/>
      <c r="U71"/>
    </row>
    <row r="72" spans="1:21" ht="13.5">
      <c r="A72" s="26">
        <v>17</v>
      </c>
      <c r="B72" s="63" t="s">
        <v>102</v>
      </c>
      <c r="C72" s="62"/>
      <c r="D72" s="23">
        <v>2404</v>
      </c>
      <c r="E72" s="23">
        <v>2493</v>
      </c>
      <c r="F72" s="23">
        <v>2558</v>
      </c>
      <c r="G72" s="23">
        <v>2558</v>
      </c>
      <c r="H72" s="23">
        <v>2198</v>
      </c>
      <c r="I72" s="23">
        <v>2198</v>
      </c>
      <c r="J72" s="23">
        <v>2198</v>
      </c>
      <c r="K72" s="23">
        <v>2198</v>
      </c>
      <c r="L72" s="23">
        <v>2198</v>
      </c>
      <c r="M72" s="23">
        <v>2127</v>
      </c>
      <c r="N72" s="23">
        <v>2127</v>
      </c>
      <c r="R72"/>
      <c r="S72"/>
      <c r="T72"/>
      <c r="U72"/>
    </row>
    <row r="73" spans="1:17" s="39" customFormat="1" ht="13.5">
      <c r="A73" s="40" t="s">
        <v>103</v>
      </c>
      <c r="B73" s="65" t="s">
        <v>104</v>
      </c>
      <c r="C73" s="66"/>
      <c r="D73" s="38">
        <v>1552</v>
      </c>
      <c r="E73" s="38">
        <v>1627</v>
      </c>
      <c r="F73" s="38">
        <v>1702</v>
      </c>
      <c r="G73" s="38">
        <v>1702</v>
      </c>
      <c r="H73" s="38">
        <v>1342</v>
      </c>
      <c r="I73" s="38">
        <v>1342</v>
      </c>
      <c r="J73" s="38">
        <v>1342</v>
      </c>
      <c r="K73" s="38">
        <v>1342</v>
      </c>
      <c r="L73" s="38">
        <v>1342</v>
      </c>
      <c r="M73" s="38">
        <v>1271</v>
      </c>
      <c r="N73" s="38">
        <v>1271</v>
      </c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>
        <v>1552</v>
      </c>
      <c r="E74" s="38">
        <v>1627</v>
      </c>
      <c r="F74" s="38">
        <v>1702</v>
      </c>
      <c r="G74" s="38">
        <v>1702</v>
      </c>
      <c r="H74" s="38">
        <v>1342</v>
      </c>
      <c r="I74" s="38">
        <v>1342</v>
      </c>
      <c r="J74" s="38">
        <v>1342</v>
      </c>
      <c r="K74" s="38">
        <v>1342</v>
      </c>
      <c r="L74" s="38">
        <v>1342</v>
      </c>
      <c r="M74" s="38">
        <v>1271</v>
      </c>
      <c r="N74" s="38">
        <v>1271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>
        <v>852</v>
      </c>
      <c r="E75" s="38">
        <v>866</v>
      </c>
      <c r="F75" s="38">
        <v>856</v>
      </c>
      <c r="G75" s="38">
        <v>856</v>
      </c>
      <c r="H75" s="38">
        <v>856</v>
      </c>
      <c r="I75" s="38">
        <v>856</v>
      </c>
      <c r="J75" s="38">
        <v>856</v>
      </c>
      <c r="K75" s="38">
        <v>856</v>
      </c>
      <c r="L75" s="38">
        <v>856</v>
      </c>
      <c r="M75" s="38">
        <v>856</v>
      </c>
      <c r="N75" s="38">
        <v>856</v>
      </c>
      <c r="O75" s="2"/>
      <c r="P75" s="2"/>
      <c r="Q75" s="2"/>
    </row>
    <row r="76" spans="1:21" ht="13.5">
      <c r="A76" s="24"/>
      <c r="B76" s="64"/>
      <c r="C76" s="6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R76"/>
      <c r="S76"/>
      <c r="T76"/>
      <c r="U76"/>
    </row>
    <row r="77" spans="1:21" ht="13.5">
      <c r="A77" s="26">
        <v>18</v>
      </c>
      <c r="B77" s="63" t="s">
        <v>109</v>
      </c>
      <c r="C77" s="62"/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R77"/>
      <c r="S77"/>
      <c r="T77"/>
      <c r="U77"/>
    </row>
    <row r="78" spans="1:17" s="39" customFormat="1" ht="13.5">
      <c r="A78" s="40" t="s">
        <v>110</v>
      </c>
      <c r="B78" s="65" t="s">
        <v>111</v>
      </c>
      <c r="C78" s="6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"/>
      <c r="P80" s="2"/>
      <c r="Q80" s="2"/>
    </row>
    <row r="81" spans="1:21" ht="13.5">
      <c r="A81" s="24"/>
      <c r="B81" s="64"/>
      <c r="C81" s="6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R81"/>
      <c r="S81"/>
      <c r="T81"/>
      <c r="U81"/>
    </row>
    <row r="82" spans="1:21" ht="13.5">
      <c r="A82" s="26">
        <v>19</v>
      </c>
      <c r="B82" s="63" t="s">
        <v>116</v>
      </c>
      <c r="C82" s="62"/>
      <c r="D82" s="23">
        <v>53788</v>
      </c>
      <c r="E82" s="23">
        <v>57762.2</v>
      </c>
      <c r="F82" s="23">
        <v>58669.8</v>
      </c>
      <c r="G82" s="23">
        <v>60694.9</v>
      </c>
      <c r="H82" s="23">
        <v>62319.8</v>
      </c>
      <c r="I82" s="23">
        <v>63278.8</v>
      </c>
      <c r="J82" s="23">
        <v>64808.2</v>
      </c>
      <c r="K82" s="23">
        <v>67855.8</v>
      </c>
      <c r="L82" s="23">
        <v>69762</v>
      </c>
      <c r="M82" s="23">
        <v>70595.3</v>
      </c>
      <c r="N82" s="23">
        <v>72102.3</v>
      </c>
      <c r="R82"/>
      <c r="S82"/>
      <c r="T82"/>
      <c r="U82"/>
    </row>
    <row r="83" spans="1:21" ht="13.5">
      <c r="A83" s="26">
        <v>20</v>
      </c>
      <c r="B83" s="63" t="s">
        <v>117</v>
      </c>
      <c r="C83" s="62"/>
      <c r="D83" s="23">
        <v>54978</v>
      </c>
      <c r="E83" s="23">
        <v>58989.2</v>
      </c>
      <c r="F83" s="23">
        <v>59896.8</v>
      </c>
      <c r="G83" s="23">
        <v>61921.9</v>
      </c>
      <c r="H83" s="23">
        <v>63546.8</v>
      </c>
      <c r="I83" s="23">
        <v>64505.8</v>
      </c>
      <c r="J83" s="23">
        <v>66035.2</v>
      </c>
      <c r="K83" s="23">
        <v>69082.8</v>
      </c>
      <c r="L83" s="23">
        <v>70989</v>
      </c>
      <c r="M83" s="23">
        <v>71822.3</v>
      </c>
      <c r="N83" s="23">
        <v>73329.3</v>
      </c>
      <c r="R83"/>
      <c r="S83"/>
      <c r="T83"/>
      <c r="U83"/>
    </row>
    <row r="84" spans="1:21" ht="13.5">
      <c r="A84" s="24"/>
      <c r="B84" s="64"/>
      <c r="C84" s="6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R84"/>
      <c r="S84"/>
      <c r="T84"/>
      <c r="U84"/>
    </row>
    <row r="85" spans="1:17" s="39" customFormat="1" ht="13.5">
      <c r="A85" s="46">
        <v>21</v>
      </c>
      <c r="B85" s="65" t="s">
        <v>118</v>
      </c>
      <c r="C85" s="6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"/>
      <c r="P87" s="2"/>
      <c r="Q87" s="2"/>
    </row>
    <row r="88" spans="1:21" ht="13.5">
      <c r="A88" s="32"/>
      <c r="B88" s="59"/>
      <c r="C88" s="6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R88"/>
      <c r="S88"/>
      <c r="T88"/>
      <c r="U88"/>
    </row>
    <row r="89" spans="1:21" ht="13.5">
      <c r="A89" s="29">
        <v>24</v>
      </c>
      <c r="B89" s="61" t="s">
        <v>121</v>
      </c>
      <c r="C89" s="62"/>
      <c r="D89" s="38">
        <v>53596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R89"/>
      <c r="S89"/>
      <c r="T89"/>
      <c r="U89"/>
    </row>
    <row r="90" spans="1:21" ht="13.5">
      <c r="A90" s="26">
        <v>25</v>
      </c>
      <c r="B90" s="63" t="s">
        <v>122</v>
      </c>
      <c r="C90" s="62"/>
      <c r="D90" s="23">
        <v>55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R90"/>
      <c r="S90"/>
      <c r="T90"/>
      <c r="U90"/>
    </row>
    <row r="91" spans="4:21" ht="13.5">
      <c r="D91" s="49"/>
      <c r="E91" s="49"/>
      <c r="F91" s="49"/>
      <c r="G91" s="49"/>
      <c r="H91" s="49"/>
      <c r="I91" s="49"/>
      <c r="J91" s="49"/>
      <c r="K91" s="49"/>
      <c r="L91" s="49"/>
      <c r="M91" s="50"/>
      <c r="N91" s="50"/>
      <c r="R91"/>
      <c r="S91"/>
      <c r="T91"/>
      <c r="U91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  <col min="18" max="19" width="8.8515625" style="2" customWidth="1"/>
  </cols>
  <sheetData>
    <row r="1" spans="2:4" ht="13.5">
      <c r="B1" s="70" t="s">
        <v>25</v>
      </c>
      <c r="C1" s="71"/>
      <c r="D1" s="34" t="s">
        <v>11</v>
      </c>
    </row>
    <row r="2" spans="2:3" ht="13.5">
      <c r="B2" s="70" t="s">
        <v>27</v>
      </c>
      <c r="C2" s="71"/>
    </row>
    <row r="3" spans="2:3" ht="13.5">
      <c r="B3" s="70" t="s">
        <v>26</v>
      </c>
      <c r="C3" s="71"/>
    </row>
    <row r="4" ht="13.5">
      <c r="A4" s="1" t="s">
        <v>36</v>
      </c>
    </row>
    <row r="6" spans="1:3" ht="13.5">
      <c r="A6" s="6" t="s">
        <v>0</v>
      </c>
      <c r="B6" s="7" t="s">
        <v>17</v>
      </c>
      <c r="C6" s="13"/>
    </row>
    <row r="7" spans="1:3" ht="13.5">
      <c r="A7" s="6" t="s">
        <v>1</v>
      </c>
      <c r="B7" s="7" t="s">
        <v>18</v>
      </c>
      <c r="C7" s="13"/>
    </row>
    <row r="8" spans="1:3" ht="13.5">
      <c r="A8" s="6" t="s">
        <v>2</v>
      </c>
      <c r="B8" s="7" t="s">
        <v>14</v>
      </c>
      <c r="C8" s="13"/>
    </row>
    <row r="9" ht="13.5">
      <c r="C9" s="13"/>
    </row>
    <row r="12" spans="20:28" ht="13.5">
      <c r="T12" s="2"/>
      <c r="U12" s="2"/>
      <c r="V12" s="2"/>
      <c r="W12" s="2"/>
      <c r="X12" s="2"/>
      <c r="Y12" s="2"/>
      <c r="Z12" s="2"/>
      <c r="AA12" s="2"/>
      <c r="AB12" s="2"/>
    </row>
    <row r="13" spans="2:19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R13"/>
      <c r="S13"/>
    </row>
    <row r="14" spans="1:19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  <c r="R14"/>
      <c r="S14"/>
    </row>
    <row r="15" spans="1:17" s="39" customFormat="1" ht="13.5">
      <c r="A15" s="37">
        <v>1</v>
      </c>
      <c r="B15" s="65" t="s">
        <v>6</v>
      </c>
      <c r="C15" s="66"/>
      <c r="D15" s="38">
        <v>34643</v>
      </c>
      <c r="E15" s="38">
        <v>35461</v>
      </c>
      <c r="F15" s="38">
        <v>36621</v>
      </c>
      <c r="G15" s="38">
        <v>37607</v>
      </c>
      <c r="H15" s="38">
        <v>38354</v>
      </c>
      <c r="I15" s="38">
        <v>38893</v>
      </c>
      <c r="J15" s="38">
        <v>39564</v>
      </c>
      <c r="K15" s="38">
        <v>40205</v>
      </c>
      <c r="L15" s="38">
        <v>40845</v>
      </c>
      <c r="M15" s="38">
        <v>41518</v>
      </c>
      <c r="N15" s="38">
        <v>42175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>
        <v>4</v>
      </c>
      <c r="E16" s="38">
        <v>4</v>
      </c>
      <c r="F16" s="38">
        <v>4</v>
      </c>
      <c r="G16" s="38">
        <v>4</v>
      </c>
      <c r="H16" s="38">
        <v>4</v>
      </c>
      <c r="I16" s="38">
        <v>4</v>
      </c>
      <c r="J16" s="38">
        <v>4</v>
      </c>
      <c r="K16" s="38">
        <v>4</v>
      </c>
      <c r="L16" s="38">
        <v>4</v>
      </c>
      <c r="M16" s="38">
        <v>4</v>
      </c>
      <c r="N16" s="38">
        <v>4</v>
      </c>
      <c r="O16" s="2"/>
      <c r="P16" s="2"/>
      <c r="Q16" s="2"/>
    </row>
    <row r="17" spans="1:19" ht="13.5">
      <c r="A17" s="19">
        <v>3</v>
      </c>
      <c r="B17" s="63" t="s">
        <v>38</v>
      </c>
      <c r="C17" s="62"/>
      <c r="D17" s="21">
        <v>34647</v>
      </c>
      <c r="E17" s="22">
        <v>35465</v>
      </c>
      <c r="F17" s="22">
        <v>36625</v>
      </c>
      <c r="G17" s="22">
        <v>37611</v>
      </c>
      <c r="H17" s="22">
        <v>38358</v>
      </c>
      <c r="I17" s="22">
        <v>38897</v>
      </c>
      <c r="J17" s="22">
        <v>39568</v>
      </c>
      <c r="K17" s="22">
        <v>40209</v>
      </c>
      <c r="L17" s="22">
        <v>40849</v>
      </c>
      <c r="M17" s="22">
        <v>41522</v>
      </c>
      <c r="N17" s="22">
        <v>42179</v>
      </c>
      <c r="O17" s="2" t="s">
        <v>18</v>
      </c>
      <c r="R17"/>
      <c r="S17"/>
    </row>
    <row r="18" spans="1:17" s="39" customFormat="1" ht="13.5">
      <c r="A18" s="37">
        <v>4</v>
      </c>
      <c r="B18" s="65" t="s">
        <v>8</v>
      </c>
      <c r="C18" s="66"/>
      <c r="D18" s="41">
        <v>198</v>
      </c>
      <c r="E18" s="38">
        <v>225</v>
      </c>
      <c r="F18" s="38">
        <v>227</v>
      </c>
      <c r="G18" s="38">
        <v>227</v>
      </c>
      <c r="H18" s="38">
        <v>228</v>
      </c>
      <c r="I18" s="38">
        <v>230</v>
      </c>
      <c r="J18" s="38">
        <v>232</v>
      </c>
      <c r="K18" s="38">
        <v>234</v>
      </c>
      <c r="L18" s="38">
        <v>238</v>
      </c>
      <c r="M18" s="38">
        <v>240</v>
      </c>
      <c r="N18" s="38">
        <v>242</v>
      </c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1">
        <v>656</v>
      </c>
      <c r="E19" s="38">
        <v>658</v>
      </c>
      <c r="F19" s="38">
        <v>662</v>
      </c>
      <c r="G19" s="38">
        <v>658</v>
      </c>
      <c r="H19" s="38">
        <v>561</v>
      </c>
      <c r="I19" s="38">
        <v>559</v>
      </c>
      <c r="J19" s="38">
        <v>556</v>
      </c>
      <c r="K19" s="38">
        <v>557</v>
      </c>
      <c r="L19" s="38">
        <v>558</v>
      </c>
      <c r="M19" s="38">
        <v>558</v>
      </c>
      <c r="N19" s="38">
        <v>560</v>
      </c>
      <c r="O19" s="2"/>
      <c r="P19" s="2"/>
      <c r="Q19" s="2"/>
    </row>
    <row r="20" spans="1:19" ht="13.5">
      <c r="A20" s="19">
        <v>6</v>
      </c>
      <c r="B20" s="63" t="s">
        <v>39</v>
      </c>
      <c r="C20" s="62"/>
      <c r="D20" s="23">
        <v>33793</v>
      </c>
      <c r="E20" s="20">
        <v>34582</v>
      </c>
      <c r="F20" s="20">
        <v>35736</v>
      </c>
      <c r="G20" s="20">
        <v>36726</v>
      </c>
      <c r="H20" s="20">
        <v>37569</v>
      </c>
      <c r="I20" s="20">
        <v>38108</v>
      </c>
      <c r="J20" s="20">
        <v>38780</v>
      </c>
      <c r="K20" s="20">
        <v>39418</v>
      </c>
      <c r="L20" s="20">
        <v>40053</v>
      </c>
      <c r="M20" s="20">
        <v>40724</v>
      </c>
      <c r="N20" s="20">
        <v>41377</v>
      </c>
      <c r="R20"/>
      <c r="S20"/>
    </row>
    <row r="21" spans="1:19" ht="13.5">
      <c r="A21" s="24"/>
      <c r="B21" s="69"/>
      <c r="C21" s="6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R21"/>
      <c r="S21"/>
    </row>
    <row r="22" spans="1:19" ht="13.5">
      <c r="A22" s="26">
        <v>7</v>
      </c>
      <c r="B22" s="63" t="s">
        <v>40</v>
      </c>
      <c r="C22" s="62"/>
      <c r="D22" s="23">
        <v>44501</v>
      </c>
      <c r="E22" s="23">
        <v>43763</v>
      </c>
      <c r="F22" s="23">
        <v>44334</v>
      </c>
      <c r="G22" s="23">
        <v>45383</v>
      </c>
      <c r="H22" s="23">
        <v>45644</v>
      </c>
      <c r="I22" s="23">
        <v>45955</v>
      </c>
      <c r="J22" s="23">
        <v>46506</v>
      </c>
      <c r="K22" s="23">
        <v>47014</v>
      </c>
      <c r="L22" s="23">
        <v>47059</v>
      </c>
      <c r="M22" s="23">
        <v>47062</v>
      </c>
      <c r="N22" s="23">
        <v>47723</v>
      </c>
      <c r="R22"/>
      <c r="S22"/>
    </row>
    <row r="23" spans="1:19" ht="13.5">
      <c r="A23" s="24"/>
      <c r="B23" s="64"/>
      <c r="C23" s="6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R23"/>
      <c r="S23"/>
    </row>
    <row r="24" spans="1:19" ht="13.5">
      <c r="A24" s="27" t="s">
        <v>41</v>
      </c>
      <c r="B24" s="68" t="s">
        <v>42</v>
      </c>
      <c r="C24" s="62"/>
      <c r="D24" s="28">
        <v>44501</v>
      </c>
      <c r="E24" s="28">
        <v>42785</v>
      </c>
      <c r="F24" s="28">
        <v>42785</v>
      </c>
      <c r="G24" s="28">
        <v>42785</v>
      </c>
      <c r="H24" s="28">
        <v>42785</v>
      </c>
      <c r="I24" s="28">
        <v>42785</v>
      </c>
      <c r="J24" s="28">
        <v>42785</v>
      </c>
      <c r="K24" s="28">
        <v>42785</v>
      </c>
      <c r="L24" s="28">
        <v>42785</v>
      </c>
      <c r="M24" s="28">
        <v>42785</v>
      </c>
      <c r="N24" s="28">
        <v>42785</v>
      </c>
      <c r="R24"/>
      <c r="S24"/>
    </row>
    <row r="25" spans="1:19" ht="13.5">
      <c r="A25" s="26" t="s">
        <v>43</v>
      </c>
      <c r="B25" s="63" t="s">
        <v>44</v>
      </c>
      <c r="C25" s="62"/>
      <c r="D25" s="23">
        <v>44501</v>
      </c>
      <c r="E25" s="23">
        <v>42785</v>
      </c>
      <c r="F25" s="23">
        <v>42785</v>
      </c>
      <c r="G25" s="23">
        <v>42785</v>
      </c>
      <c r="H25" s="23">
        <v>42785</v>
      </c>
      <c r="I25" s="23">
        <v>42785</v>
      </c>
      <c r="J25" s="23">
        <v>42785</v>
      </c>
      <c r="K25" s="23">
        <v>42785</v>
      </c>
      <c r="L25" s="23">
        <v>42785</v>
      </c>
      <c r="M25" s="23">
        <v>42785</v>
      </c>
      <c r="N25" s="23">
        <v>42785</v>
      </c>
      <c r="R25"/>
      <c r="S25"/>
    </row>
    <row r="26" spans="1:17" s="39" customFormat="1" ht="13.5">
      <c r="A26" s="40" t="s">
        <v>45</v>
      </c>
      <c r="B26" s="65" t="s">
        <v>46</v>
      </c>
      <c r="C26" s="66"/>
      <c r="D26" s="43">
        <v>43702</v>
      </c>
      <c r="E26" s="44">
        <v>42752</v>
      </c>
      <c r="F26" s="45">
        <v>42752</v>
      </c>
      <c r="G26" s="45">
        <v>42752</v>
      </c>
      <c r="H26" s="45">
        <v>42752</v>
      </c>
      <c r="I26" s="45">
        <v>42752</v>
      </c>
      <c r="J26" s="45">
        <v>42752</v>
      </c>
      <c r="K26" s="45">
        <v>42752</v>
      </c>
      <c r="L26" s="45">
        <v>42752</v>
      </c>
      <c r="M26" s="45">
        <v>42752</v>
      </c>
      <c r="N26" s="45">
        <v>42752</v>
      </c>
      <c r="O26" s="2"/>
      <c r="P26" s="2"/>
      <c r="Q26" s="2"/>
    </row>
    <row r="27" spans="1:17" s="39" customFormat="1" ht="13.5">
      <c r="A27" s="46" t="s">
        <v>47</v>
      </c>
      <c r="B27" s="65" t="s">
        <v>48</v>
      </c>
      <c r="C27" s="66"/>
      <c r="D27" s="41">
        <v>799</v>
      </c>
      <c r="E27" s="38">
        <v>33</v>
      </c>
      <c r="F27" s="45">
        <v>33</v>
      </c>
      <c r="G27" s="45">
        <v>33</v>
      </c>
      <c r="H27" s="45">
        <v>33</v>
      </c>
      <c r="I27" s="45">
        <v>33</v>
      </c>
      <c r="J27" s="45">
        <v>33</v>
      </c>
      <c r="K27" s="45">
        <v>33</v>
      </c>
      <c r="L27" s="45">
        <v>33</v>
      </c>
      <c r="M27" s="45">
        <v>33</v>
      </c>
      <c r="N27" s="45">
        <v>33</v>
      </c>
      <c r="O27" s="2"/>
      <c r="P27" s="2"/>
      <c r="Q27" s="2"/>
    </row>
    <row r="28" spans="1:19" ht="13.5">
      <c r="A28" s="26" t="s">
        <v>49</v>
      </c>
      <c r="B28" s="63" t="s">
        <v>50</v>
      </c>
      <c r="C28" s="62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R28"/>
      <c r="S28"/>
    </row>
    <row r="29" spans="1:17" s="39" customFormat="1" ht="13.5">
      <c r="A29" s="40" t="s">
        <v>51</v>
      </c>
      <c r="B29" s="65" t="s">
        <v>46</v>
      </c>
      <c r="C29" s="66"/>
      <c r="D29" s="43"/>
      <c r="E29" s="44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2"/>
      <c r="P29" s="2"/>
      <c r="Q29" s="2"/>
    </row>
    <row r="30" spans="1:17" s="39" customFormat="1" ht="13.5">
      <c r="A30" s="46" t="s">
        <v>52</v>
      </c>
      <c r="B30" s="65" t="s">
        <v>48</v>
      </c>
      <c r="C30" s="66"/>
      <c r="D30" s="41"/>
      <c r="E30" s="38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2"/>
      <c r="P30" s="2"/>
      <c r="Q30" s="2"/>
    </row>
    <row r="31" spans="1:19" ht="13.5">
      <c r="A31" s="26" t="s">
        <v>53</v>
      </c>
      <c r="B31" s="63" t="s">
        <v>54</v>
      </c>
      <c r="C31" s="62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R31"/>
      <c r="S31"/>
    </row>
    <row r="32" spans="1:17" s="39" customFormat="1" ht="13.5">
      <c r="A32" s="40" t="s">
        <v>55</v>
      </c>
      <c r="B32" s="65" t="s">
        <v>46</v>
      </c>
      <c r="C32" s="66"/>
      <c r="D32" s="43"/>
      <c r="E32" s="38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2"/>
      <c r="P32" s="2"/>
      <c r="Q32" s="2"/>
    </row>
    <row r="33" spans="1:17" s="39" customFormat="1" ht="13.5">
      <c r="A33" s="46" t="s">
        <v>56</v>
      </c>
      <c r="B33" s="65" t="s">
        <v>48</v>
      </c>
      <c r="C33" s="66"/>
      <c r="D33" s="41"/>
      <c r="E33" s="38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2"/>
      <c r="P33" s="2"/>
      <c r="Q33" s="2"/>
    </row>
    <row r="34" spans="1:19" ht="13.5">
      <c r="A34" s="24"/>
      <c r="B34" s="64"/>
      <c r="C34" s="6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R34"/>
      <c r="S34"/>
    </row>
    <row r="35" spans="1:19" ht="13.5">
      <c r="A35" s="27" t="s">
        <v>57</v>
      </c>
      <c r="B35" s="68" t="s">
        <v>58</v>
      </c>
      <c r="C35" s="62"/>
      <c r="D35" s="28">
        <v>0</v>
      </c>
      <c r="E35" s="28">
        <v>980</v>
      </c>
      <c r="F35" s="28">
        <v>1553</v>
      </c>
      <c r="G35" s="28">
        <v>2616</v>
      </c>
      <c r="H35" s="28">
        <v>2877</v>
      </c>
      <c r="I35" s="28">
        <v>3188</v>
      </c>
      <c r="J35" s="28">
        <v>3857</v>
      </c>
      <c r="K35" s="28">
        <v>4365</v>
      </c>
      <c r="L35" s="28">
        <v>4413</v>
      </c>
      <c r="M35" s="28">
        <v>4416</v>
      </c>
      <c r="N35" s="28">
        <v>5077</v>
      </c>
      <c r="R35"/>
      <c r="S35"/>
    </row>
    <row r="36" spans="1:19" ht="13.5">
      <c r="A36" s="26" t="s">
        <v>59</v>
      </c>
      <c r="B36" s="63" t="s">
        <v>60</v>
      </c>
      <c r="C36" s="62"/>
      <c r="D36" s="23">
        <v>0</v>
      </c>
      <c r="E36" s="23">
        <v>980</v>
      </c>
      <c r="F36" s="23">
        <v>1462</v>
      </c>
      <c r="G36" s="23">
        <v>2287</v>
      </c>
      <c r="H36" s="23">
        <v>2418</v>
      </c>
      <c r="I36" s="23">
        <v>2418</v>
      </c>
      <c r="J36" s="23">
        <v>2465</v>
      </c>
      <c r="K36" s="23">
        <v>2565</v>
      </c>
      <c r="L36" s="23">
        <v>2565</v>
      </c>
      <c r="M36" s="23">
        <v>2565</v>
      </c>
      <c r="N36" s="23">
        <v>2565</v>
      </c>
      <c r="R36"/>
      <c r="S36"/>
    </row>
    <row r="37" spans="1:19" ht="13.5">
      <c r="A37" s="18" t="s">
        <v>61</v>
      </c>
      <c r="B37" s="61" t="s">
        <v>62</v>
      </c>
      <c r="C37" s="62"/>
      <c r="D37" s="31"/>
      <c r="E37" s="38">
        <v>980</v>
      </c>
      <c r="F37" s="38">
        <v>1462</v>
      </c>
      <c r="G37" s="38">
        <v>2287</v>
      </c>
      <c r="H37" s="38">
        <v>2418</v>
      </c>
      <c r="I37" s="38">
        <v>2418</v>
      </c>
      <c r="J37" s="38">
        <v>2465</v>
      </c>
      <c r="K37" s="38">
        <v>2565</v>
      </c>
      <c r="L37" s="38">
        <v>2565</v>
      </c>
      <c r="M37" s="38">
        <v>2565</v>
      </c>
      <c r="N37" s="38">
        <v>2565</v>
      </c>
      <c r="R37"/>
      <c r="S37"/>
    </row>
    <row r="38" spans="1:19" ht="13.5">
      <c r="A38" s="18" t="s">
        <v>63</v>
      </c>
      <c r="B38" s="61" t="s">
        <v>64</v>
      </c>
      <c r="C38" s="62"/>
      <c r="D38" s="31"/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R38"/>
      <c r="S38"/>
    </row>
    <row r="39" spans="1:19" ht="13.5">
      <c r="A39" s="29" t="s">
        <v>65</v>
      </c>
      <c r="B39" s="61" t="s">
        <v>66</v>
      </c>
      <c r="C39" s="62"/>
      <c r="D39" s="33"/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R39"/>
      <c r="S39"/>
    </row>
    <row r="40" spans="1:19" ht="13.5">
      <c r="A40" s="26" t="s">
        <v>67</v>
      </c>
      <c r="B40" s="63" t="s">
        <v>68</v>
      </c>
      <c r="C40" s="62"/>
      <c r="D40" s="23">
        <v>0</v>
      </c>
      <c r="E40" s="23">
        <v>0</v>
      </c>
      <c r="F40" s="23">
        <v>91</v>
      </c>
      <c r="G40" s="23">
        <v>329</v>
      </c>
      <c r="H40" s="23">
        <v>459</v>
      </c>
      <c r="I40" s="23">
        <v>770</v>
      </c>
      <c r="J40" s="23">
        <v>1392</v>
      </c>
      <c r="K40" s="23">
        <v>1800</v>
      </c>
      <c r="L40" s="23">
        <v>1848</v>
      </c>
      <c r="M40" s="23">
        <v>1851</v>
      </c>
      <c r="N40" s="23">
        <v>2512</v>
      </c>
      <c r="R40"/>
      <c r="S40"/>
    </row>
    <row r="41" spans="1:19" ht="13.5">
      <c r="A41" s="18" t="s">
        <v>69</v>
      </c>
      <c r="B41" s="61" t="s">
        <v>62</v>
      </c>
      <c r="C41" s="62"/>
      <c r="D41" s="31"/>
      <c r="E41" s="38">
        <v>0</v>
      </c>
      <c r="F41" s="38">
        <v>91</v>
      </c>
      <c r="G41" s="38">
        <v>329</v>
      </c>
      <c r="H41" s="38">
        <v>459</v>
      </c>
      <c r="I41" s="38">
        <v>770</v>
      </c>
      <c r="J41" s="38">
        <v>1392</v>
      </c>
      <c r="K41" s="38">
        <v>1800</v>
      </c>
      <c r="L41" s="38">
        <v>1848</v>
      </c>
      <c r="M41" s="38">
        <v>1851</v>
      </c>
      <c r="N41" s="38">
        <v>2512</v>
      </c>
      <c r="R41"/>
      <c r="S41"/>
    </row>
    <row r="42" spans="1:19" ht="13.5">
      <c r="A42" s="18" t="s">
        <v>70</v>
      </c>
      <c r="B42" s="61" t="s">
        <v>64</v>
      </c>
      <c r="C42" s="62"/>
      <c r="D42" s="31"/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R42"/>
      <c r="S42"/>
    </row>
    <row r="43" spans="1:19" ht="13.5">
      <c r="A43" s="29" t="s">
        <v>71</v>
      </c>
      <c r="B43" s="61" t="s">
        <v>66</v>
      </c>
      <c r="C43" s="62"/>
      <c r="D43" s="31"/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R43"/>
      <c r="S43"/>
    </row>
    <row r="44" spans="1:19" ht="13.5">
      <c r="A44" s="24"/>
      <c r="B44" s="64"/>
      <c r="C44" s="6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R44"/>
      <c r="S44"/>
    </row>
    <row r="45" spans="1:19" ht="13.5">
      <c r="A45" s="26" t="s">
        <v>72</v>
      </c>
      <c r="B45" s="63" t="s">
        <v>73</v>
      </c>
      <c r="C45" s="62"/>
      <c r="D45" s="23">
        <v>0</v>
      </c>
      <c r="E45" s="23">
        <v>-2</v>
      </c>
      <c r="F45" s="23">
        <v>-4</v>
      </c>
      <c r="G45" s="23">
        <v>-18</v>
      </c>
      <c r="H45" s="23">
        <v>-18</v>
      </c>
      <c r="I45" s="23">
        <v>-18</v>
      </c>
      <c r="J45" s="23">
        <v>-136</v>
      </c>
      <c r="K45" s="23">
        <v>-136</v>
      </c>
      <c r="L45" s="23">
        <v>-139</v>
      </c>
      <c r="M45" s="23">
        <v>-139</v>
      </c>
      <c r="N45" s="23">
        <v>-139</v>
      </c>
      <c r="R45"/>
      <c r="S45"/>
    </row>
    <row r="46" spans="1:19" ht="13.5">
      <c r="A46" s="18" t="s">
        <v>74</v>
      </c>
      <c r="B46" s="61" t="s">
        <v>75</v>
      </c>
      <c r="C46" s="62"/>
      <c r="D46" s="31"/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R46"/>
      <c r="S46"/>
    </row>
    <row r="47" spans="1:19" ht="13.5">
      <c r="A47" s="18" t="s">
        <v>76</v>
      </c>
      <c r="B47" s="61" t="s">
        <v>77</v>
      </c>
      <c r="C47" s="62"/>
      <c r="D47" s="31"/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R47"/>
      <c r="S47"/>
    </row>
    <row r="48" spans="1:19" ht="13.5">
      <c r="A48" s="29" t="s">
        <v>78</v>
      </c>
      <c r="B48" s="61" t="s">
        <v>79</v>
      </c>
      <c r="C48" s="62"/>
      <c r="D48" s="31"/>
      <c r="E48" s="38">
        <v>2</v>
      </c>
      <c r="F48" s="38">
        <v>4</v>
      </c>
      <c r="G48" s="38">
        <v>18</v>
      </c>
      <c r="H48" s="38">
        <v>18</v>
      </c>
      <c r="I48" s="38">
        <v>18</v>
      </c>
      <c r="J48" s="38">
        <v>136</v>
      </c>
      <c r="K48" s="38">
        <v>136</v>
      </c>
      <c r="L48" s="38">
        <v>139</v>
      </c>
      <c r="M48" s="38">
        <v>139</v>
      </c>
      <c r="N48" s="38">
        <v>139</v>
      </c>
      <c r="R48"/>
      <c r="S48"/>
    </row>
    <row r="49" spans="1:19" ht="13.5">
      <c r="A49" s="29" t="s">
        <v>80</v>
      </c>
      <c r="B49" s="61" t="s">
        <v>81</v>
      </c>
      <c r="C49" s="62"/>
      <c r="D49" s="31"/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R49"/>
      <c r="S49"/>
    </row>
    <row r="50" spans="1:19" ht="13.5">
      <c r="A50" s="29" t="s">
        <v>82</v>
      </c>
      <c r="B50" s="61" t="s">
        <v>83</v>
      </c>
      <c r="C50" s="62"/>
      <c r="D50" s="31"/>
      <c r="E50" s="43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R50"/>
      <c r="S50"/>
    </row>
    <row r="51" spans="1:19" ht="13.5">
      <c r="A51" s="29" t="s">
        <v>84</v>
      </c>
      <c r="B51" s="61" t="s">
        <v>85</v>
      </c>
      <c r="C51" s="62"/>
      <c r="D51" s="38"/>
      <c r="E51" s="31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R51"/>
      <c r="S51"/>
    </row>
    <row r="52" spans="1:19" ht="13.5">
      <c r="A52" s="29" t="s">
        <v>86</v>
      </c>
      <c r="B52" s="61" t="s">
        <v>87</v>
      </c>
      <c r="C52" s="62"/>
      <c r="D52" s="31"/>
      <c r="E52" s="3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R52"/>
      <c r="S52"/>
    </row>
    <row r="53" spans="1:19" ht="13.5">
      <c r="A53" s="24"/>
      <c r="B53" s="64"/>
      <c r="C53" s="6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R53"/>
      <c r="S53"/>
    </row>
    <row r="54" spans="1:19" ht="13.5">
      <c r="A54" s="26">
        <v>8</v>
      </c>
      <c r="B54" s="63" t="s">
        <v>88</v>
      </c>
      <c r="C54" s="62"/>
      <c r="D54" s="23">
        <v>799</v>
      </c>
      <c r="E54" s="23">
        <v>33</v>
      </c>
      <c r="F54" s="23">
        <v>33</v>
      </c>
      <c r="G54" s="23">
        <v>33</v>
      </c>
      <c r="H54" s="23">
        <v>33</v>
      </c>
      <c r="I54" s="23">
        <v>33</v>
      </c>
      <c r="J54" s="23">
        <v>33</v>
      </c>
      <c r="K54" s="23">
        <v>33</v>
      </c>
      <c r="L54" s="23">
        <v>33</v>
      </c>
      <c r="M54" s="23">
        <v>33</v>
      </c>
      <c r="N54" s="23">
        <v>33</v>
      </c>
      <c r="R54"/>
      <c r="S54"/>
    </row>
    <row r="55" spans="1:19" ht="13.5">
      <c r="A55" s="26">
        <v>9</v>
      </c>
      <c r="B55" s="63" t="s">
        <v>89</v>
      </c>
      <c r="C55" s="62"/>
      <c r="D55" s="23">
        <v>43702</v>
      </c>
      <c r="E55" s="23">
        <v>43730</v>
      </c>
      <c r="F55" s="23">
        <v>44301</v>
      </c>
      <c r="G55" s="23">
        <v>45350</v>
      </c>
      <c r="H55" s="23">
        <v>45611</v>
      </c>
      <c r="I55" s="23">
        <v>45922</v>
      </c>
      <c r="J55" s="23">
        <v>46473</v>
      </c>
      <c r="K55" s="23">
        <v>46981</v>
      </c>
      <c r="L55" s="23">
        <v>47026</v>
      </c>
      <c r="M55" s="23">
        <v>47029</v>
      </c>
      <c r="N55" s="23">
        <v>47690</v>
      </c>
      <c r="R55"/>
      <c r="S55"/>
    </row>
    <row r="56" spans="1:19" ht="13.5">
      <c r="A56" s="24"/>
      <c r="B56" s="64"/>
      <c r="C56" s="6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R56"/>
      <c r="S56"/>
    </row>
    <row r="57" spans="1:19" ht="13.5">
      <c r="A57" s="26">
        <v>10</v>
      </c>
      <c r="B57" s="63" t="s">
        <v>90</v>
      </c>
      <c r="C57" s="62"/>
      <c r="D57" s="23">
        <v>308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R57"/>
      <c r="S57"/>
    </row>
    <row r="58" spans="1:17" s="39" customFormat="1" ht="13.5">
      <c r="A58" s="40" t="s">
        <v>10</v>
      </c>
      <c r="B58" s="65" t="s">
        <v>91</v>
      </c>
      <c r="C58" s="66"/>
      <c r="D58" s="38"/>
      <c r="E58" s="38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"/>
      <c r="P58" s="2"/>
      <c r="Q58" s="2"/>
    </row>
    <row r="59" spans="1:17" s="39" customFormat="1" ht="13.5">
      <c r="A59" s="40" t="s">
        <v>92</v>
      </c>
      <c r="B59" s="65" t="s">
        <v>93</v>
      </c>
      <c r="C59" s="66"/>
      <c r="D59" s="38"/>
      <c r="E59" s="38"/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2"/>
      <c r="P59" s="2"/>
      <c r="Q59" s="2"/>
    </row>
    <row r="60" spans="1:17" s="39" customFormat="1" ht="13.5">
      <c r="A60" s="46" t="s">
        <v>94</v>
      </c>
      <c r="B60" s="65" t="s">
        <v>95</v>
      </c>
      <c r="C60" s="66"/>
      <c r="D60" s="38">
        <v>308</v>
      </c>
      <c r="E60" s="38"/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2"/>
      <c r="P60" s="2"/>
      <c r="Q60" s="2"/>
    </row>
    <row r="61" spans="1:17" s="39" customFormat="1" ht="13.5">
      <c r="A61" s="51"/>
      <c r="B61" s="72"/>
      <c r="C61" s="6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"/>
      <c r="P61" s="2"/>
      <c r="Q61" s="2"/>
    </row>
    <row r="62" spans="1:17" s="39" customFormat="1" ht="13.5">
      <c r="A62" s="46">
        <v>11</v>
      </c>
      <c r="B62" s="65" t="s">
        <v>96</v>
      </c>
      <c r="C62" s="66"/>
      <c r="D62" s="38"/>
      <c r="E62" s="38">
        <v>348</v>
      </c>
      <c r="F62" s="38">
        <v>114</v>
      </c>
      <c r="G62" s="38">
        <v>150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2"/>
      <c r="P62" s="2"/>
      <c r="Q62" s="2"/>
    </row>
    <row r="63" spans="1:19" ht="13.5">
      <c r="A63" s="24"/>
      <c r="B63" s="64"/>
      <c r="C63" s="6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R63"/>
      <c r="S63"/>
    </row>
    <row r="64" spans="1:19" ht="13.5">
      <c r="A64" s="26">
        <v>12</v>
      </c>
      <c r="B64" s="63" t="s">
        <v>97</v>
      </c>
      <c r="C64" s="62"/>
      <c r="D64" s="23">
        <v>43394</v>
      </c>
      <c r="E64" s="23">
        <v>43382</v>
      </c>
      <c r="F64" s="23">
        <v>44187</v>
      </c>
      <c r="G64" s="23">
        <v>45200</v>
      </c>
      <c r="H64" s="23">
        <v>45611</v>
      </c>
      <c r="I64" s="23">
        <v>45922</v>
      </c>
      <c r="J64" s="23">
        <v>46473</v>
      </c>
      <c r="K64" s="23">
        <v>46981</v>
      </c>
      <c r="L64" s="23">
        <v>47026</v>
      </c>
      <c r="M64" s="23">
        <v>47029</v>
      </c>
      <c r="N64" s="23">
        <v>47690</v>
      </c>
      <c r="R64"/>
      <c r="S64"/>
    </row>
    <row r="65" spans="1:19" ht="13.5">
      <c r="A65" s="26">
        <v>13</v>
      </c>
      <c r="B65" s="63" t="s">
        <v>98</v>
      </c>
      <c r="C65" s="62"/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R65"/>
      <c r="S65"/>
    </row>
    <row r="66" spans="1:19" ht="13.5">
      <c r="A66" s="26">
        <v>14</v>
      </c>
      <c r="B66" s="63" t="s">
        <v>99</v>
      </c>
      <c r="C66" s="62"/>
      <c r="D66" s="23">
        <v>43394</v>
      </c>
      <c r="E66" s="23">
        <v>43382</v>
      </c>
      <c r="F66" s="23">
        <v>44187</v>
      </c>
      <c r="G66" s="23">
        <v>45200</v>
      </c>
      <c r="H66" s="23">
        <v>45611</v>
      </c>
      <c r="I66" s="23">
        <v>45922</v>
      </c>
      <c r="J66" s="23">
        <v>46473</v>
      </c>
      <c r="K66" s="23">
        <v>46981</v>
      </c>
      <c r="L66" s="23">
        <v>47026</v>
      </c>
      <c r="M66" s="23">
        <v>47029</v>
      </c>
      <c r="N66" s="23">
        <v>47690</v>
      </c>
      <c r="R66"/>
      <c r="S66"/>
    </row>
    <row r="67" spans="1:19" ht="13.5">
      <c r="A67" s="24"/>
      <c r="B67" s="64"/>
      <c r="C67" s="6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R67"/>
      <c r="S67"/>
    </row>
    <row r="68" spans="1:17" s="39" customFormat="1" ht="13.5">
      <c r="A68" s="46">
        <v>15</v>
      </c>
      <c r="B68" s="65" t="s">
        <v>100</v>
      </c>
      <c r="C68" s="66"/>
      <c r="D68" s="38">
        <v>725</v>
      </c>
      <c r="E68" s="3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2"/>
      <c r="P68" s="2"/>
      <c r="Q68" s="2"/>
    </row>
    <row r="69" spans="1:19" ht="13.5">
      <c r="A69" s="24"/>
      <c r="B69" s="64"/>
      <c r="C69" s="6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R69"/>
      <c r="S69"/>
    </row>
    <row r="70" spans="1:19" ht="13.5">
      <c r="A70" s="26">
        <v>16</v>
      </c>
      <c r="B70" s="63" t="s">
        <v>101</v>
      </c>
      <c r="C70" s="62"/>
      <c r="D70" s="23">
        <v>42669</v>
      </c>
      <c r="E70" s="23">
        <v>43382</v>
      </c>
      <c r="F70" s="23">
        <v>44187</v>
      </c>
      <c r="G70" s="23">
        <v>45200</v>
      </c>
      <c r="H70" s="23">
        <v>45611</v>
      </c>
      <c r="I70" s="23">
        <v>45922</v>
      </c>
      <c r="J70" s="23">
        <v>46473</v>
      </c>
      <c r="K70" s="23">
        <v>46981</v>
      </c>
      <c r="L70" s="23">
        <v>47026</v>
      </c>
      <c r="M70" s="23">
        <v>47029</v>
      </c>
      <c r="N70" s="23">
        <v>47690</v>
      </c>
      <c r="R70"/>
      <c r="S70"/>
    </row>
    <row r="71" spans="1:19" ht="13.5">
      <c r="A71" s="24"/>
      <c r="B71" s="64"/>
      <c r="C71" s="6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R71"/>
      <c r="S71"/>
    </row>
    <row r="72" spans="1:19" ht="13.5">
      <c r="A72" s="26">
        <v>17</v>
      </c>
      <c r="B72" s="63" t="s">
        <v>102</v>
      </c>
      <c r="C72" s="62"/>
      <c r="D72" s="23">
        <v>4990</v>
      </c>
      <c r="E72" s="23">
        <v>4522</v>
      </c>
      <c r="F72" s="23">
        <v>4677</v>
      </c>
      <c r="G72" s="23">
        <v>4102</v>
      </c>
      <c r="H72" s="23">
        <v>3982</v>
      </c>
      <c r="I72" s="23">
        <v>3948</v>
      </c>
      <c r="J72" s="23">
        <v>3859</v>
      </c>
      <c r="K72" s="23">
        <v>2584</v>
      </c>
      <c r="L72" s="23">
        <v>2581</v>
      </c>
      <c r="M72" s="23">
        <v>2031</v>
      </c>
      <c r="N72" s="23">
        <v>2022</v>
      </c>
      <c r="R72"/>
      <c r="S72"/>
    </row>
    <row r="73" spans="1:17" s="39" customFormat="1" ht="13.5">
      <c r="A73" s="40" t="s">
        <v>103</v>
      </c>
      <c r="B73" s="65" t="s">
        <v>104</v>
      </c>
      <c r="C73" s="66"/>
      <c r="D73" s="38">
        <v>4936</v>
      </c>
      <c r="E73" s="38">
        <v>4522</v>
      </c>
      <c r="F73" s="38">
        <v>4677</v>
      </c>
      <c r="G73" s="38">
        <v>4102</v>
      </c>
      <c r="H73" s="38">
        <v>3982</v>
      </c>
      <c r="I73" s="38">
        <v>3948</v>
      </c>
      <c r="J73" s="38">
        <v>3859</v>
      </c>
      <c r="K73" s="38">
        <v>2584</v>
      </c>
      <c r="L73" s="38">
        <v>2581</v>
      </c>
      <c r="M73" s="38">
        <v>2031</v>
      </c>
      <c r="N73" s="38">
        <v>2022</v>
      </c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>
        <v>246</v>
      </c>
      <c r="E74" s="38">
        <v>266</v>
      </c>
      <c r="F74" s="38">
        <v>251</v>
      </c>
      <c r="G74" s="38">
        <v>231</v>
      </c>
      <c r="H74" s="38">
        <v>211</v>
      </c>
      <c r="I74" s="38">
        <v>236</v>
      </c>
      <c r="J74" s="38">
        <v>236</v>
      </c>
      <c r="K74" s="38">
        <v>236</v>
      </c>
      <c r="L74" s="38">
        <v>236</v>
      </c>
      <c r="M74" s="38">
        <v>236</v>
      </c>
      <c r="N74" s="38">
        <v>236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>
        <v>54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2"/>
      <c r="P75" s="2"/>
      <c r="Q75" s="2"/>
    </row>
    <row r="76" spans="1:19" ht="13.5">
      <c r="A76" s="24"/>
      <c r="B76" s="64"/>
      <c r="C76" s="6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R76"/>
      <c r="S76"/>
    </row>
    <row r="77" spans="1:19" ht="13.5">
      <c r="A77" s="26">
        <v>18</v>
      </c>
      <c r="B77" s="63" t="s">
        <v>109</v>
      </c>
      <c r="C77" s="62"/>
      <c r="D77" s="23">
        <v>1351</v>
      </c>
      <c r="E77" s="23">
        <v>945</v>
      </c>
      <c r="F77" s="23">
        <v>865</v>
      </c>
      <c r="G77" s="23">
        <v>977</v>
      </c>
      <c r="H77" s="23">
        <v>808</v>
      </c>
      <c r="I77" s="23">
        <v>708</v>
      </c>
      <c r="J77" s="23">
        <v>708</v>
      </c>
      <c r="K77" s="23">
        <v>633</v>
      </c>
      <c r="L77" s="23">
        <v>633</v>
      </c>
      <c r="M77" s="23">
        <v>733</v>
      </c>
      <c r="N77" s="23">
        <v>533</v>
      </c>
      <c r="R77"/>
      <c r="S77"/>
    </row>
    <row r="78" spans="1:17" s="39" customFormat="1" ht="13.5">
      <c r="A78" s="40" t="s">
        <v>110</v>
      </c>
      <c r="B78" s="65" t="s">
        <v>111</v>
      </c>
      <c r="C78" s="66"/>
      <c r="D78" s="38">
        <v>1207</v>
      </c>
      <c r="E78" s="38">
        <v>945</v>
      </c>
      <c r="F78" s="38">
        <v>865</v>
      </c>
      <c r="G78" s="38">
        <v>977</v>
      </c>
      <c r="H78" s="38">
        <v>808</v>
      </c>
      <c r="I78" s="38">
        <v>708</v>
      </c>
      <c r="J78" s="38">
        <v>708</v>
      </c>
      <c r="K78" s="38">
        <v>633</v>
      </c>
      <c r="L78" s="38">
        <v>633</v>
      </c>
      <c r="M78" s="38">
        <v>733</v>
      </c>
      <c r="N78" s="38">
        <v>533</v>
      </c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>
        <v>611</v>
      </c>
      <c r="E79" s="38">
        <v>601</v>
      </c>
      <c r="F79" s="38">
        <v>521</v>
      </c>
      <c r="G79" s="38">
        <v>521</v>
      </c>
      <c r="H79" s="38">
        <v>521</v>
      </c>
      <c r="I79" s="38">
        <v>521</v>
      </c>
      <c r="J79" s="38">
        <v>521</v>
      </c>
      <c r="K79" s="38">
        <v>521</v>
      </c>
      <c r="L79" s="38">
        <v>521</v>
      </c>
      <c r="M79" s="38">
        <v>621</v>
      </c>
      <c r="N79" s="38">
        <v>421</v>
      </c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>
        <v>144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2"/>
      <c r="P80" s="2"/>
      <c r="Q80" s="2"/>
    </row>
    <row r="81" spans="1:19" ht="13.5">
      <c r="A81" s="24"/>
      <c r="B81" s="64"/>
      <c r="C81" s="6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R81"/>
      <c r="S81"/>
    </row>
    <row r="82" spans="1:19" ht="13.5">
      <c r="A82" s="26">
        <v>19</v>
      </c>
      <c r="B82" s="63" t="s">
        <v>116</v>
      </c>
      <c r="C82" s="62"/>
      <c r="D82" s="23">
        <v>46308</v>
      </c>
      <c r="E82" s="23">
        <v>46959</v>
      </c>
      <c r="F82" s="23">
        <v>47999</v>
      </c>
      <c r="G82" s="23">
        <v>48325</v>
      </c>
      <c r="H82" s="23">
        <v>48785</v>
      </c>
      <c r="I82" s="23">
        <v>49162</v>
      </c>
      <c r="J82" s="23">
        <v>49624</v>
      </c>
      <c r="K82" s="23">
        <v>48932</v>
      </c>
      <c r="L82" s="23">
        <v>48974</v>
      </c>
      <c r="M82" s="23">
        <v>48327</v>
      </c>
      <c r="N82" s="23">
        <v>49179</v>
      </c>
      <c r="R82"/>
      <c r="S82"/>
    </row>
    <row r="83" spans="1:19" ht="13.5">
      <c r="A83" s="26">
        <v>20</v>
      </c>
      <c r="B83" s="63" t="s">
        <v>117</v>
      </c>
      <c r="C83" s="62"/>
      <c r="D83" s="23">
        <v>47033</v>
      </c>
      <c r="E83" s="23">
        <v>46959</v>
      </c>
      <c r="F83" s="23">
        <v>47999</v>
      </c>
      <c r="G83" s="23">
        <v>48325</v>
      </c>
      <c r="H83" s="23">
        <v>48785</v>
      </c>
      <c r="I83" s="23">
        <v>49162</v>
      </c>
      <c r="J83" s="23">
        <v>49624</v>
      </c>
      <c r="K83" s="23">
        <v>48932</v>
      </c>
      <c r="L83" s="23">
        <v>48974</v>
      </c>
      <c r="M83" s="23">
        <v>48327</v>
      </c>
      <c r="N83" s="23">
        <v>49179</v>
      </c>
      <c r="R83"/>
      <c r="S83"/>
    </row>
    <row r="84" spans="1:19" ht="13.5">
      <c r="A84" s="24"/>
      <c r="B84" s="64"/>
      <c r="C84" s="6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R84"/>
      <c r="S84"/>
    </row>
    <row r="85" spans="1:17" s="39" customFormat="1" ht="13.5">
      <c r="A85" s="46">
        <v>21</v>
      </c>
      <c r="B85" s="65" t="s">
        <v>118</v>
      </c>
      <c r="C85" s="66"/>
      <c r="D85" s="38">
        <v>27</v>
      </c>
      <c r="E85" s="38">
        <v>27</v>
      </c>
      <c r="F85" s="38">
        <v>27</v>
      </c>
      <c r="G85" s="38">
        <v>27</v>
      </c>
      <c r="H85" s="38">
        <v>27</v>
      </c>
      <c r="I85" s="38">
        <v>27</v>
      </c>
      <c r="J85" s="38">
        <v>27</v>
      </c>
      <c r="K85" s="38">
        <v>27</v>
      </c>
      <c r="L85" s="38">
        <v>27</v>
      </c>
      <c r="M85" s="38">
        <v>27</v>
      </c>
      <c r="N85" s="38">
        <v>27</v>
      </c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>
        <v>42</v>
      </c>
      <c r="E86" s="38">
        <v>42</v>
      </c>
      <c r="F86" s="38">
        <v>42</v>
      </c>
      <c r="G86" s="38">
        <v>42</v>
      </c>
      <c r="H86" s="38">
        <v>42</v>
      </c>
      <c r="I86" s="38">
        <v>42</v>
      </c>
      <c r="J86" s="38">
        <v>42</v>
      </c>
      <c r="K86" s="38">
        <v>42</v>
      </c>
      <c r="L86" s="38">
        <v>42</v>
      </c>
      <c r="M86" s="38">
        <v>42</v>
      </c>
      <c r="N86" s="38">
        <v>42</v>
      </c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>
        <v>137</v>
      </c>
      <c r="E87" s="38">
        <v>132</v>
      </c>
      <c r="F87" s="38">
        <v>132</v>
      </c>
      <c r="G87" s="38">
        <v>132</v>
      </c>
      <c r="H87" s="38">
        <v>132</v>
      </c>
      <c r="I87" s="38">
        <v>132</v>
      </c>
      <c r="J87" s="38">
        <v>132</v>
      </c>
      <c r="K87" s="38">
        <v>132</v>
      </c>
      <c r="L87" s="38">
        <v>132</v>
      </c>
      <c r="M87" s="38">
        <v>132</v>
      </c>
      <c r="N87" s="38">
        <v>132</v>
      </c>
      <c r="O87" s="2"/>
      <c r="P87" s="2"/>
      <c r="Q87" s="2"/>
    </row>
    <row r="88" spans="1:19" ht="13.5">
      <c r="A88" s="32"/>
      <c r="B88" s="59"/>
      <c r="C88" s="6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R88"/>
      <c r="S88"/>
    </row>
    <row r="89" spans="1:19" ht="13.5">
      <c r="A89" s="29">
        <v>24</v>
      </c>
      <c r="B89" s="61" t="s">
        <v>121</v>
      </c>
      <c r="C89" s="62"/>
      <c r="D89" s="38">
        <v>55060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R89"/>
      <c r="S89"/>
    </row>
    <row r="90" spans="1:19" ht="13.5">
      <c r="A90" s="26">
        <v>25</v>
      </c>
      <c r="B90" s="63" t="s">
        <v>122</v>
      </c>
      <c r="C90" s="62"/>
      <c r="D90" s="23">
        <v>-10559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R90"/>
      <c r="S90"/>
    </row>
    <row r="91" spans="4:19" ht="13.5">
      <c r="D91" s="4"/>
      <c r="M91" s="2"/>
      <c r="N91" s="2"/>
      <c r="R91"/>
      <c r="S91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</cols>
  <sheetData>
    <row r="1" spans="2:18" ht="13.5">
      <c r="B1" s="70" t="s">
        <v>25</v>
      </c>
      <c r="C1" s="71"/>
      <c r="D1" s="34" t="s">
        <v>11</v>
      </c>
      <c r="R1" s="2"/>
    </row>
    <row r="2" spans="2:18" ht="13.5">
      <c r="B2" s="70" t="s">
        <v>27</v>
      </c>
      <c r="C2" s="71"/>
      <c r="R2" s="2"/>
    </row>
    <row r="3" spans="2:18" ht="13.5">
      <c r="B3" s="70" t="s">
        <v>26</v>
      </c>
      <c r="C3" s="71"/>
      <c r="R3" s="2"/>
    </row>
    <row r="4" spans="1:18" ht="13.5">
      <c r="A4" s="1" t="s">
        <v>35</v>
      </c>
      <c r="R4" s="2"/>
    </row>
    <row r="6" spans="1:3" ht="13.5">
      <c r="A6" s="6" t="s">
        <v>0</v>
      </c>
      <c r="B6" s="7" t="s">
        <v>19</v>
      </c>
      <c r="C6" s="13"/>
    </row>
    <row r="7" spans="1:3" ht="13.5">
      <c r="A7" s="6" t="s">
        <v>1</v>
      </c>
      <c r="B7" s="7" t="s">
        <v>20</v>
      </c>
      <c r="C7" s="13"/>
    </row>
    <row r="8" spans="1:3" ht="13.5">
      <c r="A8" s="6" t="s">
        <v>2</v>
      </c>
      <c r="B8" s="7" t="s">
        <v>14</v>
      </c>
      <c r="C8" s="13"/>
    </row>
    <row r="9" ht="13.5">
      <c r="C9" s="13"/>
    </row>
    <row r="12" spans="18:28" ht="13.5"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14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</row>
    <row r="15" spans="1:17" s="39" customFormat="1" ht="13.5">
      <c r="A15" s="37">
        <v>1</v>
      </c>
      <c r="B15" s="65" t="s">
        <v>6</v>
      </c>
      <c r="C15" s="66"/>
      <c r="D15" s="38">
        <v>23612</v>
      </c>
      <c r="E15" s="38">
        <v>23898</v>
      </c>
      <c r="F15" s="38">
        <v>24203</v>
      </c>
      <c r="G15" s="38">
        <v>24463</v>
      </c>
      <c r="H15" s="38">
        <v>24793</v>
      </c>
      <c r="I15" s="38">
        <v>25093</v>
      </c>
      <c r="J15" s="38">
        <v>25368</v>
      </c>
      <c r="K15" s="38">
        <v>25643</v>
      </c>
      <c r="L15" s="38">
        <v>25913</v>
      </c>
      <c r="M15" s="38">
        <v>26183</v>
      </c>
      <c r="N15" s="38">
        <v>26448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"/>
      <c r="P16" s="2"/>
      <c r="Q16" s="2"/>
    </row>
    <row r="17" spans="1:15" ht="13.5">
      <c r="A17" s="19">
        <v>3</v>
      </c>
      <c r="B17" s="63" t="s">
        <v>38</v>
      </c>
      <c r="C17" s="62"/>
      <c r="D17" s="21">
        <v>23612</v>
      </c>
      <c r="E17" s="22">
        <v>23898</v>
      </c>
      <c r="F17" s="22">
        <v>24203</v>
      </c>
      <c r="G17" s="22">
        <v>24463</v>
      </c>
      <c r="H17" s="22">
        <v>24793</v>
      </c>
      <c r="I17" s="22">
        <v>25093</v>
      </c>
      <c r="J17" s="22">
        <v>25368</v>
      </c>
      <c r="K17" s="22">
        <v>25643</v>
      </c>
      <c r="L17" s="22">
        <v>25913</v>
      </c>
      <c r="M17" s="22">
        <v>26183</v>
      </c>
      <c r="N17" s="22">
        <v>26448</v>
      </c>
      <c r="O17" s="2" t="s">
        <v>18</v>
      </c>
    </row>
    <row r="18" spans="1:17" s="39" customFormat="1" ht="13.5">
      <c r="A18" s="37">
        <v>4</v>
      </c>
      <c r="B18" s="65" t="s">
        <v>8</v>
      </c>
      <c r="C18" s="66"/>
      <c r="D18" s="4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1">
        <v>762</v>
      </c>
      <c r="E19" s="38">
        <v>828</v>
      </c>
      <c r="F19" s="38">
        <v>828</v>
      </c>
      <c r="G19" s="38">
        <v>828</v>
      </c>
      <c r="H19" s="38">
        <v>828</v>
      </c>
      <c r="I19" s="38">
        <v>828</v>
      </c>
      <c r="J19" s="38">
        <v>828</v>
      </c>
      <c r="K19" s="38">
        <v>828</v>
      </c>
      <c r="L19" s="38">
        <v>828</v>
      </c>
      <c r="M19" s="38">
        <v>828</v>
      </c>
      <c r="N19" s="38">
        <v>828</v>
      </c>
      <c r="O19" s="2"/>
      <c r="P19" s="2"/>
      <c r="Q19" s="2"/>
    </row>
    <row r="20" spans="1:14" ht="13.5">
      <c r="A20" s="19">
        <v>6</v>
      </c>
      <c r="B20" s="63" t="s">
        <v>39</v>
      </c>
      <c r="C20" s="62"/>
      <c r="D20" s="23">
        <v>22850</v>
      </c>
      <c r="E20" s="20">
        <v>23070</v>
      </c>
      <c r="F20" s="20">
        <v>23375</v>
      </c>
      <c r="G20" s="20">
        <v>23635</v>
      </c>
      <c r="H20" s="20">
        <v>23965</v>
      </c>
      <c r="I20" s="20">
        <v>24265</v>
      </c>
      <c r="J20" s="20">
        <v>24540</v>
      </c>
      <c r="K20" s="20">
        <v>24815</v>
      </c>
      <c r="L20" s="20">
        <v>25085</v>
      </c>
      <c r="M20" s="20">
        <v>25355</v>
      </c>
      <c r="N20" s="20">
        <v>25620</v>
      </c>
    </row>
    <row r="21" spans="1:14" ht="13.5">
      <c r="A21" s="24"/>
      <c r="B21" s="69"/>
      <c r="C21" s="6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3.5">
      <c r="A22" s="26">
        <v>7</v>
      </c>
      <c r="B22" s="63" t="s">
        <v>40</v>
      </c>
      <c r="C22" s="62"/>
      <c r="D22" s="23">
        <v>33875.783</v>
      </c>
      <c r="E22" s="23">
        <v>34212.285</v>
      </c>
      <c r="F22" s="23">
        <v>34212.285</v>
      </c>
      <c r="G22" s="23">
        <v>34212.285</v>
      </c>
      <c r="H22" s="23">
        <v>34174.285</v>
      </c>
      <c r="I22" s="23">
        <v>34174.285</v>
      </c>
      <c r="J22" s="23">
        <v>34174.285</v>
      </c>
      <c r="K22" s="23">
        <v>34174.285</v>
      </c>
      <c r="L22" s="23">
        <v>34174.285</v>
      </c>
      <c r="M22" s="23">
        <v>34174.285</v>
      </c>
      <c r="N22" s="23">
        <v>34174.285</v>
      </c>
    </row>
    <row r="23" spans="1:14" ht="13.5">
      <c r="A23" s="24"/>
      <c r="B23" s="64"/>
      <c r="C23" s="6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3.5">
      <c r="A24" s="27" t="s">
        <v>41</v>
      </c>
      <c r="B24" s="68" t="s">
        <v>42</v>
      </c>
      <c r="C24" s="62"/>
      <c r="D24" s="28">
        <v>33875.783</v>
      </c>
      <c r="E24" s="28">
        <v>34108.08500000001</v>
      </c>
      <c r="F24" s="28">
        <v>34108.08500000001</v>
      </c>
      <c r="G24" s="28">
        <v>34108.08500000001</v>
      </c>
      <c r="H24" s="28">
        <v>34070.08500000001</v>
      </c>
      <c r="I24" s="28">
        <v>34070.08500000001</v>
      </c>
      <c r="J24" s="28">
        <v>34070.08500000001</v>
      </c>
      <c r="K24" s="28">
        <v>34070.08500000001</v>
      </c>
      <c r="L24" s="28">
        <v>34070.08500000001</v>
      </c>
      <c r="M24" s="28">
        <v>34070.08500000001</v>
      </c>
      <c r="N24" s="28">
        <v>34070.08500000001</v>
      </c>
    </row>
    <row r="25" spans="1:14" ht="13.5">
      <c r="A25" s="26" t="s">
        <v>43</v>
      </c>
      <c r="B25" s="63" t="s">
        <v>44</v>
      </c>
      <c r="C25" s="62"/>
      <c r="D25" s="23">
        <v>33856.783</v>
      </c>
      <c r="E25" s="23">
        <v>34089.08500000001</v>
      </c>
      <c r="F25" s="23">
        <v>34089.08500000001</v>
      </c>
      <c r="G25" s="23">
        <v>34089.08500000001</v>
      </c>
      <c r="H25" s="23">
        <v>34051.08500000001</v>
      </c>
      <c r="I25" s="23">
        <v>34051.08500000001</v>
      </c>
      <c r="J25" s="23">
        <v>34051.08500000001</v>
      </c>
      <c r="K25" s="23">
        <v>34051.08500000001</v>
      </c>
      <c r="L25" s="23">
        <v>34051.08500000001</v>
      </c>
      <c r="M25" s="23">
        <v>34051.08500000001</v>
      </c>
      <c r="N25" s="23">
        <v>34051.08500000001</v>
      </c>
    </row>
    <row r="26" spans="1:17" s="39" customFormat="1" ht="13.5">
      <c r="A26" s="40" t="s">
        <v>45</v>
      </c>
      <c r="B26" s="65" t="s">
        <v>46</v>
      </c>
      <c r="C26" s="66"/>
      <c r="D26" s="43">
        <v>33856.783</v>
      </c>
      <c r="E26" s="44">
        <v>34089.08500000001</v>
      </c>
      <c r="F26" s="45">
        <v>34089.08500000001</v>
      </c>
      <c r="G26" s="45">
        <v>34089.08500000001</v>
      </c>
      <c r="H26" s="45">
        <v>34051.08500000001</v>
      </c>
      <c r="I26" s="45">
        <v>34051.08500000001</v>
      </c>
      <c r="J26" s="45">
        <v>34051.08500000001</v>
      </c>
      <c r="K26" s="45">
        <v>34051.08500000001</v>
      </c>
      <c r="L26" s="45">
        <v>34051.08500000001</v>
      </c>
      <c r="M26" s="45">
        <v>34051.08500000001</v>
      </c>
      <c r="N26" s="45">
        <v>34051.08500000001</v>
      </c>
      <c r="O26" s="2"/>
      <c r="P26" s="2"/>
      <c r="Q26" s="2"/>
    </row>
    <row r="27" spans="1:17" s="39" customFormat="1" ht="13.5">
      <c r="A27" s="46" t="s">
        <v>47</v>
      </c>
      <c r="B27" s="65" t="s">
        <v>48</v>
      </c>
      <c r="C27" s="66"/>
      <c r="D27" s="41"/>
      <c r="E27" s="38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2"/>
      <c r="P27" s="2"/>
      <c r="Q27" s="2"/>
    </row>
    <row r="28" spans="1:14" ht="13.5">
      <c r="A28" s="26" t="s">
        <v>49</v>
      </c>
      <c r="B28" s="63" t="s">
        <v>50</v>
      </c>
      <c r="C28" s="62"/>
      <c r="D28" s="23">
        <v>19</v>
      </c>
      <c r="E28" s="23">
        <v>19</v>
      </c>
      <c r="F28" s="23">
        <v>19</v>
      </c>
      <c r="G28" s="23">
        <v>19</v>
      </c>
      <c r="H28" s="23">
        <v>19</v>
      </c>
      <c r="I28" s="23">
        <v>19</v>
      </c>
      <c r="J28" s="23">
        <v>19</v>
      </c>
      <c r="K28" s="23">
        <v>19</v>
      </c>
      <c r="L28" s="23">
        <v>19</v>
      </c>
      <c r="M28" s="23">
        <v>19</v>
      </c>
      <c r="N28" s="23">
        <v>19</v>
      </c>
    </row>
    <row r="29" spans="1:17" s="39" customFormat="1" ht="13.5">
      <c r="A29" s="40" t="s">
        <v>51</v>
      </c>
      <c r="B29" s="65" t="s">
        <v>46</v>
      </c>
      <c r="C29" s="66"/>
      <c r="D29" s="43">
        <v>19</v>
      </c>
      <c r="E29" s="44">
        <v>19</v>
      </c>
      <c r="F29" s="45">
        <v>19</v>
      </c>
      <c r="G29" s="45">
        <v>19</v>
      </c>
      <c r="H29" s="45">
        <v>19</v>
      </c>
      <c r="I29" s="45">
        <v>19</v>
      </c>
      <c r="J29" s="45">
        <v>19</v>
      </c>
      <c r="K29" s="45">
        <v>19</v>
      </c>
      <c r="L29" s="45">
        <v>19</v>
      </c>
      <c r="M29" s="45">
        <v>19</v>
      </c>
      <c r="N29" s="45">
        <v>19</v>
      </c>
      <c r="O29" s="2"/>
      <c r="P29" s="2"/>
      <c r="Q29" s="2"/>
    </row>
    <row r="30" spans="1:17" s="39" customFormat="1" ht="13.5">
      <c r="A30" s="46" t="s">
        <v>52</v>
      </c>
      <c r="B30" s="65" t="s">
        <v>48</v>
      </c>
      <c r="C30" s="66"/>
      <c r="D30" s="41"/>
      <c r="E30" s="38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2"/>
      <c r="P30" s="2"/>
      <c r="Q30" s="2"/>
    </row>
    <row r="31" spans="1:14" ht="13.5">
      <c r="A31" s="26" t="s">
        <v>53</v>
      </c>
      <c r="B31" s="63" t="s">
        <v>54</v>
      </c>
      <c r="C31" s="62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</row>
    <row r="32" spans="1:17" s="39" customFormat="1" ht="13.5">
      <c r="A32" s="40" t="s">
        <v>55</v>
      </c>
      <c r="B32" s="65" t="s">
        <v>46</v>
      </c>
      <c r="C32" s="66"/>
      <c r="D32" s="43"/>
      <c r="E32" s="38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2"/>
      <c r="P32" s="2"/>
      <c r="Q32" s="2"/>
    </row>
    <row r="33" spans="1:17" s="39" customFormat="1" ht="13.5">
      <c r="A33" s="46" t="s">
        <v>56</v>
      </c>
      <c r="B33" s="65" t="s">
        <v>48</v>
      </c>
      <c r="C33" s="66"/>
      <c r="D33" s="41"/>
      <c r="E33" s="38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2"/>
      <c r="P33" s="2"/>
      <c r="Q33" s="2"/>
    </row>
    <row r="34" spans="1:14" ht="13.5">
      <c r="A34" s="24"/>
      <c r="B34" s="64"/>
      <c r="C34" s="6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3.5">
      <c r="A35" s="27" t="s">
        <v>57</v>
      </c>
      <c r="B35" s="68" t="s">
        <v>58</v>
      </c>
      <c r="C35" s="62"/>
      <c r="D35" s="28">
        <v>0</v>
      </c>
      <c r="E35" s="28">
        <v>104.2</v>
      </c>
      <c r="F35" s="28">
        <v>104.2</v>
      </c>
      <c r="G35" s="28">
        <v>104.2</v>
      </c>
      <c r="H35" s="28">
        <v>104.2</v>
      </c>
      <c r="I35" s="28">
        <v>104.2</v>
      </c>
      <c r="J35" s="28">
        <v>104.2</v>
      </c>
      <c r="K35" s="28">
        <v>104.2</v>
      </c>
      <c r="L35" s="28">
        <v>104.2</v>
      </c>
      <c r="M35" s="28">
        <v>104.2</v>
      </c>
      <c r="N35" s="28">
        <v>104.2</v>
      </c>
    </row>
    <row r="36" spans="1:14" ht="13.5">
      <c r="A36" s="26" t="s">
        <v>59</v>
      </c>
      <c r="B36" s="63" t="s">
        <v>60</v>
      </c>
      <c r="C36" s="62"/>
      <c r="D36" s="23">
        <v>0</v>
      </c>
      <c r="E36" s="23">
        <v>104.2</v>
      </c>
      <c r="F36" s="23">
        <v>104.2</v>
      </c>
      <c r="G36" s="23">
        <v>104.2</v>
      </c>
      <c r="H36" s="23">
        <v>104.2</v>
      </c>
      <c r="I36" s="23">
        <v>104.2</v>
      </c>
      <c r="J36" s="23">
        <v>104.2</v>
      </c>
      <c r="K36" s="23">
        <v>104.2</v>
      </c>
      <c r="L36" s="23">
        <v>104.2</v>
      </c>
      <c r="M36" s="23">
        <v>104.2</v>
      </c>
      <c r="N36" s="23">
        <v>104.2</v>
      </c>
    </row>
    <row r="37" spans="1:14" ht="13.5">
      <c r="A37" s="18" t="s">
        <v>61</v>
      </c>
      <c r="B37" s="61" t="s">
        <v>62</v>
      </c>
      <c r="C37" s="62"/>
      <c r="D37" s="31"/>
      <c r="E37" s="38">
        <v>104.2</v>
      </c>
      <c r="F37" s="38">
        <v>104.2</v>
      </c>
      <c r="G37" s="38">
        <v>104.2</v>
      </c>
      <c r="H37" s="38">
        <v>104.2</v>
      </c>
      <c r="I37" s="38">
        <v>104.2</v>
      </c>
      <c r="J37" s="38">
        <v>104.2</v>
      </c>
      <c r="K37" s="38">
        <v>104.2</v>
      </c>
      <c r="L37" s="38">
        <v>104.2</v>
      </c>
      <c r="M37" s="38">
        <v>104.2</v>
      </c>
      <c r="N37" s="38">
        <v>104.2</v>
      </c>
    </row>
    <row r="38" spans="1:14" ht="13.5">
      <c r="A38" s="18" t="s">
        <v>63</v>
      </c>
      <c r="B38" s="61" t="s">
        <v>64</v>
      </c>
      <c r="C38" s="62"/>
      <c r="D38" s="31"/>
      <c r="E38" s="38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</row>
    <row r="39" spans="1:14" ht="13.5">
      <c r="A39" s="29" t="s">
        <v>65</v>
      </c>
      <c r="B39" s="61" t="s">
        <v>66</v>
      </c>
      <c r="C39" s="62"/>
      <c r="D39" s="33"/>
      <c r="E39" s="38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ht="13.5">
      <c r="A40" s="26" t="s">
        <v>67</v>
      </c>
      <c r="B40" s="63" t="s">
        <v>68</v>
      </c>
      <c r="C40" s="62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</row>
    <row r="41" spans="1:14" ht="13.5">
      <c r="A41" s="18" t="s">
        <v>69</v>
      </c>
      <c r="B41" s="61" t="s">
        <v>62</v>
      </c>
      <c r="C41" s="62"/>
      <c r="D41" s="31"/>
      <c r="E41" s="38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</row>
    <row r="42" spans="1:14" ht="13.5">
      <c r="A42" s="18" t="s">
        <v>70</v>
      </c>
      <c r="B42" s="61" t="s">
        <v>64</v>
      </c>
      <c r="C42" s="62"/>
      <c r="D42" s="31"/>
      <c r="E42" s="38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</row>
    <row r="43" spans="1:14" ht="13.5">
      <c r="A43" s="29" t="s">
        <v>71</v>
      </c>
      <c r="B43" s="61" t="s">
        <v>66</v>
      </c>
      <c r="C43" s="62"/>
      <c r="D43" s="31"/>
      <c r="E43" s="3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</row>
    <row r="44" spans="1:14" ht="13.5">
      <c r="A44" s="24"/>
      <c r="B44" s="64"/>
      <c r="C44" s="6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3.5">
      <c r="A45" s="26" t="s">
        <v>72</v>
      </c>
      <c r="B45" s="63" t="s">
        <v>73</v>
      </c>
      <c r="C45" s="62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</row>
    <row r="46" spans="1:14" ht="13.5">
      <c r="A46" s="18" t="s">
        <v>74</v>
      </c>
      <c r="B46" s="61" t="s">
        <v>75</v>
      </c>
      <c r="C46" s="62"/>
      <c r="D46" s="31"/>
      <c r="E46" s="3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</row>
    <row r="47" spans="1:14" ht="13.5">
      <c r="A47" s="18" t="s">
        <v>76</v>
      </c>
      <c r="B47" s="61" t="s">
        <v>77</v>
      </c>
      <c r="C47" s="62"/>
      <c r="D47" s="31"/>
      <c r="E47" s="3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</row>
    <row r="48" spans="1:14" ht="13.5">
      <c r="A48" s="29" t="s">
        <v>78</v>
      </c>
      <c r="B48" s="61" t="s">
        <v>79</v>
      </c>
      <c r="C48" s="62"/>
      <c r="D48" s="31"/>
      <c r="E48" s="3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</row>
    <row r="49" spans="1:14" ht="13.5">
      <c r="A49" s="29" t="s">
        <v>80</v>
      </c>
      <c r="B49" s="61" t="s">
        <v>81</v>
      </c>
      <c r="C49" s="62"/>
      <c r="D49" s="31"/>
      <c r="E49" s="3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ht="13.5">
      <c r="A50" s="29" t="s">
        <v>82</v>
      </c>
      <c r="B50" s="61" t="s">
        <v>83</v>
      </c>
      <c r="C50" s="62"/>
      <c r="D50" s="31"/>
      <c r="E50" s="43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</row>
    <row r="51" spans="1:14" ht="13.5">
      <c r="A51" s="29" t="s">
        <v>84</v>
      </c>
      <c r="B51" s="61" t="s">
        <v>85</v>
      </c>
      <c r="C51" s="62"/>
      <c r="D51" s="38"/>
      <c r="E51" s="31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</row>
    <row r="52" spans="1:14" ht="13.5">
      <c r="A52" s="29" t="s">
        <v>86</v>
      </c>
      <c r="B52" s="61" t="s">
        <v>87</v>
      </c>
      <c r="C52" s="62"/>
      <c r="D52" s="31"/>
      <c r="E52" s="3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</row>
    <row r="53" spans="1:14" ht="13.5">
      <c r="A53" s="24"/>
      <c r="B53" s="64"/>
      <c r="C53" s="6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3.5">
      <c r="A54" s="26">
        <v>8</v>
      </c>
      <c r="B54" s="63" t="s">
        <v>88</v>
      </c>
      <c r="C54" s="62"/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</row>
    <row r="55" spans="1:14" ht="13.5">
      <c r="A55" s="26">
        <v>9</v>
      </c>
      <c r="B55" s="63" t="s">
        <v>89</v>
      </c>
      <c r="C55" s="62"/>
      <c r="D55" s="23">
        <v>33875.783</v>
      </c>
      <c r="E55" s="23">
        <v>34212.285</v>
      </c>
      <c r="F55" s="23">
        <v>34212.285</v>
      </c>
      <c r="G55" s="23">
        <v>34212.285</v>
      </c>
      <c r="H55" s="23">
        <v>34174.285</v>
      </c>
      <c r="I55" s="23">
        <v>34174.285</v>
      </c>
      <c r="J55" s="23">
        <v>34174.285</v>
      </c>
      <c r="K55" s="23">
        <v>34174.285</v>
      </c>
      <c r="L55" s="23">
        <v>34174.285</v>
      </c>
      <c r="M55" s="23">
        <v>34174.285</v>
      </c>
      <c r="N55" s="23">
        <v>34174.285</v>
      </c>
    </row>
    <row r="56" spans="1:14" ht="13.5">
      <c r="A56" s="24"/>
      <c r="B56" s="64"/>
      <c r="C56" s="6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3.5">
      <c r="A57" s="26">
        <v>10</v>
      </c>
      <c r="B57" s="63" t="s">
        <v>90</v>
      </c>
      <c r="C57" s="62"/>
      <c r="D57" s="23">
        <v>38</v>
      </c>
      <c r="E57" s="23">
        <v>38</v>
      </c>
      <c r="F57" s="23">
        <v>38</v>
      </c>
      <c r="G57" s="23">
        <v>38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</row>
    <row r="58" spans="1:17" s="39" customFormat="1" ht="13.5">
      <c r="A58" s="40" t="s">
        <v>10</v>
      </c>
      <c r="B58" s="65" t="s">
        <v>91</v>
      </c>
      <c r="C58" s="66"/>
      <c r="D58" s="38"/>
      <c r="E58" s="38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"/>
      <c r="P58" s="2"/>
      <c r="Q58" s="2"/>
    </row>
    <row r="59" spans="1:17" s="39" customFormat="1" ht="13.5">
      <c r="A59" s="40" t="s">
        <v>92</v>
      </c>
      <c r="B59" s="65" t="s">
        <v>93</v>
      </c>
      <c r="C59" s="66"/>
      <c r="D59" s="38">
        <v>38</v>
      </c>
      <c r="E59" s="38">
        <v>38</v>
      </c>
      <c r="F59" s="38">
        <v>38</v>
      </c>
      <c r="G59" s="38">
        <v>38</v>
      </c>
      <c r="H59" s="38"/>
      <c r="I59" s="38"/>
      <c r="J59" s="38"/>
      <c r="K59" s="38"/>
      <c r="L59" s="38"/>
      <c r="M59" s="38"/>
      <c r="N59" s="38"/>
      <c r="O59" s="2"/>
      <c r="P59" s="2"/>
      <c r="Q59" s="2"/>
    </row>
    <row r="60" spans="1:17" s="39" customFormat="1" ht="13.5">
      <c r="A60" s="46" t="s">
        <v>94</v>
      </c>
      <c r="B60" s="65" t="s">
        <v>95</v>
      </c>
      <c r="C60" s="66"/>
      <c r="D60" s="38"/>
      <c r="E60" s="38"/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2"/>
      <c r="P60" s="2"/>
      <c r="Q60" s="2"/>
    </row>
    <row r="61" spans="1:17" s="39" customFormat="1" ht="13.5">
      <c r="A61" s="51"/>
      <c r="B61" s="72"/>
      <c r="C61" s="6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"/>
      <c r="P61" s="2"/>
      <c r="Q61" s="2"/>
    </row>
    <row r="62" spans="1:17" s="39" customFormat="1" ht="13.5">
      <c r="A62" s="46">
        <v>11</v>
      </c>
      <c r="B62" s="65" t="s">
        <v>96</v>
      </c>
      <c r="C62" s="66"/>
      <c r="D62" s="38"/>
      <c r="E62" s="38"/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2"/>
      <c r="P62" s="2"/>
      <c r="Q62" s="2"/>
    </row>
    <row r="63" spans="1:14" ht="13.5">
      <c r="A63" s="24"/>
      <c r="B63" s="64"/>
      <c r="C63" s="6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3.5">
      <c r="A64" s="26">
        <v>12</v>
      </c>
      <c r="B64" s="63" t="s">
        <v>97</v>
      </c>
      <c r="C64" s="62"/>
      <c r="D64" s="23">
        <v>33837.783</v>
      </c>
      <c r="E64" s="23">
        <v>34174.285</v>
      </c>
      <c r="F64" s="23">
        <v>34174.285</v>
      </c>
      <c r="G64" s="23">
        <v>34174.285</v>
      </c>
      <c r="H64" s="23">
        <v>34174.285</v>
      </c>
      <c r="I64" s="23">
        <v>34174.285</v>
      </c>
      <c r="J64" s="23">
        <v>34174.285</v>
      </c>
      <c r="K64" s="23">
        <v>34174.285</v>
      </c>
      <c r="L64" s="23">
        <v>34174.285</v>
      </c>
      <c r="M64" s="23">
        <v>34174.285</v>
      </c>
      <c r="N64" s="23">
        <v>34174.285</v>
      </c>
    </row>
    <row r="65" spans="1:14" ht="13.5">
      <c r="A65" s="26">
        <v>13</v>
      </c>
      <c r="B65" s="63" t="s">
        <v>98</v>
      </c>
      <c r="C65" s="62"/>
      <c r="D65" s="23">
        <v>19</v>
      </c>
      <c r="E65" s="23">
        <v>19</v>
      </c>
      <c r="F65" s="23">
        <v>19</v>
      </c>
      <c r="G65" s="23">
        <v>19</v>
      </c>
      <c r="H65" s="23">
        <v>19</v>
      </c>
      <c r="I65" s="23">
        <v>19</v>
      </c>
      <c r="J65" s="23">
        <v>19</v>
      </c>
      <c r="K65" s="23">
        <v>19</v>
      </c>
      <c r="L65" s="23">
        <v>19</v>
      </c>
      <c r="M65" s="23">
        <v>19</v>
      </c>
      <c r="N65" s="23">
        <v>19</v>
      </c>
    </row>
    <row r="66" spans="1:14" ht="13.5">
      <c r="A66" s="26">
        <v>14</v>
      </c>
      <c r="B66" s="63" t="s">
        <v>99</v>
      </c>
      <c r="C66" s="62"/>
      <c r="D66" s="23">
        <v>33818.783</v>
      </c>
      <c r="E66" s="23">
        <v>34155.285</v>
      </c>
      <c r="F66" s="23">
        <v>34155.285</v>
      </c>
      <c r="G66" s="23">
        <v>34155.285</v>
      </c>
      <c r="H66" s="23">
        <v>34155.285</v>
      </c>
      <c r="I66" s="23">
        <v>34155.285</v>
      </c>
      <c r="J66" s="23">
        <v>34155.285</v>
      </c>
      <c r="K66" s="23">
        <v>34155.285</v>
      </c>
      <c r="L66" s="23">
        <v>34155.285</v>
      </c>
      <c r="M66" s="23">
        <v>34155.285</v>
      </c>
      <c r="N66" s="23">
        <v>34155.285</v>
      </c>
    </row>
    <row r="67" spans="1:14" ht="13.5">
      <c r="A67" s="24"/>
      <c r="B67" s="64"/>
      <c r="C67" s="6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7" s="39" customFormat="1" ht="13.5">
      <c r="A68" s="46">
        <v>15</v>
      </c>
      <c r="B68" s="65" t="s">
        <v>100</v>
      </c>
      <c r="C68" s="66"/>
      <c r="D68" s="38"/>
      <c r="E68" s="3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2"/>
      <c r="P68" s="2"/>
      <c r="Q68" s="2"/>
    </row>
    <row r="69" spans="1:14" ht="13.5">
      <c r="A69" s="24"/>
      <c r="B69" s="64"/>
      <c r="C69" s="6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3.5">
      <c r="A70" s="26">
        <v>16</v>
      </c>
      <c r="B70" s="63" t="s">
        <v>101</v>
      </c>
      <c r="C70" s="62"/>
      <c r="D70" s="23">
        <v>33818.783</v>
      </c>
      <c r="E70" s="23">
        <v>34155.285</v>
      </c>
      <c r="F70" s="23">
        <v>34155.285</v>
      </c>
      <c r="G70" s="23">
        <v>34155.285</v>
      </c>
      <c r="H70" s="23">
        <v>34155.285</v>
      </c>
      <c r="I70" s="23">
        <v>34155.285</v>
      </c>
      <c r="J70" s="23">
        <v>34155.285</v>
      </c>
      <c r="K70" s="23">
        <v>34155.285</v>
      </c>
      <c r="L70" s="23">
        <v>34155.285</v>
      </c>
      <c r="M70" s="23">
        <v>34155.285</v>
      </c>
      <c r="N70" s="23">
        <v>34155.285</v>
      </c>
    </row>
    <row r="71" spans="1:14" ht="13.5">
      <c r="A71" s="24"/>
      <c r="B71" s="64"/>
      <c r="C71" s="6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3.5">
      <c r="A72" s="26">
        <v>17</v>
      </c>
      <c r="B72" s="63" t="s">
        <v>102</v>
      </c>
      <c r="C72" s="62"/>
      <c r="D72" s="23">
        <v>1269</v>
      </c>
      <c r="E72" s="23">
        <v>401</v>
      </c>
      <c r="F72" s="23">
        <v>401</v>
      </c>
      <c r="G72" s="23">
        <v>391</v>
      </c>
      <c r="H72" s="23">
        <v>391</v>
      </c>
      <c r="I72" s="23">
        <v>391</v>
      </c>
      <c r="J72" s="23">
        <v>391</v>
      </c>
      <c r="K72" s="23">
        <v>391</v>
      </c>
      <c r="L72" s="23">
        <v>391</v>
      </c>
      <c r="M72" s="23">
        <v>391</v>
      </c>
      <c r="N72" s="23">
        <v>391</v>
      </c>
    </row>
    <row r="73" spans="1:17" s="39" customFormat="1" ht="13.5">
      <c r="A73" s="40" t="s">
        <v>103</v>
      </c>
      <c r="B73" s="65" t="s">
        <v>104</v>
      </c>
      <c r="C73" s="66"/>
      <c r="D73" s="38">
        <v>1269</v>
      </c>
      <c r="E73" s="38">
        <v>401</v>
      </c>
      <c r="F73" s="38">
        <v>401</v>
      </c>
      <c r="G73" s="38">
        <v>391</v>
      </c>
      <c r="H73" s="38">
        <v>391</v>
      </c>
      <c r="I73" s="38">
        <v>391</v>
      </c>
      <c r="J73" s="38">
        <v>391</v>
      </c>
      <c r="K73" s="38">
        <v>391</v>
      </c>
      <c r="L73" s="38">
        <v>391</v>
      </c>
      <c r="M73" s="38">
        <v>391</v>
      </c>
      <c r="N73" s="38">
        <v>391</v>
      </c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>
        <v>1269</v>
      </c>
      <c r="E74" s="38">
        <v>401</v>
      </c>
      <c r="F74" s="38">
        <v>401</v>
      </c>
      <c r="G74" s="38">
        <v>391</v>
      </c>
      <c r="H74" s="38">
        <v>391</v>
      </c>
      <c r="I74" s="38">
        <v>391</v>
      </c>
      <c r="J74" s="38">
        <v>391</v>
      </c>
      <c r="K74" s="38">
        <v>391</v>
      </c>
      <c r="L74" s="38">
        <v>391</v>
      </c>
      <c r="M74" s="38">
        <v>391</v>
      </c>
      <c r="N74" s="38">
        <v>391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/>
      <c r="E75" s="38"/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2"/>
      <c r="P75" s="2"/>
      <c r="Q75" s="2"/>
    </row>
    <row r="76" spans="1:14" ht="13.5">
      <c r="A76" s="24"/>
      <c r="B76" s="64"/>
      <c r="C76" s="6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3.5">
      <c r="A77" s="26">
        <v>18</v>
      </c>
      <c r="B77" s="63" t="s">
        <v>109</v>
      </c>
      <c r="C77" s="62"/>
      <c r="D77" s="23">
        <v>343</v>
      </c>
      <c r="E77" s="23">
        <v>343</v>
      </c>
      <c r="F77" s="23">
        <v>343</v>
      </c>
      <c r="G77" s="23">
        <v>343</v>
      </c>
      <c r="H77" s="23">
        <v>343</v>
      </c>
      <c r="I77" s="23">
        <v>343</v>
      </c>
      <c r="J77" s="23">
        <v>343</v>
      </c>
      <c r="K77" s="23">
        <v>343</v>
      </c>
      <c r="L77" s="23">
        <v>343</v>
      </c>
      <c r="M77" s="23">
        <v>343</v>
      </c>
      <c r="N77" s="23">
        <v>343</v>
      </c>
    </row>
    <row r="78" spans="1:17" s="39" customFormat="1" ht="13.5">
      <c r="A78" s="40" t="s">
        <v>110</v>
      </c>
      <c r="B78" s="65" t="s">
        <v>111</v>
      </c>
      <c r="C78" s="66"/>
      <c r="D78" s="38">
        <v>343</v>
      </c>
      <c r="E78" s="38">
        <v>343</v>
      </c>
      <c r="F78" s="38">
        <v>343</v>
      </c>
      <c r="G78" s="38">
        <v>343</v>
      </c>
      <c r="H78" s="38">
        <v>343</v>
      </c>
      <c r="I78" s="38">
        <v>343</v>
      </c>
      <c r="J78" s="38">
        <v>343</v>
      </c>
      <c r="K78" s="38">
        <v>343</v>
      </c>
      <c r="L78" s="38">
        <v>343</v>
      </c>
      <c r="M78" s="38">
        <v>343</v>
      </c>
      <c r="N78" s="38">
        <v>343</v>
      </c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>
        <v>343</v>
      </c>
      <c r="E79" s="38">
        <v>343</v>
      </c>
      <c r="F79" s="38">
        <v>343</v>
      </c>
      <c r="G79" s="38">
        <v>343</v>
      </c>
      <c r="H79" s="38">
        <v>343</v>
      </c>
      <c r="I79" s="38">
        <v>343</v>
      </c>
      <c r="J79" s="38">
        <v>343</v>
      </c>
      <c r="K79" s="38">
        <v>343</v>
      </c>
      <c r="L79" s="38">
        <v>343</v>
      </c>
      <c r="M79" s="38">
        <v>343</v>
      </c>
      <c r="N79" s="38">
        <v>343</v>
      </c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/>
      <c r="E80" s="38"/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2"/>
      <c r="P80" s="2"/>
      <c r="Q80" s="2"/>
    </row>
    <row r="81" spans="1:14" ht="13.5">
      <c r="A81" s="24"/>
      <c r="B81" s="64"/>
      <c r="C81" s="6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ht="13.5">
      <c r="A82" s="26">
        <v>19</v>
      </c>
      <c r="B82" s="63" t="s">
        <v>116</v>
      </c>
      <c r="C82" s="62"/>
      <c r="D82" s="23">
        <v>34744.783</v>
      </c>
      <c r="E82" s="23">
        <v>34213.285</v>
      </c>
      <c r="F82" s="23">
        <v>34213.285</v>
      </c>
      <c r="G82" s="23">
        <v>34203.285</v>
      </c>
      <c r="H82" s="23">
        <v>34203.285</v>
      </c>
      <c r="I82" s="23">
        <v>34203.285</v>
      </c>
      <c r="J82" s="23">
        <v>34203.285</v>
      </c>
      <c r="K82" s="23">
        <v>34203.285</v>
      </c>
      <c r="L82" s="23">
        <v>34203.285</v>
      </c>
      <c r="M82" s="23">
        <v>34203.285</v>
      </c>
      <c r="N82" s="23">
        <v>34203.285</v>
      </c>
    </row>
    <row r="83" spans="1:14" ht="13.5">
      <c r="A83" s="26">
        <v>20</v>
      </c>
      <c r="B83" s="63" t="s">
        <v>117</v>
      </c>
      <c r="C83" s="62"/>
      <c r="D83" s="23">
        <v>34763.783</v>
      </c>
      <c r="E83" s="23">
        <v>34232.285</v>
      </c>
      <c r="F83" s="23">
        <v>34232.285</v>
      </c>
      <c r="G83" s="23">
        <v>34222.285</v>
      </c>
      <c r="H83" s="23">
        <v>34222.285</v>
      </c>
      <c r="I83" s="23">
        <v>34222.285</v>
      </c>
      <c r="J83" s="23">
        <v>34222.285</v>
      </c>
      <c r="K83" s="23">
        <v>34222.285</v>
      </c>
      <c r="L83" s="23">
        <v>34222.285</v>
      </c>
      <c r="M83" s="23">
        <v>34222.285</v>
      </c>
      <c r="N83" s="23">
        <v>34222.285</v>
      </c>
    </row>
    <row r="84" spans="1:14" ht="13.5">
      <c r="A84" s="24"/>
      <c r="B84" s="64"/>
      <c r="C84" s="6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7" s="39" customFormat="1" ht="13.5">
      <c r="A85" s="46">
        <v>21</v>
      </c>
      <c r="B85" s="65" t="s">
        <v>118</v>
      </c>
      <c r="C85" s="66"/>
      <c r="D85" s="38"/>
      <c r="E85" s="38"/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/>
      <c r="E86" s="38"/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/>
      <c r="E87" s="38"/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2"/>
      <c r="P87" s="2"/>
      <c r="Q87" s="2"/>
    </row>
    <row r="88" spans="1:14" ht="13.5">
      <c r="A88" s="32"/>
      <c r="B88" s="59"/>
      <c r="C88" s="6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ht="13.5">
      <c r="A89" s="29">
        <v>24</v>
      </c>
      <c r="B89" s="61" t="s">
        <v>121</v>
      </c>
      <c r="C89" s="62"/>
      <c r="D89" s="38">
        <v>35567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</row>
    <row r="90" spans="1:14" ht="13.5">
      <c r="A90" s="26">
        <v>25</v>
      </c>
      <c r="B90" s="63" t="s">
        <v>122</v>
      </c>
      <c r="C90" s="62"/>
      <c r="D90" s="23">
        <v>-1691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</row>
    <row r="91" spans="4:14" ht="13.5">
      <c r="D91" s="56"/>
      <c r="M91" s="2"/>
      <c r="N91" s="2"/>
    </row>
    <row r="92" ht="13.5">
      <c r="D92" s="58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  <col min="18" max="18" width="8.8515625" style="2" customWidth="1"/>
  </cols>
  <sheetData>
    <row r="1" spans="2:19" ht="13.5">
      <c r="B1" s="70" t="s">
        <v>25</v>
      </c>
      <c r="C1" s="71"/>
      <c r="D1" s="34" t="s">
        <v>11</v>
      </c>
      <c r="S1" s="2"/>
    </row>
    <row r="2" spans="2:19" ht="13.5">
      <c r="B2" s="70" t="s">
        <v>27</v>
      </c>
      <c r="C2" s="71"/>
      <c r="S2" s="2"/>
    </row>
    <row r="3" spans="2:19" ht="13.5">
      <c r="B3" s="70" t="s">
        <v>26</v>
      </c>
      <c r="C3" s="71"/>
      <c r="S3" s="2"/>
    </row>
    <row r="4" spans="1:19" ht="13.5">
      <c r="A4" s="1" t="s">
        <v>34</v>
      </c>
      <c r="S4" s="2"/>
    </row>
    <row r="6" spans="1:3" ht="13.5">
      <c r="A6" s="6" t="s">
        <v>0</v>
      </c>
      <c r="B6" s="7" t="s">
        <v>19</v>
      </c>
      <c r="C6" s="13"/>
    </row>
    <row r="7" spans="1:3" ht="13.5">
      <c r="A7" s="6" t="s">
        <v>1</v>
      </c>
      <c r="B7" s="7" t="s">
        <v>21</v>
      </c>
      <c r="C7" s="13"/>
    </row>
    <row r="8" spans="1:3" ht="13.5">
      <c r="A8" s="6" t="s">
        <v>2</v>
      </c>
      <c r="B8" s="7" t="s">
        <v>14</v>
      </c>
      <c r="C8" s="13"/>
    </row>
    <row r="9" ht="13.5">
      <c r="C9" s="13"/>
    </row>
    <row r="12" spans="19:28" ht="13.5"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18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R13"/>
    </row>
    <row r="14" spans="1:18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  <c r="R14"/>
    </row>
    <row r="15" spans="1:17" s="39" customFormat="1" ht="13.5">
      <c r="A15" s="37">
        <v>1</v>
      </c>
      <c r="B15" s="65" t="s">
        <v>6</v>
      </c>
      <c r="C15" s="66"/>
      <c r="D15" s="38">
        <v>25057</v>
      </c>
      <c r="E15" s="38">
        <v>25324</v>
      </c>
      <c r="F15" s="38">
        <v>25748</v>
      </c>
      <c r="G15" s="38">
        <v>26048</v>
      </c>
      <c r="H15" s="38">
        <v>26341</v>
      </c>
      <c r="I15" s="38">
        <v>26656</v>
      </c>
      <c r="J15" s="38">
        <v>27170</v>
      </c>
      <c r="K15" s="38">
        <v>27522</v>
      </c>
      <c r="L15" s="38">
        <v>27893</v>
      </c>
      <c r="M15" s="38">
        <v>28238</v>
      </c>
      <c r="N15" s="38">
        <v>28614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"/>
      <c r="P16" s="2"/>
      <c r="Q16" s="2"/>
    </row>
    <row r="17" spans="1:18" ht="13.5">
      <c r="A17" s="19">
        <v>3</v>
      </c>
      <c r="B17" s="63" t="s">
        <v>38</v>
      </c>
      <c r="C17" s="62"/>
      <c r="D17" s="21">
        <v>25057</v>
      </c>
      <c r="E17" s="22">
        <v>25324</v>
      </c>
      <c r="F17" s="22">
        <v>25748</v>
      </c>
      <c r="G17" s="22">
        <v>26048</v>
      </c>
      <c r="H17" s="22">
        <v>26341</v>
      </c>
      <c r="I17" s="22">
        <v>26656</v>
      </c>
      <c r="J17" s="22">
        <v>27170</v>
      </c>
      <c r="K17" s="22">
        <v>27522</v>
      </c>
      <c r="L17" s="22">
        <v>27893</v>
      </c>
      <c r="M17" s="22">
        <v>28238</v>
      </c>
      <c r="N17" s="22">
        <v>28614</v>
      </c>
      <c r="O17" s="2" t="s">
        <v>18</v>
      </c>
      <c r="R17"/>
    </row>
    <row r="18" spans="1:17" s="39" customFormat="1" ht="13.5">
      <c r="A18" s="37">
        <v>4</v>
      </c>
      <c r="B18" s="65" t="s">
        <v>8</v>
      </c>
      <c r="C18" s="66"/>
      <c r="D18" s="4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1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"/>
      <c r="P19" s="2"/>
      <c r="Q19" s="2"/>
    </row>
    <row r="20" spans="1:18" ht="13.5">
      <c r="A20" s="19">
        <v>6</v>
      </c>
      <c r="B20" s="63" t="s">
        <v>39</v>
      </c>
      <c r="C20" s="62"/>
      <c r="D20" s="23">
        <v>25057</v>
      </c>
      <c r="E20" s="20">
        <v>25324</v>
      </c>
      <c r="F20" s="20">
        <v>25748</v>
      </c>
      <c r="G20" s="20">
        <v>26048</v>
      </c>
      <c r="H20" s="20">
        <v>26341</v>
      </c>
      <c r="I20" s="20">
        <v>26656</v>
      </c>
      <c r="J20" s="20">
        <v>27170</v>
      </c>
      <c r="K20" s="20">
        <v>27522</v>
      </c>
      <c r="L20" s="20">
        <v>27893</v>
      </c>
      <c r="M20" s="20">
        <v>28238</v>
      </c>
      <c r="N20" s="20">
        <v>28614</v>
      </c>
      <c r="R20"/>
    </row>
    <row r="21" spans="1:18" ht="13.5">
      <c r="A21" s="24"/>
      <c r="B21" s="69"/>
      <c r="C21" s="6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R21"/>
    </row>
    <row r="22" spans="1:18" ht="13.5">
      <c r="A22" s="26">
        <v>7</v>
      </c>
      <c r="B22" s="63" t="s">
        <v>40</v>
      </c>
      <c r="C22" s="62"/>
      <c r="D22" s="23">
        <v>41584</v>
      </c>
      <c r="E22" s="23">
        <v>41105</v>
      </c>
      <c r="F22" s="23">
        <v>41227</v>
      </c>
      <c r="G22" s="23">
        <v>42022</v>
      </c>
      <c r="H22" s="23">
        <v>43377</v>
      </c>
      <c r="I22" s="23">
        <v>43377</v>
      </c>
      <c r="J22" s="23">
        <v>43377</v>
      </c>
      <c r="K22" s="23">
        <v>44477</v>
      </c>
      <c r="L22" s="23">
        <v>44477</v>
      </c>
      <c r="M22" s="23">
        <v>44477</v>
      </c>
      <c r="N22" s="23">
        <v>44477</v>
      </c>
      <c r="R22"/>
    </row>
    <row r="23" spans="1:18" ht="13.5">
      <c r="A23" s="24"/>
      <c r="B23" s="64"/>
      <c r="C23" s="6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R23"/>
    </row>
    <row r="24" spans="1:18" ht="13.5">
      <c r="A24" s="27" t="s">
        <v>41</v>
      </c>
      <c r="B24" s="68" t="s">
        <v>42</v>
      </c>
      <c r="C24" s="62"/>
      <c r="D24" s="28">
        <v>41584</v>
      </c>
      <c r="E24" s="28">
        <v>41706</v>
      </c>
      <c r="F24" s="28">
        <v>41706</v>
      </c>
      <c r="G24" s="28">
        <v>41706</v>
      </c>
      <c r="H24" s="28">
        <v>41706</v>
      </c>
      <c r="I24" s="28">
        <v>41706</v>
      </c>
      <c r="J24" s="28">
        <v>41706</v>
      </c>
      <c r="K24" s="28">
        <v>41706</v>
      </c>
      <c r="L24" s="28">
        <v>41706</v>
      </c>
      <c r="M24" s="28">
        <v>41706</v>
      </c>
      <c r="N24" s="28">
        <v>41706</v>
      </c>
      <c r="R24"/>
    </row>
    <row r="25" spans="1:18" ht="13.5">
      <c r="A25" s="26" t="s">
        <v>43</v>
      </c>
      <c r="B25" s="63" t="s">
        <v>44</v>
      </c>
      <c r="C25" s="62"/>
      <c r="D25" s="23">
        <v>41584</v>
      </c>
      <c r="E25" s="23">
        <v>41706</v>
      </c>
      <c r="F25" s="23">
        <v>41706</v>
      </c>
      <c r="G25" s="23">
        <v>41706</v>
      </c>
      <c r="H25" s="23">
        <v>41706</v>
      </c>
      <c r="I25" s="23">
        <v>41706</v>
      </c>
      <c r="J25" s="23">
        <v>41706</v>
      </c>
      <c r="K25" s="23">
        <v>41706</v>
      </c>
      <c r="L25" s="23">
        <v>41706</v>
      </c>
      <c r="M25" s="23">
        <v>41706</v>
      </c>
      <c r="N25" s="23">
        <v>41706</v>
      </c>
      <c r="R25"/>
    </row>
    <row r="26" spans="1:17" s="39" customFormat="1" ht="13.5">
      <c r="A26" s="40" t="s">
        <v>45</v>
      </c>
      <c r="B26" s="65" t="s">
        <v>46</v>
      </c>
      <c r="C26" s="66"/>
      <c r="D26" s="43">
        <v>41584</v>
      </c>
      <c r="E26" s="44">
        <v>41706</v>
      </c>
      <c r="F26" s="45">
        <v>41706</v>
      </c>
      <c r="G26" s="45">
        <v>41706</v>
      </c>
      <c r="H26" s="45">
        <v>41706</v>
      </c>
      <c r="I26" s="45">
        <v>41706</v>
      </c>
      <c r="J26" s="45">
        <v>41706</v>
      </c>
      <c r="K26" s="45">
        <v>41706</v>
      </c>
      <c r="L26" s="45">
        <v>41706</v>
      </c>
      <c r="M26" s="45">
        <v>41706</v>
      </c>
      <c r="N26" s="45">
        <v>41706</v>
      </c>
      <c r="O26" s="2"/>
      <c r="P26" s="2"/>
      <c r="Q26" s="2"/>
    </row>
    <row r="27" spans="1:17" s="39" customFormat="1" ht="13.5">
      <c r="A27" s="46" t="s">
        <v>47</v>
      </c>
      <c r="B27" s="65" t="s">
        <v>48</v>
      </c>
      <c r="C27" s="66"/>
      <c r="D27" s="41"/>
      <c r="E27" s="38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2"/>
      <c r="P27" s="2"/>
      <c r="Q27" s="2"/>
    </row>
    <row r="28" spans="1:18" ht="13.5">
      <c r="A28" s="26" t="s">
        <v>49</v>
      </c>
      <c r="B28" s="63" t="s">
        <v>50</v>
      </c>
      <c r="C28" s="62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R28"/>
    </row>
    <row r="29" spans="1:17" s="39" customFormat="1" ht="13.5">
      <c r="A29" s="40" t="s">
        <v>51</v>
      </c>
      <c r="B29" s="65" t="s">
        <v>46</v>
      </c>
      <c r="C29" s="66"/>
      <c r="D29" s="43"/>
      <c r="E29" s="44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2"/>
      <c r="P29" s="2"/>
      <c r="Q29" s="2"/>
    </row>
    <row r="30" spans="1:17" s="39" customFormat="1" ht="13.5">
      <c r="A30" s="46" t="s">
        <v>52</v>
      </c>
      <c r="B30" s="65" t="s">
        <v>48</v>
      </c>
      <c r="C30" s="66"/>
      <c r="D30" s="41"/>
      <c r="E30" s="38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2"/>
      <c r="P30" s="2"/>
      <c r="Q30" s="2"/>
    </row>
    <row r="31" spans="1:18" ht="13.5">
      <c r="A31" s="26" t="s">
        <v>53</v>
      </c>
      <c r="B31" s="63" t="s">
        <v>54</v>
      </c>
      <c r="C31" s="62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R31"/>
    </row>
    <row r="32" spans="1:17" s="39" customFormat="1" ht="13.5">
      <c r="A32" s="40" t="s">
        <v>55</v>
      </c>
      <c r="B32" s="65" t="s">
        <v>46</v>
      </c>
      <c r="C32" s="66"/>
      <c r="D32" s="43"/>
      <c r="E32" s="38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2"/>
      <c r="P32" s="2"/>
      <c r="Q32" s="2"/>
    </row>
    <row r="33" spans="1:17" s="39" customFormat="1" ht="13.5">
      <c r="A33" s="46" t="s">
        <v>56</v>
      </c>
      <c r="B33" s="65" t="s">
        <v>48</v>
      </c>
      <c r="C33" s="66"/>
      <c r="D33" s="41"/>
      <c r="E33" s="38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2"/>
      <c r="P33" s="2"/>
      <c r="Q33" s="2"/>
    </row>
    <row r="34" spans="1:18" ht="13.5">
      <c r="A34" s="24"/>
      <c r="B34" s="64"/>
      <c r="C34" s="6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R34"/>
    </row>
    <row r="35" spans="1:18" ht="13.5">
      <c r="A35" s="27" t="s">
        <v>57</v>
      </c>
      <c r="B35" s="68" t="s">
        <v>58</v>
      </c>
      <c r="C35" s="62"/>
      <c r="D35" s="28">
        <v>0</v>
      </c>
      <c r="E35" s="28">
        <v>0</v>
      </c>
      <c r="F35" s="28">
        <v>260</v>
      </c>
      <c r="G35" s="28">
        <v>1920</v>
      </c>
      <c r="H35" s="28">
        <v>3245</v>
      </c>
      <c r="I35" s="28">
        <v>3245</v>
      </c>
      <c r="J35" s="28">
        <v>3245</v>
      </c>
      <c r="K35" s="28">
        <v>4345</v>
      </c>
      <c r="L35" s="28">
        <v>4345</v>
      </c>
      <c r="M35" s="28">
        <v>4345</v>
      </c>
      <c r="N35" s="28">
        <v>4345</v>
      </c>
      <c r="R35"/>
    </row>
    <row r="36" spans="1:18" ht="13.5">
      <c r="A36" s="26" t="s">
        <v>59</v>
      </c>
      <c r="B36" s="63" t="s">
        <v>60</v>
      </c>
      <c r="C36" s="62"/>
      <c r="D36" s="23">
        <v>0</v>
      </c>
      <c r="E36" s="23">
        <v>0</v>
      </c>
      <c r="F36" s="23">
        <v>0</v>
      </c>
      <c r="G36" s="23">
        <v>310</v>
      </c>
      <c r="H36" s="23">
        <v>810</v>
      </c>
      <c r="I36" s="23">
        <v>810</v>
      </c>
      <c r="J36" s="23">
        <v>810</v>
      </c>
      <c r="K36" s="23">
        <v>810</v>
      </c>
      <c r="L36" s="23">
        <v>810</v>
      </c>
      <c r="M36" s="23">
        <v>810</v>
      </c>
      <c r="N36" s="23">
        <v>810</v>
      </c>
      <c r="R36"/>
    </row>
    <row r="37" spans="1:18" ht="13.5">
      <c r="A37" s="18" t="s">
        <v>61</v>
      </c>
      <c r="B37" s="61" t="s">
        <v>62</v>
      </c>
      <c r="C37" s="62"/>
      <c r="D37" s="31"/>
      <c r="E37" s="38"/>
      <c r="F37" s="38">
        <v>0</v>
      </c>
      <c r="G37" s="38">
        <v>310</v>
      </c>
      <c r="H37" s="38">
        <v>810</v>
      </c>
      <c r="I37" s="38">
        <v>810</v>
      </c>
      <c r="J37" s="38">
        <v>810</v>
      </c>
      <c r="K37" s="38">
        <v>810</v>
      </c>
      <c r="L37" s="38">
        <v>810</v>
      </c>
      <c r="M37" s="38">
        <v>810</v>
      </c>
      <c r="N37" s="38">
        <v>810</v>
      </c>
      <c r="R37"/>
    </row>
    <row r="38" spans="1:18" ht="13.5">
      <c r="A38" s="18" t="s">
        <v>63</v>
      </c>
      <c r="B38" s="61" t="s">
        <v>64</v>
      </c>
      <c r="C38" s="62"/>
      <c r="D38" s="31"/>
      <c r="E38" s="38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R38"/>
    </row>
    <row r="39" spans="1:18" ht="13.5">
      <c r="A39" s="29" t="s">
        <v>65</v>
      </c>
      <c r="B39" s="61" t="s">
        <v>66</v>
      </c>
      <c r="C39" s="62"/>
      <c r="D39" s="33"/>
      <c r="E39" s="38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R39"/>
    </row>
    <row r="40" spans="1:18" ht="13.5">
      <c r="A40" s="26" t="s">
        <v>67</v>
      </c>
      <c r="B40" s="63" t="s">
        <v>68</v>
      </c>
      <c r="C40" s="62"/>
      <c r="D40" s="23">
        <v>0</v>
      </c>
      <c r="E40" s="23">
        <v>0</v>
      </c>
      <c r="F40" s="23">
        <v>260</v>
      </c>
      <c r="G40" s="23">
        <v>1610</v>
      </c>
      <c r="H40" s="23">
        <v>2435</v>
      </c>
      <c r="I40" s="23">
        <v>2435</v>
      </c>
      <c r="J40" s="23">
        <v>2435</v>
      </c>
      <c r="K40" s="23">
        <v>3535</v>
      </c>
      <c r="L40" s="23">
        <v>3535</v>
      </c>
      <c r="M40" s="23">
        <v>3535</v>
      </c>
      <c r="N40" s="23">
        <v>3535</v>
      </c>
      <c r="R40"/>
    </row>
    <row r="41" spans="1:18" ht="13.5">
      <c r="A41" s="18" t="s">
        <v>69</v>
      </c>
      <c r="B41" s="61" t="s">
        <v>62</v>
      </c>
      <c r="C41" s="62"/>
      <c r="D41" s="31"/>
      <c r="E41" s="38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R41"/>
    </row>
    <row r="42" spans="1:18" ht="13.5">
      <c r="A42" s="18" t="s">
        <v>70</v>
      </c>
      <c r="B42" s="61" t="s">
        <v>64</v>
      </c>
      <c r="C42" s="62"/>
      <c r="D42" s="31"/>
      <c r="E42" s="38">
        <v>0</v>
      </c>
      <c r="F42" s="38">
        <v>260</v>
      </c>
      <c r="G42" s="38">
        <v>1610</v>
      </c>
      <c r="H42" s="38">
        <v>2435</v>
      </c>
      <c r="I42" s="38">
        <v>2435</v>
      </c>
      <c r="J42" s="38">
        <v>2435</v>
      </c>
      <c r="K42" s="38">
        <v>3535</v>
      </c>
      <c r="L42" s="38">
        <v>3535</v>
      </c>
      <c r="M42" s="38">
        <v>3535</v>
      </c>
      <c r="N42" s="38">
        <v>3535</v>
      </c>
      <c r="R42"/>
    </row>
    <row r="43" spans="1:18" ht="13.5">
      <c r="A43" s="29" t="s">
        <v>71</v>
      </c>
      <c r="B43" s="61" t="s">
        <v>66</v>
      </c>
      <c r="C43" s="62"/>
      <c r="D43" s="31"/>
      <c r="E43" s="3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R43"/>
    </row>
    <row r="44" spans="1:18" ht="13.5">
      <c r="A44" s="24"/>
      <c r="B44" s="64"/>
      <c r="C44" s="6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R44"/>
    </row>
    <row r="45" spans="1:18" ht="13.5">
      <c r="A45" s="26" t="s">
        <v>72</v>
      </c>
      <c r="B45" s="63" t="s">
        <v>73</v>
      </c>
      <c r="C45" s="62"/>
      <c r="D45" s="23">
        <v>0</v>
      </c>
      <c r="E45" s="23">
        <v>-601</v>
      </c>
      <c r="F45" s="23">
        <v>-739</v>
      </c>
      <c r="G45" s="23">
        <v>-1604</v>
      </c>
      <c r="H45" s="23">
        <v>-1574</v>
      </c>
      <c r="I45" s="23">
        <v>-1574</v>
      </c>
      <c r="J45" s="23">
        <v>-1574</v>
      </c>
      <c r="K45" s="23">
        <v>-1574</v>
      </c>
      <c r="L45" s="23">
        <v>-1574</v>
      </c>
      <c r="M45" s="23">
        <v>-1574</v>
      </c>
      <c r="N45" s="23">
        <v>-1574</v>
      </c>
      <c r="R45"/>
    </row>
    <row r="46" spans="1:18" ht="13.5">
      <c r="A46" s="18" t="s">
        <v>74</v>
      </c>
      <c r="B46" s="61" t="s">
        <v>75</v>
      </c>
      <c r="C46" s="62"/>
      <c r="D46" s="31"/>
      <c r="E46" s="38">
        <v>30</v>
      </c>
      <c r="F46" s="38">
        <v>60</v>
      </c>
      <c r="G46" s="38">
        <v>90</v>
      </c>
      <c r="H46" s="38">
        <v>120</v>
      </c>
      <c r="I46" s="38">
        <v>120</v>
      </c>
      <c r="J46" s="38">
        <v>120</v>
      </c>
      <c r="K46" s="38">
        <v>120</v>
      </c>
      <c r="L46" s="38">
        <v>120</v>
      </c>
      <c r="M46" s="38">
        <v>120</v>
      </c>
      <c r="N46" s="38">
        <v>120</v>
      </c>
      <c r="R46"/>
    </row>
    <row r="47" spans="1:18" ht="13.5">
      <c r="A47" s="18" t="s">
        <v>76</v>
      </c>
      <c r="B47" s="61" t="s">
        <v>77</v>
      </c>
      <c r="C47" s="62"/>
      <c r="D47" s="31"/>
      <c r="E47" s="38"/>
      <c r="F47" s="38"/>
      <c r="G47" s="38"/>
      <c r="H47" s="38"/>
      <c r="I47" s="38"/>
      <c r="J47" s="38"/>
      <c r="K47" s="38"/>
      <c r="L47" s="38"/>
      <c r="M47" s="38"/>
      <c r="N47" s="38"/>
      <c r="R47"/>
    </row>
    <row r="48" spans="1:18" ht="13.5">
      <c r="A48" s="29" t="s">
        <v>78</v>
      </c>
      <c r="B48" s="61" t="s">
        <v>79</v>
      </c>
      <c r="C48" s="62"/>
      <c r="D48" s="31"/>
      <c r="E48" s="38">
        <v>631</v>
      </c>
      <c r="F48" s="38">
        <v>799</v>
      </c>
      <c r="G48" s="38">
        <v>1694</v>
      </c>
      <c r="H48" s="38">
        <v>1694</v>
      </c>
      <c r="I48" s="38">
        <v>1694</v>
      </c>
      <c r="J48" s="38">
        <v>1694</v>
      </c>
      <c r="K48" s="38">
        <v>1694</v>
      </c>
      <c r="L48" s="38">
        <v>1694</v>
      </c>
      <c r="M48" s="38">
        <v>1694</v>
      </c>
      <c r="N48" s="38">
        <v>1694</v>
      </c>
      <c r="R48"/>
    </row>
    <row r="49" spans="1:18" ht="13.5">
      <c r="A49" s="29" t="s">
        <v>80</v>
      </c>
      <c r="B49" s="61" t="s">
        <v>81</v>
      </c>
      <c r="C49" s="62"/>
      <c r="D49" s="31"/>
      <c r="E49" s="3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R49"/>
    </row>
    <row r="50" spans="1:18" ht="13.5">
      <c r="A50" s="29" t="s">
        <v>82</v>
      </c>
      <c r="B50" s="61" t="s">
        <v>83</v>
      </c>
      <c r="C50" s="62"/>
      <c r="D50" s="31"/>
      <c r="E50" s="43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R50"/>
    </row>
    <row r="51" spans="1:18" ht="13.5">
      <c r="A51" s="29" t="s">
        <v>84</v>
      </c>
      <c r="B51" s="61" t="s">
        <v>85</v>
      </c>
      <c r="C51" s="62"/>
      <c r="D51" s="38"/>
      <c r="E51" s="31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R51"/>
    </row>
    <row r="52" spans="1:18" ht="13.5">
      <c r="A52" s="29" t="s">
        <v>86</v>
      </c>
      <c r="B52" s="61" t="s">
        <v>87</v>
      </c>
      <c r="C52" s="62"/>
      <c r="D52" s="31"/>
      <c r="E52" s="3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R52"/>
    </row>
    <row r="53" spans="1:18" ht="13.5">
      <c r="A53" s="24"/>
      <c r="B53" s="64"/>
      <c r="C53" s="6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R53"/>
    </row>
    <row r="54" spans="1:18" ht="13.5">
      <c r="A54" s="26">
        <v>8</v>
      </c>
      <c r="B54" s="63" t="s">
        <v>88</v>
      </c>
      <c r="C54" s="62"/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R54"/>
    </row>
    <row r="55" spans="1:18" ht="13.5">
      <c r="A55" s="26">
        <v>9</v>
      </c>
      <c r="B55" s="63" t="s">
        <v>89</v>
      </c>
      <c r="C55" s="62"/>
      <c r="D55" s="23">
        <v>41584</v>
      </c>
      <c r="E55" s="23">
        <v>41105</v>
      </c>
      <c r="F55" s="23">
        <v>41227</v>
      </c>
      <c r="G55" s="23">
        <v>42022</v>
      </c>
      <c r="H55" s="23">
        <v>43377</v>
      </c>
      <c r="I55" s="23">
        <v>43377</v>
      </c>
      <c r="J55" s="23">
        <v>43377</v>
      </c>
      <c r="K55" s="23">
        <v>44477</v>
      </c>
      <c r="L55" s="23">
        <v>44477</v>
      </c>
      <c r="M55" s="23">
        <v>44477</v>
      </c>
      <c r="N55" s="23">
        <v>44477</v>
      </c>
      <c r="R55"/>
    </row>
    <row r="56" spans="1:18" ht="13.5">
      <c r="A56" s="24"/>
      <c r="B56" s="64"/>
      <c r="C56" s="6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R56"/>
    </row>
    <row r="57" spans="1:18" ht="13.5">
      <c r="A57" s="26">
        <v>10</v>
      </c>
      <c r="B57" s="63" t="s">
        <v>90</v>
      </c>
      <c r="C57" s="62"/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R57"/>
    </row>
    <row r="58" spans="1:17" s="39" customFormat="1" ht="13.5">
      <c r="A58" s="40" t="s">
        <v>10</v>
      </c>
      <c r="B58" s="65" t="s">
        <v>91</v>
      </c>
      <c r="C58" s="66"/>
      <c r="D58" s="38"/>
      <c r="E58" s="38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"/>
      <c r="P58" s="2"/>
      <c r="Q58" s="2"/>
    </row>
    <row r="59" spans="1:17" s="39" customFormat="1" ht="13.5">
      <c r="A59" s="40" t="s">
        <v>92</v>
      </c>
      <c r="B59" s="65" t="s">
        <v>93</v>
      </c>
      <c r="C59" s="66"/>
      <c r="D59" s="38"/>
      <c r="E59" s="38"/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2"/>
      <c r="P59" s="2"/>
      <c r="Q59" s="2"/>
    </row>
    <row r="60" spans="1:17" s="39" customFormat="1" ht="13.5">
      <c r="A60" s="46" t="s">
        <v>94</v>
      </c>
      <c r="B60" s="65" t="s">
        <v>95</v>
      </c>
      <c r="C60" s="66"/>
      <c r="D60" s="38"/>
      <c r="E60" s="38"/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2"/>
      <c r="P60" s="2"/>
      <c r="Q60" s="2"/>
    </row>
    <row r="61" spans="1:17" s="39" customFormat="1" ht="13.5">
      <c r="A61" s="51"/>
      <c r="B61" s="72"/>
      <c r="C61" s="6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"/>
      <c r="P61" s="2"/>
      <c r="Q61" s="2"/>
    </row>
    <row r="62" spans="1:17" s="39" customFormat="1" ht="13.5">
      <c r="A62" s="46">
        <v>11</v>
      </c>
      <c r="B62" s="65" t="s">
        <v>96</v>
      </c>
      <c r="C62" s="66"/>
      <c r="D62" s="38"/>
      <c r="E62" s="38"/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2"/>
      <c r="P62" s="2"/>
      <c r="Q62" s="2"/>
    </row>
    <row r="63" spans="1:18" ht="13.5">
      <c r="A63" s="24"/>
      <c r="B63" s="64"/>
      <c r="C63" s="6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R63"/>
    </row>
    <row r="64" spans="1:18" ht="13.5">
      <c r="A64" s="26">
        <v>12</v>
      </c>
      <c r="B64" s="63" t="s">
        <v>97</v>
      </c>
      <c r="C64" s="62"/>
      <c r="D64" s="23">
        <v>41584</v>
      </c>
      <c r="E64" s="23">
        <v>41105</v>
      </c>
      <c r="F64" s="23">
        <v>41227</v>
      </c>
      <c r="G64" s="23">
        <v>42022</v>
      </c>
      <c r="H64" s="23">
        <v>43377</v>
      </c>
      <c r="I64" s="23">
        <v>43377</v>
      </c>
      <c r="J64" s="23">
        <v>43377</v>
      </c>
      <c r="K64" s="23">
        <v>44477</v>
      </c>
      <c r="L64" s="23">
        <v>44477</v>
      </c>
      <c r="M64" s="23">
        <v>44477</v>
      </c>
      <c r="N64" s="23">
        <v>44477</v>
      </c>
      <c r="R64"/>
    </row>
    <row r="65" spans="1:18" ht="13.5">
      <c r="A65" s="26">
        <v>13</v>
      </c>
      <c r="B65" s="63" t="s">
        <v>98</v>
      </c>
      <c r="C65" s="62"/>
      <c r="D65" s="23">
        <v>0</v>
      </c>
      <c r="E65" s="23">
        <v>0</v>
      </c>
      <c r="F65" s="23">
        <v>260</v>
      </c>
      <c r="G65" s="23">
        <v>1610</v>
      </c>
      <c r="H65" s="23">
        <v>2435</v>
      </c>
      <c r="I65" s="23">
        <v>2435</v>
      </c>
      <c r="J65" s="23">
        <v>2435</v>
      </c>
      <c r="K65" s="23">
        <v>3535</v>
      </c>
      <c r="L65" s="23">
        <v>3535</v>
      </c>
      <c r="M65" s="23">
        <v>3535</v>
      </c>
      <c r="N65" s="23">
        <v>3535</v>
      </c>
      <c r="R65"/>
    </row>
    <row r="66" spans="1:18" ht="13.5">
      <c r="A66" s="26">
        <v>14</v>
      </c>
      <c r="B66" s="63" t="s">
        <v>99</v>
      </c>
      <c r="C66" s="62"/>
      <c r="D66" s="23">
        <v>41584</v>
      </c>
      <c r="E66" s="23">
        <v>41105</v>
      </c>
      <c r="F66" s="23">
        <v>40967</v>
      </c>
      <c r="G66" s="23">
        <v>40412</v>
      </c>
      <c r="H66" s="23">
        <v>40942</v>
      </c>
      <c r="I66" s="23">
        <v>40942</v>
      </c>
      <c r="J66" s="23">
        <v>40942</v>
      </c>
      <c r="K66" s="23">
        <v>40942</v>
      </c>
      <c r="L66" s="23">
        <v>40942</v>
      </c>
      <c r="M66" s="23">
        <v>40942</v>
      </c>
      <c r="N66" s="23">
        <v>40942</v>
      </c>
      <c r="R66"/>
    </row>
    <row r="67" spans="1:18" ht="13.5">
      <c r="A67" s="24"/>
      <c r="B67" s="64"/>
      <c r="C67" s="6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R67"/>
    </row>
    <row r="68" spans="1:17" s="39" customFormat="1" ht="13.5">
      <c r="A68" s="46">
        <v>15</v>
      </c>
      <c r="B68" s="65" t="s">
        <v>100</v>
      </c>
      <c r="C68" s="66"/>
      <c r="D68" s="38"/>
      <c r="E68" s="3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2"/>
      <c r="P68" s="2"/>
      <c r="Q68" s="2"/>
    </row>
    <row r="69" spans="1:18" ht="13.5">
      <c r="A69" s="24"/>
      <c r="B69" s="64"/>
      <c r="C69" s="6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R69"/>
    </row>
    <row r="70" spans="1:18" ht="13.5">
      <c r="A70" s="26">
        <v>16</v>
      </c>
      <c r="B70" s="63" t="s">
        <v>101</v>
      </c>
      <c r="C70" s="62"/>
      <c r="D70" s="23">
        <v>41584</v>
      </c>
      <c r="E70" s="23">
        <v>41105</v>
      </c>
      <c r="F70" s="23">
        <v>40967</v>
      </c>
      <c r="G70" s="23">
        <v>40412</v>
      </c>
      <c r="H70" s="23">
        <v>40942</v>
      </c>
      <c r="I70" s="23">
        <v>40942</v>
      </c>
      <c r="J70" s="23">
        <v>40942</v>
      </c>
      <c r="K70" s="23">
        <v>40942</v>
      </c>
      <c r="L70" s="23">
        <v>40942</v>
      </c>
      <c r="M70" s="23">
        <v>40942</v>
      </c>
      <c r="N70" s="23">
        <v>40942</v>
      </c>
      <c r="R70"/>
    </row>
    <row r="71" spans="1:18" ht="13.5">
      <c r="A71" s="24"/>
      <c r="B71" s="64"/>
      <c r="C71" s="6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R71"/>
    </row>
    <row r="72" spans="1:18" ht="13.5">
      <c r="A72" s="26">
        <v>17</v>
      </c>
      <c r="B72" s="63" t="s">
        <v>102</v>
      </c>
      <c r="C72" s="62"/>
      <c r="D72" s="23">
        <v>2037</v>
      </c>
      <c r="E72" s="23">
        <v>1065</v>
      </c>
      <c r="F72" s="23">
        <v>1040</v>
      </c>
      <c r="G72" s="23">
        <v>1040</v>
      </c>
      <c r="H72" s="23">
        <v>1040</v>
      </c>
      <c r="I72" s="23">
        <v>1040</v>
      </c>
      <c r="J72" s="23">
        <v>1040</v>
      </c>
      <c r="K72" s="23">
        <v>1040</v>
      </c>
      <c r="L72" s="23">
        <v>990</v>
      </c>
      <c r="M72" s="23">
        <v>990</v>
      </c>
      <c r="N72" s="23">
        <v>990</v>
      </c>
      <c r="R72"/>
    </row>
    <row r="73" spans="1:17" s="39" customFormat="1" ht="13.5">
      <c r="A73" s="40" t="s">
        <v>103</v>
      </c>
      <c r="B73" s="65" t="s">
        <v>104</v>
      </c>
      <c r="C73" s="66"/>
      <c r="D73" s="38">
        <v>1707</v>
      </c>
      <c r="E73" s="38">
        <v>75</v>
      </c>
      <c r="F73" s="38">
        <v>50</v>
      </c>
      <c r="G73" s="38">
        <v>50</v>
      </c>
      <c r="H73" s="38">
        <v>50</v>
      </c>
      <c r="I73" s="38">
        <v>50</v>
      </c>
      <c r="J73" s="38">
        <v>50</v>
      </c>
      <c r="K73" s="38">
        <v>50</v>
      </c>
      <c r="L73" s="38">
        <v>0</v>
      </c>
      <c r="M73" s="38">
        <v>0</v>
      </c>
      <c r="N73" s="38">
        <v>0</v>
      </c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>
        <v>1707</v>
      </c>
      <c r="E74" s="38">
        <v>75</v>
      </c>
      <c r="F74" s="38">
        <v>50</v>
      </c>
      <c r="G74" s="38">
        <v>50</v>
      </c>
      <c r="H74" s="38">
        <v>50</v>
      </c>
      <c r="I74" s="38">
        <v>50</v>
      </c>
      <c r="J74" s="38">
        <v>50</v>
      </c>
      <c r="K74" s="38">
        <v>50</v>
      </c>
      <c r="L74" s="38">
        <v>0</v>
      </c>
      <c r="M74" s="38">
        <v>0</v>
      </c>
      <c r="N74" s="38">
        <v>0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>
        <v>330</v>
      </c>
      <c r="E75" s="38">
        <v>990</v>
      </c>
      <c r="F75" s="38">
        <v>990</v>
      </c>
      <c r="G75" s="38">
        <v>990</v>
      </c>
      <c r="H75" s="38">
        <v>990</v>
      </c>
      <c r="I75" s="38">
        <v>990</v>
      </c>
      <c r="J75" s="38">
        <v>990</v>
      </c>
      <c r="K75" s="38">
        <v>990</v>
      </c>
      <c r="L75" s="38">
        <v>990</v>
      </c>
      <c r="M75" s="38">
        <v>990</v>
      </c>
      <c r="N75" s="38">
        <v>990</v>
      </c>
      <c r="O75" s="2"/>
      <c r="P75" s="2"/>
      <c r="Q75" s="2"/>
    </row>
    <row r="76" spans="1:18" ht="13.5">
      <c r="A76" s="24"/>
      <c r="B76" s="64"/>
      <c r="C76" s="6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R76"/>
    </row>
    <row r="77" spans="1:18" ht="13.5">
      <c r="A77" s="26">
        <v>18</v>
      </c>
      <c r="B77" s="63" t="s">
        <v>109</v>
      </c>
      <c r="C77" s="62"/>
      <c r="D77" s="23">
        <v>1066</v>
      </c>
      <c r="E77" s="23">
        <v>273</v>
      </c>
      <c r="F77" s="23">
        <v>273</v>
      </c>
      <c r="G77" s="23">
        <v>273</v>
      </c>
      <c r="H77" s="23">
        <v>263</v>
      </c>
      <c r="I77" s="23">
        <v>263</v>
      </c>
      <c r="J77" s="23">
        <v>263</v>
      </c>
      <c r="K77" s="23">
        <v>263</v>
      </c>
      <c r="L77" s="23">
        <v>263</v>
      </c>
      <c r="M77" s="23">
        <v>263</v>
      </c>
      <c r="N77" s="23">
        <v>263</v>
      </c>
      <c r="R77"/>
    </row>
    <row r="78" spans="1:17" s="39" customFormat="1" ht="13.5">
      <c r="A78" s="40" t="s">
        <v>110</v>
      </c>
      <c r="B78" s="65" t="s">
        <v>111</v>
      </c>
      <c r="C78" s="66"/>
      <c r="D78" s="38">
        <v>1066</v>
      </c>
      <c r="E78" s="38">
        <v>273</v>
      </c>
      <c r="F78" s="38">
        <v>273</v>
      </c>
      <c r="G78" s="38">
        <v>273</v>
      </c>
      <c r="H78" s="38">
        <v>263</v>
      </c>
      <c r="I78" s="38">
        <v>263</v>
      </c>
      <c r="J78" s="38">
        <v>263</v>
      </c>
      <c r="K78" s="38">
        <v>263</v>
      </c>
      <c r="L78" s="38">
        <v>263</v>
      </c>
      <c r="M78" s="38">
        <v>263</v>
      </c>
      <c r="N78" s="38">
        <v>263</v>
      </c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>
        <v>1066</v>
      </c>
      <c r="E79" s="38">
        <v>273</v>
      </c>
      <c r="F79" s="38">
        <v>273</v>
      </c>
      <c r="G79" s="38">
        <v>273</v>
      </c>
      <c r="H79" s="38">
        <v>263</v>
      </c>
      <c r="I79" s="38">
        <v>263</v>
      </c>
      <c r="J79" s="38">
        <v>263</v>
      </c>
      <c r="K79" s="38">
        <v>263</v>
      </c>
      <c r="L79" s="38">
        <v>263</v>
      </c>
      <c r="M79" s="38">
        <v>263</v>
      </c>
      <c r="N79" s="38">
        <v>263</v>
      </c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/>
      <c r="E80" s="38"/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2"/>
      <c r="P80" s="2"/>
      <c r="Q80" s="2"/>
    </row>
    <row r="81" spans="1:18" ht="13.5">
      <c r="A81" s="24"/>
      <c r="B81" s="64"/>
      <c r="C81" s="6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R81"/>
    </row>
    <row r="82" spans="1:18" ht="13.5">
      <c r="A82" s="26">
        <v>19</v>
      </c>
      <c r="B82" s="63" t="s">
        <v>116</v>
      </c>
      <c r="C82" s="62"/>
      <c r="D82" s="23">
        <v>42555</v>
      </c>
      <c r="E82" s="23">
        <v>41897</v>
      </c>
      <c r="F82" s="23">
        <v>41734</v>
      </c>
      <c r="G82" s="23">
        <v>41179</v>
      </c>
      <c r="H82" s="23">
        <v>41719</v>
      </c>
      <c r="I82" s="23">
        <v>41719</v>
      </c>
      <c r="J82" s="23">
        <v>41719</v>
      </c>
      <c r="K82" s="23">
        <v>41719</v>
      </c>
      <c r="L82" s="23">
        <v>41669</v>
      </c>
      <c r="M82" s="23">
        <v>41669</v>
      </c>
      <c r="N82" s="23">
        <v>41669</v>
      </c>
      <c r="R82"/>
    </row>
    <row r="83" spans="1:18" ht="13.5">
      <c r="A83" s="26">
        <v>20</v>
      </c>
      <c r="B83" s="63" t="s">
        <v>117</v>
      </c>
      <c r="C83" s="62"/>
      <c r="D83" s="23">
        <v>42555</v>
      </c>
      <c r="E83" s="23">
        <v>41897</v>
      </c>
      <c r="F83" s="23">
        <v>41994</v>
      </c>
      <c r="G83" s="23">
        <v>42789</v>
      </c>
      <c r="H83" s="23">
        <v>44154</v>
      </c>
      <c r="I83" s="23">
        <v>44154</v>
      </c>
      <c r="J83" s="23">
        <v>44154</v>
      </c>
      <c r="K83" s="23">
        <v>45254</v>
      </c>
      <c r="L83" s="23">
        <v>45204</v>
      </c>
      <c r="M83" s="23">
        <v>45204</v>
      </c>
      <c r="N83" s="23">
        <v>45204</v>
      </c>
      <c r="R83"/>
    </row>
    <row r="84" spans="1:18" ht="13.5">
      <c r="A84" s="24"/>
      <c r="B84" s="64"/>
      <c r="C84" s="6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R84"/>
    </row>
    <row r="85" spans="1:17" s="39" customFormat="1" ht="13.5">
      <c r="A85" s="46">
        <v>21</v>
      </c>
      <c r="B85" s="65" t="s">
        <v>118</v>
      </c>
      <c r="C85" s="66"/>
      <c r="D85" s="38"/>
      <c r="E85" s="38"/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/>
      <c r="E86" s="38"/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/>
      <c r="E87" s="38"/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2"/>
      <c r="P87" s="2"/>
      <c r="Q87" s="2"/>
    </row>
    <row r="88" spans="1:18" ht="13.5">
      <c r="A88" s="32"/>
      <c r="B88" s="59"/>
      <c r="C88" s="6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R88"/>
    </row>
    <row r="89" spans="1:18" ht="13.5">
      <c r="A89" s="29">
        <v>24</v>
      </c>
      <c r="B89" s="61" t="s">
        <v>121</v>
      </c>
      <c r="C89" s="62"/>
      <c r="D89" s="57">
        <v>41406.23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R89"/>
    </row>
    <row r="90" spans="1:18" ht="13.5">
      <c r="A90" s="26">
        <v>25</v>
      </c>
      <c r="B90" s="63" t="s">
        <v>122</v>
      </c>
      <c r="C90" s="62"/>
      <c r="D90" s="23">
        <v>177.8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R90"/>
    </row>
    <row r="91" spans="4:18" ht="13.5">
      <c r="D91" s="36"/>
      <c r="M91" s="2"/>
      <c r="N91" s="2"/>
      <c r="R91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6" width="9.140625" style="2" customWidth="1"/>
    <col min="17" max="17" width="9.140625" style="0" customWidth="1"/>
  </cols>
  <sheetData>
    <row r="1" spans="2:19" ht="13.5">
      <c r="B1" s="70" t="s">
        <v>25</v>
      </c>
      <c r="C1" s="71"/>
      <c r="D1" s="34" t="s">
        <v>11</v>
      </c>
      <c r="Q1" s="2"/>
      <c r="R1" s="2"/>
      <c r="S1" s="2"/>
    </row>
    <row r="2" spans="2:19" ht="13.5">
      <c r="B2" s="70" t="s">
        <v>27</v>
      </c>
      <c r="C2" s="71"/>
      <c r="Q2" s="2"/>
      <c r="R2" s="2"/>
      <c r="S2" s="2"/>
    </row>
    <row r="3" spans="2:19" ht="13.5">
      <c r="B3" s="70" t="s">
        <v>26</v>
      </c>
      <c r="C3" s="71"/>
      <c r="Q3" s="2"/>
      <c r="R3" s="2"/>
      <c r="S3" s="2"/>
    </row>
    <row r="4" spans="1:19" ht="13.5">
      <c r="A4" s="1" t="s">
        <v>33</v>
      </c>
      <c r="Q4" s="2"/>
      <c r="R4" s="2"/>
      <c r="S4" s="2"/>
    </row>
    <row r="6" spans="1:3" ht="13.5">
      <c r="A6" s="6" t="s">
        <v>0</v>
      </c>
      <c r="B6" s="7" t="s">
        <v>24</v>
      </c>
      <c r="C6" s="13"/>
    </row>
    <row r="7" spans="1:3" ht="13.5">
      <c r="A7" s="6" t="s">
        <v>1</v>
      </c>
      <c r="B7" s="7" t="s">
        <v>13</v>
      </c>
      <c r="C7" s="13"/>
    </row>
    <row r="8" spans="1:3" ht="13.5">
      <c r="A8" s="6" t="s">
        <v>2</v>
      </c>
      <c r="B8" s="7" t="s">
        <v>14</v>
      </c>
      <c r="C8" s="13"/>
    </row>
    <row r="9" ht="13.5">
      <c r="C9" s="13"/>
    </row>
    <row r="12" spans="17:28" ht="13.5"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17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Q13" s="2"/>
    </row>
    <row r="14" spans="1:17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  <c r="Q14" s="2"/>
    </row>
    <row r="15" spans="1:17" s="39" customFormat="1" ht="13.5">
      <c r="A15" s="37">
        <v>1</v>
      </c>
      <c r="B15" s="65" t="s">
        <v>6</v>
      </c>
      <c r="C15" s="66"/>
      <c r="D15" s="38">
        <v>152200</v>
      </c>
      <c r="E15" s="38">
        <v>150100</v>
      </c>
      <c r="F15" s="38">
        <v>152000</v>
      </c>
      <c r="G15" s="38">
        <v>153800</v>
      </c>
      <c r="H15" s="38">
        <v>155900</v>
      </c>
      <c r="I15" s="38">
        <v>158200</v>
      </c>
      <c r="J15" s="38">
        <v>159900</v>
      </c>
      <c r="K15" s="38">
        <v>161600</v>
      </c>
      <c r="L15" s="38">
        <v>163400</v>
      </c>
      <c r="M15" s="38">
        <v>165400</v>
      </c>
      <c r="N15" s="38">
        <v>167700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"/>
      <c r="P16" s="2"/>
      <c r="Q16" s="2"/>
    </row>
    <row r="17" spans="1:17" ht="13.5">
      <c r="A17" s="19">
        <v>3</v>
      </c>
      <c r="B17" s="63" t="s">
        <v>38</v>
      </c>
      <c r="C17" s="62"/>
      <c r="D17" s="21">
        <v>152200</v>
      </c>
      <c r="E17" s="22">
        <v>150100</v>
      </c>
      <c r="F17" s="22">
        <v>152000</v>
      </c>
      <c r="G17" s="22">
        <v>153800</v>
      </c>
      <c r="H17" s="22">
        <v>155900</v>
      </c>
      <c r="I17" s="22">
        <v>158200</v>
      </c>
      <c r="J17" s="22">
        <v>159900</v>
      </c>
      <c r="K17" s="22">
        <v>161600</v>
      </c>
      <c r="L17" s="22">
        <v>163400</v>
      </c>
      <c r="M17" s="22">
        <v>165400</v>
      </c>
      <c r="N17" s="22">
        <v>167700</v>
      </c>
      <c r="O17" s="2" t="s">
        <v>18</v>
      </c>
      <c r="Q17" s="2"/>
    </row>
    <row r="18" spans="1:17" s="39" customFormat="1" ht="13.5">
      <c r="A18" s="37">
        <v>4</v>
      </c>
      <c r="B18" s="65" t="s">
        <v>8</v>
      </c>
      <c r="C18" s="66"/>
      <c r="D18" s="41"/>
      <c r="E18" s="38">
        <v>600</v>
      </c>
      <c r="F18" s="38">
        <v>600</v>
      </c>
      <c r="G18" s="38">
        <v>600</v>
      </c>
      <c r="H18" s="38">
        <v>600</v>
      </c>
      <c r="I18" s="38">
        <v>600</v>
      </c>
      <c r="J18" s="38">
        <v>600</v>
      </c>
      <c r="K18" s="38">
        <v>600</v>
      </c>
      <c r="L18" s="38">
        <v>600</v>
      </c>
      <c r="M18" s="38">
        <v>600</v>
      </c>
      <c r="N18" s="38">
        <v>600</v>
      </c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1"/>
      <c r="E19" s="38">
        <v>1700</v>
      </c>
      <c r="F19" s="38">
        <v>1700</v>
      </c>
      <c r="G19" s="38">
        <v>1600</v>
      </c>
      <c r="H19" s="38">
        <v>1600</v>
      </c>
      <c r="I19" s="38">
        <v>1600</v>
      </c>
      <c r="J19" s="38">
        <v>1600</v>
      </c>
      <c r="K19" s="38">
        <v>1600</v>
      </c>
      <c r="L19" s="38">
        <v>1600</v>
      </c>
      <c r="M19" s="38">
        <v>1600</v>
      </c>
      <c r="N19" s="38">
        <v>1600</v>
      </c>
      <c r="O19" s="2"/>
      <c r="P19" s="2"/>
      <c r="Q19" s="2"/>
    </row>
    <row r="20" spans="1:17" ht="13.5">
      <c r="A20" s="19">
        <v>6</v>
      </c>
      <c r="B20" s="63" t="s">
        <v>39</v>
      </c>
      <c r="C20" s="62"/>
      <c r="D20" s="23">
        <v>152200</v>
      </c>
      <c r="E20" s="20">
        <v>147800</v>
      </c>
      <c r="F20" s="20">
        <v>149700</v>
      </c>
      <c r="G20" s="20">
        <v>151600</v>
      </c>
      <c r="H20" s="20">
        <v>153700</v>
      </c>
      <c r="I20" s="20">
        <v>156000</v>
      </c>
      <c r="J20" s="20">
        <v>157700</v>
      </c>
      <c r="K20" s="20">
        <v>159400</v>
      </c>
      <c r="L20" s="20">
        <v>161200</v>
      </c>
      <c r="M20" s="20">
        <v>163200</v>
      </c>
      <c r="N20" s="20">
        <v>165500</v>
      </c>
      <c r="Q20" s="2"/>
    </row>
    <row r="21" spans="1:17" ht="13.5">
      <c r="A21" s="24"/>
      <c r="B21" s="69"/>
      <c r="C21" s="6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Q21" s="2"/>
    </row>
    <row r="22" spans="1:17" ht="13.5">
      <c r="A22" s="26">
        <v>7</v>
      </c>
      <c r="B22" s="63" t="s">
        <v>40</v>
      </c>
      <c r="C22" s="62"/>
      <c r="D22" s="23">
        <v>228697</v>
      </c>
      <c r="E22" s="23">
        <v>226998</v>
      </c>
      <c r="F22" s="23">
        <v>227783</v>
      </c>
      <c r="G22" s="23">
        <v>228486</v>
      </c>
      <c r="H22" s="23">
        <v>229740</v>
      </c>
      <c r="I22" s="23">
        <v>229650</v>
      </c>
      <c r="J22" s="23">
        <v>229670</v>
      </c>
      <c r="K22" s="23">
        <v>229661</v>
      </c>
      <c r="L22" s="23">
        <v>229661</v>
      </c>
      <c r="M22" s="23">
        <v>229661</v>
      </c>
      <c r="N22" s="23">
        <v>229661</v>
      </c>
      <c r="Q22" s="2"/>
    </row>
    <row r="23" spans="1:17" ht="13.5">
      <c r="A23" s="24"/>
      <c r="B23" s="64"/>
      <c r="C23" s="6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Q23" s="2"/>
    </row>
    <row r="24" spans="1:17" ht="13.5">
      <c r="A24" s="27" t="s">
        <v>41</v>
      </c>
      <c r="B24" s="68" t="s">
        <v>42</v>
      </c>
      <c r="C24" s="62"/>
      <c r="D24" s="28">
        <v>228697</v>
      </c>
      <c r="E24" s="28">
        <v>226792</v>
      </c>
      <c r="F24" s="28">
        <v>226792</v>
      </c>
      <c r="G24" s="28">
        <v>226792</v>
      </c>
      <c r="H24" s="28">
        <v>226792</v>
      </c>
      <c r="I24" s="28">
        <v>226792</v>
      </c>
      <c r="J24" s="28">
        <v>226792</v>
      </c>
      <c r="K24" s="28">
        <v>226792</v>
      </c>
      <c r="L24" s="28">
        <v>226792</v>
      </c>
      <c r="M24" s="28">
        <v>226792</v>
      </c>
      <c r="N24" s="28">
        <v>226792</v>
      </c>
      <c r="Q24" s="2"/>
    </row>
    <row r="25" spans="1:17" ht="13.5">
      <c r="A25" s="26" t="s">
        <v>43</v>
      </c>
      <c r="B25" s="63" t="s">
        <v>44</v>
      </c>
      <c r="C25" s="62"/>
      <c r="D25" s="23">
        <v>223397</v>
      </c>
      <c r="E25" s="23">
        <v>221492</v>
      </c>
      <c r="F25" s="23">
        <v>221492</v>
      </c>
      <c r="G25" s="23">
        <v>221492</v>
      </c>
      <c r="H25" s="23">
        <v>221492</v>
      </c>
      <c r="I25" s="23">
        <v>221492</v>
      </c>
      <c r="J25" s="23">
        <v>221492</v>
      </c>
      <c r="K25" s="23">
        <v>221492</v>
      </c>
      <c r="L25" s="23">
        <v>221492</v>
      </c>
      <c r="M25" s="23">
        <v>221492</v>
      </c>
      <c r="N25" s="23">
        <v>221492</v>
      </c>
      <c r="Q25" s="2"/>
    </row>
    <row r="26" spans="1:17" s="39" customFormat="1" ht="13.5">
      <c r="A26" s="40" t="s">
        <v>45</v>
      </c>
      <c r="B26" s="65" t="s">
        <v>46</v>
      </c>
      <c r="C26" s="66"/>
      <c r="D26" s="43">
        <v>223397</v>
      </c>
      <c r="E26" s="44">
        <v>221492</v>
      </c>
      <c r="F26" s="45">
        <v>221492</v>
      </c>
      <c r="G26" s="45">
        <v>221492</v>
      </c>
      <c r="H26" s="45">
        <v>221492</v>
      </c>
      <c r="I26" s="45">
        <v>221492</v>
      </c>
      <c r="J26" s="45">
        <v>221492</v>
      </c>
      <c r="K26" s="45">
        <v>221492</v>
      </c>
      <c r="L26" s="45">
        <v>221492</v>
      </c>
      <c r="M26" s="45">
        <v>221492</v>
      </c>
      <c r="N26" s="45">
        <v>221492</v>
      </c>
      <c r="O26" s="2"/>
      <c r="P26" s="2"/>
      <c r="Q26" s="2"/>
    </row>
    <row r="27" spans="1:17" s="39" customFormat="1" ht="13.5">
      <c r="A27" s="46" t="s">
        <v>47</v>
      </c>
      <c r="B27" s="65" t="s">
        <v>48</v>
      </c>
      <c r="C27" s="66"/>
      <c r="D27" s="41"/>
      <c r="E27" s="38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2"/>
      <c r="P27" s="2"/>
      <c r="Q27" s="2"/>
    </row>
    <row r="28" spans="1:17" ht="13.5">
      <c r="A28" s="26" t="s">
        <v>49</v>
      </c>
      <c r="B28" s="63" t="s">
        <v>50</v>
      </c>
      <c r="C28" s="62"/>
      <c r="D28" s="23">
        <v>800</v>
      </c>
      <c r="E28" s="23">
        <v>800</v>
      </c>
      <c r="F28" s="23">
        <v>800</v>
      </c>
      <c r="G28" s="23">
        <v>800</v>
      </c>
      <c r="H28" s="23">
        <v>800</v>
      </c>
      <c r="I28" s="23">
        <v>800</v>
      </c>
      <c r="J28" s="23">
        <v>800</v>
      </c>
      <c r="K28" s="23">
        <v>800</v>
      </c>
      <c r="L28" s="23">
        <v>800</v>
      </c>
      <c r="M28" s="23">
        <v>800</v>
      </c>
      <c r="N28" s="23">
        <v>800</v>
      </c>
      <c r="Q28" s="2"/>
    </row>
    <row r="29" spans="1:17" s="39" customFormat="1" ht="13.5">
      <c r="A29" s="40" t="s">
        <v>51</v>
      </c>
      <c r="B29" s="65" t="s">
        <v>46</v>
      </c>
      <c r="C29" s="66"/>
      <c r="D29" s="43">
        <v>800</v>
      </c>
      <c r="E29" s="44">
        <v>800</v>
      </c>
      <c r="F29" s="45">
        <v>800</v>
      </c>
      <c r="G29" s="45">
        <v>800</v>
      </c>
      <c r="H29" s="45">
        <v>800</v>
      </c>
      <c r="I29" s="45">
        <v>800</v>
      </c>
      <c r="J29" s="45">
        <v>800</v>
      </c>
      <c r="K29" s="45">
        <v>800</v>
      </c>
      <c r="L29" s="45">
        <v>800</v>
      </c>
      <c r="M29" s="45">
        <v>800</v>
      </c>
      <c r="N29" s="45">
        <v>800</v>
      </c>
      <c r="O29" s="2"/>
      <c r="P29" s="2"/>
      <c r="Q29" s="2"/>
    </row>
    <row r="30" spans="1:17" s="39" customFormat="1" ht="13.5">
      <c r="A30" s="46" t="s">
        <v>52</v>
      </c>
      <c r="B30" s="65" t="s">
        <v>48</v>
      </c>
      <c r="C30" s="66"/>
      <c r="D30" s="41"/>
      <c r="E30" s="38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2"/>
      <c r="P30" s="2"/>
      <c r="Q30" s="2"/>
    </row>
    <row r="31" spans="1:17" ht="13.5">
      <c r="A31" s="26" t="s">
        <v>53</v>
      </c>
      <c r="B31" s="63" t="s">
        <v>54</v>
      </c>
      <c r="C31" s="62"/>
      <c r="D31" s="23">
        <v>4500</v>
      </c>
      <c r="E31" s="23">
        <v>4500</v>
      </c>
      <c r="F31" s="23">
        <v>4500</v>
      </c>
      <c r="G31" s="23">
        <v>4500</v>
      </c>
      <c r="H31" s="23">
        <v>4500</v>
      </c>
      <c r="I31" s="23">
        <v>4500</v>
      </c>
      <c r="J31" s="23">
        <v>4500</v>
      </c>
      <c r="K31" s="23">
        <v>4500</v>
      </c>
      <c r="L31" s="23">
        <v>4500</v>
      </c>
      <c r="M31" s="23">
        <v>4500</v>
      </c>
      <c r="N31" s="23">
        <v>4500</v>
      </c>
      <c r="Q31" s="2"/>
    </row>
    <row r="32" spans="1:17" s="39" customFormat="1" ht="13.5">
      <c r="A32" s="40" t="s">
        <v>55</v>
      </c>
      <c r="B32" s="65" t="s">
        <v>46</v>
      </c>
      <c r="C32" s="66"/>
      <c r="D32" s="43">
        <v>4500</v>
      </c>
      <c r="E32" s="38">
        <v>4500</v>
      </c>
      <c r="F32" s="47">
        <v>4500</v>
      </c>
      <c r="G32" s="47">
        <v>4500</v>
      </c>
      <c r="H32" s="47">
        <v>4500</v>
      </c>
      <c r="I32" s="47">
        <v>4500</v>
      </c>
      <c r="J32" s="47">
        <v>4500</v>
      </c>
      <c r="K32" s="47">
        <v>4500</v>
      </c>
      <c r="L32" s="47">
        <v>4500</v>
      </c>
      <c r="M32" s="47">
        <v>4500</v>
      </c>
      <c r="N32" s="47">
        <v>4500</v>
      </c>
      <c r="O32" s="2"/>
      <c r="P32" s="2"/>
      <c r="Q32" s="2"/>
    </row>
    <row r="33" spans="1:17" s="39" customFormat="1" ht="13.5">
      <c r="A33" s="46" t="s">
        <v>56</v>
      </c>
      <c r="B33" s="65" t="s">
        <v>48</v>
      </c>
      <c r="C33" s="66"/>
      <c r="D33" s="41"/>
      <c r="E33" s="38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2"/>
      <c r="P33" s="2"/>
      <c r="Q33" s="2"/>
    </row>
    <row r="34" spans="1:17" ht="13.5">
      <c r="A34" s="24"/>
      <c r="B34" s="64"/>
      <c r="C34" s="6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Q34" s="2"/>
    </row>
    <row r="35" spans="1:17" ht="13.5">
      <c r="A35" s="27" t="s">
        <v>57</v>
      </c>
      <c r="B35" s="68" t="s">
        <v>58</v>
      </c>
      <c r="C35" s="62"/>
      <c r="D35" s="28">
        <v>0</v>
      </c>
      <c r="E35" s="28">
        <v>417</v>
      </c>
      <c r="F35" s="28">
        <v>2076</v>
      </c>
      <c r="G35" s="28">
        <v>2606</v>
      </c>
      <c r="H35" s="28">
        <v>3813</v>
      </c>
      <c r="I35" s="28">
        <v>3913</v>
      </c>
      <c r="J35" s="28">
        <v>4013</v>
      </c>
      <c r="K35" s="28">
        <v>4013</v>
      </c>
      <c r="L35" s="28">
        <v>4013</v>
      </c>
      <c r="M35" s="28">
        <v>4013</v>
      </c>
      <c r="N35" s="28">
        <v>4013</v>
      </c>
      <c r="Q35" s="2"/>
    </row>
    <row r="36" spans="1:17" ht="13.5">
      <c r="A36" s="26" t="s">
        <v>59</v>
      </c>
      <c r="B36" s="63" t="s">
        <v>60</v>
      </c>
      <c r="C36" s="62"/>
      <c r="D36" s="23">
        <v>0</v>
      </c>
      <c r="E36" s="23">
        <v>417</v>
      </c>
      <c r="F36" s="23">
        <v>2076</v>
      </c>
      <c r="G36" s="23">
        <v>2076</v>
      </c>
      <c r="H36" s="23">
        <v>2076</v>
      </c>
      <c r="I36" s="23">
        <v>2076</v>
      </c>
      <c r="J36" s="23">
        <v>2076</v>
      </c>
      <c r="K36" s="23">
        <v>2076</v>
      </c>
      <c r="L36" s="23">
        <v>2076</v>
      </c>
      <c r="M36" s="23">
        <v>2076</v>
      </c>
      <c r="N36" s="23">
        <v>2076</v>
      </c>
      <c r="Q36" s="2"/>
    </row>
    <row r="37" spans="1:17" ht="13.5">
      <c r="A37" s="18" t="s">
        <v>61</v>
      </c>
      <c r="B37" s="61" t="s">
        <v>62</v>
      </c>
      <c r="C37" s="62"/>
      <c r="D37" s="31"/>
      <c r="E37" s="38">
        <v>417</v>
      </c>
      <c r="F37" s="38">
        <v>2076</v>
      </c>
      <c r="G37" s="38">
        <v>2076</v>
      </c>
      <c r="H37" s="38">
        <v>2076</v>
      </c>
      <c r="I37" s="38">
        <v>2076</v>
      </c>
      <c r="J37" s="38">
        <v>2076</v>
      </c>
      <c r="K37" s="38">
        <v>2076</v>
      </c>
      <c r="L37" s="38">
        <v>2076</v>
      </c>
      <c r="M37" s="38">
        <v>2076</v>
      </c>
      <c r="N37" s="38">
        <v>2076</v>
      </c>
      <c r="Q37" s="2"/>
    </row>
    <row r="38" spans="1:17" ht="13.5">
      <c r="A38" s="18" t="s">
        <v>63</v>
      </c>
      <c r="B38" s="61" t="s">
        <v>64</v>
      </c>
      <c r="C38" s="62"/>
      <c r="D38" s="31"/>
      <c r="E38" s="38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Q38" s="2"/>
    </row>
    <row r="39" spans="1:17" ht="13.5">
      <c r="A39" s="29" t="s">
        <v>65</v>
      </c>
      <c r="B39" s="61" t="s">
        <v>66</v>
      </c>
      <c r="C39" s="62"/>
      <c r="D39" s="33"/>
      <c r="E39" s="38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Q39" s="2"/>
    </row>
    <row r="40" spans="1:17" ht="13.5">
      <c r="A40" s="26" t="s">
        <v>67</v>
      </c>
      <c r="B40" s="63" t="s">
        <v>68</v>
      </c>
      <c r="C40" s="62"/>
      <c r="D40" s="23">
        <v>0</v>
      </c>
      <c r="E40" s="23">
        <v>0</v>
      </c>
      <c r="F40" s="23">
        <v>0</v>
      </c>
      <c r="G40" s="23">
        <v>530</v>
      </c>
      <c r="H40" s="23">
        <v>1737</v>
      </c>
      <c r="I40" s="23">
        <v>1837</v>
      </c>
      <c r="J40" s="23">
        <v>1937</v>
      </c>
      <c r="K40" s="23">
        <v>1937</v>
      </c>
      <c r="L40" s="23">
        <v>1937</v>
      </c>
      <c r="M40" s="23">
        <v>1937</v>
      </c>
      <c r="N40" s="23">
        <v>1937</v>
      </c>
      <c r="Q40" s="2"/>
    </row>
    <row r="41" spans="1:17" ht="13.5">
      <c r="A41" s="18" t="s">
        <v>69</v>
      </c>
      <c r="B41" s="61" t="s">
        <v>62</v>
      </c>
      <c r="C41" s="62"/>
      <c r="D41" s="31"/>
      <c r="E41" s="38"/>
      <c r="F41" s="38">
        <v>0</v>
      </c>
      <c r="G41" s="38">
        <v>530</v>
      </c>
      <c r="H41" s="38">
        <v>1737</v>
      </c>
      <c r="I41" s="38">
        <v>1837</v>
      </c>
      <c r="J41" s="38">
        <v>1937</v>
      </c>
      <c r="K41" s="38">
        <v>1937</v>
      </c>
      <c r="L41" s="38">
        <v>1937</v>
      </c>
      <c r="M41" s="38">
        <v>1937</v>
      </c>
      <c r="N41" s="38">
        <v>1937</v>
      </c>
      <c r="Q41" s="2"/>
    </row>
    <row r="42" spans="1:17" ht="13.5">
      <c r="A42" s="18" t="s">
        <v>70</v>
      </c>
      <c r="B42" s="61" t="s">
        <v>64</v>
      </c>
      <c r="C42" s="62"/>
      <c r="D42" s="31"/>
      <c r="E42" s="38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Q42" s="2"/>
    </row>
    <row r="43" spans="1:17" ht="13.5">
      <c r="A43" s="29" t="s">
        <v>71</v>
      </c>
      <c r="B43" s="61" t="s">
        <v>66</v>
      </c>
      <c r="C43" s="62"/>
      <c r="D43" s="31"/>
      <c r="E43" s="3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Q43" s="2"/>
    </row>
    <row r="44" spans="1:17" ht="13.5">
      <c r="A44" s="24"/>
      <c r="B44" s="64"/>
      <c r="C44" s="6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Q44" s="2"/>
    </row>
    <row r="45" spans="1:17" ht="13.5">
      <c r="A45" s="26" t="s">
        <v>72</v>
      </c>
      <c r="B45" s="63" t="s">
        <v>73</v>
      </c>
      <c r="C45" s="62"/>
      <c r="D45" s="23">
        <v>0</v>
      </c>
      <c r="E45" s="23">
        <v>-211</v>
      </c>
      <c r="F45" s="23">
        <v>-1085</v>
      </c>
      <c r="G45" s="23">
        <v>-912</v>
      </c>
      <c r="H45" s="23">
        <v>-865</v>
      </c>
      <c r="I45" s="23">
        <v>-1055</v>
      </c>
      <c r="J45" s="23">
        <v>-1135</v>
      </c>
      <c r="K45" s="23">
        <v>-1144</v>
      </c>
      <c r="L45" s="23">
        <v>-1144</v>
      </c>
      <c r="M45" s="23">
        <v>-1144</v>
      </c>
      <c r="N45" s="23">
        <v>-1144</v>
      </c>
      <c r="Q45" s="2"/>
    </row>
    <row r="46" spans="1:17" ht="13.5">
      <c r="A46" s="18" t="s">
        <v>74</v>
      </c>
      <c r="B46" s="61" t="s">
        <v>75</v>
      </c>
      <c r="C46" s="62"/>
      <c r="D46" s="31"/>
      <c r="E46" s="38">
        <v>381</v>
      </c>
      <c r="F46" s="38">
        <v>463</v>
      </c>
      <c r="G46" s="38">
        <v>636</v>
      </c>
      <c r="H46" s="38">
        <v>743</v>
      </c>
      <c r="I46" s="38">
        <v>788</v>
      </c>
      <c r="J46" s="38">
        <v>833</v>
      </c>
      <c r="K46" s="38">
        <v>833</v>
      </c>
      <c r="L46" s="38">
        <v>833</v>
      </c>
      <c r="M46" s="38">
        <v>833</v>
      </c>
      <c r="N46" s="38">
        <v>833</v>
      </c>
      <c r="Q46" s="2"/>
    </row>
    <row r="47" spans="1:17" ht="13.5">
      <c r="A47" s="18" t="s">
        <v>76</v>
      </c>
      <c r="B47" s="61" t="s">
        <v>77</v>
      </c>
      <c r="C47" s="62"/>
      <c r="D47" s="31"/>
      <c r="E47" s="38">
        <v>0</v>
      </c>
      <c r="F47" s="38">
        <v>0</v>
      </c>
      <c r="G47" s="38">
        <v>0</v>
      </c>
      <c r="H47" s="38">
        <v>0</v>
      </c>
      <c r="I47" s="38">
        <v>10</v>
      </c>
      <c r="J47" s="38">
        <v>19</v>
      </c>
      <c r="K47" s="38">
        <v>28</v>
      </c>
      <c r="L47" s="38">
        <v>28</v>
      </c>
      <c r="M47" s="38">
        <v>28</v>
      </c>
      <c r="N47" s="38">
        <v>28</v>
      </c>
      <c r="Q47" s="2"/>
    </row>
    <row r="48" spans="1:17" ht="13.5">
      <c r="A48" s="29" t="s">
        <v>78</v>
      </c>
      <c r="B48" s="61" t="s">
        <v>79</v>
      </c>
      <c r="C48" s="62"/>
      <c r="D48" s="31"/>
      <c r="E48" s="38">
        <v>592</v>
      </c>
      <c r="F48" s="38">
        <v>1548</v>
      </c>
      <c r="G48" s="38">
        <v>1548</v>
      </c>
      <c r="H48" s="38">
        <v>1608</v>
      </c>
      <c r="I48" s="38">
        <v>1833</v>
      </c>
      <c r="J48" s="38">
        <v>1949</v>
      </c>
      <c r="K48" s="38">
        <v>1949</v>
      </c>
      <c r="L48" s="38">
        <v>1949</v>
      </c>
      <c r="M48" s="38">
        <v>1949</v>
      </c>
      <c r="N48" s="38">
        <v>1949</v>
      </c>
      <c r="Q48" s="2"/>
    </row>
    <row r="49" spans="1:17" ht="13.5">
      <c r="A49" s="29" t="s">
        <v>80</v>
      </c>
      <c r="B49" s="61" t="s">
        <v>81</v>
      </c>
      <c r="C49" s="62"/>
      <c r="D49" s="31"/>
      <c r="E49" s="3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Q49" s="2"/>
    </row>
    <row r="50" spans="1:17" ht="13.5">
      <c r="A50" s="29" t="s">
        <v>82</v>
      </c>
      <c r="B50" s="61" t="s">
        <v>83</v>
      </c>
      <c r="C50" s="62"/>
      <c r="D50" s="31"/>
      <c r="E50" s="43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Q50" s="2"/>
    </row>
    <row r="51" spans="1:17" ht="13.5">
      <c r="A51" s="29" t="s">
        <v>84</v>
      </c>
      <c r="B51" s="61" t="s">
        <v>85</v>
      </c>
      <c r="C51" s="62"/>
      <c r="D51" s="38"/>
      <c r="E51" s="31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Q51" s="2"/>
    </row>
    <row r="52" spans="1:17" ht="13.5">
      <c r="A52" s="29" t="s">
        <v>86</v>
      </c>
      <c r="B52" s="61" t="s">
        <v>87</v>
      </c>
      <c r="C52" s="62"/>
      <c r="D52" s="31"/>
      <c r="E52" s="3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Q52" s="2"/>
    </row>
    <row r="53" spans="1:17" ht="13.5">
      <c r="A53" s="24"/>
      <c r="B53" s="64"/>
      <c r="C53" s="6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Q53" s="2"/>
    </row>
    <row r="54" spans="1:17" ht="13.5">
      <c r="A54" s="26">
        <v>8</v>
      </c>
      <c r="B54" s="63" t="s">
        <v>88</v>
      </c>
      <c r="C54" s="62"/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Q54" s="2"/>
    </row>
    <row r="55" spans="1:17" ht="13.5">
      <c r="A55" s="26">
        <v>9</v>
      </c>
      <c r="B55" s="63" t="s">
        <v>89</v>
      </c>
      <c r="C55" s="62"/>
      <c r="D55" s="23">
        <v>228697</v>
      </c>
      <c r="E55" s="23">
        <v>226998</v>
      </c>
      <c r="F55" s="23">
        <v>227783</v>
      </c>
      <c r="G55" s="23">
        <v>228486</v>
      </c>
      <c r="H55" s="23">
        <v>229740</v>
      </c>
      <c r="I55" s="23">
        <v>229650</v>
      </c>
      <c r="J55" s="23">
        <v>229670</v>
      </c>
      <c r="K55" s="23">
        <v>229661</v>
      </c>
      <c r="L55" s="23">
        <v>229661</v>
      </c>
      <c r="M55" s="23">
        <v>229661</v>
      </c>
      <c r="N55" s="23">
        <v>229661</v>
      </c>
      <c r="Q55" s="2"/>
    </row>
    <row r="56" spans="1:17" ht="13.5">
      <c r="A56" s="24"/>
      <c r="B56" s="64"/>
      <c r="C56" s="6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Q56" s="2"/>
    </row>
    <row r="57" spans="1:17" ht="13.5">
      <c r="A57" s="26">
        <v>10</v>
      </c>
      <c r="B57" s="63" t="s">
        <v>90</v>
      </c>
      <c r="C57" s="62"/>
      <c r="D57" s="23">
        <v>0</v>
      </c>
      <c r="E57" s="23">
        <v>0</v>
      </c>
      <c r="F57" s="23">
        <v>144</v>
      </c>
      <c r="G57" s="23">
        <v>144</v>
      </c>
      <c r="H57" s="23">
        <v>144</v>
      </c>
      <c r="I57" s="23">
        <v>144</v>
      </c>
      <c r="J57" s="23">
        <v>144</v>
      </c>
      <c r="K57" s="23">
        <v>144</v>
      </c>
      <c r="L57" s="23">
        <v>144</v>
      </c>
      <c r="M57" s="23">
        <v>144</v>
      </c>
      <c r="N57" s="23">
        <v>144</v>
      </c>
      <c r="Q57" s="2"/>
    </row>
    <row r="58" spans="1:17" s="39" customFormat="1" ht="13.5">
      <c r="A58" s="40" t="s">
        <v>10</v>
      </c>
      <c r="B58" s="65" t="s">
        <v>91</v>
      </c>
      <c r="C58" s="66"/>
      <c r="D58" s="38"/>
      <c r="E58" s="38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"/>
      <c r="P58" s="2"/>
      <c r="Q58" s="2"/>
    </row>
    <row r="59" spans="1:17" s="39" customFormat="1" ht="13.5">
      <c r="A59" s="40" t="s">
        <v>92</v>
      </c>
      <c r="B59" s="65" t="s">
        <v>93</v>
      </c>
      <c r="C59" s="66"/>
      <c r="D59" s="38"/>
      <c r="E59" s="38"/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2"/>
      <c r="P59" s="2"/>
      <c r="Q59" s="2"/>
    </row>
    <row r="60" spans="1:17" s="39" customFormat="1" ht="13.5">
      <c r="A60" s="46" t="s">
        <v>94</v>
      </c>
      <c r="B60" s="65" t="s">
        <v>95</v>
      </c>
      <c r="C60" s="66"/>
      <c r="D60" s="38"/>
      <c r="E60" s="38"/>
      <c r="F60" s="38">
        <v>144</v>
      </c>
      <c r="G60" s="38">
        <v>144</v>
      </c>
      <c r="H60" s="38">
        <v>144</v>
      </c>
      <c r="I60" s="38">
        <v>144</v>
      </c>
      <c r="J60" s="38">
        <v>144</v>
      </c>
      <c r="K60" s="38">
        <v>144</v>
      </c>
      <c r="L60" s="38">
        <v>144</v>
      </c>
      <c r="M60" s="38">
        <v>144</v>
      </c>
      <c r="N60" s="38">
        <v>144</v>
      </c>
      <c r="O60" s="2"/>
      <c r="P60" s="2"/>
      <c r="Q60" s="2"/>
    </row>
    <row r="61" spans="1:17" s="39" customFormat="1" ht="13.5">
      <c r="A61" s="51"/>
      <c r="B61" s="72"/>
      <c r="C61" s="6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"/>
      <c r="P61" s="2"/>
      <c r="Q61" s="2"/>
    </row>
    <row r="62" spans="1:17" s="39" customFormat="1" ht="13.5">
      <c r="A62" s="46">
        <v>11</v>
      </c>
      <c r="B62" s="65" t="s">
        <v>96</v>
      </c>
      <c r="C62" s="66"/>
      <c r="D62" s="38"/>
      <c r="E62" s="38">
        <v>3000</v>
      </c>
      <c r="F62" s="38">
        <v>3000</v>
      </c>
      <c r="G62" s="38">
        <v>3000</v>
      </c>
      <c r="H62" s="38">
        <v>3000</v>
      </c>
      <c r="I62" s="38">
        <v>3000</v>
      </c>
      <c r="J62" s="38">
        <v>3000</v>
      </c>
      <c r="K62" s="38">
        <v>3000</v>
      </c>
      <c r="L62" s="38">
        <v>3000</v>
      </c>
      <c r="M62" s="38">
        <v>3000</v>
      </c>
      <c r="N62" s="38">
        <v>3000</v>
      </c>
      <c r="O62" s="2"/>
      <c r="P62" s="2"/>
      <c r="Q62" s="2"/>
    </row>
    <row r="63" spans="1:17" ht="13.5">
      <c r="A63" s="24"/>
      <c r="B63" s="64"/>
      <c r="C63" s="6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Q63" s="2"/>
    </row>
    <row r="64" spans="1:17" ht="13.5">
      <c r="A64" s="26">
        <v>12</v>
      </c>
      <c r="B64" s="63" t="s">
        <v>97</v>
      </c>
      <c r="C64" s="62"/>
      <c r="D64" s="23">
        <v>228697</v>
      </c>
      <c r="E64" s="23">
        <v>223998</v>
      </c>
      <c r="F64" s="23">
        <v>224639</v>
      </c>
      <c r="G64" s="23">
        <v>225342</v>
      </c>
      <c r="H64" s="23">
        <v>226596</v>
      </c>
      <c r="I64" s="23">
        <v>226506</v>
      </c>
      <c r="J64" s="23">
        <v>226526</v>
      </c>
      <c r="K64" s="23">
        <v>226517</v>
      </c>
      <c r="L64" s="23">
        <v>226517</v>
      </c>
      <c r="M64" s="23">
        <v>226517</v>
      </c>
      <c r="N64" s="23">
        <v>226517</v>
      </c>
      <c r="Q64" s="2"/>
    </row>
    <row r="65" spans="1:17" ht="13.5">
      <c r="A65" s="26">
        <v>13</v>
      </c>
      <c r="B65" s="63" t="s">
        <v>98</v>
      </c>
      <c r="C65" s="62"/>
      <c r="D65" s="23">
        <v>5300</v>
      </c>
      <c r="E65" s="23">
        <v>5300</v>
      </c>
      <c r="F65" s="23">
        <v>5300</v>
      </c>
      <c r="G65" s="23">
        <v>5300</v>
      </c>
      <c r="H65" s="23">
        <v>5300</v>
      </c>
      <c r="I65" s="23">
        <v>5300</v>
      </c>
      <c r="J65" s="23">
        <v>5300</v>
      </c>
      <c r="K65" s="23">
        <v>5300</v>
      </c>
      <c r="L65" s="23">
        <v>5300</v>
      </c>
      <c r="M65" s="23">
        <v>5300</v>
      </c>
      <c r="N65" s="23">
        <v>5300</v>
      </c>
      <c r="Q65" s="2"/>
    </row>
    <row r="66" spans="1:17" ht="13.5">
      <c r="A66" s="26">
        <v>14</v>
      </c>
      <c r="B66" s="63" t="s">
        <v>99</v>
      </c>
      <c r="C66" s="62"/>
      <c r="D66" s="23">
        <v>223397</v>
      </c>
      <c r="E66" s="23">
        <v>218698</v>
      </c>
      <c r="F66" s="23">
        <v>219339</v>
      </c>
      <c r="G66" s="23">
        <v>220042</v>
      </c>
      <c r="H66" s="23">
        <v>221296</v>
      </c>
      <c r="I66" s="23">
        <v>221206</v>
      </c>
      <c r="J66" s="23">
        <v>221226</v>
      </c>
      <c r="K66" s="23">
        <v>221217</v>
      </c>
      <c r="L66" s="23">
        <v>221217</v>
      </c>
      <c r="M66" s="23">
        <v>221217</v>
      </c>
      <c r="N66" s="23">
        <v>221217</v>
      </c>
      <c r="Q66" s="2"/>
    </row>
    <row r="67" spans="1:17" ht="13.5">
      <c r="A67" s="24"/>
      <c r="B67" s="64"/>
      <c r="C67" s="6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Q67" s="2"/>
    </row>
    <row r="68" spans="1:17" s="39" customFormat="1" ht="13.5">
      <c r="A68" s="46">
        <v>15</v>
      </c>
      <c r="B68" s="65" t="s">
        <v>100</v>
      </c>
      <c r="C68" s="66"/>
      <c r="D68" s="38"/>
      <c r="E68" s="3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2"/>
      <c r="P68" s="2"/>
      <c r="Q68" s="2"/>
    </row>
    <row r="69" spans="1:17" ht="13.5">
      <c r="A69" s="24"/>
      <c r="B69" s="64"/>
      <c r="C69" s="6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Q69" s="2"/>
    </row>
    <row r="70" spans="1:17" ht="13.5">
      <c r="A70" s="26">
        <v>16</v>
      </c>
      <c r="B70" s="63" t="s">
        <v>101</v>
      </c>
      <c r="C70" s="62"/>
      <c r="D70" s="23">
        <v>223397</v>
      </c>
      <c r="E70" s="23">
        <v>218698</v>
      </c>
      <c r="F70" s="23">
        <v>219339</v>
      </c>
      <c r="G70" s="23">
        <v>220042</v>
      </c>
      <c r="H70" s="23">
        <v>221296</v>
      </c>
      <c r="I70" s="23">
        <v>221206</v>
      </c>
      <c r="J70" s="23">
        <v>221226</v>
      </c>
      <c r="K70" s="23">
        <v>221217</v>
      </c>
      <c r="L70" s="23">
        <v>221217</v>
      </c>
      <c r="M70" s="23">
        <v>221217</v>
      </c>
      <c r="N70" s="23">
        <v>221217</v>
      </c>
      <c r="Q70" s="2"/>
    </row>
    <row r="71" spans="1:17" ht="13.5">
      <c r="A71" s="24"/>
      <c r="B71" s="64"/>
      <c r="C71" s="6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Q71" s="2"/>
    </row>
    <row r="72" spans="1:17" ht="13.5">
      <c r="A72" s="26">
        <v>17</v>
      </c>
      <c r="B72" s="63" t="s">
        <v>102</v>
      </c>
      <c r="C72" s="62"/>
      <c r="D72" s="23">
        <v>1202</v>
      </c>
      <c r="E72" s="23">
        <v>1806</v>
      </c>
      <c r="F72" s="23">
        <v>1202</v>
      </c>
      <c r="G72" s="23">
        <v>1202</v>
      </c>
      <c r="H72" s="23">
        <v>1202</v>
      </c>
      <c r="I72" s="23">
        <v>1202</v>
      </c>
      <c r="J72" s="23">
        <v>1202</v>
      </c>
      <c r="K72" s="23">
        <v>1202</v>
      </c>
      <c r="L72" s="23">
        <v>1202</v>
      </c>
      <c r="M72" s="23">
        <v>1202</v>
      </c>
      <c r="N72" s="23">
        <v>1202</v>
      </c>
      <c r="Q72" s="2"/>
    </row>
    <row r="73" spans="1:17" s="39" customFormat="1" ht="13.5">
      <c r="A73" s="40" t="s">
        <v>103</v>
      </c>
      <c r="B73" s="65" t="s">
        <v>104</v>
      </c>
      <c r="C73" s="66"/>
      <c r="D73" s="38"/>
      <c r="E73" s="38">
        <v>604</v>
      </c>
      <c r="F73" s="38"/>
      <c r="G73" s="38"/>
      <c r="H73" s="38"/>
      <c r="I73" s="38"/>
      <c r="J73" s="38"/>
      <c r="K73" s="38"/>
      <c r="L73" s="38"/>
      <c r="M73" s="38"/>
      <c r="N73" s="38"/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/>
      <c r="E74" s="38"/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>
        <v>1202</v>
      </c>
      <c r="E75" s="38">
        <v>1202</v>
      </c>
      <c r="F75" s="38">
        <v>1202</v>
      </c>
      <c r="G75" s="38">
        <v>1202</v>
      </c>
      <c r="H75" s="38">
        <v>1202</v>
      </c>
      <c r="I75" s="38">
        <v>1202</v>
      </c>
      <c r="J75" s="38">
        <v>1202</v>
      </c>
      <c r="K75" s="38">
        <v>1202</v>
      </c>
      <c r="L75" s="38">
        <v>1202</v>
      </c>
      <c r="M75" s="38">
        <v>1202</v>
      </c>
      <c r="N75" s="38">
        <v>1202</v>
      </c>
      <c r="O75" s="2"/>
      <c r="P75" s="2"/>
      <c r="Q75" s="2"/>
    </row>
    <row r="76" spans="1:17" ht="13.5">
      <c r="A76" s="24"/>
      <c r="B76" s="64"/>
      <c r="C76" s="6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Q76" s="2"/>
    </row>
    <row r="77" spans="1:17" ht="13.5">
      <c r="A77" s="26">
        <v>18</v>
      </c>
      <c r="B77" s="63" t="s">
        <v>109</v>
      </c>
      <c r="C77" s="62"/>
      <c r="D77" s="23">
        <v>0</v>
      </c>
      <c r="E77" s="23">
        <v>1097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Q77" s="2"/>
    </row>
    <row r="78" spans="1:17" s="39" customFormat="1" ht="13.5">
      <c r="A78" s="40" t="s">
        <v>110</v>
      </c>
      <c r="B78" s="65" t="s">
        <v>111</v>
      </c>
      <c r="C78" s="66"/>
      <c r="D78" s="38"/>
      <c r="E78" s="38">
        <v>1097</v>
      </c>
      <c r="F78" s="38"/>
      <c r="G78" s="38"/>
      <c r="H78" s="38"/>
      <c r="I78" s="38"/>
      <c r="J78" s="38"/>
      <c r="K78" s="38"/>
      <c r="L78" s="38"/>
      <c r="M78" s="38"/>
      <c r="N78" s="38"/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/>
      <c r="E79" s="38"/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/>
      <c r="E80" s="38"/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2"/>
      <c r="P80" s="2"/>
      <c r="Q80" s="2"/>
    </row>
    <row r="81" spans="1:17" ht="13.5">
      <c r="A81" s="24"/>
      <c r="B81" s="64"/>
      <c r="C81" s="6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Q81" s="2"/>
    </row>
    <row r="82" spans="1:17" ht="13.5">
      <c r="A82" s="26">
        <v>19</v>
      </c>
      <c r="B82" s="63" t="s">
        <v>116</v>
      </c>
      <c r="C82" s="62"/>
      <c r="D82" s="23">
        <v>224599</v>
      </c>
      <c r="E82" s="23">
        <v>219407</v>
      </c>
      <c r="F82" s="23">
        <v>220541</v>
      </c>
      <c r="G82" s="23">
        <v>221244</v>
      </c>
      <c r="H82" s="23">
        <v>222498</v>
      </c>
      <c r="I82" s="23">
        <v>222408</v>
      </c>
      <c r="J82" s="23">
        <v>222428</v>
      </c>
      <c r="K82" s="23">
        <v>222419</v>
      </c>
      <c r="L82" s="23">
        <v>222419</v>
      </c>
      <c r="M82" s="23">
        <v>222419</v>
      </c>
      <c r="N82" s="23">
        <v>222419</v>
      </c>
      <c r="Q82" s="2"/>
    </row>
    <row r="83" spans="1:17" ht="13.5">
      <c r="A83" s="26">
        <v>20</v>
      </c>
      <c r="B83" s="63" t="s">
        <v>117</v>
      </c>
      <c r="C83" s="62"/>
      <c r="D83" s="23">
        <v>229899</v>
      </c>
      <c r="E83" s="23">
        <v>224707</v>
      </c>
      <c r="F83" s="23">
        <v>225841</v>
      </c>
      <c r="G83" s="23">
        <v>226544</v>
      </c>
      <c r="H83" s="23">
        <v>227798</v>
      </c>
      <c r="I83" s="23">
        <v>227708</v>
      </c>
      <c r="J83" s="23">
        <v>227728</v>
      </c>
      <c r="K83" s="23">
        <v>227719</v>
      </c>
      <c r="L83" s="23">
        <v>227719</v>
      </c>
      <c r="M83" s="23">
        <v>227719</v>
      </c>
      <c r="N83" s="23">
        <v>227719</v>
      </c>
      <c r="Q83" s="2"/>
    </row>
    <row r="84" spans="1:17" ht="13.5">
      <c r="A84" s="24"/>
      <c r="B84" s="64"/>
      <c r="C84" s="6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Q84" s="2"/>
    </row>
    <row r="85" spans="1:17" s="39" customFormat="1" ht="13.5">
      <c r="A85" s="46">
        <v>21</v>
      </c>
      <c r="B85" s="65" t="s">
        <v>118</v>
      </c>
      <c r="C85" s="66"/>
      <c r="D85" s="38"/>
      <c r="E85" s="38"/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/>
      <c r="E86" s="38"/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/>
      <c r="E87" s="38"/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2"/>
      <c r="P87" s="2"/>
      <c r="Q87" s="2"/>
    </row>
    <row r="88" spans="1:17" ht="13.5">
      <c r="A88" s="32"/>
      <c r="B88" s="59"/>
      <c r="C88" s="6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Q88" s="2"/>
    </row>
    <row r="89" spans="1:17" ht="13.5">
      <c r="A89" s="29">
        <v>24</v>
      </c>
      <c r="B89" s="61" t="s">
        <v>121</v>
      </c>
      <c r="C89" s="62"/>
      <c r="D89" s="38">
        <v>236071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Q89" s="2"/>
    </row>
    <row r="90" spans="1:17" ht="13.5">
      <c r="A90" s="26">
        <v>25</v>
      </c>
      <c r="B90" s="63" t="s">
        <v>122</v>
      </c>
      <c r="C90" s="62"/>
      <c r="D90" s="23">
        <v>-7374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Q90" s="2"/>
    </row>
    <row r="91" spans="4:17" ht="13.5">
      <c r="D91" s="4"/>
      <c r="M91" s="2"/>
      <c r="N91" s="2"/>
      <c r="Q91" s="2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  <col min="18" max="31" width="8.8515625" style="2" customWidth="1"/>
  </cols>
  <sheetData>
    <row r="1" spans="2:31" ht="13.5">
      <c r="B1" s="70" t="s">
        <v>25</v>
      </c>
      <c r="C1" s="71"/>
      <c r="D1" s="34" t="s">
        <v>11</v>
      </c>
      <c r="T1"/>
      <c r="U1"/>
      <c r="V1"/>
      <c r="W1"/>
      <c r="X1"/>
      <c r="Y1"/>
      <c r="Z1"/>
      <c r="AA1"/>
      <c r="AB1"/>
      <c r="AC1"/>
      <c r="AD1"/>
      <c r="AE1"/>
    </row>
    <row r="2" spans="2:31" ht="13.5">
      <c r="B2" s="70" t="s">
        <v>27</v>
      </c>
      <c r="C2" s="71"/>
      <c r="T2"/>
      <c r="U2"/>
      <c r="V2"/>
      <c r="W2"/>
      <c r="X2"/>
      <c r="Y2"/>
      <c r="Z2"/>
      <c r="AA2"/>
      <c r="AB2"/>
      <c r="AC2"/>
      <c r="AD2"/>
      <c r="AE2"/>
    </row>
    <row r="3" spans="2:31" ht="13.5">
      <c r="B3" s="70" t="s">
        <v>26</v>
      </c>
      <c r="C3" s="71"/>
      <c r="T3"/>
      <c r="U3"/>
      <c r="V3"/>
      <c r="W3"/>
      <c r="X3"/>
      <c r="Y3"/>
      <c r="Z3"/>
      <c r="AA3"/>
      <c r="AB3"/>
      <c r="AC3"/>
      <c r="AD3"/>
      <c r="AE3"/>
    </row>
    <row r="4" spans="1:31" ht="13.5">
      <c r="A4" s="1" t="s">
        <v>32</v>
      </c>
      <c r="T4"/>
      <c r="U4"/>
      <c r="V4"/>
      <c r="W4"/>
      <c r="X4"/>
      <c r="Y4"/>
      <c r="Z4"/>
      <c r="AA4"/>
      <c r="AB4"/>
      <c r="AC4"/>
      <c r="AD4"/>
      <c r="AE4"/>
    </row>
    <row r="6" spans="1:3" ht="13.5">
      <c r="A6" s="10" t="s">
        <v>0</v>
      </c>
      <c r="B6" s="8" t="s">
        <v>12</v>
      </c>
      <c r="C6" s="13"/>
    </row>
    <row r="7" spans="1:3" ht="13.5">
      <c r="A7" s="10" t="s">
        <v>1</v>
      </c>
      <c r="B7" s="8" t="s">
        <v>13</v>
      </c>
      <c r="C7" s="13"/>
    </row>
    <row r="8" spans="1:3" ht="13.5">
      <c r="A8" s="10" t="s">
        <v>2</v>
      </c>
      <c r="B8" s="8" t="s">
        <v>14</v>
      </c>
      <c r="C8" s="13" t="s">
        <v>18</v>
      </c>
    </row>
    <row r="9" ht="13.5">
      <c r="C9" s="13"/>
    </row>
    <row r="12" spans="29:31" ht="13.5">
      <c r="AC12"/>
      <c r="AD12"/>
      <c r="AE12"/>
    </row>
    <row r="13" spans="2:31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17" s="39" customFormat="1" ht="13.5">
      <c r="A15" s="37">
        <v>1</v>
      </c>
      <c r="B15" s="65" t="s">
        <v>6</v>
      </c>
      <c r="C15" s="66"/>
      <c r="D15" s="38">
        <v>175140.853</v>
      </c>
      <c r="E15" s="38">
        <v>178315.11800000002</v>
      </c>
      <c r="F15" s="38">
        <v>181723.99599999998</v>
      </c>
      <c r="G15" s="38">
        <v>185393.304</v>
      </c>
      <c r="H15" s="38">
        <v>509328.31899999996</v>
      </c>
      <c r="I15" s="38">
        <v>190986.125</v>
      </c>
      <c r="J15" s="38">
        <v>193671.923</v>
      </c>
      <c r="K15" s="38">
        <v>196651.54200000002</v>
      </c>
      <c r="L15" s="38">
        <v>1258267.6389999997</v>
      </c>
      <c r="M15" s="38">
        <v>552952.533</v>
      </c>
      <c r="N15" s="38">
        <v>207142.354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>
        <v>21.1</v>
      </c>
      <c r="E16" s="38">
        <v>21.1</v>
      </c>
      <c r="F16" s="38">
        <v>21.1</v>
      </c>
      <c r="G16" s="38">
        <v>21.1</v>
      </c>
      <c r="H16" s="38">
        <v>63.3</v>
      </c>
      <c r="I16" s="38">
        <v>21.1</v>
      </c>
      <c r="J16" s="38">
        <v>21.1</v>
      </c>
      <c r="K16" s="38">
        <v>21.1</v>
      </c>
      <c r="L16" s="38">
        <v>147.7</v>
      </c>
      <c r="M16" s="38">
        <v>63.3</v>
      </c>
      <c r="N16" s="38">
        <v>21.1</v>
      </c>
      <c r="O16" s="2"/>
      <c r="P16" s="2"/>
      <c r="Q16" s="2"/>
    </row>
    <row r="17" spans="1:31" ht="13.5">
      <c r="A17" s="19">
        <v>3</v>
      </c>
      <c r="B17" s="63" t="s">
        <v>38</v>
      </c>
      <c r="C17" s="62"/>
      <c r="D17" s="21">
        <v>175161.953</v>
      </c>
      <c r="E17" s="22">
        <v>178336.218</v>
      </c>
      <c r="F17" s="22">
        <v>181745.09600000002</v>
      </c>
      <c r="G17" s="22">
        <v>185414.40399999998</v>
      </c>
      <c r="H17" s="22">
        <v>509391.619</v>
      </c>
      <c r="I17" s="22">
        <v>191007.22499999998</v>
      </c>
      <c r="J17" s="22">
        <v>193693.023</v>
      </c>
      <c r="K17" s="22">
        <v>196672.642</v>
      </c>
      <c r="L17" s="22">
        <v>1258415.339</v>
      </c>
      <c r="M17" s="22">
        <v>553015.8330000001</v>
      </c>
      <c r="N17" s="22">
        <v>207163.45400000003</v>
      </c>
      <c r="O17" s="2" t="s">
        <v>18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17" s="39" customFormat="1" ht="13.5">
      <c r="A18" s="37">
        <v>4</v>
      </c>
      <c r="B18" s="65" t="s">
        <v>8</v>
      </c>
      <c r="C18" s="66"/>
      <c r="D18" s="41">
        <v>543</v>
      </c>
      <c r="E18" s="38">
        <v>858</v>
      </c>
      <c r="F18" s="38">
        <v>871</v>
      </c>
      <c r="G18" s="38">
        <v>876</v>
      </c>
      <c r="H18" s="38">
        <v>1990</v>
      </c>
      <c r="I18" s="38">
        <v>889</v>
      </c>
      <c r="J18" s="38">
        <v>899</v>
      </c>
      <c r="K18" s="38">
        <v>910</v>
      </c>
      <c r="L18" s="38">
        <v>4988</v>
      </c>
      <c r="M18" s="38">
        <v>2094</v>
      </c>
      <c r="N18" s="38">
        <v>944</v>
      </c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1">
        <v>2517</v>
      </c>
      <c r="E19" s="38">
        <v>4443</v>
      </c>
      <c r="F19" s="38">
        <v>4463</v>
      </c>
      <c r="G19" s="38">
        <v>4466</v>
      </c>
      <c r="H19" s="38">
        <v>12428</v>
      </c>
      <c r="I19" s="38">
        <v>4458</v>
      </c>
      <c r="J19" s="38">
        <v>4448</v>
      </c>
      <c r="K19" s="38">
        <v>4470</v>
      </c>
      <c r="L19" s="38">
        <v>28042</v>
      </c>
      <c r="M19" s="38">
        <v>12625</v>
      </c>
      <c r="N19" s="38">
        <v>4514</v>
      </c>
      <c r="O19" s="2"/>
      <c r="P19" s="2"/>
      <c r="Q19" s="2"/>
    </row>
    <row r="20" spans="1:31" ht="13.5">
      <c r="A20" s="19">
        <v>6</v>
      </c>
      <c r="B20" s="63" t="s">
        <v>39</v>
      </c>
      <c r="C20" s="62"/>
      <c r="D20" s="23">
        <v>172101.953</v>
      </c>
      <c r="E20" s="20">
        <v>173035.218</v>
      </c>
      <c r="F20" s="20">
        <v>176411.09600000002</v>
      </c>
      <c r="G20" s="20">
        <v>180072.40399999998</v>
      </c>
      <c r="H20" s="20">
        <v>494973.619</v>
      </c>
      <c r="I20" s="20">
        <v>185660.22499999998</v>
      </c>
      <c r="J20" s="20">
        <v>188346.023</v>
      </c>
      <c r="K20" s="20">
        <v>191292.642</v>
      </c>
      <c r="L20" s="20">
        <v>1225385.339</v>
      </c>
      <c r="M20" s="20">
        <v>538296.8330000001</v>
      </c>
      <c r="N20" s="20">
        <v>201705.45400000003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3.5">
      <c r="A21" s="24"/>
      <c r="B21" s="69"/>
      <c r="C21" s="62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13.5">
      <c r="A22" s="26">
        <v>7</v>
      </c>
      <c r="B22" s="63" t="s">
        <v>40</v>
      </c>
      <c r="C22" s="62"/>
      <c r="D22" s="23">
        <v>267579.5</v>
      </c>
      <c r="E22" s="23">
        <v>269812</v>
      </c>
      <c r="F22" s="23">
        <v>272191.6</v>
      </c>
      <c r="G22" s="23">
        <v>274860.34</v>
      </c>
      <c r="H22" s="23">
        <v>781005.3</v>
      </c>
      <c r="I22" s="23">
        <v>291235.4</v>
      </c>
      <c r="J22" s="23">
        <v>296282.4</v>
      </c>
      <c r="K22" s="23">
        <v>300647.8</v>
      </c>
      <c r="L22" s="23">
        <v>1950971.1</v>
      </c>
      <c r="M22" s="23">
        <v>853263.2</v>
      </c>
      <c r="N22" s="23">
        <v>318143.7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3.5">
      <c r="A23" s="24"/>
      <c r="B23" s="64"/>
      <c r="C23" s="62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3.5">
      <c r="A24" s="27" t="s">
        <v>41</v>
      </c>
      <c r="B24" s="68" t="s">
        <v>42</v>
      </c>
      <c r="C24" s="62"/>
      <c r="D24" s="28">
        <v>252795.5</v>
      </c>
      <c r="E24" s="28">
        <v>256536</v>
      </c>
      <c r="F24" s="28">
        <v>256536</v>
      </c>
      <c r="G24" s="28">
        <v>256536</v>
      </c>
      <c r="H24" s="28">
        <v>698575</v>
      </c>
      <c r="I24" s="28">
        <v>256536</v>
      </c>
      <c r="J24" s="28">
        <v>256536</v>
      </c>
      <c r="K24" s="28">
        <v>256536</v>
      </c>
      <c r="L24" s="28">
        <v>1601108.2</v>
      </c>
      <c r="M24" s="28">
        <v>698575</v>
      </c>
      <c r="N24" s="28">
        <v>256536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3.5">
      <c r="A25" s="26" t="s">
        <v>43</v>
      </c>
      <c r="B25" s="63" t="s">
        <v>44</v>
      </c>
      <c r="C25" s="62"/>
      <c r="D25" s="23">
        <v>215740.5</v>
      </c>
      <c r="E25" s="23">
        <v>218017</v>
      </c>
      <c r="F25" s="23">
        <v>218017</v>
      </c>
      <c r="G25" s="23">
        <v>218017</v>
      </c>
      <c r="H25" s="23">
        <v>586335</v>
      </c>
      <c r="I25" s="23">
        <v>218017</v>
      </c>
      <c r="J25" s="23">
        <v>218017</v>
      </c>
      <c r="K25" s="23">
        <v>218017</v>
      </c>
      <c r="L25" s="23">
        <v>1343955.2</v>
      </c>
      <c r="M25" s="23">
        <v>586335</v>
      </c>
      <c r="N25" s="23">
        <v>218017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17" s="39" customFormat="1" ht="13.5">
      <c r="A26" s="40" t="s">
        <v>45</v>
      </c>
      <c r="B26" s="65" t="s">
        <v>46</v>
      </c>
      <c r="C26" s="66"/>
      <c r="D26" s="43">
        <v>212405.5</v>
      </c>
      <c r="E26" s="44">
        <v>215691</v>
      </c>
      <c r="F26" s="45">
        <v>215691</v>
      </c>
      <c r="G26" s="45">
        <v>215691</v>
      </c>
      <c r="H26" s="45">
        <v>579357</v>
      </c>
      <c r="I26" s="45">
        <v>215691</v>
      </c>
      <c r="J26" s="45">
        <v>215691</v>
      </c>
      <c r="K26" s="45">
        <v>215691</v>
      </c>
      <c r="L26" s="45">
        <v>1327673.2</v>
      </c>
      <c r="M26" s="45">
        <v>579357</v>
      </c>
      <c r="N26" s="45">
        <v>215691</v>
      </c>
      <c r="O26" s="2"/>
      <c r="P26" s="2"/>
      <c r="Q26" s="2"/>
    </row>
    <row r="27" spans="1:17" s="39" customFormat="1" ht="13.5">
      <c r="A27" s="46" t="s">
        <v>47</v>
      </c>
      <c r="B27" s="65" t="s">
        <v>48</v>
      </c>
      <c r="C27" s="66"/>
      <c r="D27" s="41">
        <v>3335</v>
      </c>
      <c r="E27" s="38">
        <v>2326</v>
      </c>
      <c r="F27" s="45">
        <v>2326</v>
      </c>
      <c r="G27" s="45">
        <v>2326</v>
      </c>
      <c r="H27" s="45">
        <v>6978</v>
      </c>
      <c r="I27" s="45">
        <v>2326</v>
      </c>
      <c r="J27" s="45">
        <v>2326</v>
      </c>
      <c r="K27" s="45">
        <v>2326</v>
      </c>
      <c r="L27" s="45">
        <v>16282</v>
      </c>
      <c r="M27" s="45">
        <v>6978</v>
      </c>
      <c r="N27" s="45">
        <v>2326</v>
      </c>
      <c r="O27" s="2"/>
      <c r="P27" s="2"/>
      <c r="Q27" s="2"/>
    </row>
    <row r="28" spans="1:31" ht="13.5">
      <c r="A28" s="26" t="s">
        <v>49</v>
      </c>
      <c r="B28" s="63" t="s">
        <v>50</v>
      </c>
      <c r="C28" s="62"/>
      <c r="D28" s="23">
        <v>36360</v>
      </c>
      <c r="E28" s="23">
        <v>37824</v>
      </c>
      <c r="F28" s="23">
        <v>37824</v>
      </c>
      <c r="G28" s="23">
        <v>37824</v>
      </c>
      <c r="H28" s="23">
        <v>110155</v>
      </c>
      <c r="I28" s="23">
        <v>37824</v>
      </c>
      <c r="J28" s="23">
        <v>37824</v>
      </c>
      <c r="K28" s="23">
        <v>37824</v>
      </c>
      <c r="L28" s="23">
        <v>252788</v>
      </c>
      <c r="M28" s="23">
        <v>110155</v>
      </c>
      <c r="N28" s="23">
        <v>37824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7" s="39" customFormat="1" ht="13.5">
      <c r="A29" s="40" t="s">
        <v>51</v>
      </c>
      <c r="B29" s="65" t="s">
        <v>46</v>
      </c>
      <c r="C29" s="66"/>
      <c r="D29" s="43">
        <v>33956</v>
      </c>
      <c r="E29" s="44">
        <v>35420</v>
      </c>
      <c r="F29" s="45">
        <v>35420</v>
      </c>
      <c r="G29" s="45">
        <v>35420</v>
      </c>
      <c r="H29" s="45">
        <v>102943</v>
      </c>
      <c r="I29" s="45">
        <v>35420</v>
      </c>
      <c r="J29" s="45">
        <v>35420</v>
      </c>
      <c r="K29" s="45">
        <v>35420</v>
      </c>
      <c r="L29" s="45">
        <v>238364</v>
      </c>
      <c r="M29" s="45">
        <v>102943</v>
      </c>
      <c r="N29" s="45">
        <v>35420</v>
      </c>
      <c r="O29" s="2"/>
      <c r="P29" s="2"/>
      <c r="Q29" s="2"/>
    </row>
    <row r="30" spans="1:17" s="39" customFormat="1" ht="13.5">
      <c r="A30" s="46" t="s">
        <v>52</v>
      </c>
      <c r="B30" s="65" t="s">
        <v>48</v>
      </c>
      <c r="C30" s="66"/>
      <c r="D30" s="41">
        <v>2404</v>
      </c>
      <c r="E30" s="38">
        <v>2404</v>
      </c>
      <c r="F30" s="45">
        <v>2404</v>
      </c>
      <c r="G30" s="45">
        <v>2404</v>
      </c>
      <c r="H30" s="45">
        <v>7212</v>
      </c>
      <c r="I30" s="45">
        <v>2404</v>
      </c>
      <c r="J30" s="45">
        <v>2404</v>
      </c>
      <c r="K30" s="45">
        <v>2404</v>
      </c>
      <c r="L30" s="45">
        <v>14424</v>
      </c>
      <c r="M30" s="45">
        <v>7212</v>
      </c>
      <c r="N30" s="45">
        <v>2404</v>
      </c>
      <c r="O30" s="2"/>
      <c r="P30" s="2"/>
      <c r="Q30" s="2"/>
    </row>
    <row r="31" spans="1:31" ht="13.5">
      <c r="A31" s="26" t="s">
        <v>53</v>
      </c>
      <c r="B31" s="63" t="s">
        <v>54</v>
      </c>
      <c r="C31" s="62"/>
      <c r="D31" s="23">
        <v>695</v>
      </c>
      <c r="E31" s="23">
        <v>695</v>
      </c>
      <c r="F31" s="23">
        <v>695</v>
      </c>
      <c r="G31" s="23">
        <v>695</v>
      </c>
      <c r="H31" s="23">
        <v>2085</v>
      </c>
      <c r="I31" s="23">
        <v>695</v>
      </c>
      <c r="J31" s="23">
        <v>695</v>
      </c>
      <c r="K31" s="23">
        <v>695</v>
      </c>
      <c r="L31" s="23">
        <v>4365</v>
      </c>
      <c r="M31" s="23">
        <v>2085</v>
      </c>
      <c r="N31" s="23">
        <v>695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17" s="39" customFormat="1" ht="13.5">
      <c r="A32" s="40" t="s">
        <v>55</v>
      </c>
      <c r="B32" s="65" t="s">
        <v>46</v>
      </c>
      <c r="C32" s="66"/>
      <c r="D32" s="43">
        <v>695</v>
      </c>
      <c r="E32" s="38">
        <v>695</v>
      </c>
      <c r="F32" s="47">
        <v>695</v>
      </c>
      <c r="G32" s="47">
        <v>695</v>
      </c>
      <c r="H32" s="47">
        <v>2085</v>
      </c>
      <c r="I32" s="47">
        <v>695</v>
      </c>
      <c r="J32" s="47">
        <v>695</v>
      </c>
      <c r="K32" s="47">
        <v>695</v>
      </c>
      <c r="L32" s="47">
        <v>4365</v>
      </c>
      <c r="M32" s="47">
        <v>2085</v>
      </c>
      <c r="N32" s="47">
        <v>695</v>
      </c>
      <c r="O32" s="2"/>
      <c r="P32" s="2"/>
      <c r="Q32" s="2"/>
    </row>
    <row r="33" spans="1:17" s="39" customFormat="1" ht="13.5">
      <c r="A33" s="46" t="s">
        <v>56</v>
      </c>
      <c r="B33" s="65" t="s">
        <v>48</v>
      </c>
      <c r="C33" s="66"/>
      <c r="D33" s="41">
        <v>0</v>
      </c>
      <c r="E33" s="38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2"/>
      <c r="P33" s="2"/>
      <c r="Q33" s="2"/>
    </row>
    <row r="34" spans="1:31" ht="13.5">
      <c r="A34" s="24"/>
      <c r="B34" s="64"/>
      <c r="C34" s="62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13.5">
      <c r="A35" s="27" t="s">
        <v>57</v>
      </c>
      <c r="B35" s="68" t="s">
        <v>58</v>
      </c>
      <c r="C35" s="62"/>
      <c r="D35" s="28">
        <v>0</v>
      </c>
      <c r="E35" s="28">
        <v>0</v>
      </c>
      <c r="F35" s="28">
        <v>3508.6</v>
      </c>
      <c r="G35" s="28">
        <v>6164.340000000006</v>
      </c>
      <c r="H35" s="28">
        <v>51401.3</v>
      </c>
      <c r="I35" s="28">
        <v>23085.4</v>
      </c>
      <c r="J35" s="28">
        <v>28361.4</v>
      </c>
      <c r="K35" s="28">
        <v>32247.8</v>
      </c>
      <c r="L35" s="28">
        <v>260539.9</v>
      </c>
      <c r="M35" s="28">
        <v>116597.2</v>
      </c>
      <c r="N35" s="28">
        <v>47481.3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3.5">
      <c r="A36" s="26" t="s">
        <v>59</v>
      </c>
      <c r="B36" s="63" t="s">
        <v>60</v>
      </c>
      <c r="C36" s="62"/>
      <c r="D36" s="23">
        <v>0</v>
      </c>
      <c r="E36" s="23">
        <v>0</v>
      </c>
      <c r="F36" s="23">
        <v>3508.6</v>
      </c>
      <c r="G36" s="23">
        <v>6164.340000000006</v>
      </c>
      <c r="H36" s="23">
        <v>18597.58</v>
      </c>
      <c r="I36" s="23">
        <v>7159.340000000006</v>
      </c>
      <c r="J36" s="23">
        <v>7159.340000000006</v>
      </c>
      <c r="K36" s="23">
        <v>7159.340000000006</v>
      </c>
      <c r="L36" s="23">
        <v>43369.2</v>
      </c>
      <c r="M36" s="23">
        <v>18952.58</v>
      </c>
      <c r="N36" s="23">
        <v>7159.340000000006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3.5">
      <c r="A37" s="18" t="s">
        <v>61</v>
      </c>
      <c r="B37" s="61" t="s">
        <v>62</v>
      </c>
      <c r="C37" s="62"/>
      <c r="D37" s="31">
        <v>0</v>
      </c>
      <c r="E37" s="38">
        <v>0</v>
      </c>
      <c r="F37" s="38">
        <v>2266.6</v>
      </c>
      <c r="G37" s="38">
        <v>4296.340000000006</v>
      </c>
      <c r="H37" s="38">
        <v>11273.58</v>
      </c>
      <c r="I37" s="38">
        <v>4296.340000000006</v>
      </c>
      <c r="J37" s="38">
        <v>4296.340000000006</v>
      </c>
      <c r="K37" s="38">
        <v>4296.340000000006</v>
      </c>
      <c r="L37" s="38">
        <v>25323.2</v>
      </c>
      <c r="M37" s="38">
        <v>11273.58</v>
      </c>
      <c r="N37" s="38">
        <v>4296.340000000006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3.5">
      <c r="A38" s="18" t="s">
        <v>63</v>
      </c>
      <c r="B38" s="61" t="s">
        <v>64</v>
      </c>
      <c r="C38" s="62"/>
      <c r="D38" s="31">
        <v>0</v>
      </c>
      <c r="E38" s="38">
        <v>0</v>
      </c>
      <c r="F38" s="38">
        <v>1067</v>
      </c>
      <c r="G38" s="38">
        <v>341</v>
      </c>
      <c r="H38" s="38">
        <v>113</v>
      </c>
      <c r="I38" s="38">
        <v>341</v>
      </c>
      <c r="J38" s="38">
        <v>341</v>
      </c>
      <c r="K38" s="38">
        <v>341</v>
      </c>
      <c r="L38" s="38">
        <v>567</v>
      </c>
      <c r="M38" s="38">
        <v>113</v>
      </c>
      <c r="N38" s="38">
        <v>341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3.5">
      <c r="A39" s="29" t="s">
        <v>65</v>
      </c>
      <c r="B39" s="61" t="s">
        <v>66</v>
      </c>
      <c r="C39" s="62"/>
      <c r="D39" s="33">
        <v>0</v>
      </c>
      <c r="E39" s="38">
        <v>0</v>
      </c>
      <c r="F39" s="38">
        <v>175</v>
      </c>
      <c r="G39" s="38">
        <v>1527</v>
      </c>
      <c r="H39" s="38">
        <v>7211</v>
      </c>
      <c r="I39" s="38">
        <v>2522</v>
      </c>
      <c r="J39" s="38">
        <v>2522</v>
      </c>
      <c r="K39" s="38">
        <v>2522</v>
      </c>
      <c r="L39" s="38">
        <v>17479</v>
      </c>
      <c r="M39" s="38">
        <v>7566</v>
      </c>
      <c r="N39" s="38">
        <v>2522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3.5">
      <c r="A40" s="26" t="s">
        <v>67</v>
      </c>
      <c r="B40" s="63" t="s">
        <v>68</v>
      </c>
      <c r="C40" s="62"/>
      <c r="D40" s="23">
        <v>0</v>
      </c>
      <c r="E40" s="23">
        <v>0</v>
      </c>
      <c r="F40" s="23">
        <v>0</v>
      </c>
      <c r="G40" s="23">
        <v>0</v>
      </c>
      <c r="H40" s="23">
        <v>32803.72</v>
      </c>
      <c r="I40" s="23">
        <v>15926.06</v>
      </c>
      <c r="J40" s="23">
        <v>21202.06</v>
      </c>
      <c r="K40" s="23">
        <v>25088.46</v>
      </c>
      <c r="L40" s="23">
        <v>217170.7</v>
      </c>
      <c r="M40" s="23">
        <v>97644.62</v>
      </c>
      <c r="N40" s="23">
        <v>40321.96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3.5">
      <c r="A41" s="18" t="s">
        <v>69</v>
      </c>
      <c r="B41" s="61" t="s">
        <v>62</v>
      </c>
      <c r="C41" s="62"/>
      <c r="D41" s="31">
        <v>0</v>
      </c>
      <c r="E41" s="38">
        <v>0</v>
      </c>
      <c r="F41" s="38">
        <v>0</v>
      </c>
      <c r="G41" s="38">
        <v>0</v>
      </c>
      <c r="H41" s="38">
        <v>23256.72</v>
      </c>
      <c r="I41" s="38">
        <v>10066.06</v>
      </c>
      <c r="J41" s="38">
        <v>14057.06</v>
      </c>
      <c r="K41" s="38">
        <v>18049.46</v>
      </c>
      <c r="L41" s="38">
        <v>172961.7</v>
      </c>
      <c r="M41" s="38">
        <v>78538.62</v>
      </c>
      <c r="N41" s="38">
        <v>31614.96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3.5">
      <c r="A42" s="18" t="s">
        <v>70</v>
      </c>
      <c r="B42" s="61" t="s">
        <v>64</v>
      </c>
      <c r="C42" s="62"/>
      <c r="D42" s="31">
        <v>0</v>
      </c>
      <c r="E42" s="38">
        <v>0</v>
      </c>
      <c r="F42" s="38">
        <v>0</v>
      </c>
      <c r="G42" s="38">
        <v>0</v>
      </c>
      <c r="H42" s="38">
        <v>9187</v>
      </c>
      <c r="I42" s="38">
        <v>5740</v>
      </c>
      <c r="J42" s="38">
        <v>7025</v>
      </c>
      <c r="K42" s="38">
        <v>6919</v>
      </c>
      <c r="L42" s="38">
        <v>43489</v>
      </c>
      <c r="M42" s="38">
        <v>18746</v>
      </c>
      <c r="N42" s="38">
        <v>8587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3.5">
      <c r="A43" s="29" t="s">
        <v>71</v>
      </c>
      <c r="B43" s="61" t="s">
        <v>66</v>
      </c>
      <c r="C43" s="62"/>
      <c r="D43" s="31">
        <v>0</v>
      </c>
      <c r="E43" s="38">
        <v>0</v>
      </c>
      <c r="F43" s="38">
        <v>0</v>
      </c>
      <c r="G43" s="38">
        <v>0</v>
      </c>
      <c r="H43" s="38">
        <v>360</v>
      </c>
      <c r="I43" s="38">
        <v>120</v>
      </c>
      <c r="J43" s="38">
        <v>120</v>
      </c>
      <c r="K43" s="38">
        <v>120</v>
      </c>
      <c r="L43" s="38">
        <v>720</v>
      </c>
      <c r="M43" s="38">
        <v>360</v>
      </c>
      <c r="N43" s="38">
        <v>120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3.5">
      <c r="A44" s="24"/>
      <c r="B44" s="64"/>
      <c r="C44" s="62"/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3.5">
      <c r="A45" s="26" t="s">
        <v>72</v>
      </c>
      <c r="B45" s="63" t="s">
        <v>73</v>
      </c>
      <c r="C45" s="62"/>
      <c r="D45" s="23">
        <v>14784</v>
      </c>
      <c r="E45" s="23">
        <v>13276</v>
      </c>
      <c r="F45" s="23">
        <v>12147</v>
      </c>
      <c r="G45" s="23">
        <v>12160</v>
      </c>
      <c r="H45" s="23">
        <v>31029</v>
      </c>
      <c r="I45" s="23">
        <v>11614</v>
      </c>
      <c r="J45" s="23">
        <v>11385</v>
      </c>
      <c r="K45" s="23">
        <v>11864</v>
      </c>
      <c r="L45" s="23">
        <v>89323</v>
      </c>
      <c r="M45" s="23">
        <v>38091</v>
      </c>
      <c r="N45" s="23">
        <v>14126.4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3.5">
      <c r="A46" s="18" t="s">
        <v>74</v>
      </c>
      <c r="B46" s="61" t="s">
        <v>75</v>
      </c>
      <c r="C46" s="62"/>
      <c r="D46" s="31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3.5">
      <c r="A47" s="18" t="s">
        <v>76</v>
      </c>
      <c r="B47" s="61" t="s">
        <v>77</v>
      </c>
      <c r="C47" s="62"/>
      <c r="D47" s="31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13.5">
      <c r="A48" s="29" t="s">
        <v>78</v>
      </c>
      <c r="B48" s="61" t="s">
        <v>79</v>
      </c>
      <c r="C48" s="62"/>
      <c r="D48" s="31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174</v>
      </c>
      <c r="K48" s="38">
        <v>174</v>
      </c>
      <c r="L48" s="38">
        <v>1044</v>
      </c>
      <c r="M48" s="38">
        <v>522</v>
      </c>
      <c r="N48" s="38">
        <v>174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3.5">
      <c r="A49" s="29" t="s">
        <v>80</v>
      </c>
      <c r="B49" s="61" t="s">
        <v>81</v>
      </c>
      <c r="C49" s="62"/>
      <c r="D49" s="31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13.5">
      <c r="A50" s="29" t="s">
        <v>82</v>
      </c>
      <c r="B50" s="61" t="s">
        <v>83</v>
      </c>
      <c r="C50" s="62"/>
      <c r="D50" s="31">
        <v>0</v>
      </c>
      <c r="E50" s="43">
        <v>1128</v>
      </c>
      <c r="F50" s="38">
        <v>1247</v>
      </c>
      <c r="G50" s="38">
        <v>1247</v>
      </c>
      <c r="H50" s="38">
        <v>3678</v>
      </c>
      <c r="I50" s="38">
        <v>1247</v>
      </c>
      <c r="J50" s="38">
        <v>1247</v>
      </c>
      <c r="K50" s="38">
        <v>1247</v>
      </c>
      <c r="L50" s="38">
        <v>7538</v>
      </c>
      <c r="M50" s="38">
        <v>3678</v>
      </c>
      <c r="N50" s="38">
        <v>1247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ht="13.5">
      <c r="A51" s="29" t="s">
        <v>84</v>
      </c>
      <c r="B51" s="61" t="s">
        <v>85</v>
      </c>
      <c r="C51" s="62"/>
      <c r="D51" s="38">
        <v>14784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3.5">
      <c r="A52" s="29" t="s">
        <v>86</v>
      </c>
      <c r="B52" s="61" t="s">
        <v>87</v>
      </c>
      <c r="C52" s="62"/>
      <c r="D52" s="31">
        <v>0</v>
      </c>
      <c r="E52" s="38">
        <v>13276</v>
      </c>
      <c r="F52" s="38">
        <v>12147</v>
      </c>
      <c r="G52" s="38">
        <v>12160</v>
      </c>
      <c r="H52" s="38">
        <v>31029</v>
      </c>
      <c r="I52" s="38">
        <v>11614</v>
      </c>
      <c r="J52" s="38">
        <v>11559</v>
      </c>
      <c r="K52" s="38">
        <v>12038</v>
      </c>
      <c r="L52" s="38">
        <v>90367</v>
      </c>
      <c r="M52" s="38">
        <v>38613</v>
      </c>
      <c r="N52" s="38">
        <v>14300.4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3.5">
      <c r="A53" s="24"/>
      <c r="B53" s="64"/>
      <c r="C53" s="62"/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3.5">
      <c r="A54" s="26">
        <v>8</v>
      </c>
      <c r="B54" s="63" t="s">
        <v>88</v>
      </c>
      <c r="C54" s="62"/>
      <c r="D54" s="23">
        <v>5739</v>
      </c>
      <c r="E54" s="23">
        <v>3602</v>
      </c>
      <c r="F54" s="23">
        <v>3483</v>
      </c>
      <c r="G54" s="23">
        <v>3483</v>
      </c>
      <c r="H54" s="23">
        <v>10512</v>
      </c>
      <c r="I54" s="23">
        <v>3483</v>
      </c>
      <c r="J54" s="23">
        <v>3483</v>
      </c>
      <c r="K54" s="23">
        <v>3483</v>
      </c>
      <c r="L54" s="23">
        <v>23168</v>
      </c>
      <c r="M54" s="23">
        <v>10512</v>
      </c>
      <c r="N54" s="23">
        <v>3483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3.5">
      <c r="A55" s="26">
        <v>9</v>
      </c>
      <c r="B55" s="63" t="s">
        <v>89</v>
      </c>
      <c r="C55" s="62"/>
      <c r="D55" s="23">
        <v>261840.5</v>
      </c>
      <c r="E55" s="23">
        <v>266210</v>
      </c>
      <c r="F55" s="23">
        <v>268708.6</v>
      </c>
      <c r="G55" s="23">
        <v>271377.34</v>
      </c>
      <c r="H55" s="23">
        <v>770493.3</v>
      </c>
      <c r="I55" s="23">
        <v>287752.4</v>
      </c>
      <c r="J55" s="23">
        <v>292799.4</v>
      </c>
      <c r="K55" s="23">
        <v>297164.8</v>
      </c>
      <c r="L55" s="23">
        <v>1927803.1</v>
      </c>
      <c r="M55" s="23">
        <v>842751.2</v>
      </c>
      <c r="N55" s="23">
        <v>314660.7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3.5">
      <c r="A56" s="24"/>
      <c r="B56" s="64"/>
      <c r="C56" s="62"/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3.5">
      <c r="A57" s="26">
        <v>10</v>
      </c>
      <c r="B57" s="63" t="s">
        <v>90</v>
      </c>
      <c r="C57" s="62"/>
      <c r="D57" s="23">
        <v>-29</v>
      </c>
      <c r="E57" s="23">
        <v>-29</v>
      </c>
      <c r="F57" s="23">
        <v>-29</v>
      </c>
      <c r="G57" s="23">
        <v>-29</v>
      </c>
      <c r="H57" s="23">
        <v>-87</v>
      </c>
      <c r="I57" s="23">
        <v>-29</v>
      </c>
      <c r="J57" s="23">
        <v>-29</v>
      </c>
      <c r="K57" s="23">
        <v>-29</v>
      </c>
      <c r="L57" s="23">
        <v>-174</v>
      </c>
      <c r="M57" s="23">
        <v>-87</v>
      </c>
      <c r="N57" s="23">
        <v>-29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17" s="39" customFormat="1" ht="13.5">
      <c r="A58" s="40" t="s">
        <v>10</v>
      </c>
      <c r="B58" s="65" t="s">
        <v>91</v>
      </c>
      <c r="C58" s="6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"/>
      <c r="P58" s="2"/>
      <c r="Q58" s="2"/>
    </row>
    <row r="59" spans="1:17" s="39" customFormat="1" ht="13.5">
      <c r="A59" s="40" t="s">
        <v>92</v>
      </c>
      <c r="B59" s="65" t="s">
        <v>93</v>
      </c>
      <c r="C59" s="66"/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2"/>
      <c r="P59" s="2"/>
      <c r="Q59" s="2"/>
    </row>
    <row r="60" spans="1:17" s="39" customFormat="1" ht="13.5">
      <c r="A60" s="46" t="s">
        <v>94</v>
      </c>
      <c r="B60" s="65" t="s">
        <v>95</v>
      </c>
      <c r="C60" s="66"/>
      <c r="D60" s="38">
        <v>-29</v>
      </c>
      <c r="E60" s="38">
        <v>-29</v>
      </c>
      <c r="F60" s="38">
        <v>-29</v>
      </c>
      <c r="G60" s="38">
        <v>-29</v>
      </c>
      <c r="H60" s="38">
        <v>-87</v>
      </c>
      <c r="I60" s="38">
        <v>-29</v>
      </c>
      <c r="J60" s="38">
        <v>-29</v>
      </c>
      <c r="K60" s="38">
        <v>-29</v>
      </c>
      <c r="L60" s="38">
        <v>-174</v>
      </c>
      <c r="M60" s="38">
        <v>-87</v>
      </c>
      <c r="N60" s="38">
        <v>-29</v>
      </c>
      <c r="O60" s="2"/>
      <c r="P60" s="2"/>
      <c r="Q60" s="2"/>
    </row>
    <row r="61" spans="1:31" ht="13.5">
      <c r="A61" s="24"/>
      <c r="B61" s="64"/>
      <c r="C61" s="62"/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17" s="39" customFormat="1" ht="13.5">
      <c r="A62" s="46">
        <v>11</v>
      </c>
      <c r="B62" s="65" t="s">
        <v>96</v>
      </c>
      <c r="C62" s="66"/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2"/>
      <c r="P62" s="2"/>
      <c r="Q62" s="2"/>
    </row>
    <row r="63" spans="1:31" ht="13.5">
      <c r="A63" s="24"/>
      <c r="B63" s="64"/>
      <c r="C63" s="62"/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 s="26">
        <v>12</v>
      </c>
      <c r="B64" s="63" t="s">
        <v>97</v>
      </c>
      <c r="C64" s="62"/>
      <c r="D64" s="23">
        <v>261869.5</v>
      </c>
      <c r="E64" s="23">
        <v>266239</v>
      </c>
      <c r="F64" s="23">
        <v>268737.6</v>
      </c>
      <c r="G64" s="23">
        <v>271406.34</v>
      </c>
      <c r="H64" s="23">
        <v>770580.3</v>
      </c>
      <c r="I64" s="23">
        <v>287781.4</v>
      </c>
      <c r="J64" s="23">
        <v>292828.4</v>
      </c>
      <c r="K64" s="23">
        <v>297193.8</v>
      </c>
      <c r="L64" s="23">
        <v>1927977.1</v>
      </c>
      <c r="M64" s="23">
        <v>842838.2</v>
      </c>
      <c r="N64" s="23">
        <v>314689.7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3.5">
      <c r="A65" s="26">
        <v>13</v>
      </c>
      <c r="B65" s="63" t="s">
        <v>98</v>
      </c>
      <c r="C65" s="62"/>
      <c r="D65" s="23">
        <v>34651</v>
      </c>
      <c r="E65" s="23">
        <v>36115</v>
      </c>
      <c r="F65" s="23">
        <v>37357</v>
      </c>
      <c r="G65" s="23">
        <v>37983</v>
      </c>
      <c r="H65" s="23">
        <v>121899</v>
      </c>
      <c r="I65" s="23">
        <v>44838</v>
      </c>
      <c r="J65" s="23">
        <v>46123</v>
      </c>
      <c r="K65" s="23">
        <v>46017</v>
      </c>
      <c r="L65" s="23">
        <v>304984</v>
      </c>
      <c r="M65" s="23">
        <v>131813</v>
      </c>
      <c r="N65" s="23">
        <v>47685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 s="26">
        <v>14</v>
      </c>
      <c r="B66" s="63" t="s">
        <v>99</v>
      </c>
      <c r="C66" s="62"/>
      <c r="D66" s="23">
        <v>227218.5</v>
      </c>
      <c r="E66" s="23">
        <v>230124</v>
      </c>
      <c r="F66" s="23">
        <v>231380.6</v>
      </c>
      <c r="G66" s="23">
        <v>233423.34</v>
      </c>
      <c r="H66" s="23">
        <v>648681.3</v>
      </c>
      <c r="I66" s="23">
        <v>242943.4</v>
      </c>
      <c r="J66" s="23">
        <v>246705.4</v>
      </c>
      <c r="K66" s="23">
        <v>251176.8</v>
      </c>
      <c r="L66" s="23">
        <v>1622993.1</v>
      </c>
      <c r="M66" s="23">
        <v>711025.2</v>
      </c>
      <c r="N66" s="23">
        <v>267004.7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3.5">
      <c r="A67" s="24"/>
      <c r="B67" s="64"/>
      <c r="C67" s="62"/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17" s="39" customFormat="1" ht="13.5">
      <c r="A68" s="46">
        <v>15</v>
      </c>
      <c r="B68" s="65" t="s">
        <v>100</v>
      </c>
      <c r="C68" s="66"/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2"/>
      <c r="P68" s="2"/>
      <c r="Q68" s="2"/>
    </row>
    <row r="69" spans="1:31" ht="13.5">
      <c r="A69" s="24"/>
      <c r="B69" s="64"/>
      <c r="C69" s="62"/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 s="26">
        <v>16</v>
      </c>
      <c r="B70" s="63" t="s">
        <v>101</v>
      </c>
      <c r="C70" s="62"/>
      <c r="D70" s="23">
        <v>227218.5</v>
      </c>
      <c r="E70" s="23">
        <v>230124</v>
      </c>
      <c r="F70" s="23">
        <v>231380.6</v>
      </c>
      <c r="G70" s="23">
        <v>233423.34</v>
      </c>
      <c r="H70" s="23">
        <v>648681.3</v>
      </c>
      <c r="I70" s="23">
        <v>242943.4</v>
      </c>
      <c r="J70" s="23">
        <v>246705.4</v>
      </c>
      <c r="K70" s="23">
        <v>251176.8</v>
      </c>
      <c r="L70" s="23">
        <v>1622993.1</v>
      </c>
      <c r="M70" s="23">
        <v>711025.2</v>
      </c>
      <c r="N70" s="23">
        <v>267004.7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3.5">
      <c r="A71" s="24"/>
      <c r="B71" s="64"/>
      <c r="C71" s="62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3.5">
      <c r="A72" s="26">
        <v>17</v>
      </c>
      <c r="B72" s="63" t="s">
        <v>102</v>
      </c>
      <c r="C72" s="62"/>
      <c r="D72" s="23">
        <v>3505</v>
      </c>
      <c r="E72" s="23">
        <v>5052</v>
      </c>
      <c r="F72" s="23">
        <v>4564</v>
      </c>
      <c r="G72" s="23">
        <v>3681.4</v>
      </c>
      <c r="H72" s="23">
        <v>9214.2</v>
      </c>
      <c r="I72" s="23">
        <v>3423</v>
      </c>
      <c r="J72" s="23">
        <v>3304</v>
      </c>
      <c r="K72" s="23">
        <v>3404</v>
      </c>
      <c r="L72" s="23">
        <v>22757.2</v>
      </c>
      <c r="M72" s="23">
        <v>9753</v>
      </c>
      <c r="N72" s="23">
        <v>3514.6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17" s="39" customFormat="1" ht="13.5">
      <c r="A73" s="40" t="s">
        <v>103</v>
      </c>
      <c r="B73" s="65" t="s">
        <v>104</v>
      </c>
      <c r="C73" s="66"/>
      <c r="D73" s="38">
        <v>3505</v>
      </c>
      <c r="E73" s="38">
        <v>5052</v>
      </c>
      <c r="F73" s="38">
        <v>4564</v>
      </c>
      <c r="G73" s="38">
        <v>3681.4</v>
      </c>
      <c r="H73" s="38">
        <v>9214.2</v>
      </c>
      <c r="I73" s="38">
        <v>3423</v>
      </c>
      <c r="J73" s="38">
        <v>3304</v>
      </c>
      <c r="K73" s="38">
        <v>3404</v>
      </c>
      <c r="L73" s="38">
        <v>22757.2</v>
      </c>
      <c r="M73" s="38">
        <v>9753</v>
      </c>
      <c r="N73" s="38">
        <v>3514.6</v>
      </c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2"/>
      <c r="P75" s="2"/>
      <c r="Q75" s="2"/>
    </row>
    <row r="76" spans="1:31" ht="13.5">
      <c r="A76" s="24"/>
      <c r="B76" s="64"/>
      <c r="C76" s="62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3.5">
      <c r="A77" s="26">
        <v>18</v>
      </c>
      <c r="B77" s="63" t="s">
        <v>109</v>
      </c>
      <c r="C77" s="62"/>
      <c r="D77" s="23">
        <v>3289</v>
      </c>
      <c r="E77" s="23">
        <v>3259</v>
      </c>
      <c r="F77" s="23">
        <v>3213</v>
      </c>
      <c r="G77" s="23">
        <v>3848</v>
      </c>
      <c r="H77" s="23">
        <v>9939</v>
      </c>
      <c r="I77" s="23">
        <v>3470</v>
      </c>
      <c r="J77" s="23">
        <v>3503</v>
      </c>
      <c r="K77" s="23">
        <v>3588</v>
      </c>
      <c r="L77" s="23">
        <v>11645</v>
      </c>
      <c r="M77" s="23">
        <v>4058</v>
      </c>
      <c r="N77" s="23">
        <v>1421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17" s="39" customFormat="1" ht="13.5">
      <c r="A78" s="40" t="s">
        <v>110</v>
      </c>
      <c r="B78" s="65" t="s">
        <v>111</v>
      </c>
      <c r="C78" s="66"/>
      <c r="D78" s="38">
        <v>3289</v>
      </c>
      <c r="E78" s="38">
        <v>3259</v>
      </c>
      <c r="F78" s="38">
        <v>3213</v>
      </c>
      <c r="G78" s="38">
        <v>3848</v>
      </c>
      <c r="H78" s="38">
        <v>9939</v>
      </c>
      <c r="I78" s="38">
        <v>3470</v>
      </c>
      <c r="J78" s="38">
        <v>3503</v>
      </c>
      <c r="K78" s="38">
        <v>3588</v>
      </c>
      <c r="L78" s="38">
        <v>11645</v>
      </c>
      <c r="M78" s="38">
        <v>4058</v>
      </c>
      <c r="N78" s="38">
        <v>1421</v>
      </c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2"/>
      <c r="P80" s="2"/>
      <c r="Q80" s="2"/>
    </row>
    <row r="81" spans="1:31" ht="13.5">
      <c r="A81" s="24"/>
      <c r="B81" s="64"/>
      <c r="C81" s="62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3.5">
      <c r="A82" s="26">
        <v>19</v>
      </c>
      <c r="B82" s="63" t="s">
        <v>116</v>
      </c>
      <c r="C82" s="62"/>
      <c r="D82" s="23">
        <v>227434.5</v>
      </c>
      <c r="E82" s="23">
        <v>231917</v>
      </c>
      <c r="F82" s="23">
        <v>232731.6</v>
      </c>
      <c r="G82" s="23">
        <v>233256.74</v>
      </c>
      <c r="H82" s="23">
        <v>647956.5</v>
      </c>
      <c r="I82" s="23">
        <v>242896.4</v>
      </c>
      <c r="J82" s="23">
        <v>246506.4</v>
      </c>
      <c r="K82" s="23">
        <v>250992.8</v>
      </c>
      <c r="L82" s="23">
        <v>1634105.3</v>
      </c>
      <c r="M82" s="23">
        <v>716720.2</v>
      </c>
      <c r="N82" s="23">
        <v>269098.3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13.5">
      <c r="A83" s="26">
        <v>20</v>
      </c>
      <c r="B83" s="63" t="s">
        <v>117</v>
      </c>
      <c r="C83" s="62"/>
      <c r="D83" s="23">
        <v>262085.5</v>
      </c>
      <c r="E83" s="23">
        <v>268032</v>
      </c>
      <c r="F83" s="23">
        <v>270088.6</v>
      </c>
      <c r="G83" s="23">
        <v>271239.74</v>
      </c>
      <c r="H83" s="23">
        <v>769855.5</v>
      </c>
      <c r="I83" s="23">
        <v>287734.4</v>
      </c>
      <c r="J83" s="23">
        <v>292629.4</v>
      </c>
      <c r="K83" s="23">
        <v>297009.8</v>
      </c>
      <c r="L83" s="23">
        <v>1939089.3</v>
      </c>
      <c r="M83" s="23">
        <v>848533.2</v>
      </c>
      <c r="N83" s="23">
        <v>316783.3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13.5">
      <c r="A84" s="24"/>
      <c r="B84" s="64"/>
      <c r="C84" s="62"/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17" s="39" customFormat="1" ht="13.5">
      <c r="A85" s="46">
        <v>21</v>
      </c>
      <c r="B85" s="65" t="s">
        <v>118</v>
      </c>
      <c r="C85" s="66"/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2"/>
      <c r="P87" s="2"/>
      <c r="Q87" s="2"/>
    </row>
    <row r="88" spans="1:31" ht="13.5">
      <c r="A88" s="32"/>
      <c r="B88" s="59"/>
      <c r="C88" s="60"/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13.5">
      <c r="A89" s="29">
        <v>24</v>
      </c>
      <c r="B89" s="61" t="s">
        <v>121</v>
      </c>
      <c r="C89" s="62"/>
      <c r="D89" s="38">
        <v>265573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ht="13.5">
      <c r="A90" s="26">
        <v>25</v>
      </c>
      <c r="B90" s="63" t="s">
        <v>122</v>
      </c>
      <c r="C90" s="62"/>
      <c r="D90" s="23">
        <v>2006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4:31" ht="13.5">
      <c r="D91" s="4"/>
      <c r="M91" s="2"/>
      <c r="N91" s="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  <col min="18" max="18" width="8.8515625" style="2" customWidth="1"/>
  </cols>
  <sheetData>
    <row r="1" spans="2:19" ht="13.5">
      <c r="B1" s="70" t="s">
        <v>25</v>
      </c>
      <c r="C1" s="71"/>
      <c r="D1" s="34" t="s">
        <v>11</v>
      </c>
      <c r="S1" s="2"/>
    </row>
    <row r="2" spans="2:19" ht="13.5">
      <c r="B2" s="70" t="s">
        <v>27</v>
      </c>
      <c r="C2" s="71"/>
      <c r="S2" s="2"/>
    </row>
    <row r="3" spans="2:19" ht="13.5">
      <c r="B3" s="70" t="s">
        <v>26</v>
      </c>
      <c r="C3" s="71"/>
      <c r="S3" s="2"/>
    </row>
    <row r="4" spans="1:19" ht="13.5">
      <c r="A4" s="1" t="s">
        <v>31</v>
      </c>
      <c r="S4" s="2"/>
    </row>
    <row r="6" spans="1:3" ht="13.5">
      <c r="A6" s="6" t="s">
        <v>0</v>
      </c>
      <c r="B6" s="7" t="s">
        <v>22</v>
      </c>
      <c r="C6" s="13"/>
    </row>
    <row r="7" spans="1:3" ht="13.5">
      <c r="A7" s="6" t="s">
        <v>1</v>
      </c>
      <c r="B7" s="7" t="s">
        <v>13</v>
      </c>
      <c r="C7" s="13"/>
    </row>
    <row r="8" spans="1:3" ht="13.5">
      <c r="A8" s="6" t="s">
        <v>2</v>
      </c>
      <c r="B8" s="7" t="s">
        <v>14</v>
      </c>
      <c r="C8" s="13"/>
    </row>
    <row r="9" spans="1:3" ht="13.5">
      <c r="A9" s="11"/>
      <c r="C9" s="13"/>
    </row>
    <row r="10" ht="13.5">
      <c r="A10" s="11"/>
    </row>
    <row r="12" spans="19:28" ht="13.5"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18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R13"/>
    </row>
    <row r="14" spans="1:18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  <c r="R14"/>
    </row>
    <row r="15" spans="1:17" s="39" customFormat="1" ht="13.5">
      <c r="A15" s="37">
        <v>1</v>
      </c>
      <c r="B15" s="65" t="s">
        <v>6</v>
      </c>
      <c r="C15" s="66"/>
      <c r="D15" s="38">
        <v>30864.7</v>
      </c>
      <c r="E15" s="38">
        <v>31066.530342152866</v>
      </c>
      <c r="F15" s="38">
        <v>31694.07365298011</v>
      </c>
      <c r="G15" s="38">
        <v>32367.828488351206</v>
      </c>
      <c r="H15" s="38">
        <v>32992.58024515045</v>
      </c>
      <c r="I15" s="38">
        <v>33563.16282152882</v>
      </c>
      <c r="J15" s="38">
        <v>34102.25147152811</v>
      </c>
      <c r="K15" s="38">
        <v>34659.20843095252</v>
      </c>
      <c r="L15" s="38">
        <v>35420.52916257338</v>
      </c>
      <c r="M15" s="38">
        <v>36079.130272343325</v>
      </c>
      <c r="N15" s="38">
        <v>36708.11789346554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>
        <v>20</v>
      </c>
      <c r="E16" s="38">
        <v>20</v>
      </c>
      <c r="F16" s="38">
        <v>20</v>
      </c>
      <c r="G16" s="38">
        <v>20</v>
      </c>
      <c r="H16" s="38">
        <v>20</v>
      </c>
      <c r="I16" s="38">
        <v>20</v>
      </c>
      <c r="J16" s="38">
        <v>20</v>
      </c>
      <c r="K16" s="38">
        <v>20</v>
      </c>
      <c r="L16" s="38">
        <v>20</v>
      </c>
      <c r="M16" s="38">
        <v>20</v>
      </c>
      <c r="N16" s="38">
        <v>20</v>
      </c>
      <c r="O16" s="2"/>
      <c r="P16" s="2"/>
      <c r="Q16" s="2"/>
    </row>
    <row r="17" spans="1:18" ht="13.5">
      <c r="A17" s="19">
        <v>3</v>
      </c>
      <c r="B17" s="63" t="s">
        <v>38</v>
      </c>
      <c r="C17" s="62"/>
      <c r="D17" s="21">
        <v>30884.7</v>
      </c>
      <c r="E17" s="22">
        <v>31086.530342152866</v>
      </c>
      <c r="F17" s="22">
        <v>31714.07365298011</v>
      </c>
      <c r="G17" s="22">
        <v>32387.828488351206</v>
      </c>
      <c r="H17" s="22">
        <v>33012.58024515045</v>
      </c>
      <c r="I17" s="22">
        <v>33583.16282152882</v>
      </c>
      <c r="J17" s="22">
        <v>34122.25147152811</v>
      </c>
      <c r="K17" s="22">
        <v>34679.20843095252</v>
      </c>
      <c r="L17" s="22">
        <v>35440.52916257338</v>
      </c>
      <c r="M17" s="22">
        <v>36099.130272343325</v>
      </c>
      <c r="N17" s="22">
        <v>36728.11789346554</v>
      </c>
      <c r="O17" s="2" t="s">
        <v>18</v>
      </c>
      <c r="R17"/>
    </row>
    <row r="18" spans="1:17" s="39" customFormat="1" ht="13.5">
      <c r="A18" s="37">
        <v>4</v>
      </c>
      <c r="B18" s="65" t="s">
        <v>8</v>
      </c>
      <c r="C18" s="66"/>
      <c r="D18" s="41">
        <v>0</v>
      </c>
      <c r="E18" s="38">
        <v>0</v>
      </c>
      <c r="F18" s="38">
        <v>0.4</v>
      </c>
      <c r="G18" s="38">
        <v>1.5</v>
      </c>
      <c r="H18" s="38">
        <v>2.8</v>
      </c>
      <c r="I18" s="38">
        <v>4.1</v>
      </c>
      <c r="J18" s="38">
        <v>5.3</v>
      </c>
      <c r="K18" s="38">
        <v>5.4</v>
      </c>
      <c r="L18" s="38">
        <v>5.4</v>
      </c>
      <c r="M18" s="38">
        <v>5.4</v>
      </c>
      <c r="N18" s="38">
        <v>5.4</v>
      </c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1">
        <v>760.1</v>
      </c>
      <c r="E19" s="38">
        <v>617.4500395821824</v>
      </c>
      <c r="F19" s="38">
        <v>617.8465120988508</v>
      </c>
      <c r="G19" s="38">
        <v>617.7158794771468</v>
      </c>
      <c r="H19" s="38">
        <v>618.9443291734519</v>
      </c>
      <c r="I19" s="38">
        <v>621.1851557979396</v>
      </c>
      <c r="J19" s="38">
        <v>610.7255960203711</v>
      </c>
      <c r="K19" s="38">
        <v>612.2866994607709</v>
      </c>
      <c r="L19" s="38">
        <v>614.870423756507</v>
      </c>
      <c r="M19" s="38">
        <v>616.6</v>
      </c>
      <c r="N19" s="38">
        <v>618.6</v>
      </c>
      <c r="O19" s="2"/>
      <c r="P19" s="2"/>
      <c r="Q19" s="2"/>
    </row>
    <row r="20" spans="1:18" ht="13.5">
      <c r="A20" s="19">
        <v>6</v>
      </c>
      <c r="B20" s="63" t="s">
        <v>39</v>
      </c>
      <c r="C20" s="62"/>
      <c r="D20" s="23">
        <v>30124.6</v>
      </c>
      <c r="E20" s="20">
        <v>30469.080302570685</v>
      </c>
      <c r="F20" s="20">
        <v>31095.827140881258</v>
      </c>
      <c r="G20" s="20">
        <v>31768.61260887406</v>
      </c>
      <c r="H20" s="20">
        <v>32390.835915976993</v>
      </c>
      <c r="I20" s="20">
        <v>32957.877665730884</v>
      </c>
      <c r="J20" s="20">
        <v>33506.225875507735</v>
      </c>
      <c r="K20" s="20">
        <v>34061.52173149175</v>
      </c>
      <c r="L20" s="20">
        <v>34820.258738816876</v>
      </c>
      <c r="M20" s="20">
        <v>35477.130272343325</v>
      </c>
      <c r="N20" s="20">
        <v>36104.11789346554</v>
      </c>
      <c r="R20"/>
    </row>
    <row r="21" spans="1:18" ht="13.5">
      <c r="A21" s="24"/>
      <c r="B21" s="69"/>
      <c r="C21" s="6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R21"/>
    </row>
    <row r="22" spans="1:18" ht="13.5">
      <c r="A22" s="26">
        <v>7</v>
      </c>
      <c r="B22" s="63" t="s">
        <v>40</v>
      </c>
      <c r="C22" s="62"/>
      <c r="D22" s="23">
        <v>55442.657999999996</v>
      </c>
      <c r="E22" s="23">
        <v>56657.657999999996</v>
      </c>
      <c r="F22" s="23">
        <v>57135.657999999996</v>
      </c>
      <c r="G22" s="23">
        <v>58233.657999999996</v>
      </c>
      <c r="H22" s="23">
        <v>59941.657999999996</v>
      </c>
      <c r="I22" s="23">
        <v>60926.657999999996</v>
      </c>
      <c r="J22" s="23">
        <v>61848.657999999996</v>
      </c>
      <c r="K22" s="23">
        <v>62019.657999999996</v>
      </c>
      <c r="L22" s="23">
        <v>62994.657999999996</v>
      </c>
      <c r="M22" s="23">
        <v>63214.657999999996</v>
      </c>
      <c r="N22" s="23">
        <v>64088.657999999996</v>
      </c>
      <c r="R22"/>
    </row>
    <row r="23" spans="1:18" ht="13.5">
      <c r="A23" s="24"/>
      <c r="B23" s="64"/>
      <c r="C23" s="6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R23"/>
    </row>
    <row r="24" spans="1:18" ht="13.5">
      <c r="A24" s="27" t="s">
        <v>41</v>
      </c>
      <c r="B24" s="68" t="s">
        <v>42</v>
      </c>
      <c r="C24" s="62"/>
      <c r="D24" s="28">
        <v>54858.657999999996</v>
      </c>
      <c r="E24" s="28">
        <v>55186.657999999996</v>
      </c>
      <c r="F24" s="28">
        <v>55186.657999999996</v>
      </c>
      <c r="G24" s="28">
        <v>55186.657999999996</v>
      </c>
      <c r="H24" s="28">
        <v>55186.657999999996</v>
      </c>
      <c r="I24" s="28">
        <v>55186.657999999996</v>
      </c>
      <c r="J24" s="28">
        <v>55186.657999999996</v>
      </c>
      <c r="K24" s="28">
        <v>55186.657999999996</v>
      </c>
      <c r="L24" s="28">
        <v>55186.657999999996</v>
      </c>
      <c r="M24" s="28">
        <v>55186.657999999996</v>
      </c>
      <c r="N24" s="28">
        <v>55186.657999999996</v>
      </c>
      <c r="R24"/>
    </row>
    <row r="25" spans="1:18" ht="13.5">
      <c r="A25" s="26" t="s">
        <v>43</v>
      </c>
      <c r="B25" s="63" t="s">
        <v>44</v>
      </c>
      <c r="C25" s="62"/>
      <c r="D25" s="23">
        <v>44601.117999999995</v>
      </c>
      <c r="E25" s="23">
        <v>44929.117999999995</v>
      </c>
      <c r="F25" s="23">
        <v>44929.117999999995</v>
      </c>
      <c r="G25" s="23">
        <v>44929.117999999995</v>
      </c>
      <c r="H25" s="23">
        <v>44929.117999999995</v>
      </c>
      <c r="I25" s="23">
        <v>44929.117999999995</v>
      </c>
      <c r="J25" s="23">
        <v>44929.117999999995</v>
      </c>
      <c r="K25" s="23">
        <v>44929.117999999995</v>
      </c>
      <c r="L25" s="23">
        <v>44929.117999999995</v>
      </c>
      <c r="M25" s="23">
        <v>44929.117999999995</v>
      </c>
      <c r="N25" s="23">
        <v>44929.117999999995</v>
      </c>
      <c r="R25"/>
    </row>
    <row r="26" spans="1:17" s="39" customFormat="1" ht="13.5">
      <c r="A26" s="40" t="s">
        <v>45</v>
      </c>
      <c r="B26" s="65" t="s">
        <v>46</v>
      </c>
      <c r="C26" s="66"/>
      <c r="D26" s="43">
        <v>44409.117999999995</v>
      </c>
      <c r="E26" s="44">
        <v>44749.117999999995</v>
      </c>
      <c r="F26" s="45">
        <v>44749.117999999995</v>
      </c>
      <c r="G26" s="45">
        <v>44749.117999999995</v>
      </c>
      <c r="H26" s="45">
        <v>44749.117999999995</v>
      </c>
      <c r="I26" s="45">
        <v>44749.117999999995</v>
      </c>
      <c r="J26" s="45">
        <v>44749.117999999995</v>
      </c>
      <c r="K26" s="45">
        <v>44749.117999999995</v>
      </c>
      <c r="L26" s="45">
        <v>44749.117999999995</v>
      </c>
      <c r="M26" s="45">
        <v>44749.117999999995</v>
      </c>
      <c r="N26" s="45">
        <v>44749.117999999995</v>
      </c>
      <c r="O26" s="2"/>
      <c r="P26" s="2"/>
      <c r="Q26" s="2"/>
    </row>
    <row r="27" spans="1:17" s="39" customFormat="1" ht="13.5">
      <c r="A27" s="46" t="s">
        <v>47</v>
      </c>
      <c r="B27" s="65" t="s">
        <v>48</v>
      </c>
      <c r="C27" s="66"/>
      <c r="D27" s="41">
        <v>192</v>
      </c>
      <c r="E27" s="38">
        <v>180</v>
      </c>
      <c r="F27" s="45">
        <v>180</v>
      </c>
      <c r="G27" s="45">
        <v>180</v>
      </c>
      <c r="H27" s="45">
        <v>180</v>
      </c>
      <c r="I27" s="45">
        <v>180</v>
      </c>
      <c r="J27" s="45">
        <v>180</v>
      </c>
      <c r="K27" s="45">
        <v>180</v>
      </c>
      <c r="L27" s="45">
        <v>180</v>
      </c>
      <c r="M27" s="45">
        <v>180</v>
      </c>
      <c r="N27" s="45">
        <v>180</v>
      </c>
      <c r="O27" s="2"/>
      <c r="P27" s="2"/>
      <c r="Q27" s="2"/>
    </row>
    <row r="28" spans="1:18" ht="13.5">
      <c r="A28" s="26" t="s">
        <v>49</v>
      </c>
      <c r="B28" s="63" t="s">
        <v>50</v>
      </c>
      <c r="C28" s="62"/>
      <c r="D28" s="23">
        <v>10257.54</v>
      </c>
      <c r="E28" s="23">
        <v>10257.54</v>
      </c>
      <c r="F28" s="23">
        <v>10257.54</v>
      </c>
      <c r="G28" s="23">
        <v>10257.54</v>
      </c>
      <c r="H28" s="23">
        <v>10257.54</v>
      </c>
      <c r="I28" s="23">
        <v>10257.54</v>
      </c>
      <c r="J28" s="23">
        <v>10257.54</v>
      </c>
      <c r="K28" s="23">
        <v>10257.54</v>
      </c>
      <c r="L28" s="23">
        <v>10257.54</v>
      </c>
      <c r="M28" s="23">
        <v>10257.54</v>
      </c>
      <c r="N28" s="23">
        <v>10257.54</v>
      </c>
      <c r="R28"/>
    </row>
    <row r="29" spans="1:17" s="39" customFormat="1" ht="13.5">
      <c r="A29" s="40" t="s">
        <v>51</v>
      </c>
      <c r="B29" s="65" t="s">
        <v>46</v>
      </c>
      <c r="C29" s="66"/>
      <c r="D29" s="43">
        <v>10257.54</v>
      </c>
      <c r="E29" s="44">
        <v>10257.54</v>
      </c>
      <c r="F29" s="45">
        <v>10257.54</v>
      </c>
      <c r="G29" s="45">
        <v>10257.54</v>
      </c>
      <c r="H29" s="45">
        <v>10257.54</v>
      </c>
      <c r="I29" s="45">
        <v>10257.54</v>
      </c>
      <c r="J29" s="45">
        <v>10257.54</v>
      </c>
      <c r="K29" s="45">
        <v>10257.54</v>
      </c>
      <c r="L29" s="45">
        <v>10257.54</v>
      </c>
      <c r="M29" s="45">
        <v>10257.54</v>
      </c>
      <c r="N29" s="45">
        <v>10257.54</v>
      </c>
      <c r="O29" s="2"/>
      <c r="P29" s="2"/>
      <c r="Q29" s="2"/>
    </row>
    <row r="30" spans="1:17" s="39" customFormat="1" ht="13.5">
      <c r="A30" s="46" t="s">
        <v>52</v>
      </c>
      <c r="B30" s="65" t="s">
        <v>48</v>
      </c>
      <c r="C30" s="66"/>
      <c r="D30" s="41"/>
      <c r="E30" s="38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2"/>
      <c r="P30" s="2"/>
      <c r="Q30" s="2"/>
    </row>
    <row r="31" spans="1:18" ht="13.5">
      <c r="A31" s="26" t="s">
        <v>53</v>
      </c>
      <c r="B31" s="63" t="s">
        <v>54</v>
      </c>
      <c r="C31" s="62"/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R31"/>
    </row>
    <row r="32" spans="1:17" s="39" customFormat="1" ht="13.5">
      <c r="A32" s="40" t="s">
        <v>55</v>
      </c>
      <c r="B32" s="65" t="s">
        <v>46</v>
      </c>
      <c r="C32" s="66"/>
      <c r="D32" s="43"/>
      <c r="E32" s="38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2"/>
      <c r="P32" s="2"/>
      <c r="Q32" s="2"/>
    </row>
    <row r="33" spans="1:17" s="39" customFormat="1" ht="13.5">
      <c r="A33" s="46" t="s">
        <v>56</v>
      </c>
      <c r="B33" s="65" t="s">
        <v>48</v>
      </c>
      <c r="C33" s="66"/>
      <c r="D33" s="41"/>
      <c r="E33" s="38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2"/>
      <c r="P33" s="2"/>
      <c r="Q33" s="2"/>
    </row>
    <row r="34" spans="1:18" ht="13.5">
      <c r="A34" s="24"/>
      <c r="B34" s="64"/>
      <c r="C34" s="6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R34"/>
    </row>
    <row r="35" spans="1:18" ht="13.5">
      <c r="A35" s="27" t="s">
        <v>57</v>
      </c>
      <c r="B35" s="68" t="s">
        <v>58</v>
      </c>
      <c r="C35" s="62"/>
      <c r="D35" s="28">
        <v>0</v>
      </c>
      <c r="E35" s="28">
        <v>881</v>
      </c>
      <c r="F35" s="28">
        <v>1231</v>
      </c>
      <c r="G35" s="28">
        <v>2156</v>
      </c>
      <c r="H35" s="28">
        <v>3725</v>
      </c>
      <c r="I35" s="28">
        <v>4572</v>
      </c>
      <c r="J35" s="28">
        <v>5782</v>
      </c>
      <c r="K35" s="28">
        <v>5832</v>
      </c>
      <c r="L35" s="28">
        <v>6672</v>
      </c>
      <c r="M35" s="28">
        <v>6722</v>
      </c>
      <c r="N35" s="28">
        <v>7451</v>
      </c>
      <c r="R35"/>
    </row>
    <row r="36" spans="1:18" ht="13.5">
      <c r="A36" s="26" t="s">
        <v>59</v>
      </c>
      <c r="B36" s="63" t="s">
        <v>60</v>
      </c>
      <c r="C36" s="62"/>
      <c r="D36" s="23">
        <v>0</v>
      </c>
      <c r="E36" s="23">
        <v>821</v>
      </c>
      <c r="F36" s="23">
        <v>821</v>
      </c>
      <c r="G36" s="23">
        <v>1421</v>
      </c>
      <c r="H36" s="23">
        <v>2464</v>
      </c>
      <c r="I36" s="23">
        <v>2714</v>
      </c>
      <c r="J36" s="23">
        <v>2714</v>
      </c>
      <c r="K36" s="23">
        <v>2714</v>
      </c>
      <c r="L36" s="23">
        <v>2714</v>
      </c>
      <c r="M36" s="23">
        <v>2714</v>
      </c>
      <c r="N36" s="23">
        <v>2964</v>
      </c>
      <c r="R36"/>
    </row>
    <row r="37" spans="1:18" ht="13.5">
      <c r="A37" s="18" t="s">
        <v>61</v>
      </c>
      <c r="B37" s="61" t="s">
        <v>62</v>
      </c>
      <c r="C37" s="62"/>
      <c r="D37" s="31"/>
      <c r="E37" s="38">
        <v>821</v>
      </c>
      <c r="F37" s="38">
        <v>821</v>
      </c>
      <c r="G37" s="38">
        <v>1421</v>
      </c>
      <c r="H37" s="38">
        <v>2464</v>
      </c>
      <c r="I37" s="38">
        <v>2714</v>
      </c>
      <c r="J37" s="38">
        <v>2714</v>
      </c>
      <c r="K37" s="38">
        <v>2714</v>
      </c>
      <c r="L37" s="38">
        <v>2714</v>
      </c>
      <c r="M37" s="38">
        <v>2714</v>
      </c>
      <c r="N37" s="38">
        <v>2964</v>
      </c>
      <c r="R37"/>
    </row>
    <row r="38" spans="1:18" ht="13.5">
      <c r="A38" s="18" t="s">
        <v>63</v>
      </c>
      <c r="B38" s="61" t="s">
        <v>64</v>
      </c>
      <c r="C38" s="62"/>
      <c r="D38" s="31"/>
      <c r="E38" s="38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R38"/>
    </row>
    <row r="39" spans="1:18" ht="13.5">
      <c r="A39" s="29" t="s">
        <v>65</v>
      </c>
      <c r="B39" s="61" t="s">
        <v>66</v>
      </c>
      <c r="C39" s="62"/>
      <c r="D39" s="33"/>
      <c r="E39" s="38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R39"/>
    </row>
    <row r="40" spans="1:18" ht="13.5">
      <c r="A40" s="26" t="s">
        <v>67</v>
      </c>
      <c r="B40" s="63" t="s">
        <v>68</v>
      </c>
      <c r="C40" s="62"/>
      <c r="D40" s="23">
        <v>0</v>
      </c>
      <c r="E40" s="23">
        <v>60</v>
      </c>
      <c r="F40" s="23">
        <v>410</v>
      </c>
      <c r="G40" s="23">
        <v>735</v>
      </c>
      <c r="H40" s="23">
        <v>1261</v>
      </c>
      <c r="I40" s="23">
        <v>1858</v>
      </c>
      <c r="J40" s="23">
        <v>3068</v>
      </c>
      <c r="K40" s="23">
        <v>3118</v>
      </c>
      <c r="L40" s="23">
        <v>3958</v>
      </c>
      <c r="M40" s="23">
        <v>4008</v>
      </c>
      <c r="N40" s="23">
        <v>4487</v>
      </c>
      <c r="R40"/>
    </row>
    <row r="41" spans="1:18" ht="13.5">
      <c r="A41" s="18" t="s">
        <v>69</v>
      </c>
      <c r="B41" s="61" t="s">
        <v>62</v>
      </c>
      <c r="C41" s="62"/>
      <c r="D41" s="31"/>
      <c r="E41" s="38">
        <v>0</v>
      </c>
      <c r="F41" s="38">
        <v>350</v>
      </c>
      <c r="G41" s="38">
        <v>675</v>
      </c>
      <c r="H41" s="38">
        <v>1130</v>
      </c>
      <c r="I41" s="38">
        <v>1727</v>
      </c>
      <c r="J41" s="38">
        <v>2937</v>
      </c>
      <c r="K41" s="38">
        <v>2937</v>
      </c>
      <c r="L41" s="38">
        <v>3777</v>
      </c>
      <c r="M41" s="38">
        <v>3777</v>
      </c>
      <c r="N41" s="38">
        <v>4256</v>
      </c>
      <c r="R41"/>
    </row>
    <row r="42" spans="1:18" ht="13.5">
      <c r="A42" s="18" t="s">
        <v>70</v>
      </c>
      <c r="B42" s="61" t="s">
        <v>64</v>
      </c>
      <c r="C42" s="62"/>
      <c r="D42" s="31"/>
      <c r="E42" s="38">
        <v>60</v>
      </c>
      <c r="F42" s="38">
        <v>60</v>
      </c>
      <c r="G42" s="38">
        <v>60</v>
      </c>
      <c r="H42" s="38">
        <v>131</v>
      </c>
      <c r="I42" s="38">
        <v>131</v>
      </c>
      <c r="J42" s="38">
        <v>131</v>
      </c>
      <c r="K42" s="38">
        <v>181</v>
      </c>
      <c r="L42" s="38">
        <v>181</v>
      </c>
      <c r="M42" s="38">
        <v>231</v>
      </c>
      <c r="N42" s="38">
        <v>231</v>
      </c>
      <c r="R42"/>
    </row>
    <row r="43" spans="1:18" ht="13.5">
      <c r="A43" s="29" t="s">
        <v>71</v>
      </c>
      <c r="B43" s="61" t="s">
        <v>66</v>
      </c>
      <c r="C43" s="62"/>
      <c r="D43" s="31"/>
      <c r="E43" s="3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R43"/>
    </row>
    <row r="44" spans="1:18" ht="13.5">
      <c r="A44" s="24"/>
      <c r="B44" s="64"/>
      <c r="C44" s="6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R44"/>
    </row>
    <row r="45" spans="1:18" ht="13.5">
      <c r="A45" s="26" t="s">
        <v>72</v>
      </c>
      <c r="B45" s="63" t="s">
        <v>73</v>
      </c>
      <c r="C45" s="62"/>
      <c r="D45" s="23">
        <v>584</v>
      </c>
      <c r="E45" s="23">
        <v>590</v>
      </c>
      <c r="F45" s="23">
        <v>718</v>
      </c>
      <c r="G45" s="23">
        <v>891</v>
      </c>
      <c r="H45" s="23">
        <v>1030</v>
      </c>
      <c r="I45" s="23">
        <v>1168</v>
      </c>
      <c r="J45" s="23">
        <v>880</v>
      </c>
      <c r="K45" s="23">
        <v>1001</v>
      </c>
      <c r="L45" s="23">
        <v>1136</v>
      </c>
      <c r="M45" s="23">
        <v>1306</v>
      </c>
      <c r="N45" s="23">
        <v>1451</v>
      </c>
      <c r="R45"/>
    </row>
    <row r="46" spans="1:18" ht="13.5">
      <c r="A46" s="18" t="s">
        <v>74</v>
      </c>
      <c r="B46" s="61" t="s">
        <v>75</v>
      </c>
      <c r="C46" s="62"/>
      <c r="D46" s="31"/>
      <c r="E46" s="38">
        <v>230</v>
      </c>
      <c r="F46" s="38">
        <v>225</v>
      </c>
      <c r="G46" s="38">
        <v>268</v>
      </c>
      <c r="H46" s="38">
        <v>237</v>
      </c>
      <c r="I46" s="38">
        <v>255</v>
      </c>
      <c r="J46" s="38">
        <v>250</v>
      </c>
      <c r="K46" s="38">
        <v>250</v>
      </c>
      <c r="L46" s="38">
        <v>250</v>
      </c>
      <c r="M46" s="38">
        <v>250</v>
      </c>
      <c r="N46" s="38">
        <v>255</v>
      </c>
      <c r="R46"/>
    </row>
    <row r="47" spans="1:18" ht="13.5">
      <c r="A47" s="18" t="s">
        <v>76</v>
      </c>
      <c r="B47" s="61" t="s">
        <v>77</v>
      </c>
      <c r="C47" s="62"/>
      <c r="D47" s="31"/>
      <c r="E47" s="38">
        <v>174</v>
      </c>
      <c r="F47" s="38">
        <v>171</v>
      </c>
      <c r="G47" s="38">
        <v>171</v>
      </c>
      <c r="H47" s="38">
        <v>171</v>
      </c>
      <c r="I47" s="38">
        <v>171</v>
      </c>
      <c r="J47" s="38">
        <v>189</v>
      </c>
      <c r="K47" s="38">
        <v>198</v>
      </c>
      <c r="L47" s="38">
        <v>203</v>
      </c>
      <c r="M47" s="38">
        <v>203</v>
      </c>
      <c r="N47" s="38">
        <v>203</v>
      </c>
      <c r="R47"/>
    </row>
    <row r="48" spans="1:18" ht="13.5">
      <c r="A48" s="29" t="s">
        <v>78</v>
      </c>
      <c r="B48" s="61" t="s">
        <v>79</v>
      </c>
      <c r="C48" s="62"/>
      <c r="D48" s="31"/>
      <c r="E48" s="38">
        <v>61</v>
      </c>
      <c r="F48" s="38">
        <v>61</v>
      </c>
      <c r="G48" s="38">
        <v>61</v>
      </c>
      <c r="H48" s="38">
        <v>61</v>
      </c>
      <c r="I48" s="38">
        <v>61</v>
      </c>
      <c r="J48" s="38">
        <v>61</v>
      </c>
      <c r="K48" s="38">
        <v>61</v>
      </c>
      <c r="L48" s="38">
        <v>61</v>
      </c>
      <c r="M48" s="38">
        <v>61</v>
      </c>
      <c r="N48" s="38">
        <v>61</v>
      </c>
      <c r="R48"/>
    </row>
    <row r="49" spans="1:18" ht="13.5">
      <c r="A49" s="29" t="s">
        <v>80</v>
      </c>
      <c r="B49" s="61" t="s">
        <v>81</v>
      </c>
      <c r="C49" s="62"/>
      <c r="D49" s="31"/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R49"/>
    </row>
    <row r="50" spans="1:18" ht="13.5">
      <c r="A50" s="29" t="s">
        <v>82</v>
      </c>
      <c r="B50" s="61" t="s">
        <v>83</v>
      </c>
      <c r="C50" s="62"/>
      <c r="D50" s="31"/>
      <c r="E50" s="43">
        <v>48</v>
      </c>
      <c r="F50" s="38">
        <v>48</v>
      </c>
      <c r="G50" s="38">
        <v>48</v>
      </c>
      <c r="H50" s="38">
        <v>48</v>
      </c>
      <c r="I50" s="38">
        <v>68</v>
      </c>
      <c r="J50" s="38">
        <v>68</v>
      </c>
      <c r="K50" s="38">
        <v>48</v>
      </c>
      <c r="L50" s="38">
        <v>48</v>
      </c>
      <c r="M50" s="38">
        <v>48</v>
      </c>
      <c r="N50" s="38">
        <v>48</v>
      </c>
      <c r="R50"/>
    </row>
    <row r="51" spans="1:18" ht="13.5">
      <c r="A51" s="29" t="s">
        <v>84</v>
      </c>
      <c r="B51" s="61" t="s">
        <v>85</v>
      </c>
      <c r="C51" s="62"/>
      <c r="D51" s="38">
        <v>584</v>
      </c>
      <c r="E51" s="31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R51"/>
    </row>
    <row r="52" spans="1:18" ht="13.5">
      <c r="A52" s="29" t="s">
        <v>86</v>
      </c>
      <c r="B52" s="61" t="s">
        <v>87</v>
      </c>
      <c r="C52" s="62"/>
      <c r="D52" s="31"/>
      <c r="E52" s="38">
        <v>595</v>
      </c>
      <c r="F52" s="38">
        <v>725</v>
      </c>
      <c r="G52" s="38">
        <v>855</v>
      </c>
      <c r="H52" s="38">
        <v>1025</v>
      </c>
      <c r="I52" s="38">
        <v>1145</v>
      </c>
      <c r="J52" s="38">
        <v>880</v>
      </c>
      <c r="K52" s="38">
        <v>1010</v>
      </c>
      <c r="L52" s="38">
        <v>1150</v>
      </c>
      <c r="M52" s="38">
        <v>1320</v>
      </c>
      <c r="N52" s="38">
        <v>1460</v>
      </c>
      <c r="R52"/>
    </row>
    <row r="53" spans="1:18" ht="13.5">
      <c r="A53" s="24"/>
      <c r="B53" s="64"/>
      <c r="C53" s="6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R53"/>
    </row>
    <row r="54" spans="1:18" ht="13.5">
      <c r="A54" s="26">
        <v>8</v>
      </c>
      <c r="B54" s="63" t="s">
        <v>88</v>
      </c>
      <c r="C54" s="62"/>
      <c r="D54" s="23">
        <v>192</v>
      </c>
      <c r="E54" s="23">
        <v>132</v>
      </c>
      <c r="F54" s="23">
        <v>132</v>
      </c>
      <c r="G54" s="23">
        <v>132</v>
      </c>
      <c r="H54" s="23">
        <v>132</v>
      </c>
      <c r="I54" s="23">
        <v>112</v>
      </c>
      <c r="J54" s="23">
        <v>112</v>
      </c>
      <c r="K54" s="23">
        <v>132</v>
      </c>
      <c r="L54" s="23">
        <v>132</v>
      </c>
      <c r="M54" s="23">
        <v>132</v>
      </c>
      <c r="N54" s="23">
        <v>132</v>
      </c>
      <c r="R54"/>
    </row>
    <row r="55" spans="1:18" ht="13.5">
      <c r="A55" s="26">
        <v>9</v>
      </c>
      <c r="B55" s="63" t="s">
        <v>89</v>
      </c>
      <c r="C55" s="62"/>
      <c r="D55" s="23">
        <v>55250.657999999996</v>
      </c>
      <c r="E55" s="23">
        <v>56525.657999999996</v>
      </c>
      <c r="F55" s="23">
        <v>57003.657999999996</v>
      </c>
      <c r="G55" s="23">
        <v>58101.657999999996</v>
      </c>
      <c r="H55" s="23">
        <v>59809.657999999996</v>
      </c>
      <c r="I55" s="23">
        <v>60814.657999999996</v>
      </c>
      <c r="J55" s="23">
        <v>61736.657999999996</v>
      </c>
      <c r="K55" s="23">
        <v>61887.657999999996</v>
      </c>
      <c r="L55" s="23">
        <v>62862.657999999996</v>
      </c>
      <c r="M55" s="23">
        <v>63082.657999999996</v>
      </c>
      <c r="N55" s="23">
        <v>63956.657999999996</v>
      </c>
      <c r="R55"/>
    </row>
    <row r="56" spans="1:18" ht="13.5">
      <c r="A56" s="24"/>
      <c r="B56" s="64"/>
      <c r="C56" s="6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R56"/>
    </row>
    <row r="57" spans="1:18" ht="13.5">
      <c r="A57" s="26">
        <v>10</v>
      </c>
      <c r="B57" s="63" t="s">
        <v>90</v>
      </c>
      <c r="C57" s="62"/>
      <c r="D57" s="23">
        <v>101.26</v>
      </c>
      <c r="E57" s="23">
        <v>101.26</v>
      </c>
      <c r="F57" s="23">
        <v>101.26</v>
      </c>
      <c r="G57" s="23">
        <v>101.26</v>
      </c>
      <c r="H57" s="23">
        <v>101.26</v>
      </c>
      <c r="I57" s="23">
        <v>101.26</v>
      </c>
      <c r="J57" s="23">
        <v>101.26</v>
      </c>
      <c r="K57" s="23">
        <v>101.26</v>
      </c>
      <c r="L57" s="23">
        <v>101.26</v>
      </c>
      <c r="M57" s="23">
        <v>101.26</v>
      </c>
      <c r="N57" s="23">
        <v>101.26</v>
      </c>
      <c r="R57"/>
    </row>
    <row r="58" spans="1:17" s="39" customFormat="1" ht="13.5">
      <c r="A58" s="40" t="s">
        <v>10</v>
      </c>
      <c r="B58" s="65" t="s">
        <v>91</v>
      </c>
      <c r="C58" s="6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"/>
      <c r="P58" s="2"/>
      <c r="Q58" s="2"/>
    </row>
    <row r="59" spans="1:17" s="39" customFormat="1" ht="13.5">
      <c r="A59" s="40" t="s">
        <v>92</v>
      </c>
      <c r="B59" s="65" t="s">
        <v>93</v>
      </c>
      <c r="C59" s="66"/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2"/>
      <c r="P59" s="2"/>
      <c r="Q59" s="2"/>
    </row>
    <row r="60" spans="1:17" s="39" customFormat="1" ht="13.5">
      <c r="A60" s="46" t="s">
        <v>94</v>
      </c>
      <c r="B60" s="65" t="s">
        <v>95</v>
      </c>
      <c r="C60" s="66"/>
      <c r="D60" s="38">
        <v>101.26</v>
      </c>
      <c r="E60" s="38">
        <v>101.26</v>
      </c>
      <c r="F60" s="38">
        <v>101.26</v>
      </c>
      <c r="G60" s="38">
        <v>101.26</v>
      </c>
      <c r="H60" s="38">
        <v>101.26</v>
      </c>
      <c r="I60" s="38">
        <v>101.26</v>
      </c>
      <c r="J60" s="38">
        <v>101.26</v>
      </c>
      <c r="K60" s="38">
        <v>101.26</v>
      </c>
      <c r="L60" s="38">
        <v>101.26</v>
      </c>
      <c r="M60" s="38">
        <v>101.26</v>
      </c>
      <c r="N60" s="38">
        <v>101.26</v>
      </c>
      <c r="O60" s="2"/>
      <c r="P60" s="2"/>
      <c r="Q60" s="2"/>
    </row>
    <row r="61" spans="1:17" s="39" customFormat="1" ht="13.5">
      <c r="A61" s="51"/>
      <c r="B61" s="72"/>
      <c r="C61" s="6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"/>
      <c r="P61" s="2"/>
      <c r="Q61" s="2"/>
    </row>
    <row r="62" spans="1:17" s="39" customFormat="1" ht="13.5">
      <c r="A62" s="46">
        <v>11</v>
      </c>
      <c r="B62" s="65" t="s">
        <v>96</v>
      </c>
      <c r="C62" s="66"/>
      <c r="D62" s="38">
        <v>446</v>
      </c>
      <c r="E62" s="38">
        <v>178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2"/>
      <c r="P62" s="2"/>
      <c r="Q62" s="2"/>
    </row>
    <row r="63" spans="1:18" ht="13.5">
      <c r="A63" s="24"/>
      <c r="B63" s="64"/>
      <c r="C63" s="6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R63"/>
    </row>
    <row r="64" spans="1:18" ht="13.5">
      <c r="A64" s="26">
        <v>12</v>
      </c>
      <c r="B64" s="63" t="s">
        <v>97</v>
      </c>
      <c r="C64" s="62"/>
      <c r="D64" s="23">
        <v>54703.397999999994</v>
      </c>
      <c r="E64" s="23">
        <v>56246.397999999994</v>
      </c>
      <c r="F64" s="23">
        <v>56902.397999999994</v>
      </c>
      <c r="G64" s="23">
        <v>58000.397999999994</v>
      </c>
      <c r="H64" s="23">
        <v>59708.397999999994</v>
      </c>
      <c r="I64" s="23">
        <v>60713.397999999994</v>
      </c>
      <c r="J64" s="23">
        <v>61635.397999999994</v>
      </c>
      <c r="K64" s="23">
        <v>61786.397999999994</v>
      </c>
      <c r="L64" s="23">
        <v>62761.397999999994</v>
      </c>
      <c r="M64" s="23">
        <v>62981.397999999994</v>
      </c>
      <c r="N64" s="23">
        <v>63855.397999999994</v>
      </c>
      <c r="R64"/>
    </row>
    <row r="65" spans="1:18" ht="13.5">
      <c r="A65" s="26">
        <v>13</v>
      </c>
      <c r="B65" s="63" t="s">
        <v>98</v>
      </c>
      <c r="C65" s="62"/>
      <c r="D65" s="23">
        <v>10257.54</v>
      </c>
      <c r="E65" s="23">
        <v>10317.54</v>
      </c>
      <c r="F65" s="23">
        <v>10317.54</v>
      </c>
      <c r="G65" s="23">
        <v>10317.54</v>
      </c>
      <c r="H65" s="23">
        <v>10388.54</v>
      </c>
      <c r="I65" s="23">
        <v>10388.54</v>
      </c>
      <c r="J65" s="23">
        <v>10388.54</v>
      </c>
      <c r="K65" s="23">
        <v>10438.54</v>
      </c>
      <c r="L65" s="23">
        <v>10438.54</v>
      </c>
      <c r="M65" s="23">
        <v>10488.54</v>
      </c>
      <c r="N65" s="23">
        <v>10488.54</v>
      </c>
      <c r="R65"/>
    </row>
    <row r="66" spans="1:18" ht="13.5">
      <c r="A66" s="26">
        <v>14</v>
      </c>
      <c r="B66" s="63" t="s">
        <v>99</v>
      </c>
      <c r="C66" s="62"/>
      <c r="D66" s="23">
        <v>44445.85799999999</v>
      </c>
      <c r="E66" s="23">
        <v>45928.85799999999</v>
      </c>
      <c r="F66" s="23">
        <v>46584.85799999999</v>
      </c>
      <c r="G66" s="23">
        <v>47682.85799999999</v>
      </c>
      <c r="H66" s="23">
        <v>49319.85799999999</v>
      </c>
      <c r="I66" s="23">
        <v>50324.85799999999</v>
      </c>
      <c r="J66" s="23">
        <v>51246.85799999999</v>
      </c>
      <c r="K66" s="23">
        <v>51347.85799999999</v>
      </c>
      <c r="L66" s="23">
        <v>52322.85799999999</v>
      </c>
      <c r="M66" s="23">
        <v>52492.85799999999</v>
      </c>
      <c r="N66" s="23">
        <v>53366.85799999999</v>
      </c>
      <c r="R66"/>
    </row>
    <row r="67" spans="1:18" ht="13.5">
      <c r="A67" s="24"/>
      <c r="B67" s="64"/>
      <c r="C67" s="6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R67"/>
    </row>
    <row r="68" spans="1:17" s="39" customFormat="1" ht="13.5">
      <c r="A68" s="46">
        <v>15</v>
      </c>
      <c r="B68" s="65" t="s">
        <v>100</v>
      </c>
      <c r="C68" s="66"/>
      <c r="D68" s="38"/>
      <c r="E68" s="3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2"/>
      <c r="P68" s="2"/>
      <c r="Q68" s="2"/>
    </row>
    <row r="69" spans="1:18" ht="13.5">
      <c r="A69" s="24"/>
      <c r="B69" s="64"/>
      <c r="C69" s="6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R69"/>
    </row>
    <row r="70" spans="1:18" ht="13.5">
      <c r="A70" s="26">
        <v>16</v>
      </c>
      <c r="B70" s="63" t="s">
        <v>101</v>
      </c>
      <c r="C70" s="62"/>
      <c r="D70" s="23">
        <v>44445.85799999999</v>
      </c>
      <c r="E70" s="23">
        <v>45928.85799999999</v>
      </c>
      <c r="F70" s="23">
        <v>46584.85799999999</v>
      </c>
      <c r="G70" s="23">
        <v>47682.85799999999</v>
      </c>
      <c r="H70" s="23">
        <v>49319.85799999999</v>
      </c>
      <c r="I70" s="23">
        <v>50324.85799999999</v>
      </c>
      <c r="J70" s="23">
        <v>51246.85799999999</v>
      </c>
      <c r="K70" s="23">
        <v>51347.85799999999</v>
      </c>
      <c r="L70" s="23">
        <v>52322.85799999999</v>
      </c>
      <c r="M70" s="23">
        <v>52492.85799999999</v>
      </c>
      <c r="N70" s="23">
        <v>53366.85799999999</v>
      </c>
      <c r="R70"/>
    </row>
    <row r="71" spans="1:18" ht="13.5">
      <c r="A71" s="24"/>
      <c r="B71" s="64"/>
      <c r="C71" s="6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R71"/>
    </row>
    <row r="72" spans="1:18" ht="13.5">
      <c r="A72" s="26">
        <v>17</v>
      </c>
      <c r="B72" s="63" t="s">
        <v>102</v>
      </c>
      <c r="C72" s="62"/>
      <c r="D72" s="23">
        <v>7397.3</v>
      </c>
      <c r="E72" s="23">
        <v>7776.8</v>
      </c>
      <c r="F72" s="23">
        <v>8256.8</v>
      </c>
      <c r="G72" s="23">
        <v>8413.8</v>
      </c>
      <c r="H72" s="23">
        <v>7391.1</v>
      </c>
      <c r="I72" s="23">
        <v>7321.5</v>
      </c>
      <c r="J72" s="23">
        <v>6859.5</v>
      </c>
      <c r="K72" s="23">
        <v>6883.5</v>
      </c>
      <c r="L72" s="23">
        <v>6913.4</v>
      </c>
      <c r="M72" s="23">
        <v>7080.4</v>
      </c>
      <c r="N72" s="23">
        <v>7260</v>
      </c>
      <c r="R72"/>
    </row>
    <row r="73" spans="1:17" s="39" customFormat="1" ht="13.5">
      <c r="A73" s="40" t="s">
        <v>103</v>
      </c>
      <c r="B73" s="65" t="s">
        <v>104</v>
      </c>
      <c r="C73" s="66"/>
      <c r="D73" s="38">
        <v>6538.3</v>
      </c>
      <c r="E73" s="38">
        <v>6889.8</v>
      </c>
      <c r="F73" s="38">
        <v>7369.8</v>
      </c>
      <c r="G73" s="38">
        <v>7526.8</v>
      </c>
      <c r="H73" s="38">
        <v>6504.1</v>
      </c>
      <c r="I73" s="38">
        <v>6311.5</v>
      </c>
      <c r="J73" s="38">
        <v>5830.5</v>
      </c>
      <c r="K73" s="38">
        <v>5854.5</v>
      </c>
      <c r="L73" s="38">
        <v>5879.4</v>
      </c>
      <c r="M73" s="38">
        <v>6046.4</v>
      </c>
      <c r="N73" s="38">
        <v>6226</v>
      </c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>
        <v>1440.8</v>
      </c>
      <c r="E74" s="38">
        <v>1190.8</v>
      </c>
      <c r="F74" s="38">
        <v>1115.8</v>
      </c>
      <c r="G74" s="38">
        <v>1090.8</v>
      </c>
      <c r="H74" s="38">
        <v>1086.8</v>
      </c>
      <c r="I74" s="38">
        <v>1074.5</v>
      </c>
      <c r="J74" s="38">
        <v>1074.5</v>
      </c>
      <c r="K74" s="38">
        <v>1023.5</v>
      </c>
      <c r="L74" s="38">
        <v>998.5</v>
      </c>
      <c r="M74" s="38">
        <v>998.5</v>
      </c>
      <c r="N74" s="38">
        <v>923.5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>
        <v>859</v>
      </c>
      <c r="E75" s="38">
        <v>887</v>
      </c>
      <c r="F75" s="38">
        <v>887</v>
      </c>
      <c r="G75" s="38">
        <v>887</v>
      </c>
      <c r="H75" s="38">
        <v>887</v>
      </c>
      <c r="I75" s="38">
        <v>1010</v>
      </c>
      <c r="J75" s="38">
        <v>1029</v>
      </c>
      <c r="K75" s="38">
        <v>1029</v>
      </c>
      <c r="L75" s="38">
        <v>1034</v>
      </c>
      <c r="M75" s="38">
        <v>1034</v>
      </c>
      <c r="N75" s="38">
        <v>1034</v>
      </c>
      <c r="O75" s="2"/>
      <c r="P75" s="2"/>
      <c r="Q75" s="2"/>
    </row>
    <row r="76" spans="1:18" ht="13.5">
      <c r="A76" s="24"/>
      <c r="B76" s="64"/>
      <c r="C76" s="6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R76"/>
    </row>
    <row r="77" spans="1:18" ht="13.5">
      <c r="A77" s="26">
        <v>18</v>
      </c>
      <c r="B77" s="63" t="s">
        <v>109</v>
      </c>
      <c r="C77" s="62"/>
      <c r="D77" s="23">
        <v>3429</v>
      </c>
      <c r="E77" s="23">
        <v>3636</v>
      </c>
      <c r="F77" s="23">
        <v>3500</v>
      </c>
      <c r="G77" s="23">
        <v>3491</v>
      </c>
      <c r="H77" s="23">
        <v>3305</v>
      </c>
      <c r="I77" s="23">
        <v>3230</v>
      </c>
      <c r="J77" s="23">
        <v>3295</v>
      </c>
      <c r="K77" s="23">
        <v>3244</v>
      </c>
      <c r="L77" s="23">
        <v>3176</v>
      </c>
      <c r="M77" s="23">
        <v>3206</v>
      </c>
      <c r="N77" s="23">
        <v>3147</v>
      </c>
      <c r="R77"/>
    </row>
    <row r="78" spans="1:17" s="39" customFormat="1" ht="13.5">
      <c r="A78" s="40" t="s">
        <v>110</v>
      </c>
      <c r="B78" s="65" t="s">
        <v>111</v>
      </c>
      <c r="C78" s="66"/>
      <c r="D78" s="38">
        <v>3429</v>
      </c>
      <c r="E78" s="38">
        <v>3636</v>
      </c>
      <c r="F78" s="38">
        <v>3500</v>
      </c>
      <c r="G78" s="38">
        <v>3491</v>
      </c>
      <c r="H78" s="38">
        <v>3305</v>
      </c>
      <c r="I78" s="38">
        <v>3230</v>
      </c>
      <c r="J78" s="38">
        <v>3295</v>
      </c>
      <c r="K78" s="38">
        <v>3244</v>
      </c>
      <c r="L78" s="38">
        <v>3176</v>
      </c>
      <c r="M78" s="38">
        <v>3206</v>
      </c>
      <c r="N78" s="38">
        <v>3147</v>
      </c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>
        <v>1316</v>
      </c>
      <c r="E79" s="38">
        <v>1345</v>
      </c>
      <c r="F79" s="38">
        <v>1289</v>
      </c>
      <c r="G79" s="38">
        <v>1305</v>
      </c>
      <c r="H79" s="38">
        <v>1306</v>
      </c>
      <c r="I79" s="38">
        <v>1307</v>
      </c>
      <c r="J79" s="38">
        <v>1308</v>
      </c>
      <c r="K79" s="38">
        <v>1308</v>
      </c>
      <c r="L79" s="38">
        <v>1309</v>
      </c>
      <c r="M79" s="38">
        <v>1310</v>
      </c>
      <c r="N79" s="38">
        <v>1310</v>
      </c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/>
      <c r="E80" s="38"/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2"/>
      <c r="P80" s="2"/>
      <c r="Q80" s="2"/>
    </row>
    <row r="81" spans="1:18" ht="13.5">
      <c r="A81" s="24"/>
      <c r="B81" s="64"/>
      <c r="C81" s="6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R81"/>
    </row>
    <row r="82" spans="1:18" ht="13.5">
      <c r="A82" s="26">
        <v>19</v>
      </c>
      <c r="B82" s="63" t="s">
        <v>116</v>
      </c>
      <c r="C82" s="62"/>
      <c r="D82" s="23">
        <v>48414.157999999996</v>
      </c>
      <c r="E82" s="23">
        <v>50069.657999999996</v>
      </c>
      <c r="F82" s="23">
        <v>51341.657999999996</v>
      </c>
      <c r="G82" s="23">
        <v>52605.657999999996</v>
      </c>
      <c r="H82" s="23">
        <v>53405.95799999999</v>
      </c>
      <c r="I82" s="23">
        <v>54416.35799999999</v>
      </c>
      <c r="J82" s="23">
        <v>54811.35799999999</v>
      </c>
      <c r="K82" s="23">
        <v>54987.35799999999</v>
      </c>
      <c r="L82" s="23">
        <v>56060.257999999994</v>
      </c>
      <c r="M82" s="23">
        <v>56367.257999999994</v>
      </c>
      <c r="N82" s="23">
        <v>57479.85799999999</v>
      </c>
      <c r="R82"/>
    </row>
    <row r="83" spans="1:18" ht="13.5">
      <c r="A83" s="26">
        <v>20</v>
      </c>
      <c r="B83" s="63" t="s">
        <v>117</v>
      </c>
      <c r="C83" s="62"/>
      <c r="D83" s="23">
        <v>58671.698</v>
      </c>
      <c r="E83" s="23">
        <v>60387.198</v>
      </c>
      <c r="F83" s="23">
        <v>61659.198</v>
      </c>
      <c r="G83" s="23">
        <v>62923.198</v>
      </c>
      <c r="H83" s="23">
        <v>63794.49799999999</v>
      </c>
      <c r="I83" s="23">
        <v>64804.897999999994</v>
      </c>
      <c r="J83" s="23">
        <v>65199.897999999994</v>
      </c>
      <c r="K83" s="23">
        <v>65425.897999999994</v>
      </c>
      <c r="L83" s="23">
        <v>66498.798</v>
      </c>
      <c r="M83" s="23">
        <v>66855.798</v>
      </c>
      <c r="N83" s="23">
        <v>67968.39799999999</v>
      </c>
      <c r="R83"/>
    </row>
    <row r="84" spans="1:18" ht="13.5">
      <c r="A84" s="24"/>
      <c r="B84" s="64"/>
      <c r="C84" s="6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R84"/>
    </row>
    <row r="85" spans="1:17" s="39" customFormat="1" ht="13.5">
      <c r="A85" s="46">
        <v>21</v>
      </c>
      <c r="B85" s="65" t="s">
        <v>118</v>
      </c>
      <c r="C85" s="66"/>
      <c r="D85" s="38">
        <v>3.018</v>
      </c>
      <c r="E85" s="38">
        <v>3.018</v>
      </c>
      <c r="F85" s="38">
        <v>3.018</v>
      </c>
      <c r="G85" s="38">
        <v>3.018</v>
      </c>
      <c r="H85" s="38">
        <v>3.018</v>
      </c>
      <c r="I85" s="38">
        <v>3.018</v>
      </c>
      <c r="J85" s="38">
        <v>3.018</v>
      </c>
      <c r="K85" s="38">
        <v>3.018</v>
      </c>
      <c r="L85" s="38">
        <v>3.018</v>
      </c>
      <c r="M85" s="38">
        <v>3.018</v>
      </c>
      <c r="N85" s="38">
        <v>3.018</v>
      </c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>
        <v>215.2</v>
      </c>
      <c r="E87" s="38">
        <v>215.2</v>
      </c>
      <c r="F87" s="38">
        <v>215.2</v>
      </c>
      <c r="G87" s="38">
        <v>215.2</v>
      </c>
      <c r="H87" s="38">
        <v>215.2</v>
      </c>
      <c r="I87" s="38">
        <v>215.2</v>
      </c>
      <c r="J87" s="38">
        <v>215.2</v>
      </c>
      <c r="K87" s="38">
        <v>215.2</v>
      </c>
      <c r="L87" s="38">
        <v>215.2</v>
      </c>
      <c r="M87" s="38">
        <v>215.2</v>
      </c>
      <c r="N87" s="38">
        <v>215.2</v>
      </c>
      <c r="O87" s="2"/>
      <c r="P87" s="2"/>
      <c r="Q87" s="2"/>
    </row>
    <row r="88" spans="1:18" ht="13.5">
      <c r="A88" s="32"/>
      <c r="B88" s="59"/>
      <c r="C88" s="6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R88"/>
    </row>
    <row r="89" spans="1:18" ht="13.5">
      <c r="A89" s="29">
        <v>24</v>
      </c>
      <c r="B89" s="61" t="s">
        <v>121</v>
      </c>
      <c r="C89" s="62"/>
      <c r="D89" s="53">
        <v>61440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R89"/>
    </row>
    <row r="90" spans="1:18" ht="13.5">
      <c r="A90" s="26">
        <v>25</v>
      </c>
      <c r="B90" s="63" t="s">
        <v>122</v>
      </c>
      <c r="C90" s="62"/>
      <c r="D90" s="23">
        <v>-5997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R90"/>
    </row>
    <row r="91" spans="4:18" ht="13.5">
      <c r="D91" s="4"/>
      <c r="M91" s="2"/>
      <c r="N91" s="2"/>
      <c r="R91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  <col min="18" max="28" width="8.8515625" style="2" customWidth="1"/>
  </cols>
  <sheetData>
    <row r="1" spans="2:28" ht="13.5">
      <c r="B1" s="70" t="s">
        <v>25</v>
      </c>
      <c r="C1" s="71"/>
      <c r="D1" s="34" t="s">
        <v>11</v>
      </c>
      <c r="T1"/>
      <c r="U1"/>
      <c r="V1"/>
      <c r="W1"/>
      <c r="X1"/>
      <c r="Y1"/>
      <c r="Z1"/>
      <c r="AA1"/>
      <c r="AB1"/>
    </row>
    <row r="2" spans="2:28" ht="13.5">
      <c r="B2" s="70" t="s">
        <v>27</v>
      </c>
      <c r="C2" s="71"/>
      <c r="T2"/>
      <c r="U2"/>
      <c r="V2"/>
      <c r="W2"/>
      <c r="X2"/>
      <c r="Y2"/>
      <c r="Z2"/>
      <c r="AA2"/>
      <c r="AB2"/>
    </row>
    <row r="3" spans="2:28" ht="13.5">
      <c r="B3" s="70" t="s">
        <v>26</v>
      </c>
      <c r="C3" s="71"/>
      <c r="L3" s="4" t="s">
        <v>18</v>
      </c>
      <c r="T3"/>
      <c r="U3"/>
      <c r="V3"/>
      <c r="W3"/>
      <c r="X3"/>
      <c r="Y3"/>
      <c r="Z3"/>
      <c r="AA3"/>
      <c r="AB3"/>
    </row>
    <row r="4" spans="1:28" ht="13.5">
      <c r="A4" s="1" t="s">
        <v>30</v>
      </c>
      <c r="T4"/>
      <c r="U4"/>
      <c r="V4"/>
      <c r="W4"/>
      <c r="X4"/>
      <c r="Y4"/>
      <c r="Z4"/>
      <c r="AA4"/>
      <c r="AB4"/>
    </row>
    <row r="5" spans="3:7" ht="13.5">
      <c r="C5" s="12"/>
      <c r="G5" s="4" t="s">
        <v>18</v>
      </c>
    </row>
    <row r="6" spans="1:3" ht="13.5">
      <c r="A6" s="6" t="s">
        <v>0</v>
      </c>
      <c r="B6" s="7" t="s">
        <v>15</v>
      </c>
      <c r="C6" s="13"/>
    </row>
    <row r="7" spans="1:3" ht="13.5">
      <c r="A7" s="6" t="s">
        <v>1</v>
      </c>
      <c r="B7" s="7" t="s">
        <v>13</v>
      </c>
      <c r="C7" s="13"/>
    </row>
    <row r="8" spans="1:9" ht="13.5">
      <c r="A8" s="6" t="s">
        <v>2</v>
      </c>
      <c r="B8" s="7" t="s">
        <v>14</v>
      </c>
      <c r="C8" s="13"/>
      <c r="I8" s="9"/>
    </row>
    <row r="9" spans="3:15" ht="13.5">
      <c r="C9" s="13"/>
      <c r="O9" s="4"/>
    </row>
    <row r="12" spans="2:28" ht="13.5">
      <c r="B12" s="52" t="s">
        <v>11</v>
      </c>
      <c r="C12" s="52"/>
      <c r="D12" s="14" t="s">
        <v>3</v>
      </c>
      <c r="E12" s="15" t="s">
        <v>4</v>
      </c>
      <c r="F12" s="15"/>
      <c r="G12" s="15"/>
      <c r="H12" s="15"/>
      <c r="I12" s="15"/>
      <c r="J12" s="15"/>
      <c r="K12" s="15"/>
      <c r="L12" s="15"/>
      <c r="M12" s="15"/>
      <c r="N12" s="15"/>
      <c r="R12"/>
      <c r="S12"/>
      <c r="T12"/>
      <c r="U12"/>
      <c r="V12"/>
      <c r="W12"/>
      <c r="X12"/>
      <c r="Y12"/>
      <c r="Z12"/>
      <c r="AA12"/>
      <c r="AB12"/>
    </row>
    <row r="13" spans="1:28" ht="13.5">
      <c r="A13" s="16" t="s">
        <v>5</v>
      </c>
      <c r="B13" s="16"/>
      <c r="C13" s="17" t="s">
        <v>37</v>
      </c>
      <c r="D13" s="35" t="s">
        <v>123</v>
      </c>
      <c r="E13" s="35" t="s">
        <v>124</v>
      </c>
      <c r="F13" s="35" t="s">
        <v>125</v>
      </c>
      <c r="G13" s="35" t="s">
        <v>126</v>
      </c>
      <c r="H13" s="35" t="s">
        <v>127</v>
      </c>
      <c r="I13" s="35" t="s">
        <v>128</v>
      </c>
      <c r="J13" s="35" t="s">
        <v>129</v>
      </c>
      <c r="K13" s="35" t="s">
        <v>130</v>
      </c>
      <c r="L13" s="35" t="s">
        <v>131</v>
      </c>
      <c r="M13" s="35" t="s">
        <v>132</v>
      </c>
      <c r="N13" s="35" t="s">
        <v>133</v>
      </c>
      <c r="R13"/>
      <c r="S13"/>
      <c r="T13"/>
      <c r="U13"/>
      <c r="V13"/>
      <c r="W13"/>
      <c r="X13"/>
      <c r="Y13"/>
      <c r="Z13"/>
      <c r="AA13"/>
      <c r="AB13"/>
    </row>
    <row r="14" spans="1:17" s="39" customFormat="1" ht="13.5">
      <c r="A14" s="37">
        <v>1</v>
      </c>
      <c r="B14" s="65" t="s">
        <v>6</v>
      </c>
      <c r="C14" s="66"/>
      <c r="D14" s="38">
        <v>50402</v>
      </c>
      <c r="E14" s="38">
        <v>47163.3</v>
      </c>
      <c r="F14" s="38">
        <v>48242.96</v>
      </c>
      <c r="G14" s="38">
        <v>49362.24</v>
      </c>
      <c r="H14" s="38">
        <v>50326.44</v>
      </c>
      <c r="I14" s="38">
        <v>51046.94</v>
      </c>
      <c r="J14" s="38">
        <v>52381.66</v>
      </c>
      <c r="K14" s="38">
        <v>53511.43</v>
      </c>
      <c r="L14" s="38">
        <v>54597.83</v>
      </c>
      <c r="M14" s="38">
        <v>55946.07</v>
      </c>
      <c r="N14" s="38">
        <v>57178.03494154417</v>
      </c>
      <c r="O14" s="2"/>
      <c r="P14" s="2"/>
      <c r="Q14" s="2"/>
    </row>
    <row r="15" spans="1:17" s="39" customFormat="1" ht="13.5">
      <c r="A15" s="40">
        <v>2</v>
      </c>
      <c r="B15" s="65" t="s">
        <v>7</v>
      </c>
      <c r="C15" s="6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"/>
      <c r="P15" s="2"/>
      <c r="Q15" s="2"/>
    </row>
    <row r="16" spans="1:28" ht="13.5">
      <c r="A16" s="19">
        <v>3</v>
      </c>
      <c r="B16" s="63" t="s">
        <v>38</v>
      </c>
      <c r="C16" s="62"/>
      <c r="D16" s="21">
        <f aca="true" t="shared" si="0" ref="D16:N16">D14+D15</f>
        <v>50402</v>
      </c>
      <c r="E16" s="22">
        <f t="shared" si="0"/>
        <v>47163.3</v>
      </c>
      <c r="F16" s="22">
        <f t="shared" si="0"/>
        <v>48242.96</v>
      </c>
      <c r="G16" s="22">
        <f t="shared" si="0"/>
        <v>49362.24</v>
      </c>
      <c r="H16" s="22">
        <f t="shared" si="0"/>
        <v>50326.44</v>
      </c>
      <c r="I16" s="22">
        <f t="shared" si="0"/>
        <v>51046.94</v>
      </c>
      <c r="J16" s="22">
        <f t="shared" si="0"/>
        <v>52381.66</v>
      </c>
      <c r="K16" s="22">
        <f t="shared" si="0"/>
        <v>53511.43</v>
      </c>
      <c r="L16" s="22">
        <f t="shared" si="0"/>
        <v>54597.83</v>
      </c>
      <c r="M16" s="22">
        <f t="shared" si="0"/>
        <v>55946.07</v>
      </c>
      <c r="N16" s="22">
        <f t="shared" si="0"/>
        <v>57178.03494154417</v>
      </c>
      <c r="O16" s="2" t="s">
        <v>18</v>
      </c>
      <c r="R16"/>
      <c r="S16"/>
      <c r="T16"/>
      <c r="U16"/>
      <c r="V16"/>
      <c r="W16"/>
      <c r="X16"/>
      <c r="Y16"/>
      <c r="Z16"/>
      <c r="AA16"/>
      <c r="AB16"/>
    </row>
    <row r="17" spans="1:17" s="39" customFormat="1" ht="13.5">
      <c r="A17" s="37">
        <v>4</v>
      </c>
      <c r="B17" s="65" t="s">
        <v>8</v>
      </c>
      <c r="C17" s="66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"/>
      <c r="P17" s="2"/>
      <c r="Q17" s="2"/>
    </row>
    <row r="18" spans="1:17" s="39" customFormat="1" ht="13.5">
      <c r="A18" s="42">
        <v>5</v>
      </c>
      <c r="B18" s="65" t="s">
        <v>9</v>
      </c>
      <c r="C18" s="66"/>
      <c r="D18" s="41"/>
      <c r="E18" s="38">
        <v>1125</v>
      </c>
      <c r="F18" s="38">
        <v>1125</v>
      </c>
      <c r="G18" s="38">
        <v>1125</v>
      </c>
      <c r="H18" s="38">
        <v>1125</v>
      </c>
      <c r="I18" s="38">
        <v>1125</v>
      </c>
      <c r="J18" s="38">
        <v>1125</v>
      </c>
      <c r="K18" s="38">
        <v>1125</v>
      </c>
      <c r="L18" s="38">
        <v>1125</v>
      </c>
      <c r="M18" s="38">
        <v>1125</v>
      </c>
      <c r="N18" s="38">
        <v>1125</v>
      </c>
      <c r="O18" s="2"/>
      <c r="P18" s="2"/>
      <c r="Q18" s="2"/>
    </row>
    <row r="19" spans="1:28" ht="13.5">
      <c r="A19" s="19">
        <v>6</v>
      </c>
      <c r="B19" s="63" t="s">
        <v>39</v>
      </c>
      <c r="C19" s="62"/>
      <c r="D19" s="23">
        <f aca="true" t="shared" si="1" ref="D19:N19">D16-D17-D18</f>
        <v>50402</v>
      </c>
      <c r="E19" s="20">
        <f t="shared" si="1"/>
        <v>46038.3</v>
      </c>
      <c r="F19" s="20">
        <f t="shared" si="1"/>
        <v>47117.96</v>
      </c>
      <c r="G19" s="20">
        <f t="shared" si="1"/>
        <v>48237.24</v>
      </c>
      <c r="H19" s="20">
        <f t="shared" si="1"/>
        <v>49201.44</v>
      </c>
      <c r="I19" s="20">
        <f t="shared" si="1"/>
        <v>49921.94</v>
      </c>
      <c r="J19" s="20">
        <f t="shared" si="1"/>
        <v>51256.66</v>
      </c>
      <c r="K19" s="20">
        <f t="shared" si="1"/>
        <v>52386.43</v>
      </c>
      <c r="L19" s="20">
        <f t="shared" si="1"/>
        <v>53472.83</v>
      </c>
      <c r="M19" s="20">
        <f t="shared" si="1"/>
        <v>54821.07</v>
      </c>
      <c r="N19" s="20">
        <f t="shared" si="1"/>
        <v>56053.03494154417</v>
      </c>
      <c r="R19"/>
      <c r="S19"/>
      <c r="T19"/>
      <c r="U19"/>
      <c r="V19"/>
      <c r="W19"/>
      <c r="X19"/>
      <c r="Y19"/>
      <c r="Z19"/>
      <c r="AA19"/>
      <c r="AB19"/>
    </row>
    <row r="20" spans="1:28" ht="13.5">
      <c r="A20" s="24"/>
      <c r="B20" s="69"/>
      <c r="C20" s="6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R20"/>
      <c r="S20"/>
      <c r="T20"/>
      <c r="U20"/>
      <c r="V20"/>
      <c r="W20"/>
      <c r="X20"/>
      <c r="Y20"/>
      <c r="Z20"/>
      <c r="AA20"/>
      <c r="AB20"/>
    </row>
    <row r="21" spans="1:28" ht="13.5">
      <c r="A21" s="26">
        <v>7</v>
      </c>
      <c r="B21" s="63" t="s">
        <v>40</v>
      </c>
      <c r="C21" s="62"/>
      <c r="D21" s="23">
        <f aca="true" t="shared" si="2" ref="D21:N21">D23+D34+D44</f>
        <v>82340</v>
      </c>
      <c r="E21" s="23">
        <f t="shared" si="2"/>
        <v>91709</v>
      </c>
      <c r="F21" s="23">
        <f t="shared" si="2"/>
        <v>99391</v>
      </c>
      <c r="G21" s="23">
        <f t="shared" si="2"/>
        <v>106557</v>
      </c>
      <c r="H21" s="23">
        <f t="shared" si="2"/>
        <v>110419</v>
      </c>
      <c r="I21" s="23">
        <f t="shared" si="2"/>
        <v>111719</v>
      </c>
      <c r="J21" s="23">
        <f t="shared" si="2"/>
        <v>111919</v>
      </c>
      <c r="K21" s="23">
        <f t="shared" si="2"/>
        <v>112119</v>
      </c>
      <c r="L21" s="23">
        <f t="shared" si="2"/>
        <v>114819</v>
      </c>
      <c r="M21" s="23">
        <f t="shared" si="2"/>
        <v>114819</v>
      </c>
      <c r="N21" s="23">
        <f t="shared" si="2"/>
        <v>114819</v>
      </c>
      <c r="R21"/>
      <c r="S21"/>
      <c r="T21"/>
      <c r="U21"/>
      <c r="V21"/>
      <c r="W21"/>
      <c r="X21"/>
      <c r="Y21"/>
      <c r="Z21"/>
      <c r="AA21"/>
      <c r="AB21"/>
    </row>
    <row r="22" spans="1:28" ht="13.5">
      <c r="A22" s="24"/>
      <c r="B22" s="64"/>
      <c r="C22" s="6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R22"/>
      <c r="S22"/>
      <c r="T22"/>
      <c r="U22"/>
      <c r="V22"/>
      <c r="W22"/>
      <c r="X22"/>
      <c r="Y22"/>
      <c r="Z22"/>
      <c r="AA22"/>
      <c r="AB22"/>
    </row>
    <row r="23" spans="1:28" ht="13.5">
      <c r="A23" s="27" t="s">
        <v>41</v>
      </c>
      <c r="B23" s="68" t="s">
        <v>42</v>
      </c>
      <c r="C23" s="62"/>
      <c r="D23" s="28">
        <f aca="true" t="shared" si="3" ref="D23:N23">D24+D27+D30</f>
        <v>82340</v>
      </c>
      <c r="E23" s="28">
        <f t="shared" si="3"/>
        <v>84325</v>
      </c>
      <c r="F23" s="28">
        <f t="shared" si="3"/>
        <v>84325</v>
      </c>
      <c r="G23" s="28">
        <f t="shared" si="3"/>
        <v>84325</v>
      </c>
      <c r="H23" s="28">
        <f t="shared" si="3"/>
        <v>84325</v>
      </c>
      <c r="I23" s="28">
        <f t="shared" si="3"/>
        <v>84325</v>
      </c>
      <c r="J23" s="28">
        <f t="shared" si="3"/>
        <v>84325</v>
      </c>
      <c r="K23" s="28">
        <f t="shared" si="3"/>
        <v>84325</v>
      </c>
      <c r="L23" s="28">
        <f t="shared" si="3"/>
        <v>84325</v>
      </c>
      <c r="M23" s="28">
        <f t="shared" si="3"/>
        <v>84325</v>
      </c>
      <c r="N23" s="28">
        <f t="shared" si="3"/>
        <v>84325</v>
      </c>
      <c r="R23"/>
      <c r="S23"/>
      <c r="T23"/>
      <c r="U23"/>
      <c r="V23"/>
      <c r="W23"/>
      <c r="X23"/>
      <c r="Y23"/>
      <c r="Z23"/>
      <c r="AA23"/>
      <c r="AB23"/>
    </row>
    <row r="24" spans="1:28" ht="13.5">
      <c r="A24" s="26" t="s">
        <v>43</v>
      </c>
      <c r="B24" s="63" t="s">
        <v>44</v>
      </c>
      <c r="C24" s="62"/>
      <c r="D24" s="23">
        <f aca="true" t="shared" si="4" ref="D24:N24">D25+D26</f>
        <v>75760</v>
      </c>
      <c r="E24" s="23">
        <f t="shared" si="4"/>
        <v>77537</v>
      </c>
      <c r="F24" s="23">
        <f t="shared" si="4"/>
        <v>77537</v>
      </c>
      <c r="G24" s="23">
        <f t="shared" si="4"/>
        <v>77537</v>
      </c>
      <c r="H24" s="23">
        <f t="shared" si="4"/>
        <v>77537</v>
      </c>
      <c r="I24" s="23">
        <f t="shared" si="4"/>
        <v>77537</v>
      </c>
      <c r="J24" s="23">
        <f t="shared" si="4"/>
        <v>77537</v>
      </c>
      <c r="K24" s="23">
        <f t="shared" si="4"/>
        <v>77537</v>
      </c>
      <c r="L24" s="23">
        <f t="shared" si="4"/>
        <v>77537</v>
      </c>
      <c r="M24" s="23">
        <f t="shared" si="4"/>
        <v>77537</v>
      </c>
      <c r="N24" s="23">
        <f t="shared" si="4"/>
        <v>77537</v>
      </c>
      <c r="R24"/>
      <c r="S24"/>
      <c r="T24"/>
      <c r="U24"/>
      <c r="V24"/>
      <c r="W24"/>
      <c r="X24"/>
      <c r="Y24"/>
      <c r="Z24"/>
      <c r="AA24"/>
      <c r="AB24"/>
    </row>
    <row r="25" spans="1:17" s="39" customFormat="1" ht="13.5">
      <c r="A25" s="40" t="s">
        <v>45</v>
      </c>
      <c r="B25" s="65" t="s">
        <v>46</v>
      </c>
      <c r="C25" s="66"/>
      <c r="D25" s="43">
        <v>75760</v>
      </c>
      <c r="E25" s="44">
        <v>77537</v>
      </c>
      <c r="F25" s="45">
        <f aca="true" t="shared" si="5" ref="F25:N26">E25</f>
        <v>77537</v>
      </c>
      <c r="G25" s="45">
        <f t="shared" si="5"/>
        <v>77537</v>
      </c>
      <c r="H25" s="45">
        <f t="shared" si="5"/>
        <v>77537</v>
      </c>
      <c r="I25" s="45">
        <f t="shared" si="5"/>
        <v>77537</v>
      </c>
      <c r="J25" s="45">
        <f t="shared" si="5"/>
        <v>77537</v>
      </c>
      <c r="K25" s="45">
        <f t="shared" si="5"/>
        <v>77537</v>
      </c>
      <c r="L25" s="45">
        <f t="shared" si="5"/>
        <v>77537</v>
      </c>
      <c r="M25" s="45">
        <f t="shared" si="5"/>
        <v>77537</v>
      </c>
      <c r="N25" s="45">
        <f t="shared" si="5"/>
        <v>77537</v>
      </c>
      <c r="O25" s="2"/>
      <c r="P25" s="2"/>
      <c r="Q25" s="2"/>
    </row>
    <row r="26" spans="1:17" s="39" customFormat="1" ht="13.5">
      <c r="A26" s="46" t="s">
        <v>47</v>
      </c>
      <c r="B26" s="65" t="s">
        <v>48</v>
      </c>
      <c r="C26" s="66"/>
      <c r="D26" s="41"/>
      <c r="E26" s="38"/>
      <c r="F26" s="45">
        <f t="shared" si="5"/>
        <v>0</v>
      </c>
      <c r="G26" s="45">
        <f t="shared" si="5"/>
        <v>0</v>
      </c>
      <c r="H26" s="45">
        <f t="shared" si="5"/>
        <v>0</v>
      </c>
      <c r="I26" s="45">
        <f t="shared" si="5"/>
        <v>0</v>
      </c>
      <c r="J26" s="45">
        <f t="shared" si="5"/>
        <v>0</v>
      </c>
      <c r="K26" s="45">
        <f t="shared" si="5"/>
        <v>0</v>
      </c>
      <c r="L26" s="45">
        <f t="shared" si="5"/>
        <v>0</v>
      </c>
      <c r="M26" s="45">
        <f t="shared" si="5"/>
        <v>0</v>
      </c>
      <c r="N26" s="45">
        <f t="shared" si="5"/>
        <v>0</v>
      </c>
      <c r="O26" s="2"/>
      <c r="P26" s="2"/>
      <c r="Q26" s="2"/>
    </row>
    <row r="27" spans="1:28" ht="13.5">
      <c r="A27" s="26" t="s">
        <v>49</v>
      </c>
      <c r="B27" s="63" t="s">
        <v>50</v>
      </c>
      <c r="C27" s="62"/>
      <c r="D27" s="23">
        <f aca="true" t="shared" si="6" ref="D27:N27">D28+D29</f>
        <v>6580</v>
      </c>
      <c r="E27" s="23">
        <f t="shared" si="6"/>
        <v>6788</v>
      </c>
      <c r="F27" s="23">
        <f t="shared" si="6"/>
        <v>6788</v>
      </c>
      <c r="G27" s="23">
        <f t="shared" si="6"/>
        <v>6788</v>
      </c>
      <c r="H27" s="23">
        <f t="shared" si="6"/>
        <v>6788</v>
      </c>
      <c r="I27" s="23">
        <f t="shared" si="6"/>
        <v>6788</v>
      </c>
      <c r="J27" s="23">
        <f t="shared" si="6"/>
        <v>6788</v>
      </c>
      <c r="K27" s="23">
        <f t="shared" si="6"/>
        <v>6788</v>
      </c>
      <c r="L27" s="23">
        <f t="shared" si="6"/>
        <v>6788</v>
      </c>
      <c r="M27" s="23">
        <f t="shared" si="6"/>
        <v>6788</v>
      </c>
      <c r="N27" s="23">
        <f t="shared" si="6"/>
        <v>6788</v>
      </c>
      <c r="R27"/>
      <c r="S27"/>
      <c r="T27"/>
      <c r="U27"/>
      <c r="V27"/>
      <c r="W27"/>
      <c r="X27"/>
      <c r="Y27"/>
      <c r="Z27"/>
      <c r="AA27"/>
      <c r="AB27"/>
    </row>
    <row r="28" spans="1:17" s="39" customFormat="1" ht="13.5">
      <c r="A28" s="40" t="s">
        <v>51</v>
      </c>
      <c r="B28" s="65" t="s">
        <v>46</v>
      </c>
      <c r="C28" s="66"/>
      <c r="D28" s="43">
        <v>175</v>
      </c>
      <c r="E28" s="44">
        <v>914</v>
      </c>
      <c r="F28" s="45">
        <f aca="true" t="shared" si="7" ref="F28:N29">E28</f>
        <v>914</v>
      </c>
      <c r="G28" s="45">
        <f t="shared" si="7"/>
        <v>914</v>
      </c>
      <c r="H28" s="45">
        <f t="shared" si="7"/>
        <v>914</v>
      </c>
      <c r="I28" s="45">
        <f t="shared" si="7"/>
        <v>914</v>
      </c>
      <c r="J28" s="45">
        <f t="shared" si="7"/>
        <v>914</v>
      </c>
      <c r="K28" s="45">
        <f t="shared" si="7"/>
        <v>914</v>
      </c>
      <c r="L28" s="45">
        <f t="shared" si="7"/>
        <v>914</v>
      </c>
      <c r="M28" s="45">
        <f t="shared" si="7"/>
        <v>914</v>
      </c>
      <c r="N28" s="45">
        <f t="shared" si="7"/>
        <v>914</v>
      </c>
      <c r="O28" s="2"/>
      <c r="P28" s="2"/>
      <c r="Q28" s="2"/>
    </row>
    <row r="29" spans="1:17" s="39" customFormat="1" ht="13.5">
      <c r="A29" s="46" t="s">
        <v>52</v>
      </c>
      <c r="B29" s="65" t="s">
        <v>48</v>
      </c>
      <c r="C29" s="66"/>
      <c r="D29" s="41">
        <v>6405</v>
      </c>
      <c r="E29" s="38">
        <v>5874</v>
      </c>
      <c r="F29" s="45">
        <f t="shared" si="7"/>
        <v>5874</v>
      </c>
      <c r="G29" s="45">
        <f t="shared" si="7"/>
        <v>5874</v>
      </c>
      <c r="H29" s="45">
        <f t="shared" si="7"/>
        <v>5874</v>
      </c>
      <c r="I29" s="45">
        <f t="shared" si="7"/>
        <v>5874</v>
      </c>
      <c r="J29" s="45">
        <f t="shared" si="7"/>
        <v>5874</v>
      </c>
      <c r="K29" s="45">
        <f t="shared" si="7"/>
        <v>5874</v>
      </c>
      <c r="L29" s="45">
        <f t="shared" si="7"/>
        <v>5874</v>
      </c>
      <c r="M29" s="45">
        <f t="shared" si="7"/>
        <v>5874</v>
      </c>
      <c r="N29" s="45">
        <f t="shared" si="7"/>
        <v>5874</v>
      </c>
      <c r="O29" s="2"/>
      <c r="P29" s="2"/>
      <c r="Q29" s="2"/>
    </row>
    <row r="30" spans="1:28" ht="13.5">
      <c r="A30" s="26" t="s">
        <v>53</v>
      </c>
      <c r="B30" s="63" t="s">
        <v>54</v>
      </c>
      <c r="C30" s="62"/>
      <c r="D30" s="23">
        <f aca="true" t="shared" si="8" ref="D30:N30">D31+D32</f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  <c r="K30" s="23">
        <f t="shared" si="8"/>
        <v>0</v>
      </c>
      <c r="L30" s="23">
        <f t="shared" si="8"/>
        <v>0</v>
      </c>
      <c r="M30" s="23">
        <f t="shared" si="8"/>
        <v>0</v>
      </c>
      <c r="N30" s="23">
        <f t="shared" si="8"/>
        <v>0</v>
      </c>
      <c r="R30"/>
      <c r="S30"/>
      <c r="T30"/>
      <c r="U30"/>
      <c r="V30"/>
      <c r="W30"/>
      <c r="X30"/>
      <c r="Y30"/>
      <c r="Z30"/>
      <c r="AA30"/>
      <c r="AB30"/>
    </row>
    <row r="31" spans="1:17" s="39" customFormat="1" ht="13.5">
      <c r="A31" s="40" t="s">
        <v>55</v>
      </c>
      <c r="B31" s="65" t="s">
        <v>46</v>
      </c>
      <c r="C31" s="66"/>
      <c r="D31" s="43"/>
      <c r="E31" s="38"/>
      <c r="F31" s="47">
        <f aca="true" t="shared" si="9" ref="F31:N32">E31</f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7">
        <f t="shared" si="9"/>
        <v>0</v>
      </c>
      <c r="K31" s="47">
        <f t="shared" si="9"/>
        <v>0</v>
      </c>
      <c r="L31" s="47">
        <f t="shared" si="9"/>
        <v>0</v>
      </c>
      <c r="M31" s="47">
        <f t="shared" si="9"/>
        <v>0</v>
      </c>
      <c r="N31" s="47">
        <f t="shared" si="9"/>
        <v>0</v>
      </c>
      <c r="O31" s="2"/>
      <c r="P31" s="2"/>
      <c r="Q31" s="2"/>
    </row>
    <row r="32" spans="1:17" s="39" customFormat="1" ht="13.5">
      <c r="A32" s="46" t="s">
        <v>56</v>
      </c>
      <c r="B32" s="65" t="s">
        <v>48</v>
      </c>
      <c r="C32" s="66"/>
      <c r="D32" s="41"/>
      <c r="E32" s="38"/>
      <c r="F32" s="47">
        <f t="shared" si="9"/>
        <v>0</v>
      </c>
      <c r="G32" s="47">
        <f t="shared" si="9"/>
        <v>0</v>
      </c>
      <c r="H32" s="47">
        <f t="shared" si="9"/>
        <v>0</v>
      </c>
      <c r="I32" s="47">
        <f t="shared" si="9"/>
        <v>0</v>
      </c>
      <c r="J32" s="47">
        <f t="shared" si="9"/>
        <v>0</v>
      </c>
      <c r="K32" s="47">
        <f t="shared" si="9"/>
        <v>0</v>
      </c>
      <c r="L32" s="47">
        <f t="shared" si="9"/>
        <v>0</v>
      </c>
      <c r="M32" s="47">
        <f t="shared" si="9"/>
        <v>0</v>
      </c>
      <c r="N32" s="47">
        <f t="shared" si="9"/>
        <v>0</v>
      </c>
      <c r="O32" s="2"/>
      <c r="P32" s="2"/>
      <c r="Q32" s="2"/>
    </row>
    <row r="33" spans="1:28" ht="13.5">
      <c r="A33" s="24"/>
      <c r="B33" s="64"/>
      <c r="C33" s="6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R33"/>
      <c r="S33"/>
      <c r="T33"/>
      <c r="U33"/>
      <c r="V33"/>
      <c r="W33"/>
      <c r="X33"/>
      <c r="Y33"/>
      <c r="Z33"/>
      <c r="AA33"/>
      <c r="AB33"/>
    </row>
    <row r="34" spans="1:28" ht="13.5">
      <c r="A34" s="27" t="s">
        <v>57</v>
      </c>
      <c r="B34" s="68" t="s">
        <v>58</v>
      </c>
      <c r="C34" s="62"/>
      <c r="D34" s="28">
        <f aca="true" t="shared" si="10" ref="D34:N34">D35+D39</f>
        <v>0</v>
      </c>
      <c r="E34" s="28">
        <f t="shared" si="10"/>
        <v>8113</v>
      </c>
      <c r="F34" s="28">
        <f t="shared" si="10"/>
        <v>15963</v>
      </c>
      <c r="G34" s="28">
        <f t="shared" si="10"/>
        <v>23194</v>
      </c>
      <c r="H34" s="28">
        <f t="shared" si="10"/>
        <v>26724</v>
      </c>
      <c r="I34" s="28">
        <f t="shared" si="10"/>
        <v>28024</v>
      </c>
      <c r="J34" s="28">
        <f t="shared" si="10"/>
        <v>28224</v>
      </c>
      <c r="K34" s="28">
        <f t="shared" si="10"/>
        <v>28424</v>
      </c>
      <c r="L34" s="28">
        <f t="shared" si="10"/>
        <v>31124</v>
      </c>
      <c r="M34" s="28">
        <f t="shared" si="10"/>
        <v>31124</v>
      </c>
      <c r="N34" s="28">
        <f t="shared" si="10"/>
        <v>31124</v>
      </c>
      <c r="R34"/>
      <c r="S34"/>
      <c r="T34"/>
      <c r="U34"/>
      <c r="V34"/>
      <c r="W34"/>
      <c r="X34"/>
      <c r="Y34"/>
      <c r="Z34"/>
      <c r="AA34"/>
      <c r="AB34"/>
    </row>
    <row r="35" spans="1:28" ht="13.5">
      <c r="A35" s="26" t="s">
        <v>59</v>
      </c>
      <c r="B35" s="63" t="s">
        <v>60</v>
      </c>
      <c r="C35" s="62"/>
      <c r="D35" s="23">
        <f aca="true" t="shared" si="11" ref="D35:N35">D36+D37+D38</f>
        <v>0</v>
      </c>
      <c r="E35" s="23">
        <f t="shared" si="11"/>
        <v>3366</v>
      </c>
      <c r="F35" s="23">
        <f t="shared" si="11"/>
        <v>5647</v>
      </c>
      <c r="G35" s="23">
        <f t="shared" si="11"/>
        <v>7938</v>
      </c>
      <c r="H35" s="23">
        <f t="shared" si="11"/>
        <v>7938</v>
      </c>
      <c r="I35" s="23">
        <f t="shared" si="11"/>
        <v>7938</v>
      </c>
      <c r="J35" s="23">
        <f t="shared" si="11"/>
        <v>7938</v>
      </c>
      <c r="K35" s="23">
        <f t="shared" si="11"/>
        <v>7938</v>
      </c>
      <c r="L35" s="23">
        <f t="shared" si="11"/>
        <v>7938</v>
      </c>
      <c r="M35" s="23">
        <f t="shared" si="11"/>
        <v>7938</v>
      </c>
      <c r="N35" s="23">
        <f t="shared" si="11"/>
        <v>7938</v>
      </c>
      <c r="R35"/>
      <c r="S35"/>
      <c r="T35"/>
      <c r="U35"/>
      <c r="V35"/>
      <c r="W35"/>
      <c r="X35"/>
      <c r="Y35"/>
      <c r="Z35"/>
      <c r="AA35"/>
      <c r="AB35"/>
    </row>
    <row r="36" spans="1:28" ht="13.5">
      <c r="A36" s="18" t="s">
        <v>61</v>
      </c>
      <c r="B36" s="61" t="s">
        <v>62</v>
      </c>
      <c r="C36" s="62"/>
      <c r="D36" s="31"/>
      <c r="E36" s="38">
        <v>500</v>
      </c>
      <c r="F36" s="38">
        <v>1050</v>
      </c>
      <c r="G36" s="38">
        <v>1050</v>
      </c>
      <c r="H36" s="38">
        <v>1050</v>
      </c>
      <c r="I36" s="38">
        <v>1050</v>
      </c>
      <c r="J36" s="38">
        <v>1050</v>
      </c>
      <c r="K36" s="38">
        <v>1050</v>
      </c>
      <c r="L36" s="38">
        <v>1050</v>
      </c>
      <c r="M36" s="38">
        <v>1050</v>
      </c>
      <c r="N36" s="38">
        <v>1050</v>
      </c>
      <c r="R36"/>
      <c r="S36"/>
      <c r="T36"/>
      <c r="U36"/>
      <c r="V36"/>
      <c r="W36"/>
      <c r="X36"/>
      <c r="Y36"/>
      <c r="Z36"/>
      <c r="AA36"/>
      <c r="AB36"/>
    </row>
    <row r="37" spans="1:28" ht="13.5">
      <c r="A37" s="18" t="s">
        <v>63</v>
      </c>
      <c r="B37" s="61" t="s">
        <v>64</v>
      </c>
      <c r="C37" s="62"/>
      <c r="D37" s="31"/>
      <c r="E37" s="38">
        <v>2866</v>
      </c>
      <c r="F37" s="38">
        <v>4597</v>
      </c>
      <c r="G37" s="38">
        <v>6888</v>
      </c>
      <c r="H37" s="38">
        <v>6888</v>
      </c>
      <c r="I37" s="38">
        <v>6888</v>
      </c>
      <c r="J37" s="38">
        <v>6888</v>
      </c>
      <c r="K37" s="38">
        <v>6888</v>
      </c>
      <c r="L37" s="38">
        <v>6888</v>
      </c>
      <c r="M37" s="38">
        <v>6888</v>
      </c>
      <c r="N37" s="38">
        <v>6888</v>
      </c>
      <c r="R37"/>
      <c r="S37"/>
      <c r="T37"/>
      <c r="U37"/>
      <c r="V37"/>
      <c r="W37"/>
      <c r="X37"/>
      <c r="Y37"/>
      <c r="Z37"/>
      <c r="AA37"/>
      <c r="AB37"/>
    </row>
    <row r="38" spans="1:28" ht="13.5">
      <c r="A38" s="29" t="s">
        <v>65</v>
      </c>
      <c r="B38" s="61" t="s">
        <v>66</v>
      </c>
      <c r="C38" s="62"/>
      <c r="D38" s="33"/>
      <c r="E38" s="38"/>
      <c r="F38" s="38">
        <f aca="true" t="shared" si="12" ref="F38:N38">IF(ISBLANK(E38),,E38)</f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8">
        <f t="shared" si="12"/>
        <v>0</v>
      </c>
      <c r="M38" s="38">
        <f t="shared" si="12"/>
        <v>0</v>
      </c>
      <c r="N38" s="38">
        <f t="shared" si="12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3.5">
      <c r="A39" s="26" t="s">
        <v>67</v>
      </c>
      <c r="B39" s="63" t="s">
        <v>68</v>
      </c>
      <c r="C39" s="62"/>
      <c r="D39" s="23">
        <f aca="true" t="shared" si="13" ref="D39:N39">D40+D41+D42</f>
        <v>0</v>
      </c>
      <c r="E39" s="23">
        <f t="shared" si="13"/>
        <v>4747</v>
      </c>
      <c r="F39" s="23">
        <f t="shared" si="13"/>
        <v>10316</v>
      </c>
      <c r="G39" s="23">
        <f t="shared" si="13"/>
        <v>15256</v>
      </c>
      <c r="H39" s="23">
        <f t="shared" si="13"/>
        <v>18786</v>
      </c>
      <c r="I39" s="23">
        <f t="shared" si="13"/>
        <v>20086</v>
      </c>
      <c r="J39" s="23">
        <f t="shared" si="13"/>
        <v>20286</v>
      </c>
      <c r="K39" s="23">
        <f t="shared" si="13"/>
        <v>20486</v>
      </c>
      <c r="L39" s="23">
        <f t="shared" si="13"/>
        <v>23186</v>
      </c>
      <c r="M39" s="23">
        <f t="shared" si="13"/>
        <v>23186</v>
      </c>
      <c r="N39" s="23">
        <f t="shared" si="13"/>
        <v>23186</v>
      </c>
      <c r="R39"/>
      <c r="S39"/>
      <c r="T39"/>
      <c r="U39"/>
      <c r="V39"/>
      <c r="W39"/>
      <c r="X39"/>
      <c r="Y39"/>
      <c r="Z39"/>
      <c r="AA39"/>
      <c r="AB39"/>
    </row>
    <row r="40" spans="1:28" ht="13.5">
      <c r="A40" s="18" t="s">
        <v>69</v>
      </c>
      <c r="B40" s="61" t="s">
        <v>62</v>
      </c>
      <c r="C40" s="62"/>
      <c r="D40" s="31"/>
      <c r="E40" s="38">
        <v>1310</v>
      </c>
      <c r="F40" s="38">
        <v>1499</v>
      </c>
      <c r="G40" s="38">
        <v>1499</v>
      </c>
      <c r="H40" s="38">
        <v>2249</v>
      </c>
      <c r="I40" s="38">
        <v>3049</v>
      </c>
      <c r="J40" s="38">
        <v>3049</v>
      </c>
      <c r="K40" s="38">
        <v>3049</v>
      </c>
      <c r="L40" s="38">
        <v>3049</v>
      </c>
      <c r="M40" s="38">
        <v>3049</v>
      </c>
      <c r="N40" s="38">
        <v>3049</v>
      </c>
      <c r="R40"/>
      <c r="S40"/>
      <c r="T40"/>
      <c r="U40"/>
      <c r="V40"/>
      <c r="W40"/>
      <c r="X40"/>
      <c r="Y40"/>
      <c r="Z40"/>
      <c r="AA40"/>
      <c r="AB40"/>
    </row>
    <row r="41" spans="1:28" ht="13.5">
      <c r="A41" s="18" t="s">
        <v>70</v>
      </c>
      <c r="B41" s="61" t="s">
        <v>64</v>
      </c>
      <c r="C41" s="62"/>
      <c r="D41" s="31"/>
      <c r="E41" s="38">
        <v>3437</v>
      </c>
      <c r="F41" s="38">
        <v>8817</v>
      </c>
      <c r="G41" s="38">
        <v>13757</v>
      </c>
      <c r="H41" s="38">
        <v>16537</v>
      </c>
      <c r="I41" s="38">
        <v>17037</v>
      </c>
      <c r="J41" s="38">
        <v>17237</v>
      </c>
      <c r="K41" s="38">
        <v>17437</v>
      </c>
      <c r="L41" s="38">
        <v>20137</v>
      </c>
      <c r="M41" s="38">
        <v>20137</v>
      </c>
      <c r="N41" s="38">
        <v>20137</v>
      </c>
      <c r="R41"/>
      <c r="S41"/>
      <c r="T41"/>
      <c r="U41"/>
      <c r="V41"/>
      <c r="W41"/>
      <c r="X41"/>
      <c r="Y41"/>
      <c r="Z41"/>
      <c r="AA41"/>
      <c r="AB41"/>
    </row>
    <row r="42" spans="1:28" ht="13.5">
      <c r="A42" s="29" t="s">
        <v>71</v>
      </c>
      <c r="B42" s="61" t="s">
        <v>66</v>
      </c>
      <c r="C42" s="62"/>
      <c r="D42" s="31"/>
      <c r="E42" s="38"/>
      <c r="F42" s="38">
        <f aca="true" t="shared" si="14" ref="F42:N42">IF(ISBLANK(E42),,E42)</f>
        <v>0</v>
      </c>
      <c r="G42" s="38">
        <f t="shared" si="14"/>
        <v>0</v>
      </c>
      <c r="H42" s="38">
        <f t="shared" si="14"/>
        <v>0</v>
      </c>
      <c r="I42" s="38">
        <f t="shared" si="14"/>
        <v>0</v>
      </c>
      <c r="J42" s="38">
        <f t="shared" si="14"/>
        <v>0</v>
      </c>
      <c r="K42" s="38">
        <f t="shared" si="14"/>
        <v>0</v>
      </c>
      <c r="L42" s="38">
        <f t="shared" si="14"/>
        <v>0</v>
      </c>
      <c r="M42" s="38">
        <f t="shared" si="14"/>
        <v>0</v>
      </c>
      <c r="N42" s="38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3.5">
      <c r="A43" s="24"/>
      <c r="B43" s="64"/>
      <c r="C43" s="62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R43"/>
      <c r="S43"/>
      <c r="T43"/>
      <c r="U43"/>
      <c r="V43"/>
      <c r="W43"/>
      <c r="X43"/>
      <c r="Y43"/>
      <c r="Z43"/>
      <c r="AA43"/>
      <c r="AB43"/>
    </row>
    <row r="44" spans="1:28" ht="13.5">
      <c r="A44" s="26" t="s">
        <v>72</v>
      </c>
      <c r="B44" s="63" t="s">
        <v>73</v>
      </c>
      <c r="C44" s="62"/>
      <c r="D44" s="23">
        <f>D45-D46-D47-D48+D50+D51</f>
        <v>0</v>
      </c>
      <c r="E44" s="23">
        <f>E45-E46-E47-E48+E51</f>
        <v>-729</v>
      </c>
      <c r="F44" s="23">
        <f aca="true" t="shared" si="15" ref="F44:N44">F45-F46-F47-F48+F51</f>
        <v>-897</v>
      </c>
      <c r="G44" s="23">
        <f t="shared" si="15"/>
        <v>-962</v>
      </c>
      <c r="H44" s="23">
        <f t="shared" si="15"/>
        <v>-630</v>
      </c>
      <c r="I44" s="23">
        <f t="shared" si="15"/>
        <v>-630</v>
      </c>
      <c r="J44" s="23">
        <f t="shared" si="15"/>
        <v>-630</v>
      </c>
      <c r="K44" s="23">
        <f t="shared" si="15"/>
        <v>-630</v>
      </c>
      <c r="L44" s="23">
        <f t="shared" si="15"/>
        <v>-630</v>
      </c>
      <c r="M44" s="23">
        <f t="shared" si="15"/>
        <v>-630</v>
      </c>
      <c r="N44" s="23">
        <f t="shared" si="15"/>
        <v>-630</v>
      </c>
      <c r="R44"/>
      <c r="S44"/>
      <c r="T44"/>
      <c r="U44"/>
      <c r="V44"/>
      <c r="W44"/>
      <c r="X44"/>
      <c r="Y44"/>
      <c r="Z44"/>
      <c r="AA44"/>
      <c r="AB44"/>
    </row>
    <row r="45" spans="1:28" ht="13.5">
      <c r="A45" s="18" t="s">
        <v>74</v>
      </c>
      <c r="B45" s="61" t="s">
        <v>75</v>
      </c>
      <c r="C45" s="62"/>
      <c r="D45" s="31"/>
      <c r="E45" s="3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R45"/>
      <c r="S45"/>
      <c r="T45"/>
      <c r="U45"/>
      <c r="V45"/>
      <c r="W45"/>
      <c r="X45"/>
      <c r="Y45"/>
      <c r="Z45"/>
      <c r="AA45"/>
      <c r="AB45"/>
    </row>
    <row r="46" spans="1:28" ht="13.5">
      <c r="A46" s="18" t="s">
        <v>76</v>
      </c>
      <c r="B46" s="61" t="s">
        <v>77</v>
      </c>
      <c r="C46" s="62"/>
      <c r="D46" s="31"/>
      <c r="E46" s="38">
        <v>174</v>
      </c>
      <c r="F46" s="38">
        <v>342</v>
      </c>
      <c r="G46" s="38">
        <v>342</v>
      </c>
      <c r="H46" s="38">
        <v>10</v>
      </c>
      <c r="I46" s="38">
        <v>10</v>
      </c>
      <c r="J46" s="38">
        <v>10</v>
      </c>
      <c r="K46" s="38">
        <v>10</v>
      </c>
      <c r="L46" s="38">
        <v>10</v>
      </c>
      <c r="M46" s="38">
        <v>10</v>
      </c>
      <c r="N46" s="38">
        <v>10</v>
      </c>
      <c r="R46"/>
      <c r="S46"/>
      <c r="T46"/>
      <c r="U46"/>
      <c r="V46"/>
      <c r="W46"/>
      <c r="X46"/>
      <c r="Y46"/>
      <c r="Z46"/>
      <c r="AA46"/>
      <c r="AB46"/>
    </row>
    <row r="47" spans="1:28" ht="13.5">
      <c r="A47" s="29" t="s">
        <v>78</v>
      </c>
      <c r="B47" s="61" t="s">
        <v>79</v>
      </c>
      <c r="C47" s="62"/>
      <c r="D47" s="31"/>
      <c r="E47" s="38">
        <v>555</v>
      </c>
      <c r="F47" s="38">
        <v>555</v>
      </c>
      <c r="G47" s="38">
        <v>620</v>
      </c>
      <c r="H47" s="38">
        <v>620</v>
      </c>
      <c r="I47" s="38">
        <v>620</v>
      </c>
      <c r="J47" s="38">
        <v>620</v>
      </c>
      <c r="K47" s="38">
        <v>620</v>
      </c>
      <c r="L47" s="38">
        <v>620</v>
      </c>
      <c r="M47" s="38">
        <v>620</v>
      </c>
      <c r="N47" s="38">
        <v>620</v>
      </c>
      <c r="R47"/>
      <c r="S47"/>
      <c r="T47"/>
      <c r="U47"/>
      <c r="V47"/>
      <c r="W47"/>
      <c r="X47"/>
      <c r="Y47"/>
      <c r="Z47"/>
      <c r="AA47"/>
      <c r="AB47"/>
    </row>
    <row r="48" spans="1:28" ht="13.5">
      <c r="A48" s="29" t="s">
        <v>80</v>
      </c>
      <c r="B48" s="61" t="s">
        <v>81</v>
      </c>
      <c r="C48" s="62"/>
      <c r="D48" s="31"/>
      <c r="E48" s="3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R48"/>
      <c r="S48"/>
      <c r="T48"/>
      <c r="U48"/>
      <c r="V48"/>
      <c r="W48"/>
      <c r="X48"/>
      <c r="Y48"/>
      <c r="Z48"/>
      <c r="AA48"/>
      <c r="AB48"/>
    </row>
    <row r="49" spans="1:28" ht="13.5">
      <c r="A49" s="29" t="s">
        <v>82</v>
      </c>
      <c r="B49" s="61" t="s">
        <v>83</v>
      </c>
      <c r="C49" s="62"/>
      <c r="D49" s="31"/>
      <c r="E49" s="43">
        <v>76</v>
      </c>
      <c r="F49" s="38">
        <v>94</v>
      </c>
      <c r="G49" s="38">
        <v>94</v>
      </c>
      <c r="H49" s="38">
        <v>363</v>
      </c>
      <c r="I49" s="38">
        <v>194</v>
      </c>
      <c r="J49" s="38">
        <v>214</v>
      </c>
      <c r="K49" s="38">
        <v>214</v>
      </c>
      <c r="L49" s="38">
        <v>214</v>
      </c>
      <c r="M49" s="38">
        <v>214</v>
      </c>
      <c r="N49" s="38">
        <v>214</v>
      </c>
      <c r="R49"/>
      <c r="S49"/>
      <c r="T49"/>
      <c r="U49"/>
      <c r="V49"/>
      <c r="W49"/>
      <c r="X49"/>
      <c r="Y49"/>
      <c r="Z49"/>
      <c r="AA49"/>
      <c r="AB49"/>
    </row>
    <row r="50" spans="1:28" ht="13.5">
      <c r="A50" s="29" t="s">
        <v>84</v>
      </c>
      <c r="B50" s="61" t="s">
        <v>85</v>
      </c>
      <c r="C50" s="62"/>
      <c r="D50" s="38"/>
      <c r="E50" s="31"/>
      <c r="F50" s="31">
        <f aca="true" t="shared" si="16" ref="F50:N51">IF(ISBLANK(E50),,E50)</f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6"/>
        <v>0</v>
      </c>
      <c r="R50"/>
      <c r="S50"/>
      <c r="T50"/>
      <c r="U50"/>
      <c r="V50"/>
      <c r="W50"/>
      <c r="X50"/>
      <c r="Y50"/>
      <c r="Z50"/>
      <c r="AA50"/>
      <c r="AB50"/>
    </row>
    <row r="51" spans="1:28" ht="13.5">
      <c r="A51" s="29" t="s">
        <v>86</v>
      </c>
      <c r="B51" s="61" t="s">
        <v>87</v>
      </c>
      <c r="C51" s="62"/>
      <c r="D51" s="31"/>
      <c r="E51" s="38"/>
      <c r="F51" s="38">
        <f t="shared" si="16"/>
        <v>0</v>
      </c>
      <c r="G51" s="38">
        <f t="shared" si="16"/>
        <v>0</v>
      </c>
      <c r="H51" s="38">
        <f t="shared" si="16"/>
        <v>0</v>
      </c>
      <c r="I51" s="38">
        <f t="shared" si="16"/>
        <v>0</v>
      </c>
      <c r="J51" s="38">
        <f t="shared" si="16"/>
        <v>0</v>
      </c>
      <c r="K51" s="38">
        <f t="shared" si="16"/>
        <v>0</v>
      </c>
      <c r="L51" s="38">
        <f t="shared" si="16"/>
        <v>0</v>
      </c>
      <c r="M51" s="38">
        <f t="shared" si="16"/>
        <v>0</v>
      </c>
      <c r="N51" s="38">
        <f t="shared" si="16"/>
        <v>0</v>
      </c>
      <c r="R51"/>
      <c r="S51"/>
      <c r="T51"/>
      <c r="U51"/>
      <c r="V51"/>
      <c r="W51"/>
      <c r="X51"/>
      <c r="Y51"/>
      <c r="Z51"/>
      <c r="AA51"/>
      <c r="AB51"/>
    </row>
    <row r="52" spans="1:28" ht="13.5">
      <c r="A52" s="24"/>
      <c r="B52" s="64"/>
      <c r="C52" s="6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R52"/>
      <c r="S52"/>
      <c r="T52"/>
      <c r="U52"/>
      <c r="V52"/>
      <c r="W52"/>
      <c r="X52"/>
      <c r="Y52"/>
      <c r="Z52"/>
      <c r="AA52"/>
      <c r="AB52"/>
    </row>
    <row r="53" spans="1:28" ht="13.5">
      <c r="A53" s="26">
        <v>8</v>
      </c>
      <c r="B53" s="63" t="s">
        <v>88</v>
      </c>
      <c r="C53" s="62"/>
      <c r="D53" s="23">
        <f>(D26+D29+D32)-D48-D49</f>
        <v>6405</v>
      </c>
      <c r="E53" s="23">
        <f aca="true" t="shared" si="17" ref="E53:N53">(E26+E29+E32)-E48-E49</f>
        <v>5798</v>
      </c>
      <c r="F53" s="23">
        <f t="shared" si="17"/>
        <v>5780</v>
      </c>
      <c r="G53" s="23">
        <f t="shared" si="17"/>
        <v>5780</v>
      </c>
      <c r="H53" s="23">
        <f t="shared" si="17"/>
        <v>5511</v>
      </c>
      <c r="I53" s="23">
        <f t="shared" si="17"/>
        <v>5680</v>
      </c>
      <c r="J53" s="23">
        <f t="shared" si="17"/>
        <v>5660</v>
      </c>
      <c r="K53" s="23">
        <f t="shared" si="17"/>
        <v>5660</v>
      </c>
      <c r="L53" s="23">
        <f t="shared" si="17"/>
        <v>5660</v>
      </c>
      <c r="M53" s="23">
        <f t="shared" si="17"/>
        <v>5660</v>
      </c>
      <c r="N53" s="23">
        <f t="shared" si="17"/>
        <v>5660</v>
      </c>
      <c r="R53"/>
      <c r="S53"/>
      <c r="T53"/>
      <c r="U53"/>
      <c r="V53"/>
      <c r="W53"/>
      <c r="X53"/>
      <c r="Y53"/>
      <c r="Z53"/>
      <c r="AA53"/>
      <c r="AB53"/>
    </row>
    <row r="54" spans="1:28" ht="13.5">
      <c r="A54" s="26">
        <v>9</v>
      </c>
      <c r="B54" s="63" t="s">
        <v>89</v>
      </c>
      <c r="C54" s="62"/>
      <c r="D54" s="23">
        <f aca="true" t="shared" si="18" ref="D54:N54">D21-D53</f>
        <v>75935</v>
      </c>
      <c r="E54" s="23">
        <f t="shared" si="18"/>
        <v>85911</v>
      </c>
      <c r="F54" s="23">
        <f t="shared" si="18"/>
        <v>93611</v>
      </c>
      <c r="G54" s="23">
        <f t="shared" si="18"/>
        <v>100777</v>
      </c>
      <c r="H54" s="23">
        <f t="shared" si="18"/>
        <v>104908</v>
      </c>
      <c r="I54" s="23">
        <f t="shared" si="18"/>
        <v>106039</v>
      </c>
      <c r="J54" s="23">
        <f t="shared" si="18"/>
        <v>106259</v>
      </c>
      <c r="K54" s="23">
        <f t="shared" si="18"/>
        <v>106459</v>
      </c>
      <c r="L54" s="23">
        <f t="shared" si="18"/>
        <v>109159</v>
      </c>
      <c r="M54" s="23">
        <f t="shared" si="18"/>
        <v>109159</v>
      </c>
      <c r="N54" s="23">
        <f t="shared" si="18"/>
        <v>109159</v>
      </c>
      <c r="R54"/>
      <c r="S54"/>
      <c r="T54"/>
      <c r="U54"/>
      <c r="V54"/>
      <c r="W54"/>
      <c r="X54"/>
      <c r="Y54"/>
      <c r="Z54"/>
      <c r="AA54"/>
      <c r="AB54"/>
    </row>
    <row r="55" spans="1:28" ht="13.5">
      <c r="A55" s="24"/>
      <c r="B55" s="64"/>
      <c r="C55" s="62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R55"/>
      <c r="S55"/>
      <c r="T55"/>
      <c r="U55"/>
      <c r="V55"/>
      <c r="W55"/>
      <c r="X55"/>
      <c r="Y55"/>
      <c r="Z55"/>
      <c r="AA55"/>
      <c r="AB55"/>
    </row>
    <row r="56" spans="1:28" ht="13.5">
      <c r="A56" s="26">
        <v>10</v>
      </c>
      <c r="B56" s="63" t="s">
        <v>90</v>
      </c>
      <c r="C56" s="62"/>
      <c r="D56" s="23">
        <f aca="true" t="shared" si="19" ref="D56:N56">D57+D58+D59</f>
        <v>2483</v>
      </c>
      <c r="E56" s="23">
        <f t="shared" si="19"/>
        <v>4769</v>
      </c>
      <c r="F56" s="23">
        <f t="shared" si="19"/>
        <v>4941</v>
      </c>
      <c r="G56" s="23">
        <f t="shared" si="19"/>
        <v>4941</v>
      </c>
      <c r="H56" s="23">
        <f t="shared" si="19"/>
        <v>4941</v>
      </c>
      <c r="I56" s="23">
        <f t="shared" si="19"/>
        <v>4941</v>
      </c>
      <c r="J56" s="23">
        <f t="shared" si="19"/>
        <v>4941</v>
      </c>
      <c r="K56" s="23">
        <f t="shared" si="19"/>
        <v>4941</v>
      </c>
      <c r="L56" s="23">
        <f t="shared" si="19"/>
        <v>4941</v>
      </c>
      <c r="M56" s="23">
        <f t="shared" si="19"/>
        <v>4941</v>
      </c>
      <c r="N56" s="23">
        <f t="shared" si="19"/>
        <v>4941</v>
      </c>
      <c r="R56"/>
      <c r="S56"/>
      <c r="T56"/>
      <c r="U56"/>
      <c r="V56"/>
      <c r="W56"/>
      <c r="X56"/>
      <c r="Y56"/>
      <c r="Z56"/>
      <c r="AA56"/>
      <c r="AB56"/>
    </row>
    <row r="57" spans="1:17" s="39" customFormat="1" ht="13.5">
      <c r="A57" s="40" t="s">
        <v>10</v>
      </c>
      <c r="B57" s="65" t="s">
        <v>91</v>
      </c>
      <c r="C57" s="66"/>
      <c r="D57" s="38"/>
      <c r="E57" s="38"/>
      <c r="F57" s="38">
        <f aca="true" t="shared" si="20" ref="F57:N58">IF(ISBLANK(E57),,E57)</f>
        <v>0</v>
      </c>
      <c r="G57" s="38">
        <f t="shared" si="20"/>
        <v>0</v>
      </c>
      <c r="H57" s="38">
        <f t="shared" si="20"/>
        <v>0</v>
      </c>
      <c r="I57" s="38">
        <f t="shared" si="20"/>
        <v>0</v>
      </c>
      <c r="J57" s="38">
        <f t="shared" si="20"/>
        <v>0</v>
      </c>
      <c r="K57" s="38">
        <f t="shared" si="20"/>
        <v>0</v>
      </c>
      <c r="L57" s="38">
        <f t="shared" si="20"/>
        <v>0</v>
      </c>
      <c r="M57" s="38">
        <f t="shared" si="20"/>
        <v>0</v>
      </c>
      <c r="N57" s="38">
        <f t="shared" si="20"/>
        <v>0</v>
      </c>
      <c r="O57" s="2"/>
      <c r="P57" s="2"/>
      <c r="Q57" s="2"/>
    </row>
    <row r="58" spans="1:17" s="39" customFormat="1" ht="13.5">
      <c r="A58" s="40" t="s">
        <v>92</v>
      </c>
      <c r="B58" s="65" t="s">
        <v>93</v>
      </c>
      <c r="C58" s="66"/>
      <c r="D58" s="38"/>
      <c r="E58" s="38"/>
      <c r="F58" s="38">
        <f t="shared" si="20"/>
        <v>0</v>
      </c>
      <c r="G58" s="38">
        <f t="shared" si="20"/>
        <v>0</v>
      </c>
      <c r="H58" s="38">
        <f t="shared" si="20"/>
        <v>0</v>
      </c>
      <c r="I58" s="38">
        <f t="shared" si="20"/>
        <v>0</v>
      </c>
      <c r="J58" s="38">
        <f t="shared" si="20"/>
        <v>0</v>
      </c>
      <c r="K58" s="38">
        <f t="shared" si="20"/>
        <v>0</v>
      </c>
      <c r="L58" s="38">
        <f t="shared" si="20"/>
        <v>0</v>
      </c>
      <c r="M58" s="38">
        <f t="shared" si="20"/>
        <v>0</v>
      </c>
      <c r="N58" s="38">
        <f t="shared" si="20"/>
        <v>0</v>
      </c>
      <c r="O58" s="2"/>
      <c r="P58" s="2"/>
      <c r="Q58" s="2"/>
    </row>
    <row r="59" spans="1:17" s="39" customFormat="1" ht="13.5">
      <c r="A59" s="46" t="s">
        <v>94</v>
      </c>
      <c r="B59" s="65" t="s">
        <v>95</v>
      </c>
      <c r="C59" s="66"/>
      <c r="D59" s="38">
        <v>2483</v>
      </c>
      <c r="E59" s="38">
        <v>4769</v>
      </c>
      <c r="F59" s="38">
        <v>4941</v>
      </c>
      <c r="G59" s="38">
        <v>4941</v>
      </c>
      <c r="H59" s="38">
        <v>4941</v>
      </c>
      <c r="I59" s="38">
        <v>4941</v>
      </c>
      <c r="J59" s="38">
        <v>4941</v>
      </c>
      <c r="K59" s="38">
        <v>4941</v>
      </c>
      <c r="L59" s="38">
        <v>4941</v>
      </c>
      <c r="M59" s="38">
        <v>4941</v>
      </c>
      <c r="N59" s="38">
        <v>4941</v>
      </c>
      <c r="O59" s="2"/>
      <c r="P59" s="2"/>
      <c r="Q59" s="2"/>
    </row>
    <row r="60" spans="1:17" s="39" customFormat="1" ht="13.5">
      <c r="A60" s="51"/>
      <c r="B60" s="72"/>
      <c r="C60" s="66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"/>
      <c r="P60" s="2"/>
      <c r="Q60" s="2"/>
    </row>
    <row r="61" spans="1:17" s="39" customFormat="1" ht="13.5">
      <c r="A61" s="46">
        <v>11</v>
      </c>
      <c r="B61" s="65" t="s">
        <v>96</v>
      </c>
      <c r="C61" s="66"/>
      <c r="D61" s="38">
        <v>3993</v>
      </c>
      <c r="E61" s="38">
        <v>2447</v>
      </c>
      <c r="F61" s="38">
        <v>0</v>
      </c>
      <c r="G61" s="38">
        <f aca="true" t="shared" si="21" ref="G61:N61">IF(ISBLANK(F61),,F61)</f>
        <v>0</v>
      </c>
      <c r="H61" s="38">
        <f t="shared" si="21"/>
        <v>0</v>
      </c>
      <c r="I61" s="38">
        <f t="shared" si="21"/>
        <v>0</v>
      </c>
      <c r="J61" s="38">
        <f t="shared" si="21"/>
        <v>0</v>
      </c>
      <c r="K61" s="38">
        <f t="shared" si="21"/>
        <v>0</v>
      </c>
      <c r="L61" s="38">
        <f t="shared" si="21"/>
        <v>0</v>
      </c>
      <c r="M61" s="38">
        <f t="shared" si="21"/>
        <v>0</v>
      </c>
      <c r="N61" s="38">
        <f t="shared" si="21"/>
        <v>0</v>
      </c>
      <c r="O61" s="2"/>
      <c r="P61" s="2"/>
      <c r="Q61" s="2"/>
    </row>
    <row r="62" spans="1:28" ht="13.5">
      <c r="A62" s="24"/>
      <c r="B62" s="64"/>
      <c r="C62" s="62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R62"/>
      <c r="S62"/>
      <c r="T62"/>
      <c r="U62"/>
      <c r="V62"/>
      <c r="W62"/>
      <c r="X62"/>
      <c r="Y62"/>
      <c r="Z62"/>
      <c r="AA62"/>
      <c r="AB62"/>
    </row>
    <row r="63" spans="1:28" ht="13.5">
      <c r="A63" s="26">
        <v>12</v>
      </c>
      <c r="B63" s="63" t="s">
        <v>97</v>
      </c>
      <c r="C63" s="62"/>
      <c r="D63" s="23">
        <f aca="true" t="shared" si="22" ref="D63:N63">D54-D56-D61</f>
        <v>69459</v>
      </c>
      <c r="E63" s="23">
        <f t="shared" si="22"/>
        <v>78695</v>
      </c>
      <c r="F63" s="23">
        <f t="shared" si="22"/>
        <v>88670</v>
      </c>
      <c r="G63" s="23">
        <f t="shared" si="22"/>
        <v>95836</v>
      </c>
      <c r="H63" s="23">
        <f t="shared" si="22"/>
        <v>99967</v>
      </c>
      <c r="I63" s="23">
        <f t="shared" si="22"/>
        <v>101098</v>
      </c>
      <c r="J63" s="23">
        <f t="shared" si="22"/>
        <v>101318</v>
      </c>
      <c r="K63" s="23">
        <f t="shared" si="22"/>
        <v>101518</v>
      </c>
      <c r="L63" s="23">
        <f t="shared" si="22"/>
        <v>104218</v>
      </c>
      <c r="M63" s="23">
        <f t="shared" si="22"/>
        <v>104218</v>
      </c>
      <c r="N63" s="23">
        <f t="shared" si="22"/>
        <v>104218</v>
      </c>
      <c r="R63"/>
      <c r="S63"/>
      <c r="T63"/>
      <c r="U63"/>
      <c r="V63"/>
      <c r="W63"/>
      <c r="X63"/>
      <c r="Y63"/>
      <c r="Z63"/>
      <c r="AA63"/>
      <c r="AB63"/>
    </row>
    <row r="64" spans="1:28" ht="13.5">
      <c r="A64" s="26">
        <v>13</v>
      </c>
      <c r="B64" s="63" t="s">
        <v>98</v>
      </c>
      <c r="C64" s="62"/>
      <c r="D64" s="23">
        <f>D28+D31</f>
        <v>175</v>
      </c>
      <c r="E64" s="23">
        <f aca="true" t="shared" si="23" ref="E64:N64">E28+E31+E37+E38+E41+E42</f>
        <v>7217</v>
      </c>
      <c r="F64" s="23">
        <f t="shared" si="23"/>
        <v>14328</v>
      </c>
      <c r="G64" s="23">
        <f t="shared" si="23"/>
        <v>21559</v>
      </c>
      <c r="H64" s="23">
        <f t="shared" si="23"/>
        <v>24339</v>
      </c>
      <c r="I64" s="23">
        <f t="shared" si="23"/>
        <v>24839</v>
      </c>
      <c r="J64" s="23">
        <f t="shared" si="23"/>
        <v>25039</v>
      </c>
      <c r="K64" s="23">
        <f t="shared" si="23"/>
        <v>25239</v>
      </c>
      <c r="L64" s="23">
        <f t="shared" si="23"/>
        <v>27939</v>
      </c>
      <c r="M64" s="23">
        <f t="shared" si="23"/>
        <v>27939</v>
      </c>
      <c r="N64" s="23">
        <f t="shared" si="23"/>
        <v>27939</v>
      </c>
      <c r="R64"/>
      <c r="S64"/>
      <c r="T64"/>
      <c r="U64"/>
      <c r="V64"/>
      <c r="W64"/>
      <c r="X64"/>
      <c r="Y64"/>
      <c r="Z64"/>
      <c r="AA64"/>
      <c r="AB64"/>
    </row>
    <row r="65" spans="1:28" ht="13.5">
      <c r="A65" s="26">
        <v>14</v>
      </c>
      <c r="B65" s="63" t="s">
        <v>99</v>
      </c>
      <c r="C65" s="62"/>
      <c r="D65" s="23">
        <f aca="true" t="shared" si="24" ref="D65:N65">D63-D64</f>
        <v>69284</v>
      </c>
      <c r="E65" s="23">
        <f t="shared" si="24"/>
        <v>71478</v>
      </c>
      <c r="F65" s="23">
        <f t="shared" si="24"/>
        <v>74342</v>
      </c>
      <c r="G65" s="23">
        <f t="shared" si="24"/>
        <v>74277</v>
      </c>
      <c r="H65" s="23">
        <f t="shared" si="24"/>
        <v>75628</v>
      </c>
      <c r="I65" s="23">
        <f t="shared" si="24"/>
        <v>76259</v>
      </c>
      <c r="J65" s="23">
        <f t="shared" si="24"/>
        <v>76279</v>
      </c>
      <c r="K65" s="23">
        <f t="shared" si="24"/>
        <v>76279</v>
      </c>
      <c r="L65" s="23">
        <f t="shared" si="24"/>
        <v>76279</v>
      </c>
      <c r="M65" s="23">
        <f t="shared" si="24"/>
        <v>76279</v>
      </c>
      <c r="N65" s="23">
        <f t="shared" si="24"/>
        <v>76279</v>
      </c>
      <c r="R65"/>
      <c r="S65"/>
      <c r="T65"/>
      <c r="U65"/>
      <c r="V65"/>
      <c r="W65"/>
      <c r="X65"/>
      <c r="Y65"/>
      <c r="Z65"/>
      <c r="AA65"/>
      <c r="AB65"/>
    </row>
    <row r="66" spans="1:28" ht="13.5">
      <c r="A66" s="24"/>
      <c r="B66" s="64"/>
      <c r="C66" s="6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R66"/>
      <c r="S66"/>
      <c r="T66"/>
      <c r="U66"/>
      <c r="V66"/>
      <c r="W66"/>
      <c r="X66"/>
      <c r="Y66"/>
      <c r="Z66"/>
      <c r="AA66"/>
      <c r="AB66"/>
    </row>
    <row r="67" spans="1:17" s="39" customFormat="1" ht="13.5">
      <c r="A67" s="46">
        <v>15</v>
      </c>
      <c r="B67" s="65" t="s">
        <v>100</v>
      </c>
      <c r="C67" s="66"/>
      <c r="D67" s="38"/>
      <c r="E67" s="38"/>
      <c r="F67" s="38">
        <f aca="true" t="shared" si="25" ref="F67:N67">IF(ISBLANK(E67),,E67)</f>
        <v>0</v>
      </c>
      <c r="G67" s="38">
        <f t="shared" si="25"/>
        <v>0</v>
      </c>
      <c r="H67" s="38">
        <f t="shared" si="25"/>
        <v>0</v>
      </c>
      <c r="I67" s="38">
        <f t="shared" si="25"/>
        <v>0</v>
      </c>
      <c r="J67" s="38">
        <f t="shared" si="25"/>
        <v>0</v>
      </c>
      <c r="K67" s="38">
        <f t="shared" si="25"/>
        <v>0</v>
      </c>
      <c r="L67" s="38">
        <f t="shared" si="25"/>
        <v>0</v>
      </c>
      <c r="M67" s="38">
        <f t="shared" si="25"/>
        <v>0</v>
      </c>
      <c r="N67" s="38">
        <f t="shared" si="25"/>
        <v>0</v>
      </c>
      <c r="O67" s="2"/>
      <c r="P67" s="2"/>
      <c r="Q67" s="2"/>
    </row>
    <row r="68" spans="1:28" ht="13.5">
      <c r="A68" s="24"/>
      <c r="B68" s="64"/>
      <c r="C68" s="62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R68"/>
      <c r="S68"/>
      <c r="T68"/>
      <c r="U68"/>
      <c r="V68"/>
      <c r="W68"/>
      <c r="X68"/>
      <c r="Y68"/>
      <c r="Z68"/>
      <c r="AA68"/>
      <c r="AB68"/>
    </row>
    <row r="69" spans="1:28" ht="13.5">
      <c r="A69" s="26">
        <v>16</v>
      </c>
      <c r="B69" s="63" t="s">
        <v>101</v>
      </c>
      <c r="C69" s="62"/>
      <c r="D69" s="23">
        <f aca="true" t="shared" si="26" ref="D69:N69">D65-D67</f>
        <v>69284</v>
      </c>
      <c r="E69" s="23">
        <f t="shared" si="26"/>
        <v>71478</v>
      </c>
      <c r="F69" s="23">
        <f t="shared" si="26"/>
        <v>74342</v>
      </c>
      <c r="G69" s="23">
        <f t="shared" si="26"/>
        <v>74277</v>
      </c>
      <c r="H69" s="23">
        <f t="shared" si="26"/>
        <v>75628</v>
      </c>
      <c r="I69" s="23">
        <f t="shared" si="26"/>
        <v>76259</v>
      </c>
      <c r="J69" s="23">
        <f t="shared" si="26"/>
        <v>76279</v>
      </c>
      <c r="K69" s="23">
        <f t="shared" si="26"/>
        <v>76279</v>
      </c>
      <c r="L69" s="23">
        <f t="shared" si="26"/>
        <v>76279</v>
      </c>
      <c r="M69" s="23">
        <f t="shared" si="26"/>
        <v>76279</v>
      </c>
      <c r="N69" s="23">
        <f t="shared" si="26"/>
        <v>76279</v>
      </c>
      <c r="R69"/>
      <c r="S69"/>
      <c r="T69"/>
      <c r="U69"/>
      <c r="V69"/>
      <c r="W69"/>
      <c r="X69"/>
      <c r="Y69"/>
      <c r="Z69"/>
      <c r="AA69"/>
      <c r="AB69"/>
    </row>
    <row r="70" spans="1:28" ht="13.5">
      <c r="A70" s="24"/>
      <c r="B70" s="64"/>
      <c r="C70" s="62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R70"/>
      <c r="S70"/>
      <c r="T70"/>
      <c r="U70"/>
      <c r="V70"/>
      <c r="W70"/>
      <c r="X70"/>
      <c r="Y70"/>
      <c r="Z70"/>
      <c r="AA70"/>
      <c r="AB70"/>
    </row>
    <row r="71" spans="1:28" ht="13.5">
      <c r="A71" s="26">
        <v>17</v>
      </c>
      <c r="B71" s="63" t="s">
        <v>102</v>
      </c>
      <c r="C71" s="62"/>
      <c r="D71" s="23">
        <f aca="true" t="shared" si="27" ref="D71:N71">D72+D74</f>
        <v>681</v>
      </c>
      <c r="E71" s="23">
        <f t="shared" si="27"/>
        <v>771</v>
      </c>
      <c r="F71" s="23">
        <f t="shared" si="27"/>
        <v>800</v>
      </c>
      <c r="G71" s="23">
        <f t="shared" si="27"/>
        <v>800</v>
      </c>
      <c r="H71" s="23">
        <f t="shared" si="27"/>
        <v>800</v>
      </c>
      <c r="I71" s="23">
        <f t="shared" si="27"/>
        <v>800</v>
      </c>
      <c r="J71" s="23">
        <f t="shared" si="27"/>
        <v>800</v>
      </c>
      <c r="K71" s="23">
        <f t="shared" si="27"/>
        <v>800</v>
      </c>
      <c r="L71" s="23">
        <f t="shared" si="27"/>
        <v>800</v>
      </c>
      <c r="M71" s="23">
        <f t="shared" si="27"/>
        <v>800</v>
      </c>
      <c r="N71" s="23">
        <f t="shared" si="27"/>
        <v>800</v>
      </c>
      <c r="R71"/>
      <c r="S71"/>
      <c r="T71"/>
      <c r="U71"/>
      <c r="V71"/>
      <c r="W71"/>
      <c r="X71"/>
      <c r="Y71"/>
      <c r="Z71"/>
      <c r="AA71"/>
      <c r="AB71"/>
    </row>
    <row r="72" spans="1:17" s="39" customFormat="1" ht="13.5">
      <c r="A72" s="40" t="s">
        <v>103</v>
      </c>
      <c r="B72" s="65" t="s">
        <v>104</v>
      </c>
      <c r="C72" s="66"/>
      <c r="D72" s="38">
        <v>681</v>
      </c>
      <c r="E72" s="38">
        <v>771</v>
      </c>
      <c r="F72" s="38">
        <v>800</v>
      </c>
      <c r="G72" s="38">
        <v>800</v>
      </c>
      <c r="H72" s="38">
        <v>800</v>
      </c>
      <c r="I72" s="38">
        <v>800</v>
      </c>
      <c r="J72" s="38">
        <v>800</v>
      </c>
      <c r="K72" s="38">
        <v>800</v>
      </c>
      <c r="L72" s="38">
        <v>800</v>
      </c>
      <c r="M72" s="38">
        <v>800</v>
      </c>
      <c r="N72" s="38">
        <v>800</v>
      </c>
      <c r="O72" s="2"/>
      <c r="P72" s="2"/>
      <c r="Q72" s="2"/>
    </row>
    <row r="73" spans="1:17" s="39" customFormat="1" ht="13.5">
      <c r="A73" s="40" t="s">
        <v>105</v>
      </c>
      <c r="B73" s="67" t="s">
        <v>106</v>
      </c>
      <c r="C73" s="66"/>
      <c r="D73" s="38"/>
      <c r="E73" s="38"/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2"/>
      <c r="P73" s="2"/>
      <c r="Q73" s="2"/>
    </row>
    <row r="74" spans="1:17" s="39" customFormat="1" ht="13.5">
      <c r="A74" s="46" t="s">
        <v>107</v>
      </c>
      <c r="B74" s="65" t="s">
        <v>108</v>
      </c>
      <c r="C74" s="66"/>
      <c r="D74" s="38"/>
      <c r="E74" s="38"/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2"/>
      <c r="P74" s="2"/>
      <c r="Q74" s="2"/>
    </row>
    <row r="75" spans="1:28" ht="13.5">
      <c r="A75" s="24"/>
      <c r="B75" s="64"/>
      <c r="C75" s="62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R75"/>
      <c r="S75"/>
      <c r="T75"/>
      <c r="U75"/>
      <c r="V75"/>
      <c r="W75"/>
      <c r="X75"/>
      <c r="Y75"/>
      <c r="Z75"/>
      <c r="AA75"/>
      <c r="AB75"/>
    </row>
    <row r="76" spans="1:28" ht="13.5">
      <c r="A76" s="26">
        <v>18</v>
      </c>
      <c r="B76" s="63" t="s">
        <v>109</v>
      </c>
      <c r="C76" s="62"/>
      <c r="D76" s="23">
        <f aca="true" t="shared" si="28" ref="D76:N76">D77+D79</f>
        <v>0</v>
      </c>
      <c r="E76" s="23">
        <f t="shared" si="28"/>
        <v>218</v>
      </c>
      <c r="F76" s="23">
        <f t="shared" si="28"/>
        <v>247</v>
      </c>
      <c r="G76" s="23">
        <f t="shared" si="28"/>
        <v>247</v>
      </c>
      <c r="H76" s="23">
        <f t="shared" si="28"/>
        <v>247</v>
      </c>
      <c r="I76" s="23">
        <f t="shared" si="28"/>
        <v>247</v>
      </c>
      <c r="J76" s="23">
        <f t="shared" si="28"/>
        <v>247</v>
      </c>
      <c r="K76" s="23">
        <f t="shared" si="28"/>
        <v>247</v>
      </c>
      <c r="L76" s="23">
        <f t="shared" si="28"/>
        <v>247</v>
      </c>
      <c r="M76" s="23">
        <f t="shared" si="28"/>
        <v>247</v>
      </c>
      <c r="N76" s="23">
        <f t="shared" si="28"/>
        <v>247</v>
      </c>
      <c r="R76"/>
      <c r="S76"/>
      <c r="T76"/>
      <c r="U76"/>
      <c r="V76"/>
      <c r="W76"/>
      <c r="X76"/>
      <c r="Y76"/>
      <c r="Z76"/>
      <c r="AA76"/>
      <c r="AB76"/>
    </row>
    <row r="77" spans="1:17" s="39" customFormat="1" ht="13.5">
      <c r="A77" s="40" t="s">
        <v>110</v>
      </c>
      <c r="B77" s="65" t="s">
        <v>111</v>
      </c>
      <c r="C77" s="66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"/>
      <c r="P77" s="2"/>
      <c r="Q77" s="2"/>
    </row>
    <row r="78" spans="1:17" s="39" customFormat="1" ht="13.5">
      <c r="A78" s="40" t="s">
        <v>112</v>
      </c>
      <c r="B78" s="67" t="s">
        <v>113</v>
      </c>
      <c r="C78" s="66"/>
      <c r="D78" s="38"/>
      <c r="E78" s="38"/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2"/>
      <c r="P78" s="2"/>
      <c r="Q78" s="2"/>
    </row>
    <row r="79" spans="1:17" s="39" customFormat="1" ht="13.5">
      <c r="A79" s="46" t="s">
        <v>114</v>
      </c>
      <c r="B79" s="65" t="s">
        <v>115</v>
      </c>
      <c r="C79" s="66"/>
      <c r="D79" s="38"/>
      <c r="E79" s="38">
        <v>218</v>
      </c>
      <c r="F79" s="38">
        <v>247</v>
      </c>
      <c r="G79" s="38">
        <v>247</v>
      </c>
      <c r="H79" s="38">
        <v>247</v>
      </c>
      <c r="I79" s="38">
        <v>247</v>
      </c>
      <c r="J79" s="38">
        <v>247</v>
      </c>
      <c r="K79" s="38">
        <v>247</v>
      </c>
      <c r="L79" s="38">
        <v>247</v>
      </c>
      <c r="M79" s="38">
        <v>247</v>
      </c>
      <c r="N79" s="38">
        <v>247</v>
      </c>
      <c r="O79" s="2"/>
      <c r="P79" s="2"/>
      <c r="Q79" s="2"/>
    </row>
    <row r="80" spans="1:28" ht="13.5">
      <c r="A80" s="24"/>
      <c r="B80" s="64"/>
      <c r="C80" s="62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R80"/>
      <c r="S80"/>
      <c r="T80"/>
      <c r="U80"/>
      <c r="V80"/>
      <c r="W80"/>
      <c r="X80"/>
      <c r="Y80"/>
      <c r="Z80"/>
      <c r="AA80"/>
      <c r="AB80"/>
    </row>
    <row r="81" spans="1:28" ht="13.5">
      <c r="A81" s="26">
        <v>19</v>
      </c>
      <c r="B81" s="63" t="s">
        <v>116</v>
      </c>
      <c r="C81" s="62"/>
      <c r="D81" s="23">
        <f aca="true" t="shared" si="29" ref="D81:N81">D69+D71-D76</f>
        <v>69965</v>
      </c>
      <c r="E81" s="23">
        <f t="shared" si="29"/>
        <v>72031</v>
      </c>
      <c r="F81" s="23">
        <f t="shared" si="29"/>
        <v>74895</v>
      </c>
      <c r="G81" s="23">
        <f t="shared" si="29"/>
        <v>74830</v>
      </c>
      <c r="H81" s="23">
        <f t="shared" si="29"/>
        <v>76181</v>
      </c>
      <c r="I81" s="23">
        <f t="shared" si="29"/>
        <v>76812</v>
      </c>
      <c r="J81" s="23">
        <f t="shared" si="29"/>
        <v>76832</v>
      </c>
      <c r="K81" s="23">
        <f t="shared" si="29"/>
        <v>76832</v>
      </c>
      <c r="L81" s="23">
        <f t="shared" si="29"/>
        <v>76832</v>
      </c>
      <c r="M81" s="23">
        <f t="shared" si="29"/>
        <v>76832</v>
      </c>
      <c r="N81" s="23">
        <f t="shared" si="29"/>
        <v>76832</v>
      </c>
      <c r="R81"/>
      <c r="S81"/>
      <c r="T81"/>
      <c r="U81"/>
      <c r="V81"/>
      <c r="W81"/>
      <c r="X81"/>
      <c r="Y81"/>
      <c r="Z81"/>
      <c r="AA81"/>
      <c r="AB81"/>
    </row>
    <row r="82" spans="1:28" ht="13.5">
      <c r="A82" s="26">
        <v>20</v>
      </c>
      <c r="B82" s="63" t="s">
        <v>117</v>
      </c>
      <c r="C82" s="62"/>
      <c r="D82" s="23">
        <f aca="true" t="shared" si="30" ref="D82:N82">D81+D64+D67</f>
        <v>70140</v>
      </c>
      <c r="E82" s="23">
        <f t="shared" si="30"/>
        <v>79248</v>
      </c>
      <c r="F82" s="23">
        <f t="shared" si="30"/>
        <v>89223</v>
      </c>
      <c r="G82" s="23">
        <f t="shared" si="30"/>
        <v>96389</v>
      </c>
      <c r="H82" s="23">
        <f t="shared" si="30"/>
        <v>100520</v>
      </c>
      <c r="I82" s="23">
        <f t="shared" si="30"/>
        <v>101651</v>
      </c>
      <c r="J82" s="23">
        <f t="shared" si="30"/>
        <v>101871</v>
      </c>
      <c r="K82" s="23">
        <f t="shared" si="30"/>
        <v>102071</v>
      </c>
      <c r="L82" s="23">
        <f t="shared" si="30"/>
        <v>104771</v>
      </c>
      <c r="M82" s="23">
        <f t="shared" si="30"/>
        <v>104771</v>
      </c>
      <c r="N82" s="23">
        <f t="shared" si="30"/>
        <v>104771</v>
      </c>
      <c r="R82"/>
      <c r="S82"/>
      <c r="T82"/>
      <c r="U82"/>
      <c r="V82"/>
      <c r="W82"/>
      <c r="X82"/>
      <c r="Y82"/>
      <c r="Z82"/>
      <c r="AA82"/>
      <c r="AB82"/>
    </row>
    <row r="83" spans="1:28" ht="13.5">
      <c r="A83" s="24"/>
      <c r="B83" s="64"/>
      <c r="C83" s="62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R83"/>
      <c r="S83"/>
      <c r="T83"/>
      <c r="U83"/>
      <c r="V83"/>
      <c r="W83"/>
      <c r="X83"/>
      <c r="Y83"/>
      <c r="Z83"/>
      <c r="AA83"/>
      <c r="AB83"/>
    </row>
    <row r="84" spans="1:17" s="39" customFormat="1" ht="13.5">
      <c r="A84" s="46">
        <v>21</v>
      </c>
      <c r="B84" s="65" t="s">
        <v>118</v>
      </c>
      <c r="C84" s="66"/>
      <c r="D84" s="38">
        <v>1</v>
      </c>
      <c r="E84" s="38">
        <v>1</v>
      </c>
      <c r="F84" s="38">
        <v>1</v>
      </c>
      <c r="G84" s="38">
        <v>1</v>
      </c>
      <c r="H84" s="38">
        <v>1</v>
      </c>
      <c r="I84" s="38">
        <v>1</v>
      </c>
      <c r="J84" s="38">
        <v>1</v>
      </c>
      <c r="K84" s="38">
        <v>1</v>
      </c>
      <c r="L84" s="38">
        <v>1</v>
      </c>
      <c r="M84" s="38">
        <v>1</v>
      </c>
      <c r="N84" s="38">
        <v>1</v>
      </c>
      <c r="O84" s="2"/>
      <c r="P84" s="2"/>
      <c r="Q84" s="2"/>
    </row>
    <row r="85" spans="1:17" s="39" customFormat="1" ht="13.5">
      <c r="A85" s="46">
        <v>22</v>
      </c>
      <c r="B85" s="67" t="s">
        <v>119</v>
      </c>
      <c r="C85" s="6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"/>
      <c r="P85" s="2"/>
      <c r="Q85" s="2"/>
    </row>
    <row r="86" spans="1:17" s="39" customFormat="1" ht="13.5">
      <c r="A86" s="46">
        <v>23</v>
      </c>
      <c r="B86" s="65" t="s">
        <v>120</v>
      </c>
      <c r="C86" s="66"/>
      <c r="D86" s="38">
        <v>93</v>
      </c>
      <c r="E86" s="38">
        <v>93</v>
      </c>
      <c r="F86" s="38">
        <v>93</v>
      </c>
      <c r="G86" s="38">
        <v>93</v>
      </c>
      <c r="H86" s="38">
        <v>93</v>
      </c>
      <c r="I86" s="38">
        <v>93</v>
      </c>
      <c r="J86" s="38">
        <v>93</v>
      </c>
      <c r="K86" s="38">
        <v>93</v>
      </c>
      <c r="L86" s="38">
        <v>93</v>
      </c>
      <c r="M86" s="38">
        <v>93</v>
      </c>
      <c r="N86" s="38">
        <v>93</v>
      </c>
      <c r="O86" s="2"/>
      <c r="P86" s="2"/>
      <c r="Q86" s="2"/>
    </row>
    <row r="87" spans="1:28" ht="13.5">
      <c r="A87" s="32"/>
      <c r="B87" s="59"/>
      <c r="C87" s="60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R87"/>
      <c r="S87"/>
      <c r="T87"/>
      <c r="U87"/>
      <c r="V87"/>
      <c r="W87"/>
      <c r="X87"/>
      <c r="Y87"/>
      <c r="Z87"/>
      <c r="AA87"/>
      <c r="AB87"/>
    </row>
    <row r="88" spans="1:28" ht="13.5">
      <c r="A88" s="29">
        <v>24</v>
      </c>
      <c r="B88" s="61" t="s">
        <v>121</v>
      </c>
      <c r="C88" s="62"/>
      <c r="D88" s="38">
        <v>88240</v>
      </c>
      <c r="E88" s="30"/>
      <c r="F88" s="30">
        <f aca="true" t="shared" si="31" ref="F88:N89">IF(ISBLANK(E88),,E88)</f>
        <v>0</v>
      </c>
      <c r="G88" s="30">
        <f t="shared" si="31"/>
        <v>0</v>
      </c>
      <c r="H88" s="30">
        <f t="shared" si="31"/>
        <v>0</v>
      </c>
      <c r="I88" s="30">
        <f t="shared" si="31"/>
        <v>0</v>
      </c>
      <c r="J88" s="30">
        <f t="shared" si="31"/>
        <v>0</v>
      </c>
      <c r="K88" s="30">
        <f t="shared" si="31"/>
        <v>0</v>
      </c>
      <c r="L88" s="30">
        <f t="shared" si="31"/>
        <v>0</v>
      </c>
      <c r="M88" s="30">
        <f t="shared" si="31"/>
        <v>0</v>
      </c>
      <c r="N88" s="30">
        <f t="shared" si="31"/>
        <v>0</v>
      </c>
      <c r="R88"/>
      <c r="S88"/>
      <c r="T88"/>
      <c r="U88"/>
      <c r="V88"/>
      <c r="W88"/>
      <c r="X88"/>
      <c r="Y88"/>
      <c r="Z88"/>
      <c r="AA88"/>
      <c r="AB88"/>
    </row>
    <row r="89" spans="1:28" ht="13.5">
      <c r="A89" s="26">
        <v>25</v>
      </c>
      <c r="B89" s="63" t="s">
        <v>122</v>
      </c>
      <c r="C89" s="62"/>
      <c r="D89" s="23">
        <f>D21-D88</f>
        <v>-5900</v>
      </c>
      <c r="E89" s="30"/>
      <c r="F89" s="30">
        <f t="shared" si="31"/>
        <v>0</v>
      </c>
      <c r="G89" s="30">
        <f t="shared" si="31"/>
        <v>0</v>
      </c>
      <c r="H89" s="30">
        <f t="shared" si="31"/>
        <v>0</v>
      </c>
      <c r="I89" s="30">
        <f t="shared" si="31"/>
        <v>0</v>
      </c>
      <c r="J89" s="30">
        <f t="shared" si="31"/>
        <v>0</v>
      </c>
      <c r="K89" s="30">
        <f t="shared" si="31"/>
        <v>0</v>
      </c>
      <c r="L89" s="30">
        <f t="shared" si="31"/>
        <v>0</v>
      </c>
      <c r="M89" s="30">
        <f t="shared" si="31"/>
        <v>0</v>
      </c>
      <c r="N89" s="30">
        <f t="shared" si="31"/>
        <v>0</v>
      </c>
      <c r="R89"/>
      <c r="S89"/>
      <c r="T89"/>
      <c r="U89"/>
      <c r="V89"/>
      <c r="W89"/>
      <c r="X89"/>
      <c r="Y89"/>
      <c r="Z89"/>
      <c r="AA89"/>
      <c r="AB89"/>
    </row>
    <row r="90" spans="4:28" ht="13.5">
      <c r="D90" s="4"/>
      <c r="M90" s="2"/>
      <c r="N90" s="2"/>
      <c r="R90"/>
      <c r="S90"/>
      <c r="T90"/>
      <c r="U90"/>
      <c r="V90"/>
      <c r="W90"/>
      <c r="X90"/>
      <c r="Y90"/>
      <c r="Z90"/>
      <c r="AA90"/>
      <c r="AB90"/>
    </row>
    <row r="91" spans="17:28" ht="13.5">
      <c r="Q91"/>
      <c r="R91"/>
      <c r="S91"/>
      <c r="T91"/>
      <c r="U91"/>
      <c r="V91"/>
      <c r="W91"/>
      <c r="X91"/>
      <c r="Y91"/>
      <c r="Z91"/>
      <c r="AA91"/>
      <c r="AB91"/>
    </row>
  </sheetData>
  <mergeCells count="79">
    <mergeCell ref="B1:C1"/>
    <mergeCell ref="B2:C2"/>
    <mergeCell ref="B3:C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7:C87"/>
    <mergeCell ref="B88:C88"/>
    <mergeCell ref="B89:C89"/>
    <mergeCell ref="B83:C83"/>
    <mergeCell ref="B84:C84"/>
    <mergeCell ref="B85:C85"/>
    <mergeCell ref="B86:C86"/>
  </mergeCells>
  <printOptions/>
  <pageMargins left="0.75" right="0.75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55.7109375" style="2" customWidth="1"/>
    <col min="4" max="4" width="10.28125" style="3" customWidth="1"/>
    <col min="5" max="12" width="10.28125" style="4" customWidth="1"/>
    <col min="13" max="13" width="9.8515625" style="4" customWidth="1"/>
    <col min="14" max="14" width="9.140625" style="4" customWidth="1"/>
    <col min="15" max="17" width="9.140625" style="2" customWidth="1"/>
    <col min="18" max="35" width="8.8515625" style="2" customWidth="1"/>
  </cols>
  <sheetData>
    <row r="1" spans="2:35" ht="13.5">
      <c r="B1" s="70" t="s">
        <v>25</v>
      </c>
      <c r="C1" s="71"/>
      <c r="D1" s="34" t="s">
        <v>11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35" ht="13.5">
      <c r="B2" s="70" t="s">
        <v>27</v>
      </c>
      <c r="C2" s="7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3.5">
      <c r="B3" s="70" t="s">
        <v>26</v>
      </c>
      <c r="C3" s="7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3.5">
      <c r="A4" s="1" t="s">
        <v>29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6" spans="1:3" ht="13.5">
      <c r="A6" s="6" t="s">
        <v>0</v>
      </c>
      <c r="B6" s="7" t="s">
        <v>23</v>
      </c>
      <c r="C6" s="13"/>
    </row>
    <row r="7" spans="1:3" ht="13.5">
      <c r="A7" s="6" t="s">
        <v>1</v>
      </c>
      <c r="B7" s="7" t="s">
        <v>18</v>
      </c>
      <c r="C7" s="13"/>
    </row>
    <row r="8" spans="1:9" ht="13.5">
      <c r="A8" s="6" t="s">
        <v>2</v>
      </c>
      <c r="B8" s="7" t="s">
        <v>14</v>
      </c>
      <c r="C8" s="13"/>
      <c r="I8" s="4" t="s">
        <v>18</v>
      </c>
    </row>
    <row r="9" ht="13.5">
      <c r="C9" s="13"/>
    </row>
    <row r="12" spans="29:35" ht="13.5">
      <c r="AC12"/>
      <c r="AD12"/>
      <c r="AE12"/>
      <c r="AF12"/>
      <c r="AG12"/>
      <c r="AH12"/>
      <c r="AI12"/>
    </row>
    <row r="13" spans="2:35" ht="13.5">
      <c r="B13" s="52" t="s">
        <v>11</v>
      </c>
      <c r="C13" s="52"/>
      <c r="D13" s="14" t="s">
        <v>3</v>
      </c>
      <c r="E13" s="15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3.5">
      <c r="A14" s="16" t="s">
        <v>5</v>
      </c>
      <c r="B14" s="16"/>
      <c r="C14" s="17" t="s">
        <v>37</v>
      </c>
      <c r="D14" s="35" t="s">
        <v>123</v>
      </c>
      <c r="E14" s="35" t="s">
        <v>124</v>
      </c>
      <c r="F14" s="35" t="s">
        <v>125</v>
      </c>
      <c r="G14" s="35" t="s">
        <v>126</v>
      </c>
      <c r="H14" s="35" t="s">
        <v>127</v>
      </c>
      <c r="I14" s="35" t="s">
        <v>128</v>
      </c>
      <c r="J14" s="35" t="s">
        <v>129</v>
      </c>
      <c r="K14" s="35" t="s">
        <v>130</v>
      </c>
      <c r="L14" s="35" t="s">
        <v>131</v>
      </c>
      <c r="M14" s="35" t="s">
        <v>132</v>
      </c>
      <c r="N14" s="35" t="s">
        <v>133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17" s="39" customFormat="1" ht="13.5">
      <c r="A15" s="37">
        <v>1</v>
      </c>
      <c r="B15" s="65" t="s">
        <v>6</v>
      </c>
      <c r="C15" s="66"/>
      <c r="D15" s="53">
        <v>111093</v>
      </c>
      <c r="E15" s="53">
        <v>110073</v>
      </c>
      <c r="F15" s="53">
        <v>111785</v>
      </c>
      <c r="G15" s="53">
        <v>114066</v>
      </c>
      <c r="H15" s="53">
        <v>115928</v>
      </c>
      <c r="I15" s="53">
        <v>117534</v>
      </c>
      <c r="J15" s="53">
        <v>119330</v>
      </c>
      <c r="K15" s="53">
        <v>121208</v>
      </c>
      <c r="L15" s="53">
        <v>123047</v>
      </c>
      <c r="M15" s="53">
        <v>124934</v>
      </c>
      <c r="N15" s="53">
        <v>126596</v>
      </c>
      <c r="O15" s="2"/>
      <c r="P15" s="2"/>
      <c r="Q15" s="2"/>
    </row>
    <row r="16" spans="1:17" s="39" customFormat="1" ht="13.5">
      <c r="A16" s="40">
        <v>2</v>
      </c>
      <c r="B16" s="65" t="s">
        <v>7</v>
      </c>
      <c r="C16" s="66"/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2"/>
      <c r="P16" s="2"/>
      <c r="Q16" s="2"/>
    </row>
    <row r="17" spans="1:35" ht="13.5">
      <c r="A17" s="19">
        <v>3</v>
      </c>
      <c r="B17" s="63" t="s">
        <v>38</v>
      </c>
      <c r="C17" s="62"/>
      <c r="D17" s="54">
        <v>111093</v>
      </c>
      <c r="E17" s="54">
        <v>110073</v>
      </c>
      <c r="F17" s="54">
        <v>111785</v>
      </c>
      <c r="G17" s="54">
        <v>114066</v>
      </c>
      <c r="H17" s="54">
        <v>115928</v>
      </c>
      <c r="I17" s="54">
        <v>117534</v>
      </c>
      <c r="J17" s="54">
        <v>119330</v>
      </c>
      <c r="K17" s="54">
        <v>121208</v>
      </c>
      <c r="L17" s="54">
        <v>123047</v>
      </c>
      <c r="M17" s="54">
        <v>124934</v>
      </c>
      <c r="N17" s="54">
        <v>126596</v>
      </c>
      <c r="O17" s="2" t="s">
        <v>18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17" s="39" customFormat="1" ht="13.5">
      <c r="A18" s="37">
        <v>4</v>
      </c>
      <c r="B18" s="65" t="s">
        <v>8</v>
      </c>
      <c r="C18" s="66"/>
      <c r="D18" s="38">
        <v>44</v>
      </c>
      <c r="E18" s="38">
        <v>44</v>
      </c>
      <c r="F18" s="38">
        <v>74</v>
      </c>
      <c r="G18" s="38">
        <v>104</v>
      </c>
      <c r="H18" s="38">
        <v>135</v>
      </c>
      <c r="I18" s="38">
        <v>190</v>
      </c>
      <c r="J18" s="38">
        <v>239</v>
      </c>
      <c r="K18" s="38">
        <v>280</v>
      </c>
      <c r="L18" s="38">
        <v>320</v>
      </c>
      <c r="M18" s="38">
        <v>354</v>
      </c>
      <c r="N18" s="38">
        <v>383</v>
      </c>
      <c r="O18" s="2"/>
      <c r="P18" s="2"/>
      <c r="Q18" s="2"/>
    </row>
    <row r="19" spans="1:17" s="39" customFormat="1" ht="13.5">
      <c r="A19" s="42">
        <v>5</v>
      </c>
      <c r="B19" s="65" t="s">
        <v>9</v>
      </c>
      <c r="C19" s="66"/>
      <c r="D19" s="48">
        <v>2235</v>
      </c>
      <c r="E19" s="48">
        <v>2291</v>
      </c>
      <c r="F19" s="48">
        <v>2314</v>
      </c>
      <c r="G19" s="48">
        <v>2347</v>
      </c>
      <c r="H19" s="48">
        <v>2348</v>
      </c>
      <c r="I19" s="48">
        <v>2360</v>
      </c>
      <c r="J19" s="48">
        <v>2362</v>
      </c>
      <c r="K19" s="48">
        <v>2365</v>
      </c>
      <c r="L19" s="48">
        <v>2367</v>
      </c>
      <c r="M19" s="48">
        <v>2394</v>
      </c>
      <c r="N19" s="48">
        <v>2396</v>
      </c>
      <c r="O19" s="2"/>
      <c r="P19" s="2"/>
      <c r="Q19" s="2"/>
    </row>
    <row r="20" spans="1:35" ht="13.5">
      <c r="A20" s="19">
        <v>6</v>
      </c>
      <c r="B20" s="63" t="s">
        <v>39</v>
      </c>
      <c r="C20" s="62"/>
      <c r="D20" s="54">
        <v>108814</v>
      </c>
      <c r="E20" s="54">
        <v>107738</v>
      </c>
      <c r="F20" s="54">
        <v>109397</v>
      </c>
      <c r="G20" s="54">
        <v>111615</v>
      </c>
      <c r="H20" s="54">
        <v>113445</v>
      </c>
      <c r="I20" s="54">
        <v>114984</v>
      </c>
      <c r="J20" s="54">
        <v>116729</v>
      </c>
      <c r="K20" s="54">
        <v>118563</v>
      </c>
      <c r="L20" s="54">
        <v>120360</v>
      </c>
      <c r="M20" s="54">
        <v>122186</v>
      </c>
      <c r="N20" s="54">
        <v>123817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3.5">
      <c r="A21" s="24"/>
      <c r="B21" s="69"/>
      <c r="C21" s="6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3.5">
      <c r="A22" s="26">
        <v>7</v>
      </c>
      <c r="B22" s="63" t="s">
        <v>40</v>
      </c>
      <c r="C22" s="62"/>
      <c r="D22" s="23">
        <v>175699</v>
      </c>
      <c r="E22" s="23">
        <v>181169</v>
      </c>
      <c r="F22" s="23">
        <v>184306</v>
      </c>
      <c r="G22" s="23">
        <v>188806</v>
      </c>
      <c r="H22" s="23">
        <v>190540</v>
      </c>
      <c r="I22" s="23">
        <v>190552</v>
      </c>
      <c r="J22" s="23">
        <v>190564</v>
      </c>
      <c r="K22" s="23">
        <v>190564</v>
      </c>
      <c r="L22" s="23">
        <v>190564</v>
      </c>
      <c r="M22" s="23">
        <v>190564</v>
      </c>
      <c r="N22" s="23">
        <v>190564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3.5">
      <c r="A23" s="24"/>
      <c r="B23" s="64"/>
      <c r="C23" s="6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3.5">
      <c r="A24" s="27" t="s">
        <v>41</v>
      </c>
      <c r="B24" s="68" t="s">
        <v>42</v>
      </c>
      <c r="C24" s="62"/>
      <c r="D24" s="23">
        <v>175699</v>
      </c>
      <c r="E24" s="23">
        <v>175699</v>
      </c>
      <c r="F24" s="23">
        <v>175699</v>
      </c>
      <c r="G24" s="23">
        <v>175699</v>
      </c>
      <c r="H24" s="23">
        <v>175699</v>
      </c>
      <c r="I24" s="23">
        <v>175699</v>
      </c>
      <c r="J24" s="23">
        <v>175699</v>
      </c>
      <c r="K24" s="23">
        <v>175699</v>
      </c>
      <c r="L24" s="23">
        <v>175699</v>
      </c>
      <c r="M24" s="23">
        <v>175699</v>
      </c>
      <c r="N24" s="23">
        <v>175699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3.5">
      <c r="A25" s="26" t="s">
        <v>43</v>
      </c>
      <c r="B25" s="63" t="s">
        <v>44</v>
      </c>
      <c r="C25" s="62"/>
      <c r="D25" s="55">
        <v>175699</v>
      </c>
      <c r="E25" s="55">
        <v>175699</v>
      </c>
      <c r="F25" s="55">
        <v>175699</v>
      </c>
      <c r="G25" s="55">
        <v>175699</v>
      </c>
      <c r="H25" s="55">
        <v>175699</v>
      </c>
      <c r="I25" s="55">
        <v>175699</v>
      </c>
      <c r="J25" s="55">
        <v>175699</v>
      </c>
      <c r="K25" s="55">
        <v>175699</v>
      </c>
      <c r="L25" s="55">
        <v>175699</v>
      </c>
      <c r="M25" s="55">
        <v>175699</v>
      </c>
      <c r="N25" s="55">
        <v>175699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3.5">
      <c r="A26" s="18" t="s">
        <v>45</v>
      </c>
      <c r="B26" s="61" t="s">
        <v>46</v>
      </c>
      <c r="C26" s="62"/>
      <c r="D26" s="38">
        <v>175699</v>
      </c>
      <c r="E26" s="38">
        <v>175699</v>
      </c>
      <c r="F26" s="38">
        <v>175699</v>
      </c>
      <c r="G26" s="38">
        <v>175699</v>
      </c>
      <c r="H26" s="38">
        <v>175699</v>
      </c>
      <c r="I26" s="38">
        <v>175699</v>
      </c>
      <c r="J26" s="38">
        <v>175699</v>
      </c>
      <c r="K26" s="38">
        <v>175699</v>
      </c>
      <c r="L26" s="38">
        <v>175699</v>
      </c>
      <c r="M26" s="38">
        <v>175699</v>
      </c>
      <c r="N26" s="38">
        <v>175699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3.5">
      <c r="A27" s="29" t="s">
        <v>47</v>
      </c>
      <c r="B27" s="61" t="s">
        <v>48</v>
      </c>
      <c r="C27" s="62"/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3.5">
      <c r="A28" s="26" t="s">
        <v>49</v>
      </c>
      <c r="B28" s="63" t="s">
        <v>50</v>
      </c>
      <c r="C28" s="62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3.5">
      <c r="A29" s="18" t="s">
        <v>51</v>
      </c>
      <c r="B29" s="61" t="s">
        <v>46</v>
      </c>
      <c r="C29" s="62"/>
      <c r="D29" s="25">
        <v>0</v>
      </c>
      <c r="E29" s="25">
        <v>0</v>
      </c>
      <c r="F29" s="48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3.5">
      <c r="A30" s="29" t="s">
        <v>52</v>
      </c>
      <c r="B30" s="61" t="s">
        <v>48</v>
      </c>
      <c r="C30" s="62"/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>
      <c r="A31" s="26" t="s">
        <v>53</v>
      </c>
      <c r="B31" s="63" t="s">
        <v>54</v>
      </c>
      <c r="C31" s="62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3.5">
      <c r="A32" s="18" t="s">
        <v>55</v>
      </c>
      <c r="B32" s="61" t="s">
        <v>46</v>
      </c>
      <c r="C32" s="62"/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>
      <c r="A33" s="29" t="s">
        <v>56</v>
      </c>
      <c r="B33" s="61" t="s">
        <v>48</v>
      </c>
      <c r="C33" s="62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3.5">
      <c r="A34" s="24"/>
      <c r="B34" s="64"/>
      <c r="C34" s="62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>
      <c r="A35" s="27" t="s">
        <v>57</v>
      </c>
      <c r="B35" s="68" t="s">
        <v>58</v>
      </c>
      <c r="C35" s="62"/>
      <c r="D35" s="23">
        <v>0</v>
      </c>
      <c r="E35" s="23">
        <v>5172</v>
      </c>
      <c r="F35" s="23">
        <v>8224</v>
      </c>
      <c r="G35" s="23">
        <v>12762</v>
      </c>
      <c r="H35" s="23">
        <v>14434</v>
      </c>
      <c r="I35" s="23">
        <v>14434</v>
      </c>
      <c r="J35" s="23">
        <v>14434</v>
      </c>
      <c r="K35" s="23">
        <v>14434</v>
      </c>
      <c r="L35" s="23">
        <v>14434</v>
      </c>
      <c r="M35" s="23">
        <v>14434</v>
      </c>
      <c r="N35" s="23">
        <v>14434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>
      <c r="A36" s="26" t="s">
        <v>59</v>
      </c>
      <c r="B36" s="63" t="s">
        <v>60</v>
      </c>
      <c r="C36" s="62"/>
      <c r="D36" s="54">
        <v>0</v>
      </c>
      <c r="E36" s="54">
        <v>4719</v>
      </c>
      <c r="F36" s="54">
        <v>6476</v>
      </c>
      <c r="G36" s="54">
        <v>7734</v>
      </c>
      <c r="H36" s="54">
        <v>8796</v>
      </c>
      <c r="I36" s="54">
        <v>8796</v>
      </c>
      <c r="J36" s="54">
        <v>8796</v>
      </c>
      <c r="K36" s="54">
        <v>8796</v>
      </c>
      <c r="L36" s="54">
        <v>8796</v>
      </c>
      <c r="M36" s="54">
        <v>8796</v>
      </c>
      <c r="N36" s="54">
        <v>8796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3.5">
      <c r="A37" s="18" t="s">
        <v>61</v>
      </c>
      <c r="B37" s="61" t="s">
        <v>62</v>
      </c>
      <c r="C37" s="62"/>
      <c r="D37" s="38"/>
      <c r="E37" s="38">
        <v>4719</v>
      </c>
      <c r="F37" s="38">
        <v>6476</v>
      </c>
      <c r="G37" s="38">
        <v>7734</v>
      </c>
      <c r="H37" s="38">
        <v>8796</v>
      </c>
      <c r="I37" s="38">
        <v>8796</v>
      </c>
      <c r="J37" s="38">
        <v>8796</v>
      </c>
      <c r="K37" s="38">
        <v>8796</v>
      </c>
      <c r="L37" s="38">
        <v>8796</v>
      </c>
      <c r="M37" s="38">
        <v>8796</v>
      </c>
      <c r="N37" s="38">
        <v>8796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3.5">
      <c r="A38" s="18" t="s">
        <v>63</v>
      </c>
      <c r="B38" s="61" t="s">
        <v>64</v>
      </c>
      <c r="C38" s="62"/>
      <c r="D38" s="38"/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3.5">
      <c r="A39" s="29" t="s">
        <v>65</v>
      </c>
      <c r="B39" s="61" t="s">
        <v>66</v>
      </c>
      <c r="C39" s="62"/>
      <c r="D39" s="25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t="13.5">
      <c r="A40" s="26" t="s">
        <v>67</v>
      </c>
      <c r="B40" s="63" t="s">
        <v>68</v>
      </c>
      <c r="C40" s="62"/>
      <c r="D40" s="23">
        <v>0</v>
      </c>
      <c r="E40" s="23">
        <v>453</v>
      </c>
      <c r="F40" s="23">
        <v>1748</v>
      </c>
      <c r="G40" s="23">
        <v>5028</v>
      </c>
      <c r="H40" s="23">
        <v>5638</v>
      </c>
      <c r="I40" s="23">
        <v>5638</v>
      </c>
      <c r="J40" s="23">
        <v>5638</v>
      </c>
      <c r="K40" s="23">
        <v>5638</v>
      </c>
      <c r="L40" s="23">
        <v>5638</v>
      </c>
      <c r="M40" s="23">
        <v>5638</v>
      </c>
      <c r="N40" s="23">
        <v>5638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t="13.5">
      <c r="A41" s="18" t="s">
        <v>69</v>
      </c>
      <c r="B41" s="61" t="s">
        <v>62</v>
      </c>
      <c r="C41" s="62"/>
      <c r="D41" s="53"/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3.5">
      <c r="A42" s="18" t="s">
        <v>70</v>
      </c>
      <c r="B42" s="61" t="s">
        <v>64</v>
      </c>
      <c r="C42" s="62"/>
      <c r="D42" s="25"/>
      <c r="E42" s="25">
        <v>453</v>
      </c>
      <c r="F42" s="25">
        <v>1748</v>
      </c>
      <c r="G42" s="25">
        <v>5028</v>
      </c>
      <c r="H42" s="25">
        <v>5638</v>
      </c>
      <c r="I42" s="25">
        <v>5638</v>
      </c>
      <c r="J42" s="25">
        <v>5638</v>
      </c>
      <c r="K42" s="25">
        <v>5638</v>
      </c>
      <c r="L42" s="25">
        <v>5638</v>
      </c>
      <c r="M42" s="25">
        <v>5638</v>
      </c>
      <c r="N42" s="25">
        <v>5638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3.5">
      <c r="A43" s="29" t="s">
        <v>71</v>
      </c>
      <c r="B43" s="61" t="s">
        <v>66</v>
      </c>
      <c r="C43" s="62"/>
      <c r="D43" s="38"/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3.5">
      <c r="A44" s="24"/>
      <c r="B44" s="64"/>
      <c r="C44" s="62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3.5">
      <c r="A45" s="26" t="s">
        <v>72</v>
      </c>
      <c r="B45" s="63" t="s">
        <v>73</v>
      </c>
      <c r="C45" s="62"/>
      <c r="D45" s="54">
        <v>0</v>
      </c>
      <c r="E45" s="54">
        <v>298</v>
      </c>
      <c r="F45" s="54">
        <v>383</v>
      </c>
      <c r="G45" s="54">
        <v>345</v>
      </c>
      <c r="H45" s="54">
        <v>407</v>
      </c>
      <c r="I45" s="54">
        <v>419</v>
      </c>
      <c r="J45" s="54">
        <v>431</v>
      </c>
      <c r="K45" s="54">
        <v>431</v>
      </c>
      <c r="L45" s="54">
        <v>431</v>
      </c>
      <c r="M45" s="54">
        <v>431</v>
      </c>
      <c r="N45" s="54">
        <v>431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3.5">
      <c r="A46" s="18" t="s">
        <v>74</v>
      </c>
      <c r="B46" s="61" t="s">
        <v>75</v>
      </c>
      <c r="C46" s="62"/>
      <c r="D46" s="25"/>
      <c r="E46" s="25">
        <v>298</v>
      </c>
      <c r="F46" s="25">
        <v>403</v>
      </c>
      <c r="G46" s="25">
        <v>365</v>
      </c>
      <c r="H46" s="25">
        <v>427</v>
      </c>
      <c r="I46" s="25">
        <v>439</v>
      </c>
      <c r="J46" s="25">
        <v>451</v>
      </c>
      <c r="K46" s="25">
        <v>606</v>
      </c>
      <c r="L46" s="25">
        <v>606</v>
      </c>
      <c r="M46" s="25">
        <v>606</v>
      </c>
      <c r="N46" s="25">
        <v>606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3.5">
      <c r="A47" s="18" t="s">
        <v>76</v>
      </c>
      <c r="B47" s="61" t="s">
        <v>77</v>
      </c>
      <c r="C47" s="62"/>
      <c r="D47" s="38"/>
      <c r="E47" s="30">
        <v>0</v>
      </c>
      <c r="F47" s="30">
        <v>5</v>
      </c>
      <c r="G47" s="30">
        <v>5</v>
      </c>
      <c r="H47" s="30">
        <v>5</v>
      </c>
      <c r="I47" s="30">
        <v>5</v>
      </c>
      <c r="J47" s="30">
        <v>5</v>
      </c>
      <c r="K47" s="30">
        <v>160</v>
      </c>
      <c r="L47" s="30">
        <v>160</v>
      </c>
      <c r="M47" s="30">
        <v>160</v>
      </c>
      <c r="N47" s="30">
        <v>160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3.5">
      <c r="A48" s="29" t="s">
        <v>78</v>
      </c>
      <c r="B48" s="61" t="s">
        <v>79</v>
      </c>
      <c r="C48" s="62"/>
      <c r="D48" s="23"/>
      <c r="E48" s="30">
        <v>0</v>
      </c>
      <c r="F48" s="30">
        <v>15</v>
      </c>
      <c r="G48" s="30">
        <v>15</v>
      </c>
      <c r="H48" s="30">
        <v>15</v>
      </c>
      <c r="I48" s="30">
        <v>15</v>
      </c>
      <c r="J48" s="30">
        <v>15</v>
      </c>
      <c r="K48" s="30">
        <v>15</v>
      </c>
      <c r="L48" s="30">
        <v>15</v>
      </c>
      <c r="M48" s="30">
        <v>15</v>
      </c>
      <c r="N48" s="30">
        <v>15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3.5">
      <c r="A49" s="29" t="s">
        <v>80</v>
      </c>
      <c r="B49" s="61" t="s">
        <v>81</v>
      </c>
      <c r="C49" s="62"/>
      <c r="D49" s="31"/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3.5">
      <c r="A50" s="29" t="s">
        <v>82</v>
      </c>
      <c r="B50" s="61" t="s">
        <v>83</v>
      </c>
      <c r="C50" s="62"/>
      <c r="D50" s="31"/>
      <c r="E50" s="43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3.5">
      <c r="A51" s="29" t="s">
        <v>84</v>
      </c>
      <c r="B51" s="61" t="s">
        <v>85</v>
      </c>
      <c r="C51" s="62"/>
      <c r="D51" s="38">
        <v>0</v>
      </c>
      <c r="E51" s="31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3.5">
      <c r="A52" s="29" t="s">
        <v>86</v>
      </c>
      <c r="B52" s="61" t="s">
        <v>87</v>
      </c>
      <c r="C52" s="62"/>
      <c r="D52" s="31"/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3.5">
      <c r="A53" s="24"/>
      <c r="B53" s="64"/>
      <c r="C53" s="62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3.5">
      <c r="A54" s="26">
        <v>8</v>
      </c>
      <c r="B54" s="63" t="s">
        <v>88</v>
      </c>
      <c r="C54" s="62"/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3.5">
      <c r="A55" s="26">
        <v>9</v>
      </c>
      <c r="B55" s="63" t="s">
        <v>89</v>
      </c>
      <c r="C55" s="62"/>
      <c r="D55" s="23">
        <v>175699</v>
      </c>
      <c r="E55" s="23">
        <v>181169</v>
      </c>
      <c r="F55" s="23">
        <v>184306</v>
      </c>
      <c r="G55" s="23">
        <v>188806</v>
      </c>
      <c r="H55" s="23">
        <v>190540</v>
      </c>
      <c r="I55" s="23">
        <v>190552</v>
      </c>
      <c r="J55" s="23">
        <v>190564</v>
      </c>
      <c r="K55" s="23">
        <v>190564</v>
      </c>
      <c r="L55" s="23">
        <v>190564</v>
      </c>
      <c r="M55" s="23">
        <v>190564</v>
      </c>
      <c r="N55" s="23">
        <v>190564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3.5">
      <c r="A56" s="24"/>
      <c r="B56" s="64"/>
      <c r="C56" s="6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3.5">
      <c r="A57" s="26">
        <v>10</v>
      </c>
      <c r="B57" s="63" t="s">
        <v>90</v>
      </c>
      <c r="C57" s="62"/>
      <c r="D57" s="23">
        <v>7196</v>
      </c>
      <c r="E57" s="23">
        <v>8819</v>
      </c>
      <c r="F57" s="23">
        <v>9066</v>
      </c>
      <c r="G57" s="23">
        <v>9174</v>
      </c>
      <c r="H57" s="23">
        <v>9174</v>
      </c>
      <c r="I57" s="23">
        <v>9174</v>
      </c>
      <c r="J57" s="23">
        <v>9174</v>
      </c>
      <c r="K57" s="23">
        <v>9174</v>
      </c>
      <c r="L57" s="23">
        <v>9174</v>
      </c>
      <c r="M57" s="23">
        <v>9174</v>
      </c>
      <c r="N57" s="23">
        <v>9174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17" s="39" customFormat="1" ht="13.5">
      <c r="A58" s="40" t="s">
        <v>10</v>
      </c>
      <c r="B58" s="65" t="s">
        <v>91</v>
      </c>
      <c r="C58" s="66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2"/>
      <c r="P58" s="2"/>
      <c r="Q58" s="2"/>
    </row>
    <row r="59" spans="1:17" s="39" customFormat="1" ht="13.5">
      <c r="A59" s="40" t="s">
        <v>92</v>
      </c>
      <c r="B59" s="65" t="s">
        <v>93</v>
      </c>
      <c r="C59" s="66"/>
      <c r="D59" s="38">
        <v>3389</v>
      </c>
      <c r="E59" s="38">
        <v>3389</v>
      </c>
      <c r="F59" s="38">
        <v>3399</v>
      </c>
      <c r="G59" s="38">
        <v>3399</v>
      </c>
      <c r="H59" s="38">
        <v>3399</v>
      </c>
      <c r="I59" s="38">
        <v>3399</v>
      </c>
      <c r="J59" s="38">
        <v>3399</v>
      </c>
      <c r="K59" s="38">
        <v>3399</v>
      </c>
      <c r="L59" s="38">
        <v>3399</v>
      </c>
      <c r="M59" s="38">
        <v>3399</v>
      </c>
      <c r="N59" s="38">
        <v>3399</v>
      </c>
      <c r="O59" s="2"/>
      <c r="P59" s="2"/>
      <c r="Q59" s="2"/>
    </row>
    <row r="60" spans="1:17" s="39" customFormat="1" ht="13.5">
      <c r="A60" s="46" t="s">
        <v>94</v>
      </c>
      <c r="B60" s="65" t="s">
        <v>95</v>
      </c>
      <c r="C60" s="66"/>
      <c r="D60" s="38">
        <v>3807</v>
      </c>
      <c r="E60" s="38">
        <v>5430</v>
      </c>
      <c r="F60" s="38">
        <v>5667</v>
      </c>
      <c r="G60" s="38">
        <v>5775</v>
      </c>
      <c r="H60" s="38">
        <v>5775</v>
      </c>
      <c r="I60" s="38">
        <v>5775</v>
      </c>
      <c r="J60" s="38">
        <v>5775</v>
      </c>
      <c r="K60" s="38">
        <v>5775</v>
      </c>
      <c r="L60" s="38">
        <v>5775</v>
      </c>
      <c r="M60" s="38">
        <v>5775</v>
      </c>
      <c r="N60" s="38">
        <v>5775</v>
      </c>
      <c r="O60" s="2"/>
      <c r="P60" s="2"/>
      <c r="Q60" s="2"/>
    </row>
    <row r="61" spans="1:17" s="39" customFormat="1" ht="13.5">
      <c r="A61" s="51"/>
      <c r="B61" s="72"/>
      <c r="C61" s="6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"/>
      <c r="P61" s="2"/>
      <c r="Q61" s="2"/>
    </row>
    <row r="62" spans="1:17" s="39" customFormat="1" ht="13.5">
      <c r="A62" s="46">
        <v>11</v>
      </c>
      <c r="B62" s="65" t="s">
        <v>96</v>
      </c>
      <c r="C62" s="66"/>
      <c r="D62" s="38">
        <v>3106</v>
      </c>
      <c r="E62" s="38">
        <v>3106</v>
      </c>
      <c r="F62" s="38">
        <v>3758</v>
      </c>
      <c r="G62" s="38">
        <v>3655</v>
      </c>
      <c r="H62" s="38">
        <v>3924</v>
      </c>
      <c r="I62" s="38">
        <v>4043</v>
      </c>
      <c r="J62" s="38">
        <v>3293</v>
      </c>
      <c r="K62" s="38">
        <v>3500</v>
      </c>
      <c r="L62" s="38">
        <v>4081</v>
      </c>
      <c r="M62" s="38">
        <v>3400</v>
      </c>
      <c r="N62" s="38">
        <v>3734</v>
      </c>
      <c r="O62" s="2"/>
      <c r="P62" s="2"/>
      <c r="Q62" s="2"/>
    </row>
    <row r="63" spans="1:35" ht="13.5">
      <c r="A63" s="24"/>
      <c r="B63" s="64"/>
      <c r="C63" s="62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3.5">
      <c r="A64" s="26">
        <v>12</v>
      </c>
      <c r="B64" s="63" t="s">
        <v>97</v>
      </c>
      <c r="C64" s="62"/>
      <c r="D64" s="23">
        <v>165397</v>
      </c>
      <c r="E64" s="23">
        <v>169244</v>
      </c>
      <c r="F64" s="23">
        <v>171482</v>
      </c>
      <c r="G64" s="23">
        <v>175977</v>
      </c>
      <c r="H64" s="23">
        <v>177442</v>
      </c>
      <c r="I64" s="23">
        <v>177335</v>
      </c>
      <c r="J64" s="23">
        <v>178097</v>
      </c>
      <c r="K64" s="23">
        <v>177890</v>
      </c>
      <c r="L64" s="23">
        <v>177309</v>
      </c>
      <c r="M64" s="23">
        <v>177990</v>
      </c>
      <c r="N64" s="23">
        <v>177656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3.5">
      <c r="A65" s="26">
        <v>13</v>
      </c>
      <c r="B65" s="63" t="s">
        <v>98</v>
      </c>
      <c r="C65" s="62"/>
      <c r="D65" s="23">
        <v>0</v>
      </c>
      <c r="E65" s="23">
        <v>453</v>
      </c>
      <c r="F65" s="23">
        <v>1748</v>
      </c>
      <c r="G65" s="23">
        <v>5028</v>
      </c>
      <c r="H65" s="23">
        <v>5638</v>
      </c>
      <c r="I65" s="23">
        <v>5638</v>
      </c>
      <c r="J65" s="23">
        <v>5638</v>
      </c>
      <c r="K65" s="23">
        <v>5638</v>
      </c>
      <c r="L65" s="23">
        <v>5638</v>
      </c>
      <c r="M65" s="23">
        <v>5638</v>
      </c>
      <c r="N65" s="23">
        <v>5638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3.5">
      <c r="A66" s="26">
        <v>14</v>
      </c>
      <c r="B66" s="63" t="s">
        <v>99</v>
      </c>
      <c r="C66" s="62"/>
      <c r="D66" s="23">
        <v>165397</v>
      </c>
      <c r="E66" s="23">
        <v>168791</v>
      </c>
      <c r="F66" s="23">
        <v>169734</v>
      </c>
      <c r="G66" s="23">
        <v>170949</v>
      </c>
      <c r="H66" s="23">
        <v>171804</v>
      </c>
      <c r="I66" s="23">
        <v>171697</v>
      </c>
      <c r="J66" s="23">
        <v>172459</v>
      </c>
      <c r="K66" s="23">
        <v>172252</v>
      </c>
      <c r="L66" s="23">
        <v>171671</v>
      </c>
      <c r="M66" s="23">
        <v>172352</v>
      </c>
      <c r="N66" s="23">
        <v>172018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3.5">
      <c r="A67" s="24"/>
      <c r="B67" s="64"/>
      <c r="C67" s="62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17" s="39" customFormat="1" ht="13.5">
      <c r="A68" s="46">
        <v>15</v>
      </c>
      <c r="B68" s="65" t="s">
        <v>100</v>
      </c>
      <c r="C68" s="66"/>
      <c r="D68" s="38">
        <v>110</v>
      </c>
      <c r="E68" s="38">
        <v>110</v>
      </c>
      <c r="F68" s="38">
        <v>110</v>
      </c>
      <c r="G68" s="38">
        <v>110</v>
      </c>
      <c r="H68" s="38">
        <v>110</v>
      </c>
      <c r="I68" s="38">
        <v>110</v>
      </c>
      <c r="J68" s="38">
        <v>110</v>
      </c>
      <c r="K68" s="38">
        <v>110</v>
      </c>
      <c r="L68" s="38">
        <v>110</v>
      </c>
      <c r="M68" s="38">
        <v>110</v>
      </c>
      <c r="N68" s="38">
        <v>110</v>
      </c>
      <c r="O68" s="2"/>
      <c r="P68" s="2"/>
      <c r="Q68" s="2"/>
    </row>
    <row r="69" spans="1:35" ht="13.5">
      <c r="A69" s="24"/>
      <c r="B69" s="64"/>
      <c r="C69" s="6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3.5">
      <c r="A70" s="26">
        <v>16</v>
      </c>
      <c r="B70" s="63" t="s">
        <v>101</v>
      </c>
      <c r="C70" s="62"/>
      <c r="D70" s="23">
        <v>165287</v>
      </c>
      <c r="E70" s="23">
        <v>168681</v>
      </c>
      <c r="F70" s="23">
        <v>169624</v>
      </c>
      <c r="G70" s="23">
        <v>170839</v>
      </c>
      <c r="H70" s="23">
        <v>171694</v>
      </c>
      <c r="I70" s="23">
        <v>171587</v>
      </c>
      <c r="J70" s="23">
        <v>172349</v>
      </c>
      <c r="K70" s="23">
        <v>172142</v>
      </c>
      <c r="L70" s="23">
        <v>171561</v>
      </c>
      <c r="M70" s="23">
        <v>172242</v>
      </c>
      <c r="N70" s="23">
        <v>171908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3.5">
      <c r="A71" s="24"/>
      <c r="B71" s="64"/>
      <c r="C71" s="6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3.5">
      <c r="A72" s="26">
        <v>17</v>
      </c>
      <c r="B72" s="63" t="s">
        <v>102</v>
      </c>
      <c r="C72" s="62"/>
      <c r="D72" s="23">
        <v>802</v>
      </c>
      <c r="E72" s="23">
        <v>793</v>
      </c>
      <c r="F72" s="23">
        <v>793</v>
      </c>
      <c r="G72" s="23">
        <v>756</v>
      </c>
      <c r="H72" s="23">
        <v>663</v>
      </c>
      <c r="I72" s="23">
        <v>527</v>
      </c>
      <c r="J72" s="23">
        <v>534</v>
      </c>
      <c r="K72" s="23">
        <v>535</v>
      </c>
      <c r="L72" s="23">
        <v>550</v>
      </c>
      <c r="M72" s="23">
        <v>553</v>
      </c>
      <c r="N72" s="23">
        <v>555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7" s="39" customFormat="1" ht="13.5">
      <c r="A73" s="40" t="s">
        <v>103</v>
      </c>
      <c r="B73" s="65" t="s">
        <v>104</v>
      </c>
      <c r="C73" s="66"/>
      <c r="D73" s="38">
        <v>802</v>
      </c>
      <c r="E73" s="38">
        <v>793</v>
      </c>
      <c r="F73" s="38">
        <v>793</v>
      </c>
      <c r="G73" s="38">
        <v>756</v>
      </c>
      <c r="H73" s="38">
        <v>663</v>
      </c>
      <c r="I73" s="38">
        <v>527</v>
      </c>
      <c r="J73" s="38">
        <v>534</v>
      </c>
      <c r="K73" s="38">
        <v>535</v>
      </c>
      <c r="L73" s="38">
        <v>550</v>
      </c>
      <c r="M73" s="38">
        <v>553</v>
      </c>
      <c r="N73" s="38">
        <v>555</v>
      </c>
      <c r="O73" s="2"/>
      <c r="P73" s="2"/>
      <c r="Q73" s="2"/>
    </row>
    <row r="74" spans="1:17" s="39" customFormat="1" ht="13.5">
      <c r="A74" s="40" t="s">
        <v>105</v>
      </c>
      <c r="B74" s="67" t="s">
        <v>106</v>
      </c>
      <c r="C74" s="66"/>
      <c r="D74" s="38">
        <v>802</v>
      </c>
      <c r="E74" s="38">
        <v>793</v>
      </c>
      <c r="F74" s="38">
        <v>793</v>
      </c>
      <c r="G74" s="38">
        <v>756</v>
      </c>
      <c r="H74" s="38">
        <v>663</v>
      </c>
      <c r="I74" s="38">
        <v>527</v>
      </c>
      <c r="J74" s="38">
        <v>534</v>
      </c>
      <c r="K74" s="38">
        <v>535</v>
      </c>
      <c r="L74" s="38">
        <v>550</v>
      </c>
      <c r="M74" s="38">
        <v>553</v>
      </c>
      <c r="N74" s="38">
        <v>555</v>
      </c>
      <c r="O74" s="2"/>
      <c r="P74" s="2"/>
      <c r="Q74" s="2"/>
    </row>
    <row r="75" spans="1:17" s="39" customFormat="1" ht="13.5">
      <c r="A75" s="46" t="s">
        <v>107</v>
      </c>
      <c r="B75" s="65" t="s">
        <v>108</v>
      </c>
      <c r="C75" s="66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2"/>
      <c r="P75" s="2"/>
      <c r="Q75" s="2"/>
    </row>
    <row r="76" spans="1:35" ht="13.5">
      <c r="A76" s="24"/>
      <c r="B76" s="64"/>
      <c r="C76" s="6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3.5">
      <c r="A77" s="26">
        <v>18</v>
      </c>
      <c r="B77" s="63" t="s">
        <v>109</v>
      </c>
      <c r="C77" s="62"/>
      <c r="D77" s="23">
        <v>205</v>
      </c>
      <c r="E77" s="23">
        <v>1490</v>
      </c>
      <c r="F77" s="23">
        <v>2301</v>
      </c>
      <c r="G77" s="23">
        <v>2572</v>
      </c>
      <c r="H77" s="23">
        <v>2721</v>
      </c>
      <c r="I77" s="23">
        <v>2311</v>
      </c>
      <c r="J77" s="23">
        <v>2425</v>
      </c>
      <c r="K77" s="23">
        <v>2641</v>
      </c>
      <c r="L77" s="23">
        <v>2883</v>
      </c>
      <c r="M77" s="23">
        <v>3105</v>
      </c>
      <c r="N77" s="23">
        <v>3299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17" s="39" customFormat="1" ht="13.5">
      <c r="A78" s="40" t="s">
        <v>110</v>
      </c>
      <c r="B78" s="65" t="s">
        <v>111</v>
      </c>
      <c r="C78" s="66"/>
      <c r="D78" s="38">
        <v>205</v>
      </c>
      <c r="E78" s="38">
        <v>1490</v>
      </c>
      <c r="F78" s="38">
        <v>2301</v>
      </c>
      <c r="G78" s="38">
        <v>2572</v>
      </c>
      <c r="H78" s="38">
        <v>2721</v>
      </c>
      <c r="I78" s="38">
        <v>2311</v>
      </c>
      <c r="J78" s="38">
        <v>2425</v>
      </c>
      <c r="K78" s="38">
        <v>2641</v>
      </c>
      <c r="L78" s="38">
        <v>2883</v>
      </c>
      <c r="M78" s="38">
        <v>3105</v>
      </c>
      <c r="N78" s="38">
        <v>3299</v>
      </c>
      <c r="O78" s="2"/>
      <c r="P78" s="2"/>
      <c r="Q78" s="2"/>
    </row>
    <row r="79" spans="1:17" s="39" customFormat="1" ht="13.5">
      <c r="A79" s="40" t="s">
        <v>112</v>
      </c>
      <c r="B79" s="67" t="s">
        <v>113</v>
      </c>
      <c r="C79" s="66"/>
      <c r="D79" s="38">
        <v>205</v>
      </c>
      <c r="E79" s="38">
        <v>187</v>
      </c>
      <c r="F79" s="38">
        <v>184</v>
      </c>
      <c r="G79" s="38">
        <v>184</v>
      </c>
      <c r="H79" s="38">
        <v>186</v>
      </c>
      <c r="I79" s="38">
        <v>187</v>
      </c>
      <c r="J79" s="38">
        <v>187</v>
      </c>
      <c r="K79" s="38">
        <v>188</v>
      </c>
      <c r="L79" s="38">
        <v>188</v>
      </c>
      <c r="M79" s="38">
        <v>189</v>
      </c>
      <c r="N79" s="38">
        <v>189</v>
      </c>
      <c r="O79" s="2"/>
      <c r="P79" s="2"/>
      <c r="Q79" s="2"/>
    </row>
    <row r="80" spans="1:17" s="39" customFormat="1" ht="13.5">
      <c r="A80" s="46" t="s">
        <v>114</v>
      </c>
      <c r="B80" s="65" t="s">
        <v>115</v>
      </c>
      <c r="C80" s="66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2"/>
      <c r="P80" s="2"/>
      <c r="Q80" s="2"/>
    </row>
    <row r="81" spans="1:35" ht="13.5">
      <c r="A81" s="24"/>
      <c r="B81" s="64"/>
      <c r="C81" s="6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3.5">
      <c r="A82" s="26">
        <v>19</v>
      </c>
      <c r="B82" s="63" t="s">
        <v>116</v>
      </c>
      <c r="C82" s="62"/>
      <c r="D82" s="23">
        <v>165884</v>
      </c>
      <c r="E82" s="23">
        <v>167984</v>
      </c>
      <c r="F82" s="23">
        <v>168116</v>
      </c>
      <c r="G82" s="23">
        <v>169023</v>
      </c>
      <c r="H82" s="23">
        <v>169636</v>
      </c>
      <c r="I82" s="23">
        <v>169803</v>
      </c>
      <c r="J82" s="23">
        <v>170458</v>
      </c>
      <c r="K82" s="23">
        <v>170036</v>
      </c>
      <c r="L82" s="23">
        <v>169228</v>
      </c>
      <c r="M82" s="23">
        <v>169690</v>
      </c>
      <c r="N82" s="23">
        <v>169164</v>
      </c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3.5">
      <c r="A83" s="26">
        <v>20</v>
      </c>
      <c r="B83" s="63" t="s">
        <v>117</v>
      </c>
      <c r="C83" s="62"/>
      <c r="D83" s="23">
        <v>165994</v>
      </c>
      <c r="E83" s="23">
        <v>168547</v>
      </c>
      <c r="F83" s="23">
        <v>169974</v>
      </c>
      <c r="G83" s="23">
        <v>174161</v>
      </c>
      <c r="H83" s="23">
        <v>175384</v>
      </c>
      <c r="I83" s="23">
        <v>175551</v>
      </c>
      <c r="J83" s="23">
        <v>176206</v>
      </c>
      <c r="K83" s="23">
        <v>175784</v>
      </c>
      <c r="L83" s="23">
        <v>174976</v>
      </c>
      <c r="M83" s="23">
        <v>175438</v>
      </c>
      <c r="N83" s="23">
        <v>174912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3.5">
      <c r="A84" s="24"/>
      <c r="B84" s="64"/>
      <c r="C84" s="62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17" s="39" customFormat="1" ht="13.5">
      <c r="A85" s="46">
        <v>21</v>
      </c>
      <c r="B85" s="65" t="s">
        <v>118</v>
      </c>
      <c r="C85" s="66"/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2"/>
      <c r="P85" s="2"/>
      <c r="Q85" s="2"/>
    </row>
    <row r="86" spans="1:17" s="39" customFormat="1" ht="13.5">
      <c r="A86" s="46">
        <v>22</v>
      </c>
      <c r="B86" s="67" t="s">
        <v>119</v>
      </c>
      <c r="C86" s="66"/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2"/>
      <c r="P86" s="2"/>
      <c r="Q86" s="2"/>
    </row>
    <row r="87" spans="1:17" s="39" customFormat="1" ht="13.5">
      <c r="A87" s="46">
        <v>23</v>
      </c>
      <c r="B87" s="65" t="s">
        <v>120</v>
      </c>
      <c r="C87" s="66"/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2"/>
      <c r="P87" s="2"/>
      <c r="Q87" s="2"/>
    </row>
    <row r="88" spans="1:35" ht="13.5">
      <c r="A88" s="32"/>
      <c r="B88" s="59"/>
      <c r="C88" s="60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3.5">
      <c r="A89" s="29">
        <v>24</v>
      </c>
      <c r="B89" s="61" t="s">
        <v>121</v>
      </c>
      <c r="C89" s="62"/>
      <c r="D89" s="38">
        <v>180960</v>
      </c>
      <c r="E89" s="30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3.5">
      <c r="A90" s="26">
        <v>25</v>
      </c>
      <c r="B90" s="63" t="s">
        <v>122</v>
      </c>
      <c r="C90" s="62"/>
      <c r="D90" s="23">
        <v>-5261</v>
      </c>
      <c r="E90" s="30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4:35" ht="13.5">
      <c r="D91" s="4"/>
      <c r="M91" s="2"/>
      <c r="N91" s="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</sheetData>
  <mergeCells count="79">
    <mergeCell ref="B1:C1"/>
    <mergeCell ref="B2:C2"/>
    <mergeCell ref="B3:C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8:C88"/>
    <mergeCell ref="B89:C89"/>
    <mergeCell ref="B90:C90"/>
    <mergeCell ref="B84:C84"/>
    <mergeCell ref="B85:C85"/>
    <mergeCell ref="B86:C86"/>
    <mergeCell ref="B87:C87"/>
  </mergeCells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cp:lastPrinted>2007-01-17T20:21:26Z</cp:lastPrinted>
  <dcterms:created xsi:type="dcterms:W3CDTF">2006-02-01T20:13:19Z</dcterms:created>
  <dcterms:modified xsi:type="dcterms:W3CDTF">2008-02-07T15:55:47Z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-1074802391</vt:i4>
  </property>
  <property fmtid="{D5CDD505-2E9C-101B-9397-08002B2CF9AE}" pid="3" name="_EmailSubject">
    <vt:lpwstr>First set of files containing today's date</vt:lpwstr>
  </property>
  <property fmtid="{D5CDD505-2E9C-101B-9397-08002B2CF9AE}" pid="4" name="_AuthorEmail">
    <vt:lpwstr>John.Makens@eia.doe.gov</vt:lpwstr>
  </property>
  <property fmtid="{D5CDD505-2E9C-101B-9397-08002B2CF9AE}" pid="5" name="_AuthorEmailDisplayName">
    <vt:lpwstr>Makens, John</vt:lpwstr>
  </property>
  <property fmtid="{D5CDD505-2E9C-101B-9397-08002B2CF9AE}" pid="6" name="_PreviousAdHocReviewCycleID">
    <vt:i4>-58672935</vt:i4>
  </property>
</Properties>
</file>