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2"/>
  </bookViews>
  <sheets>
    <sheet name="GOM" sheetId="1" r:id="rId1"/>
    <sheet name="Pacific" sheetId="2" r:id="rId2"/>
    <sheet name="Alaska" sheetId="3" r:id="rId3"/>
    <sheet name="Total OCS" sheetId="4" r:id="rId4"/>
  </sheets>
  <definedNames>
    <definedName name="OFFSHOREOILGASSUM">#REF!</definedName>
    <definedName name="_xlnm.Print_Area" localSheetId="2">'Alaska'!$A$1:$Q$85</definedName>
    <definedName name="_xlnm.Print_Area" localSheetId="1">'Pacific'!$A$1:$K$82</definedName>
    <definedName name="_xlnm.Print_Area" localSheetId="3">'Total OCS'!$A$1:$K$83</definedName>
    <definedName name="_xlnm.Print_Titles" localSheetId="2">'Alaska'!$1:$2</definedName>
    <definedName name="_xlnm.Print_Titles" localSheetId="0">'GOM'!$1:$2</definedName>
    <definedName name="_xlnm.Print_Titles" localSheetId="1">'Pacific'!$1:$2</definedName>
    <definedName name="_xlnm.Print_Titles" localSheetId="3">'Total OCS'!$1:$2</definedName>
  </definedNames>
  <calcPr fullCalcOnLoad="1"/>
</workbook>
</file>

<file path=xl/sharedStrings.xml><?xml version="1.0" encoding="utf-8"?>
<sst xmlns="http://schemas.openxmlformats.org/spreadsheetml/2006/main" count="69" uniqueCount="28">
  <si>
    <t>Month</t>
  </si>
  <si>
    <t>Total</t>
  </si>
  <si>
    <t>Pacific OCS Oil Production (barrels)</t>
  </si>
  <si>
    <t>Alaska OCS Oil Production (barrels)</t>
  </si>
  <si>
    <t>Gulf of Mexico OCS Oil Production (barrels)</t>
  </si>
  <si>
    <t>Total OCS Oil Production (barrels)</t>
  </si>
  <si>
    <t>Gulf of Mexico OCS Natural Gas Production (thousand cubic feet)</t>
  </si>
  <si>
    <t xml:space="preserve">Notes: </t>
  </si>
  <si>
    <t>Final*</t>
  </si>
  <si>
    <t>Preliminary**</t>
  </si>
  <si>
    <t>Annual</t>
  </si>
  <si>
    <t>Federal Share %</t>
  </si>
  <si>
    <r>
      <t xml:space="preserve">Total 
</t>
    </r>
    <r>
      <rPr>
        <b/>
        <sz val="10"/>
        <color indexed="10"/>
        <rFont val="Tahoma"/>
        <family val="2"/>
      </rPr>
      <t>(for Unit)*</t>
    </r>
  </si>
  <si>
    <r>
      <t xml:space="preserve">Total
 </t>
    </r>
    <r>
      <rPr>
        <b/>
        <sz val="10"/>
        <color indexed="10"/>
        <rFont val="Tahoma"/>
        <family val="2"/>
      </rPr>
      <t>(Fed Share)*</t>
    </r>
  </si>
  <si>
    <r>
      <t xml:space="preserve">Annual
</t>
    </r>
    <r>
      <rPr>
        <b/>
        <sz val="10"/>
        <color indexed="10"/>
        <rFont val="Tahoma"/>
        <family val="2"/>
      </rPr>
      <t xml:space="preserve"> (Fed Share)*</t>
    </r>
  </si>
  <si>
    <t xml:space="preserve">       Pacific OCS Natural Gas Production (thousand cubic feet)</t>
  </si>
  <si>
    <t xml:space="preserve">    Total may change as Reported Data completes internal verification process</t>
  </si>
  <si>
    <t>of State and Federal Leases.  Consequently, there is a state/Federal sharing allocation for crude oil and natural gas from Northstar.</t>
  </si>
  <si>
    <t># Data for natural gas = sum of Marketed Production plus Vented and Flared, excluding AK natural gas</t>
  </si>
  <si>
    <t>Notes:</t>
  </si>
  <si>
    <t>* Data reported to MMS and has completed internal verification process</t>
  </si>
  <si>
    <t>** Data reported to MMS yet to complete internal verification process. Total may change as Reported Data completes internal verification process</t>
  </si>
  <si>
    <r>
      <t>Alaska OCS Natural Gas Production (thousand cubic feet)</t>
    </r>
    <r>
      <rPr>
        <b/>
        <sz val="14"/>
        <color indexed="10"/>
        <rFont val="Tahoma"/>
        <family val="2"/>
      </rPr>
      <t xml:space="preserve">
</t>
    </r>
    <r>
      <rPr>
        <b/>
        <sz val="12"/>
        <color indexed="10"/>
        <rFont val="Tahoma"/>
        <family val="2"/>
      </rPr>
      <t>NOTE:  ALL GAS CURRENTLY REINJECTED</t>
    </r>
  </si>
  <si>
    <r>
      <t>Total OCS Natural Gas Production</t>
    </r>
    <r>
      <rPr>
        <b/>
        <sz val="12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(except AK)</t>
    </r>
    <r>
      <rPr>
        <b/>
        <vertAlign val="superscript"/>
        <sz val="12"/>
        <color indexed="10"/>
        <rFont val="Tahoma"/>
        <family val="2"/>
      </rPr>
      <t>#</t>
    </r>
    <r>
      <rPr>
        <b/>
        <vertAlign val="superscript"/>
        <sz val="12"/>
        <rFont val="Tahoma"/>
        <family val="2"/>
      </rPr>
      <t xml:space="preserve"> </t>
    </r>
    <r>
      <rPr>
        <b/>
        <sz val="14"/>
        <rFont val="Tahoma"/>
        <family val="2"/>
      </rPr>
      <t>(thousand cubic feet)</t>
    </r>
  </si>
  <si>
    <t xml:space="preserve">*Federal offshore production on the Alaska OCS comes from the NorthStar facility which produces from a unitized set  </t>
  </si>
  <si>
    <t>All of the gas that is produced from Northstar, except a small amount that is flared during a facility upset (est. @ &lt;.1%), is re-injected for pressure maintenance and possible future production for sale.</t>
  </si>
  <si>
    <t xml:space="preserve">                                                               </t>
  </si>
  <si>
    <t xml:space="preserve">* Data reported to MMS and has completed internal verification process.  ** Data reported to MMS yet to complete internal verification process.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</si>
</sst>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.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0"/>
      <color indexed="18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vertAlign val="superscript"/>
      <sz val="12"/>
      <color indexed="10"/>
      <name val="Tahoma"/>
      <family val="2"/>
    </font>
    <font>
      <b/>
      <vertAlign val="superscript"/>
      <sz val="12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21" applyFont="1" applyAlignment="1">
      <alignment wrapText="1"/>
      <protection/>
    </xf>
    <xf numFmtId="3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21" applyFont="1" applyFill="1" applyBorder="1">
      <alignment/>
      <protection/>
    </xf>
    <xf numFmtId="0" fontId="5" fillId="2" borderId="1" xfId="21" applyNumberFormat="1" applyFont="1" applyFill="1" applyBorder="1" quotePrefix="1">
      <alignment/>
      <protection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3" fontId="5" fillId="0" borderId="0" xfId="0" applyNumberFormat="1" applyFont="1" applyAlignment="1" quotePrefix="1">
      <alignment/>
    </xf>
    <xf numFmtId="3" fontId="5" fillId="3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horizontal="center"/>
    </xf>
    <xf numFmtId="3" fontId="5" fillId="0" borderId="0" xfId="21" applyNumberFormat="1" applyFont="1" applyBorder="1" quotePrefix="1">
      <alignment/>
      <protection/>
    </xf>
    <xf numFmtId="3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3" borderId="0" xfId="21" applyNumberFormat="1" applyFont="1" applyFill="1" applyBorder="1" quotePrefix="1">
      <alignment/>
      <protection/>
    </xf>
    <xf numFmtId="3" fontId="6" fillId="0" borderId="0" xfId="21" applyNumberFormat="1" applyFont="1" applyFill="1" applyBorder="1" quotePrefix="1">
      <alignment/>
      <protection/>
    </xf>
    <xf numFmtId="0" fontId="5" fillId="0" borderId="0" xfId="21" applyNumberFormat="1" applyFont="1" applyAlignment="1">
      <alignment wrapText="1"/>
      <protection/>
    </xf>
    <xf numFmtId="3" fontId="5" fillId="0" borderId="0" xfId="21" applyNumberFormat="1" applyFont="1" applyAlignment="1">
      <alignment wrapText="1"/>
      <protection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" fontId="6" fillId="3" borderId="3" xfId="21" applyNumberFormat="1" applyFont="1" applyFill="1" applyBorder="1" quotePrefix="1">
      <alignment/>
      <protection/>
    </xf>
    <xf numFmtId="3" fontId="5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165" fontId="6" fillId="0" borderId="0" xfId="0" applyNumberFormat="1" applyFont="1" applyBorder="1" applyAlignment="1">
      <alignment horizontal="left"/>
    </xf>
    <xf numFmtId="165" fontId="6" fillId="2" borderId="5" xfId="21" applyNumberFormat="1" applyFont="1" applyFill="1" applyBorder="1" applyAlignment="1">
      <alignment horizontal="right" vertical="center" wrapText="1"/>
      <protection/>
    </xf>
    <xf numFmtId="165" fontId="5" fillId="0" borderId="0" xfId="21" applyNumberFormat="1" applyFont="1" applyAlignment="1">
      <alignment horizontal="right"/>
      <protection/>
    </xf>
    <xf numFmtId="165" fontId="5" fillId="3" borderId="0" xfId="21" applyNumberFormat="1" applyFont="1" applyFill="1" applyAlignment="1">
      <alignment horizontal="right"/>
      <protection/>
    </xf>
    <xf numFmtId="165" fontId="5" fillId="0" borderId="0" xfId="21" applyNumberFormat="1" applyFont="1" applyBorder="1" applyAlignment="1">
      <alignment horizontal="right"/>
      <protection/>
    </xf>
    <xf numFmtId="165" fontId="5" fillId="3" borderId="0" xfId="21" applyNumberFormat="1" applyFont="1" applyFill="1" applyBorder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65" fontId="6" fillId="2" borderId="2" xfId="21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5" fontId="6" fillId="2" borderId="6" xfId="21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right"/>
    </xf>
    <xf numFmtId="0" fontId="6" fillId="2" borderId="2" xfId="21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1" fontId="11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21" applyNumberFormat="1" applyFont="1" applyAlignment="1">
      <alignment/>
      <protection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71" fontId="11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Alignment="1">
      <alignment horizontal="left"/>
    </xf>
    <xf numFmtId="165" fontId="5" fillId="3" borderId="7" xfId="21" applyNumberFormat="1" applyFont="1" applyFill="1" applyBorder="1" applyAlignment="1">
      <alignment horizontal="right"/>
      <protection/>
    </xf>
    <xf numFmtId="3" fontId="6" fillId="2" borderId="5" xfId="21" applyNumberFormat="1" applyFont="1" applyFill="1" applyBorder="1" applyAlignment="1">
      <alignment horizontal="right" vertical="center" wrapText="1"/>
      <protection/>
    </xf>
    <xf numFmtId="3" fontId="6" fillId="2" borderId="8" xfId="21" applyNumberFormat="1" applyFont="1" applyFill="1" applyBorder="1" applyAlignment="1">
      <alignment horizontal="right" vertical="center" wrapText="1"/>
      <protection/>
    </xf>
    <xf numFmtId="0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5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right" wrapText="1"/>
      <protection/>
    </xf>
    <xf numFmtId="0" fontId="6" fillId="0" borderId="0" xfId="21" applyNumberFormat="1" applyFont="1" applyFill="1" applyAlignment="1">
      <alignment horizontal="right" wrapText="1"/>
      <protection/>
    </xf>
    <xf numFmtId="3" fontId="5" fillId="0" borderId="0" xfId="21" applyNumberFormat="1" applyFont="1" applyFill="1" applyAlignment="1">
      <alignment horizontal="right" wrapText="1"/>
      <protection/>
    </xf>
    <xf numFmtId="0" fontId="5" fillId="0" borderId="0" xfId="21" applyFont="1" applyFill="1" applyAlignment="1">
      <alignment horizontal="right" wrapText="1"/>
      <protection/>
    </xf>
    <xf numFmtId="0" fontId="5" fillId="0" borderId="0" xfId="21" applyFont="1" applyAlignment="1">
      <alignment horizontal="right" wrapText="1"/>
      <protection/>
    </xf>
    <xf numFmtId="0" fontId="5" fillId="0" borderId="0" xfId="21" applyNumberFormat="1" applyFont="1" applyAlignment="1">
      <alignment horizontal="right" wrapText="1"/>
      <protection/>
    </xf>
    <xf numFmtId="3" fontId="5" fillId="0" borderId="0" xfId="21" applyNumberFormat="1" applyFont="1" applyAlignment="1">
      <alignment horizontal="right" wrapText="1"/>
      <protection/>
    </xf>
    <xf numFmtId="171" fontId="10" fillId="2" borderId="2" xfId="21" applyNumberFormat="1" applyFont="1" applyFill="1" applyBorder="1" applyAlignment="1">
      <alignment horizontal="right" vertical="center" wrapText="1"/>
      <protection/>
    </xf>
    <xf numFmtId="3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2" xfId="21" applyNumberFormat="1" applyFont="1" applyFill="1" applyBorder="1" applyAlignment="1">
      <alignment horizontal="righ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3" fontId="0" fillId="3" borderId="0" xfId="0" applyNumberFormat="1" applyFill="1" applyAlignment="1" quotePrefix="1">
      <alignment/>
    </xf>
    <xf numFmtId="3" fontId="0" fillId="3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22" fillId="3" borderId="0" xfId="0" applyNumberFormat="1" applyFont="1" applyFill="1" applyAlignment="1">
      <alignment/>
    </xf>
    <xf numFmtId="3" fontId="0" fillId="0" borderId="0" xfId="21" applyNumberFormat="1" applyFont="1" applyBorder="1" quotePrefix="1">
      <alignment/>
      <protection/>
    </xf>
    <xf numFmtId="3" fontId="0" fillId="0" borderId="0" xfId="0" applyNumberFormat="1" applyFont="1" applyAlignment="1">
      <alignment horizontal="center"/>
    </xf>
    <xf numFmtId="3" fontId="22" fillId="3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3" borderId="0" xfId="0" applyNumberFormat="1" applyFont="1" applyFill="1" applyAlignment="1">
      <alignment/>
    </xf>
    <xf numFmtId="171" fontId="0" fillId="3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3" fontId="0" fillId="3" borderId="0" xfId="0" applyNumberFormat="1" applyFont="1" applyFill="1" applyAlignment="1">
      <alignment/>
    </xf>
    <xf numFmtId="3" fontId="5" fillId="3" borderId="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12" fillId="0" borderId="9" xfId="0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left"/>
    </xf>
    <xf numFmtId="14" fontId="12" fillId="0" borderId="9" xfId="0" applyNumberFormat="1" applyFont="1" applyFill="1" applyBorder="1" applyAlignment="1">
      <alignment horizontal="left"/>
    </xf>
    <xf numFmtId="172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14" fontId="12" fillId="0" borderId="9" xfId="0" applyNumberFormat="1" applyFont="1" applyFill="1" applyBorder="1" applyAlignment="1">
      <alignment/>
    </xf>
    <xf numFmtId="0" fontId="12" fillId="4" borderId="9" xfId="0" applyFont="1" applyFill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 quotePrefix="1">
      <alignment/>
    </xf>
    <xf numFmtId="3" fontId="23" fillId="0" borderId="0" xfId="0" applyNumberFormat="1" applyFont="1" applyAlignment="1">
      <alignment/>
    </xf>
    <xf numFmtId="3" fontId="23" fillId="3" borderId="0" xfId="0" applyNumberFormat="1" applyFont="1" applyFill="1" applyAlignment="1" quotePrefix="1">
      <alignment/>
    </xf>
    <xf numFmtId="3" fontId="23" fillId="3" borderId="0" xfId="0" applyNumberFormat="1" applyFont="1" applyFill="1" applyAlignment="1">
      <alignment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4" fillId="3" borderId="0" xfId="0" applyNumberFormat="1" applyFont="1" applyFill="1" applyAlignment="1" quotePrefix="1">
      <alignment/>
    </xf>
    <xf numFmtId="3" fontId="4" fillId="3" borderId="0" xfId="0" applyNumberFormat="1" applyFont="1" applyFill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3" fontId="14" fillId="0" borderId="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3" fontId="14" fillId="0" borderId="11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0" xfId="0" applyFont="1" applyAlignment="1">
      <alignment horizontal="left"/>
    </xf>
    <xf numFmtId="3" fontId="14" fillId="0" borderId="11" xfId="0" applyNumberFormat="1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HOREOILGASSUM Oct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view="pageBreakPreview" zoomScale="60" zoomScaleNormal="75" workbookViewId="0" topLeftCell="A56">
      <selection activeCell="I82" sqref="I82"/>
    </sheetView>
  </sheetViews>
  <sheetFormatPr defaultColWidth="9.140625" defaultRowHeight="12.75"/>
  <cols>
    <col min="1" max="1" width="11.140625" style="60" customWidth="1"/>
    <col min="2" max="2" width="21.7109375" style="1" customWidth="1"/>
    <col min="3" max="3" width="18.57421875" style="1" customWidth="1"/>
    <col min="4" max="4" width="17.140625" style="1" customWidth="1"/>
    <col min="5" max="5" width="26.421875" style="1" customWidth="1"/>
    <col min="6" max="6" width="4.8515625" style="32" customWidth="1"/>
    <col min="7" max="7" width="16.00390625" style="68" customWidth="1"/>
    <col min="8" max="8" width="22.140625" style="3" customWidth="1"/>
    <col min="9" max="9" width="22.00390625" style="3" customWidth="1"/>
    <col min="10" max="10" width="20.7109375" style="3" customWidth="1"/>
    <col min="11" max="11" width="25.140625" style="2" customWidth="1"/>
    <col min="12" max="16384" width="9.140625" style="2" customWidth="1"/>
  </cols>
  <sheetData>
    <row r="1" spans="1:11" ht="18.75" customHeight="1">
      <c r="A1" s="145" t="s">
        <v>4</v>
      </c>
      <c r="B1" s="145"/>
      <c r="C1" s="145"/>
      <c r="D1" s="145"/>
      <c r="E1" s="146"/>
      <c r="F1" s="12"/>
      <c r="G1" s="147" t="s">
        <v>6</v>
      </c>
      <c r="H1" s="145"/>
      <c r="I1" s="145"/>
      <c r="J1" s="145"/>
      <c r="K1" s="145"/>
    </row>
    <row r="2" spans="1:21" s="92" customFormat="1" ht="20.25" customHeight="1">
      <c r="A2" s="53" t="s">
        <v>0</v>
      </c>
      <c r="B2" s="84" t="s">
        <v>8</v>
      </c>
      <c r="C2" s="84" t="s">
        <v>9</v>
      </c>
      <c r="D2" s="84" t="s">
        <v>1</v>
      </c>
      <c r="E2" s="85" t="s">
        <v>10</v>
      </c>
      <c r="F2" s="86"/>
      <c r="G2" s="67" t="s">
        <v>0</v>
      </c>
      <c r="H2" s="84" t="s">
        <v>8</v>
      </c>
      <c r="I2" s="84" t="s">
        <v>9</v>
      </c>
      <c r="J2" s="87" t="s">
        <v>1</v>
      </c>
      <c r="K2" s="84" t="s">
        <v>10</v>
      </c>
      <c r="L2" s="88"/>
      <c r="M2" s="89"/>
      <c r="N2" s="90"/>
      <c r="O2" s="90"/>
      <c r="P2" s="90"/>
      <c r="Q2" s="91"/>
      <c r="R2" s="91"/>
      <c r="S2" s="91"/>
      <c r="T2" s="91"/>
      <c r="U2" s="91"/>
    </row>
    <row r="3" spans="1:21" ht="12.75">
      <c r="A3" s="102">
        <v>36892</v>
      </c>
      <c r="B3" s="139">
        <v>46126428</v>
      </c>
      <c r="C3" s="140"/>
      <c r="D3" s="140">
        <f aca="true" t="shared" si="0" ref="D3:D66">B3+C3</f>
        <v>46126428</v>
      </c>
      <c r="E3" s="140"/>
      <c r="F3" s="7"/>
      <c r="G3" s="54">
        <v>36892</v>
      </c>
      <c r="H3" s="139">
        <v>436354078</v>
      </c>
      <c r="I3" s="140"/>
      <c r="J3" s="140">
        <f aca="true" t="shared" si="1" ref="J3:J66">H3+I3</f>
        <v>436354078</v>
      </c>
      <c r="K3" s="140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102">
        <v>36923</v>
      </c>
      <c r="B4" s="139">
        <v>40551716</v>
      </c>
      <c r="C4" s="140"/>
      <c r="D4" s="140">
        <f t="shared" si="0"/>
        <v>40551716</v>
      </c>
      <c r="E4" s="140"/>
      <c r="F4" s="7"/>
      <c r="G4" s="54">
        <v>36923</v>
      </c>
      <c r="H4" s="139">
        <v>400313907</v>
      </c>
      <c r="I4" s="140"/>
      <c r="J4" s="140">
        <f t="shared" si="1"/>
        <v>400313907</v>
      </c>
      <c r="K4" s="140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2.75">
      <c r="A5" s="102">
        <v>36951</v>
      </c>
      <c r="B5" s="139">
        <v>46776132</v>
      </c>
      <c r="C5" s="140"/>
      <c r="D5" s="140">
        <f t="shared" si="0"/>
        <v>46776132</v>
      </c>
      <c r="E5" s="140"/>
      <c r="F5" s="8"/>
      <c r="G5" s="54">
        <v>36951</v>
      </c>
      <c r="H5" s="139">
        <v>441387090</v>
      </c>
      <c r="I5" s="140"/>
      <c r="J5" s="140">
        <f t="shared" si="1"/>
        <v>441387090</v>
      </c>
      <c r="K5" s="140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2.75">
      <c r="A6" s="102">
        <v>36982</v>
      </c>
      <c r="B6" s="139">
        <v>46863640</v>
      </c>
      <c r="C6" s="140"/>
      <c r="D6" s="140">
        <f t="shared" si="0"/>
        <v>46863640</v>
      </c>
      <c r="E6" s="140"/>
      <c r="F6" s="7"/>
      <c r="G6" s="54">
        <v>36982</v>
      </c>
      <c r="H6" s="139">
        <v>432753965</v>
      </c>
      <c r="I6" s="140"/>
      <c r="J6" s="140">
        <f t="shared" si="1"/>
        <v>432753965</v>
      </c>
      <c r="K6" s="140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102">
        <v>37012</v>
      </c>
      <c r="B7" s="139">
        <v>47506977</v>
      </c>
      <c r="C7" s="140"/>
      <c r="D7" s="140">
        <f t="shared" si="0"/>
        <v>47506977</v>
      </c>
      <c r="E7" s="140"/>
      <c r="F7" s="8"/>
      <c r="G7" s="54">
        <v>37012</v>
      </c>
      <c r="H7" s="139">
        <v>442695486</v>
      </c>
      <c r="I7" s="140"/>
      <c r="J7" s="140">
        <f t="shared" si="1"/>
        <v>442695486</v>
      </c>
      <c r="K7" s="140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>
      <c r="A8" s="102">
        <v>37043</v>
      </c>
      <c r="B8" s="139">
        <v>44856756</v>
      </c>
      <c r="C8" s="140"/>
      <c r="D8" s="140">
        <f t="shared" si="0"/>
        <v>44856756</v>
      </c>
      <c r="E8" s="140"/>
      <c r="F8" s="8"/>
      <c r="G8" s="54">
        <v>37043</v>
      </c>
      <c r="H8" s="139">
        <v>418615326</v>
      </c>
      <c r="I8" s="140"/>
      <c r="J8" s="140">
        <f t="shared" si="1"/>
        <v>418615326</v>
      </c>
      <c r="K8" s="140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2.75">
      <c r="A9" s="102">
        <v>37073</v>
      </c>
      <c r="B9" s="139">
        <v>47219608</v>
      </c>
      <c r="C9" s="140"/>
      <c r="D9" s="140">
        <f t="shared" si="0"/>
        <v>47219608</v>
      </c>
      <c r="E9" s="140"/>
      <c r="F9" s="8"/>
      <c r="G9" s="54">
        <v>37073</v>
      </c>
      <c r="H9" s="139">
        <v>436614274</v>
      </c>
      <c r="I9" s="140"/>
      <c r="J9" s="140">
        <f t="shared" si="1"/>
        <v>436614274</v>
      </c>
      <c r="K9" s="140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.75">
      <c r="A10" s="102">
        <v>37104</v>
      </c>
      <c r="B10" s="139">
        <v>45393735</v>
      </c>
      <c r="C10" s="139">
        <v>603</v>
      </c>
      <c r="D10" s="140">
        <f t="shared" si="0"/>
        <v>45394338</v>
      </c>
      <c r="E10" s="139"/>
      <c r="F10" s="8"/>
      <c r="G10" s="54">
        <v>37104</v>
      </c>
      <c r="H10" s="139">
        <v>424093411</v>
      </c>
      <c r="I10" s="139">
        <v>10937</v>
      </c>
      <c r="J10" s="140">
        <f t="shared" si="1"/>
        <v>424104348</v>
      </c>
      <c r="K10" s="139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.75">
      <c r="A11" s="102">
        <v>37135</v>
      </c>
      <c r="B11" s="139">
        <v>47525058</v>
      </c>
      <c r="C11" s="139">
        <v>314</v>
      </c>
      <c r="D11" s="140">
        <f t="shared" si="0"/>
        <v>47525372</v>
      </c>
      <c r="E11" s="139"/>
      <c r="F11" s="8"/>
      <c r="G11" s="54">
        <v>37135</v>
      </c>
      <c r="H11" s="139">
        <v>418872429</v>
      </c>
      <c r="I11" s="139">
        <v>3864</v>
      </c>
      <c r="J11" s="140">
        <f t="shared" si="1"/>
        <v>418876293</v>
      </c>
      <c r="K11" s="139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2.75">
      <c r="A12" s="102">
        <v>37165</v>
      </c>
      <c r="B12" s="139">
        <v>49871118</v>
      </c>
      <c r="C12" s="139">
        <v>500</v>
      </c>
      <c r="D12" s="140">
        <f t="shared" si="0"/>
        <v>49871618</v>
      </c>
      <c r="E12" s="139"/>
      <c r="F12" s="8"/>
      <c r="G12" s="54">
        <v>37165</v>
      </c>
      <c r="H12" s="139">
        <v>416568074</v>
      </c>
      <c r="I12" s="139">
        <v>135120</v>
      </c>
      <c r="J12" s="140">
        <f t="shared" si="1"/>
        <v>416703194</v>
      </c>
      <c r="K12" s="139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.75">
      <c r="A13" s="102">
        <v>37196</v>
      </c>
      <c r="B13" s="139">
        <v>46852876</v>
      </c>
      <c r="C13" s="139">
        <v>419</v>
      </c>
      <c r="D13" s="140">
        <f t="shared" si="0"/>
        <v>46853295</v>
      </c>
      <c r="E13" s="139"/>
      <c r="F13" s="8"/>
      <c r="G13" s="54">
        <v>37196</v>
      </c>
      <c r="H13" s="139">
        <v>389215683</v>
      </c>
      <c r="I13" s="139">
        <v>198122</v>
      </c>
      <c r="J13" s="140">
        <f t="shared" si="1"/>
        <v>389413805</v>
      </c>
      <c r="K13" s="140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s="29" customFormat="1" ht="12.75">
      <c r="A14" s="105">
        <v>37226</v>
      </c>
      <c r="B14" s="141">
        <v>49101590</v>
      </c>
      <c r="C14" s="141">
        <v>432</v>
      </c>
      <c r="D14" s="142">
        <f t="shared" si="0"/>
        <v>49102022</v>
      </c>
      <c r="E14" s="141">
        <f>SUM(D3:D14)</f>
        <v>558647902</v>
      </c>
      <c r="F14" s="8"/>
      <c r="G14" s="55">
        <v>37226</v>
      </c>
      <c r="H14" s="141">
        <v>407553554</v>
      </c>
      <c r="I14" s="141">
        <v>208611</v>
      </c>
      <c r="J14" s="142">
        <f t="shared" si="1"/>
        <v>407762165</v>
      </c>
      <c r="K14" s="142">
        <f>SUM(J3:J14)</f>
        <v>5065593931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102">
        <v>37257</v>
      </c>
      <c r="B15" s="139">
        <v>49088862</v>
      </c>
      <c r="C15" s="140"/>
      <c r="D15" s="140">
        <f t="shared" si="0"/>
        <v>49088862</v>
      </c>
      <c r="E15" s="140"/>
      <c r="F15" s="8"/>
      <c r="G15" s="54">
        <v>37257</v>
      </c>
      <c r="H15" s="139">
        <v>386423234</v>
      </c>
      <c r="I15" s="140"/>
      <c r="J15" s="140">
        <f t="shared" si="1"/>
        <v>386423234</v>
      </c>
      <c r="K15" s="140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102">
        <v>37288</v>
      </c>
      <c r="B16" s="139">
        <v>44512564</v>
      </c>
      <c r="C16" s="140"/>
      <c r="D16" s="140">
        <f t="shared" si="0"/>
        <v>44512564</v>
      </c>
      <c r="E16" s="140"/>
      <c r="F16" s="8"/>
      <c r="G16" s="54">
        <v>37288</v>
      </c>
      <c r="H16" s="139">
        <v>348120033</v>
      </c>
      <c r="I16" s="140"/>
      <c r="J16" s="140">
        <f t="shared" si="1"/>
        <v>348120033</v>
      </c>
      <c r="K16" s="139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2.75">
      <c r="A17" s="102">
        <v>37316</v>
      </c>
      <c r="B17" s="139">
        <v>49458899</v>
      </c>
      <c r="C17" s="140"/>
      <c r="D17" s="140">
        <f t="shared" si="0"/>
        <v>49458899</v>
      </c>
      <c r="E17" s="140"/>
      <c r="F17" s="8"/>
      <c r="G17" s="54">
        <v>37316</v>
      </c>
      <c r="H17" s="139">
        <v>392006111</v>
      </c>
      <c r="I17" s="140"/>
      <c r="J17" s="140">
        <f t="shared" si="1"/>
        <v>392006111</v>
      </c>
      <c r="K17" s="140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.75">
      <c r="A18" s="102">
        <v>37347</v>
      </c>
      <c r="B18" s="139">
        <v>47843180</v>
      </c>
      <c r="C18" s="140"/>
      <c r="D18" s="140">
        <f t="shared" si="0"/>
        <v>47843180</v>
      </c>
      <c r="E18" s="140"/>
      <c r="F18" s="8"/>
      <c r="G18" s="54">
        <v>37347</v>
      </c>
      <c r="H18" s="139">
        <v>388065048</v>
      </c>
      <c r="I18" s="140"/>
      <c r="J18" s="140">
        <f t="shared" si="1"/>
        <v>388065048</v>
      </c>
      <c r="K18" s="140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102">
        <v>37377</v>
      </c>
      <c r="B19" s="139">
        <v>51752772</v>
      </c>
      <c r="C19" s="140"/>
      <c r="D19" s="140">
        <f t="shared" si="0"/>
        <v>51752772</v>
      </c>
      <c r="E19" s="140"/>
      <c r="F19" s="8"/>
      <c r="G19" s="54">
        <v>37377</v>
      </c>
      <c r="H19" s="139">
        <v>406360501</v>
      </c>
      <c r="I19" s="140"/>
      <c r="J19" s="140">
        <f t="shared" si="1"/>
        <v>406360501</v>
      </c>
      <c r="K19" s="140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102">
        <v>37408</v>
      </c>
      <c r="B20" s="139">
        <v>50058937</v>
      </c>
      <c r="C20" s="140"/>
      <c r="D20" s="140">
        <f t="shared" si="0"/>
        <v>50058937</v>
      </c>
      <c r="E20" s="140"/>
      <c r="F20" s="8"/>
      <c r="G20" s="54">
        <v>37408</v>
      </c>
      <c r="H20" s="139">
        <v>393000845</v>
      </c>
      <c r="I20" s="140"/>
      <c r="J20" s="140">
        <f t="shared" si="1"/>
        <v>393000845</v>
      </c>
      <c r="K20" s="140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102">
        <v>37438</v>
      </c>
      <c r="B21" s="139">
        <v>50888378</v>
      </c>
      <c r="C21" s="139">
        <v>3663</v>
      </c>
      <c r="D21" s="140">
        <f t="shared" si="0"/>
        <v>50892041</v>
      </c>
      <c r="E21" s="139"/>
      <c r="F21" s="8"/>
      <c r="G21" s="54">
        <v>37438</v>
      </c>
      <c r="H21" s="139">
        <v>407493706</v>
      </c>
      <c r="I21" s="139">
        <v>79767</v>
      </c>
      <c r="J21" s="140">
        <f t="shared" si="1"/>
        <v>407573473</v>
      </c>
      <c r="K21" s="139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102">
        <v>37469</v>
      </c>
      <c r="B22" s="139">
        <v>51033770</v>
      </c>
      <c r="C22" s="139">
        <v>39</v>
      </c>
      <c r="D22" s="140">
        <f t="shared" si="0"/>
        <v>51033809</v>
      </c>
      <c r="E22" s="139"/>
      <c r="F22" s="8"/>
      <c r="G22" s="54">
        <v>37469</v>
      </c>
      <c r="H22" s="139">
        <v>404754381</v>
      </c>
      <c r="I22" s="139">
        <v>80430</v>
      </c>
      <c r="J22" s="140">
        <f t="shared" si="1"/>
        <v>404834811</v>
      </c>
      <c r="K22" s="139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.75">
      <c r="A23" s="102">
        <v>37500</v>
      </c>
      <c r="B23" s="139">
        <v>40843731</v>
      </c>
      <c r="C23" s="139">
        <v>35</v>
      </c>
      <c r="D23" s="140">
        <f t="shared" si="0"/>
        <v>40843766</v>
      </c>
      <c r="E23" s="139"/>
      <c r="F23" s="8"/>
      <c r="G23" s="54">
        <v>37500</v>
      </c>
      <c r="H23" s="139">
        <v>338139443</v>
      </c>
      <c r="I23" s="139">
        <v>69285</v>
      </c>
      <c r="J23" s="140">
        <f t="shared" si="1"/>
        <v>338208728</v>
      </c>
      <c r="K23" s="139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.75">
      <c r="A24" s="102">
        <v>37530</v>
      </c>
      <c r="B24" s="139">
        <v>38552911</v>
      </c>
      <c r="C24" s="139">
        <v>37</v>
      </c>
      <c r="D24" s="140">
        <f t="shared" si="0"/>
        <v>38552948</v>
      </c>
      <c r="E24" s="139"/>
      <c r="F24" s="8"/>
      <c r="G24" s="54">
        <v>37530</v>
      </c>
      <c r="H24" s="139">
        <v>317726637</v>
      </c>
      <c r="I24" s="139">
        <v>70132</v>
      </c>
      <c r="J24" s="140">
        <f t="shared" si="1"/>
        <v>317796769</v>
      </c>
      <c r="K24" s="139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2.75">
      <c r="A25" s="102">
        <v>37561</v>
      </c>
      <c r="B25" s="139">
        <v>45569512</v>
      </c>
      <c r="C25" s="139">
        <v>33</v>
      </c>
      <c r="D25" s="140">
        <f t="shared" si="0"/>
        <v>45569545</v>
      </c>
      <c r="E25" s="139"/>
      <c r="F25" s="8"/>
      <c r="G25" s="54">
        <v>37561</v>
      </c>
      <c r="H25" s="139">
        <v>368180538</v>
      </c>
      <c r="I25" s="139">
        <v>73449</v>
      </c>
      <c r="J25" s="140">
        <f t="shared" si="1"/>
        <v>368253987</v>
      </c>
      <c r="K25" s="139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s="29" customFormat="1" ht="12.75">
      <c r="A26" s="105">
        <v>37591</v>
      </c>
      <c r="B26" s="141">
        <v>48078721</v>
      </c>
      <c r="C26" s="142"/>
      <c r="D26" s="142">
        <f t="shared" si="0"/>
        <v>48078721</v>
      </c>
      <c r="E26" s="142">
        <f>SUM(D15:D26)</f>
        <v>567686044</v>
      </c>
      <c r="F26" s="8"/>
      <c r="G26" s="55">
        <v>37591</v>
      </c>
      <c r="H26" s="141">
        <v>382269495</v>
      </c>
      <c r="I26" s="142"/>
      <c r="J26" s="142">
        <f t="shared" si="1"/>
        <v>382269495</v>
      </c>
      <c r="K26" s="142">
        <f>SUM(J15:J26)</f>
        <v>4532913035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2.75">
      <c r="A27" s="102">
        <v>37622</v>
      </c>
      <c r="B27" s="139">
        <v>49065087</v>
      </c>
      <c r="C27" s="140"/>
      <c r="D27" s="140">
        <f t="shared" si="0"/>
        <v>49065087</v>
      </c>
      <c r="E27" s="140"/>
      <c r="F27" s="8"/>
      <c r="G27" s="54">
        <v>37622</v>
      </c>
      <c r="H27" s="139">
        <v>382648502</v>
      </c>
      <c r="I27" s="140"/>
      <c r="J27" s="140">
        <f t="shared" si="1"/>
        <v>382648502</v>
      </c>
      <c r="K27" s="140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102">
        <v>37653</v>
      </c>
      <c r="B28" s="139">
        <v>44836041</v>
      </c>
      <c r="C28" s="140"/>
      <c r="D28" s="140">
        <f t="shared" si="0"/>
        <v>44836041</v>
      </c>
      <c r="E28" s="140"/>
      <c r="F28" s="8"/>
      <c r="G28" s="54">
        <v>37653</v>
      </c>
      <c r="H28" s="139">
        <v>351497127</v>
      </c>
      <c r="I28" s="140"/>
      <c r="J28" s="140">
        <f t="shared" si="1"/>
        <v>351497127</v>
      </c>
      <c r="K28" s="140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102">
        <v>37681</v>
      </c>
      <c r="B29" s="139">
        <v>49734230</v>
      </c>
      <c r="C29" s="140"/>
      <c r="D29" s="140">
        <f t="shared" si="0"/>
        <v>49734230</v>
      </c>
      <c r="E29" s="140"/>
      <c r="F29" s="8"/>
      <c r="G29" s="54">
        <v>37681</v>
      </c>
      <c r="H29" s="139">
        <v>397912292</v>
      </c>
      <c r="I29" s="140"/>
      <c r="J29" s="140">
        <f t="shared" si="1"/>
        <v>397912292</v>
      </c>
      <c r="K29" s="140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>
      <c r="A30" s="102">
        <v>37712</v>
      </c>
      <c r="B30" s="139">
        <v>47148492</v>
      </c>
      <c r="C30" s="139">
        <v>3636</v>
      </c>
      <c r="D30" s="140">
        <f t="shared" si="0"/>
        <v>47152128</v>
      </c>
      <c r="E30" s="139"/>
      <c r="F30" s="8"/>
      <c r="G30" s="54">
        <v>37712</v>
      </c>
      <c r="H30" s="139">
        <v>385958400</v>
      </c>
      <c r="I30" s="139">
        <v>258942</v>
      </c>
      <c r="J30" s="140">
        <f t="shared" si="1"/>
        <v>386217342</v>
      </c>
      <c r="K30" s="140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>
      <c r="A31" s="102">
        <v>37742</v>
      </c>
      <c r="B31" s="139">
        <v>47429379</v>
      </c>
      <c r="C31" s="140"/>
      <c r="D31" s="140">
        <f t="shared" si="0"/>
        <v>47429379</v>
      </c>
      <c r="E31" s="140"/>
      <c r="F31" s="8"/>
      <c r="G31" s="54">
        <v>37742</v>
      </c>
      <c r="H31" s="139">
        <v>390877559</v>
      </c>
      <c r="I31" s="140"/>
      <c r="J31" s="140">
        <f t="shared" si="1"/>
        <v>390877559</v>
      </c>
      <c r="K31" s="140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>
      <c r="A32" s="102">
        <v>37773</v>
      </c>
      <c r="B32" s="139">
        <v>46310920</v>
      </c>
      <c r="C32" s="140"/>
      <c r="D32" s="140">
        <f t="shared" si="0"/>
        <v>46310920</v>
      </c>
      <c r="E32" s="140"/>
      <c r="F32" s="8"/>
      <c r="G32" s="54">
        <v>37773</v>
      </c>
      <c r="H32" s="139">
        <v>368308759</v>
      </c>
      <c r="I32" s="140"/>
      <c r="J32" s="140">
        <f t="shared" si="1"/>
        <v>368308759</v>
      </c>
      <c r="K32" s="140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>
      <c r="A33" s="102">
        <v>37803</v>
      </c>
      <c r="B33" s="139">
        <v>45338325</v>
      </c>
      <c r="C33" s="140"/>
      <c r="D33" s="140">
        <f t="shared" si="0"/>
        <v>45338325</v>
      </c>
      <c r="E33" s="140"/>
      <c r="F33" s="8"/>
      <c r="G33" s="54">
        <v>37803</v>
      </c>
      <c r="H33" s="139">
        <v>360075234</v>
      </c>
      <c r="I33" s="140"/>
      <c r="J33" s="140">
        <f t="shared" si="1"/>
        <v>360075234</v>
      </c>
      <c r="K33" s="140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102">
        <v>37834</v>
      </c>
      <c r="B34" s="139">
        <v>47530073</v>
      </c>
      <c r="C34" s="140"/>
      <c r="D34" s="140">
        <f t="shared" si="0"/>
        <v>47530073</v>
      </c>
      <c r="E34" s="140"/>
      <c r="F34" s="8"/>
      <c r="G34" s="54">
        <v>37834</v>
      </c>
      <c r="H34" s="139">
        <v>372204882</v>
      </c>
      <c r="I34" s="140"/>
      <c r="J34" s="140">
        <f t="shared" si="1"/>
        <v>372204882</v>
      </c>
      <c r="K34" s="140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>
      <c r="A35" s="102">
        <v>37865</v>
      </c>
      <c r="B35" s="139">
        <v>45609476</v>
      </c>
      <c r="C35" s="140"/>
      <c r="D35" s="140">
        <f t="shared" si="0"/>
        <v>45609476</v>
      </c>
      <c r="E35" s="140"/>
      <c r="F35" s="8"/>
      <c r="G35" s="54">
        <v>37865</v>
      </c>
      <c r="H35" s="139">
        <v>353172615</v>
      </c>
      <c r="I35" s="140"/>
      <c r="J35" s="140">
        <f t="shared" si="1"/>
        <v>353172615</v>
      </c>
      <c r="K35" s="140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75">
      <c r="A36" s="102">
        <v>37895</v>
      </c>
      <c r="B36" s="139">
        <v>47315215</v>
      </c>
      <c r="C36" s="140"/>
      <c r="D36" s="140">
        <f t="shared" si="0"/>
        <v>47315215</v>
      </c>
      <c r="E36" s="140"/>
      <c r="F36" s="8"/>
      <c r="G36" s="54">
        <v>37895</v>
      </c>
      <c r="H36" s="139">
        <v>365902980</v>
      </c>
      <c r="I36" s="140"/>
      <c r="J36" s="140">
        <f t="shared" si="1"/>
        <v>365902980</v>
      </c>
      <c r="K36" s="140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>
      <c r="A37" s="102">
        <v>37926</v>
      </c>
      <c r="B37" s="139">
        <v>44423216</v>
      </c>
      <c r="C37" s="140"/>
      <c r="D37" s="140">
        <f t="shared" si="0"/>
        <v>44423216</v>
      </c>
      <c r="E37" s="140"/>
      <c r="F37" s="8"/>
      <c r="G37" s="54">
        <v>37926</v>
      </c>
      <c r="H37" s="139">
        <v>343424556</v>
      </c>
      <c r="I37" s="140"/>
      <c r="J37" s="140">
        <f t="shared" si="1"/>
        <v>343424556</v>
      </c>
      <c r="K37" s="140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9" customFormat="1" ht="12.75">
      <c r="A38" s="105">
        <v>37956</v>
      </c>
      <c r="B38" s="141">
        <v>46512566</v>
      </c>
      <c r="C38" s="142"/>
      <c r="D38" s="142">
        <f t="shared" si="0"/>
        <v>46512566</v>
      </c>
      <c r="E38" s="142">
        <f>SUM(D27:D38)</f>
        <v>561256656</v>
      </c>
      <c r="F38" s="8"/>
      <c r="G38" s="55">
        <v>37956</v>
      </c>
      <c r="H38" s="141">
        <v>357172580</v>
      </c>
      <c r="I38" s="142"/>
      <c r="J38" s="142">
        <f t="shared" si="1"/>
        <v>357172580</v>
      </c>
      <c r="K38" s="142">
        <f>SUM(J27:J38)</f>
        <v>4429414428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>
      <c r="A39" s="102">
        <v>37987</v>
      </c>
      <c r="B39" s="139">
        <v>47241585</v>
      </c>
      <c r="C39" s="140"/>
      <c r="D39" s="140">
        <f t="shared" si="0"/>
        <v>47241585</v>
      </c>
      <c r="E39" s="140"/>
      <c r="F39" s="8"/>
      <c r="G39" s="54">
        <v>37987</v>
      </c>
      <c r="H39" s="139">
        <v>359024452</v>
      </c>
      <c r="I39" s="139">
        <v>5074</v>
      </c>
      <c r="J39" s="140">
        <f t="shared" si="1"/>
        <v>359029526</v>
      </c>
      <c r="K39" s="139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>
      <c r="A40" s="102">
        <v>38018</v>
      </c>
      <c r="B40" s="139">
        <v>45025139</v>
      </c>
      <c r="C40" s="140"/>
      <c r="D40" s="140">
        <f t="shared" si="0"/>
        <v>45025139</v>
      </c>
      <c r="E40" s="140"/>
      <c r="F40" s="8"/>
      <c r="G40" s="54">
        <v>38018</v>
      </c>
      <c r="H40" s="139">
        <v>337840908</v>
      </c>
      <c r="I40" s="139">
        <v>2100</v>
      </c>
      <c r="J40" s="140">
        <f t="shared" si="1"/>
        <v>337843008</v>
      </c>
      <c r="K40" s="139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75">
      <c r="A41" s="102">
        <v>38047</v>
      </c>
      <c r="B41" s="139">
        <v>47347074</v>
      </c>
      <c r="C41" s="140"/>
      <c r="D41" s="140">
        <f t="shared" si="0"/>
        <v>47347074</v>
      </c>
      <c r="E41" s="140"/>
      <c r="F41" s="8"/>
      <c r="G41" s="54">
        <v>38047</v>
      </c>
      <c r="H41" s="139">
        <v>369091781</v>
      </c>
      <c r="I41" s="139">
        <v>2772</v>
      </c>
      <c r="J41" s="140">
        <f t="shared" si="1"/>
        <v>369094553</v>
      </c>
      <c r="K41" s="139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.75">
      <c r="A42" s="102">
        <v>38078</v>
      </c>
      <c r="B42" s="139">
        <v>45386168</v>
      </c>
      <c r="C42" s="140"/>
      <c r="D42" s="140">
        <f t="shared" si="0"/>
        <v>45386168</v>
      </c>
      <c r="E42" s="140"/>
      <c r="F42" s="8"/>
      <c r="G42" s="54">
        <v>38078</v>
      </c>
      <c r="H42" s="139">
        <v>355974780</v>
      </c>
      <c r="I42" s="139">
        <v>3426</v>
      </c>
      <c r="J42" s="140">
        <f t="shared" si="1"/>
        <v>355978206</v>
      </c>
      <c r="K42" s="139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75">
      <c r="A43" s="102">
        <v>38108</v>
      </c>
      <c r="B43" s="139">
        <v>47355093</v>
      </c>
      <c r="C43" s="140"/>
      <c r="D43" s="140">
        <f t="shared" si="0"/>
        <v>47355093</v>
      </c>
      <c r="E43" s="140"/>
      <c r="F43" s="8"/>
      <c r="G43" s="54">
        <v>38108</v>
      </c>
      <c r="H43" s="139">
        <v>360982327</v>
      </c>
      <c r="I43" s="139">
        <v>3094</v>
      </c>
      <c r="J43" s="140">
        <f t="shared" si="1"/>
        <v>360985421</v>
      </c>
      <c r="K43" s="139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.75">
      <c r="A44" s="102">
        <v>38139</v>
      </c>
      <c r="B44" s="139">
        <v>43122748</v>
      </c>
      <c r="C44" s="140"/>
      <c r="D44" s="140">
        <f t="shared" si="0"/>
        <v>43122748</v>
      </c>
      <c r="E44" s="140"/>
      <c r="F44" s="8"/>
      <c r="G44" s="54">
        <v>38139</v>
      </c>
      <c r="H44" s="139">
        <v>337498509</v>
      </c>
      <c r="I44" s="139">
        <v>4499</v>
      </c>
      <c r="J44" s="140">
        <f t="shared" si="1"/>
        <v>337503008</v>
      </c>
      <c r="K44" s="139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.75">
      <c r="A45" s="102">
        <v>38169</v>
      </c>
      <c r="B45" s="139">
        <v>50589053</v>
      </c>
      <c r="C45" s="140"/>
      <c r="D45" s="140">
        <f t="shared" si="0"/>
        <v>50589053</v>
      </c>
      <c r="E45" s="140"/>
      <c r="F45" s="8"/>
      <c r="G45" s="54">
        <v>38169</v>
      </c>
      <c r="H45" s="139">
        <v>355275555</v>
      </c>
      <c r="I45" s="139">
        <v>3359</v>
      </c>
      <c r="J45" s="140">
        <f t="shared" si="1"/>
        <v>355278914</v>
      </c>
      <c r="K45" s="139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2.75">
      <c r="A46" s="102">
        <v>38200</v>
      </c>
      <c r="B46" s="139">
        <v>48589600</v>
      </c>
      <c r="C46" s="139">
        <v>528</v>
      </c>
      <c r="D46" s="140">
        <f t="shared" si="0"/>
        <v>48590128</v>
      </c>
      <c r="E46" s="139"/>
      <c r="F46" s="8"/>
      <c r="G46" s="54">
        <v>38203</v>
      </c>
      <c r="H46" s="139">
        <v>348406304</v>
      </c>
      <c r="I46" s="139">
        <v>101809</v>
      </c>
      <c r="J46" s="140">
        <f t="shared" si="1"/>
        <v>348508113</v>
      </c>
      <c r="K46" s="139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2.75">
      <c r="A47" s="102">
        <v>38231</v>
      </c>
      <c r="B47" s="139">
        <v>35328698</v>
      </c>
      <c r="C47" s="140"/>
      <c r="D47" s="140">
        <f t="shared" si="0"/>
        <v>35328698</v>
      </c>
      <c r="E47" s="140"/>
      <c r="F47" s="8"/>
      <c r="G47" s="54">
        <v>38231</v>
      </c>
      <c r="H47" s="139">
        <v>274386415</v>
      </c>
      <c r="I47" s="139">
        <v>1139</v>
      </c>
      <c r="J47" s="140">
        <f t="shared" si="1"/>
        <v>274387554</v>
      </c>
      <c r="K47" s="139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2.75">
      <c r="A48" s="102">
        <v>38261</v>
      </c>
      <c r="B48" s="139">
        <v>36888103</v>
      </c>
      <c r="C48" s="140"/>
      <c r="D48" s="140">
        <f t="shared" si="0"/>
        <v>36888103</v>
      </c>
      <c r="E48" s="140"/>
      <c r="F48" s="8"/>
      <c r="G48" s="56">
        <v>38261</v>
      </c>
      <c r="H48" s="139">
        <v>298056049</v>
      </c>
      <c r="I48" s="140"/>
      <c r="J48" s="140">
        <f t="shared" si="1"/>
        <v>298056049</v>
      </c>
      <c r="K48" s="140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2.75">
      <c r="A49" s="102">
        <v>38292</v>
      </c>
      <c r="B49" s="139">
        <v>42465951</v>
      </c>
      <c r="C49" s="140"/>
      <c r="D49" s="140">
        <f t="shared" si="0"/>
        <v>42465951</v>
      </c>
      <c r="E49" s="140"/>
      <c r="F49" s="8"/>
      <c r="G49" s="56">
        <v>38292</v>
      </c>
      <c r="H49" s="139">
        <v>307096366</v>
      </c>
      <c r="I49" s="140"/>
      <c r="J49" s="140">
        <f t="shared" si="1"/>
        <v>307096366</v>
      </c>
      <c r="K49" s="140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29" customFormat="1" ht="12.75">
      <c r="A50" s="105">
        <v>38322</v>
      </c>
      <c r="B50" s="141">
        <v>46027066</v>
      </c>
      <c r="C50" s="142"/>
      <c r="D50" s="142">
        <f t="shared" si="0"/>
        <v>46027066</v>
      </c>
      <c r="E50" s="142">
        <f>SUM(D39:D50)</f>
        <v>535366806</v>
      </c>
      <c r="F50" s="8"/>
      <c r="G50" s="57">
        <v>38322</v>
      </c>
      <c r="H50" s="141">
        <v>304044059</v>
      </c>
      <c r="I50" s="142"/>
      <c r="J50" s="142">
        <f t="shared" si="1"/>
        <v>304044059</v>
      </c>
      <c r="K50" s="142">
        <f>SUM(J39:J50)</f>
        <v>4007804777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11" ht="12.75">
      <c r="A51" s="102">
        <v>38353</v>
      </c>
      <c r="B51" s="139">
        <v>46238306</v>
      </c>
      <c r="C51" s="140"/>
      <c r="D51" s="140">
        <f t="shared" si="0"/>
        <v>46238306</v>
      </c>
      <c r="E51" s="140"/>
      <c r="F51" s="8"/>
      <c r="G51" s="58">
        <v>38353</v>
      </c>
      <c r="H51" s="139">
        <v>310556893</v>
      </c>
      <c r="I51" s="140"/>
      <c r="J51" s="140">
        <f t="shared" si="1"/>
        <v>310556893</v>
      </c>
      <c r="K51" s="140"/>
    </row>
    <row r="52" spans="1:11" ht="12.75">
      <c r="A52" s="102">
        <v>38384</v>
      </c>
      <c r="B52" s="139">
        <v>41833250</v>
      </c>
      <c r="C52" s="140"/>
      <c r="D52" s="140">
        <f t="shared" si="0"/>
        <v>41833250</v>
      </c>
      <c r="E52" s="140"/>
      <c r="F52" s="8"/>
      <c r="G52" s="58">
        <v>38384</v>
      </c>
      <c r="H52" s="139">
        <v>287624474</v>
      </c>
      <c r="I52" s="140"/>
      <c r="J52" s="140">
        <f t="shared" si="1"/>
        <v>287624474</v>
      </c>
      <c r="K52" s="140"/>
    </row>
    <row r="53" spans="1:11" ht="12.75">
      <c r="A53" s="102">
        <v>38412</v>
      </c>
      <c r="B53" s="139">
        <v>48427373</v>
      </c>
      <c r="C53" s="140"/>
      <c r="D53" s="140">
        <f t="shared" si="0"/>
        <v>48427373</v>
      </c>
      <c r="E53" s="140"/>
      <c r="F53" s="8"/>
      <c r="G53" s="58">
        <v>38412</v>
      </c>
      <c r="H53" s="139">
        <v>324233662</v>
      </c>
      <c r="I53" s="140"/>
      <c r="J53" s="140">
        <f t="shared" si="1"/>
        <v>324233662</v>
      </c>
      <c r="K53" s="139"/>
    </row>
    <row r="54" spans="1:11" ht="12.75">
      <c r="A54" s="102">
        <v>38443</v>
      </c>
      <c r="B54" s="139">
        <v>47210693</v>
      </c>
      <c r="C54" s="139">
        <v>5612</v>
      </c>
      <c r="D54" s="140">
        <f t="shared" si="0"/>
        <v>47216305</v>
      </c>
      <c r="E54" s="139"/>
      <c r="F54" s="8"/>
      <c r="G54" s="58">
        <v>38443</v>
      </c>
      <c r="H54" s="139">
        <v>313010543</v>
      </c>
      <c r="I54" s="139">
        <v>645409</v>
      </c>
      <c r="J54" s="140">
        <f t="shared" si="1"/>
        <v>313655952</v>
      </c>
      <c r="K54" s="139"/>
    </row>
    <row r="55" spans="1:11" ht="12.75">
      <c r="A55" s="102">
        <v>38473</v>
      </c>
      <c r="B55" s="139">
        <v>50267606</v>
      </c>
      <c r="C55" s="139">
        <v>5234</v>
      </c>
      <c r="D55" s="140">
        <f t="shared" si="0"/>
        <v>50272840</v>
      </c>
      <c r="E55" s="139"/>
      <c r="F55" s="8"/>
      <c r="G55" s="58">
        <v>38473</v>
      </c>
      <c r="H55" s="139">
        <v>329304639</v>
      </c>
      <c r="I55" s="139">
        <v>681890</v>
      </c>
      <c r="J55" s="140">
        <f t="shared" si="1"/>
        <v>329986529</v>
      </c>
      <c r="K55" s="139"/>
    </row>
    <row r="56" spans="1:11" ht="12.75">
      <c r="A56" s="102">
        <v>38504</v>
      </c>
      <c r="B56" s="139">
        <v>46879501</v>
      </c>
      <c r="C56" s="139">
        <v>14245</v>
      </c>
      <c r="D56" s="140">
        <f t="shared" si="0"/>
        <v>46893746</v>
      </c>
      <c r="E56" s="139"/>
      <c r="F56" s="8"/>
      <c r="G56" s="58">
        <v>38504</v>
      </c>
      <c r="H56" s="139">
        <v>310811629</v>
      </c>
      <c r="I56" s="139">
        <v>421974</v>
      </c>
      <c r="J56" s="140">
        <f t="shared" si="1"/>
        <v>311233603</v>
      </c>
      <c r="K56" s="139"/>
    </row>
    <row r="57" spans="1:11" ht="12.75">
      <c r="A57" s="102">
        <v>38534</v>
      </c>
      <c r="B57" s="139">
        <v>44893811</v>
      </c>
      <c r="C57" s="139">
        <v>13019</v>
      </c>
      <c r="D57" s="140">
        <f t="shared" si="0"/>
        <v>44906830</v>
      </c>
      <c r="E57" s="139"/>
      <c r="F57" s="8"/>
      <c r="G57" s="58">
        <v>38534</v>
      </c>
      <c r="H57" s="139">
        <v>295463814</v>
      </c>
      <c r="I57" s="139">
        <v>246854</v>
      </c>
      <c r="J57" s="140">
        <f t="shared" si="1"/>
        <v>295710668</v>
      </c>
      <c r="K57" s="139"/>
    </row>
    <row r="58" spans="1:11" ht="12.75">
      <c r="A58" s="102">
        <v>38565</v>
      </c>
      <c r="B58" s="139">
        <v>42080547</v>
      </c>
      <c r="C58" s="139">
        <v>14880</v>
      </c>
      <c r="D58" s="140">
        <f t="shared" si="0"/>
        <v>42095427</v>
      </c>
      <c r="E58" s="139"/>
      <c r="F58" s="8"/>
      <c r="G58" s="58">
        <v>38565</v>
      </c>
      <c r="H58" s="139">
        <v>277249702</v>
      </c>
      <c r="I58" s="139">
        <v>360621</v>
      </c>
      <c r="J58" s="140">
        <f t="shared" si="1"/>
        <v>277610323</v>
      </c>
      <c r="K58" s="139"/>
    </row>
    <row r="59" spans="1:11" ht="12.75">
      <c r="A59" s="102">
        <v>38596</v>
      </c>
      <c r="B59" s="139">
        <v>13978622</v>
      </c>
      <c r="C59" s="139">
        <v>4211</v>
      </c>
      <c r="D59" s="140">
        <f t="shared" si="0"/>
        <v>13982833</v>
      </c>
      <c r="E59" s="139"/>
      <c r="F59" s="8"/>
      <c r="G59" s="58">
        <v>38596</v>
      </c>
      <c r="H59" s="139">
        <v>140366729</v>
      </c>
      <c r="I59" s="139">
        <v>5319</v>
      </c>
      <c r="J59" s="140">
        <f t="shared" si="1"/>
        <v>140372048</v>
      </c>
      <c r="K59" s="139"/>
    </row>
    <row r="60" spans="1:11" ht="12.75">
      <c r="A60" s="102">
        <v>38626</v>
      </c>
      <c r="B60" s="139">
        <v>21366406</v>
      </c>
      <c r="C60" s="139">
        <v>15987</v>
      </c>
      <c r="D60" s="140">
        <f t="shared" si="0"/>
        <v>21382393</v>
      </c>
      <c r="E60" s="139"/>
      <c r="F60" s="8"/>
      <c r="G60" s="58">
        <v>38626</v>
      </c>
      <c r="H60" s="139">
        <v>136738105</v>
      </c>
      <c r="I60" s="139">
        <v>23891</v>
      </c>
      <c r="J60" s="140">
        <f t="shared" si="1"/>
        <v>136761996</v>
      </c>
      <c r="K60" s="139"/>
    </row>
    <row r="61" spans="1:11" ht="12.75">
      <c r="A61" s="102">
        <v>38657</v>
      </c>
      <c r="B61" s="139">
        <v>28498996</v>
      </c>
      <c r="C61" s="139">
        <v>9443</v>
      </c>
      <c r="D61" s="140">
        <f t="shared" si="0"/>
        <v>28508439</v>
      </c>
      <c r="E61" s="139"/>
      <c r="F61" s="8"/>
      <c r="G61" s="58">
        <v>38657</v>
      </c>
      <c r="H61" s="139">
        <v>197649988</v>
      </c>
      <c r="I61" s="139">
        <v>34955</v>
      </c>
      <c r="J61" s="140">
        <f t="shared" si="1"/>
        <v>197684943</v>
      </c>
      <c r="K61" s="139"/>
    </row>
    <row r="62" spans="1:11" ht="12.75">
      <c r="A62" s="105">
        <v>38687</v>
      </c>
      <c r="B62" s="141">
        <v>35104408</v>
      </c>
      <c r="C62" s="141">
        <v>12745</v>
      </c>
      <c r="D62" s="142">
        <f t="shared" si="0"/>
        <v>35117153</v>
      </c>
      <c r="E62" s="141">
        <f>SUM(D51:D62)</f>
        <v>466874895</v>
      </c>
      <c r="F62" s="8"/>
      <c r="G62" s="59">
        <v>38687</v>
      </c>
      <c r="H62" s="141">
        <v>233471172</v>
      </c>
      <c r="I62" s="141">
        <v>92364</v>
      </c>
      <c r="J62" s="142">
        <f t="shared" si="1"/>
        <v>233563536</v>
      </c>
      <c r="K62" s="141">
        <f>SUM(J51:J62)</f>
        <v>3158994627</v>
      </c>
    </row>
    <row r="63" spans="1:11" ht="12.75">
      <c r="A63" s="102">
        <v>38718</v>
      </c>
      <c r="B63" s="139">
        <v>37188356</v>
      </c>
      <c r="C63" s="139">
        <v>71480</v>
      </c>
      <c r="D63" s="140">
        <f t="shared" si="0"/>
        <v>37259836</v>
      </c>
      <c r="E63" s="139"/>
      <c r="F63" s="8"/>
      <c r="G63" s="58">
        <v>38718</v>
      </c>
      <c r="H63" s="139">
        <v>245581132</v>
      </c>
      <c r="I63" s="139">
        <v>270249</v>
      </c>
      <c r="J63" s="140">
        <f t="shared" si="1"/>
        <v>245851381</v>
      </c>
      <c r="K63" s="139"/>
    </row>
    <row r="64" spans="1:11" ht="12.75">
      <c r="A64" s="102">
        <v>38749</v>
      </c>
      <c r="B64" s="139">
        <v>32780417</v>
      </c>
      <c r="C64" s="139">
        <v>58984</v>
      </c>
      <c r="D64" s="140">
        <f t="shared" si="0"/>
        <v>32839401</v>
      </c>
      <c r="E64" s="139"/>
      <c r="F64" s="8"/>
      <c r="G64" s="58">
        <v>38749</v>
      </c>
      <c r="H64" s="139">
        <v>215251849</v>
      </c>
      <c r="I64" s="139">
        <v>237271</v>
      </c>
      <c r="J64" s="140">
        <f t="shared" si="1"/>
        <v>215489120</v>
      </c>
      <c r="K64" s="139"/>
    </row>
    <row r="65" spans="1:11" ht="12.75">
      <c r="A65" s="102">
        <v>38777</v>
      </c>
      <c r="B65" s="139">
        <v>37423038</v>
      </c>
      <c r="C65" s="139">
        <v>64794</v>
      </c>
      <c r="D65" s="140">
        <f t="shared" si="0"/>
        <v>37487832</v>
      </c>
      <c r="E65" s="139"/>
      <c r="F65" s="8"/>
      <c r="G65" s="102">
        <v>38777</v>
      </c>
      <c r="H65" s="139">
        <v>241177944</v>
      </c>
      <c r="I65" s="139">
        <v>205727</v>
      </c>
      <c r="J65" s="140">
        <f t="shared" si="1"/>
        <v>241383671</v>
      </c>
      <c r="K65" s="139"/>
    </row>
    <row r="66" spans="1:11" ht="12.75">
      <c r="A66" s="102">
        <v>38808</v>
      </c>
      <c r="B66" s="139">
        <v>36969472</v>
      </c>
      <c r="C66" s="139">
        <v>29447</v>
      </c>
      <c r="D66" s="140">
        <f t="shared" si="0"/>
        <v>36998919</v>
      </c>
      <c r="E66" s="139"/>
      <c r="F66" s="8"/>
      <c r="G66" s="102">
        <v>38808</v>
      </c>
      <c r="H66" s="139">
        <v>239337344</v>
      </c>
      <c r="I66" s="139">
        <v>88070</v>
      </c>
      <c r="J66" s="140">
        <f t="shared" si="1"/>
        <v>239425414</v>
      </c>
      <c r="K66" s="139"/>
    </row>
    <row r="67" spans="1:11" ht="12.75">
      <c r="A67" s="102">
        <v>38838</v>
      </c>
      <c r="B67" s="139">
        <v>39998781</v>
      </c>
      <c r="C67" s="139">
        <v>51539</v>
      </c>
      <c r="D67" s="140">
        <f aca="true" t="shared" si="2" ref="D67:D78">B67+C67</f>
        <v>40050320</v>
      </c>
      <c r="E67" s="139"/>
      <c r="F67" s="8"/>
      <c r="G67" s="102">
        <v>38838</v>
      </c>
      <c r="H67" s="139">
        <v>256905452</v>
      </c>
      <c r="I67" s="139">
        <v>90516</v>
      </c>
      <c r="J67" s="140">
        <f aca="true" t="shared" si="3" ref="J67:J78">H67+I67</f>
        <v>256995968</v>
      </c>
      <c r="K67" s="139"/>
    </row>
    <row r="68" spans="1:11" ht="12.75">
      <c r="A68" s="102">
        <v>38869</v>
      </c>
      <c r="B68" s="139">
        <v>39661595</v>
      </c>
      <c r="C68" s="139">
        <v>55265</v>
      </c>
      <c r="D68" s="140">
        <f t="shared" si="2"/>
        <v>39716860</v>
      </c>
      <c r="E68" s="139"/>
      <c r="F68" s="8"/>
      <c r="G68" s="102">
        <v>38869</v>
      </c>
      <c r="H68" s="139">
        <v>248578673</v>
      </c>
      <c r="I68" s="139">
        <v>234167</v>
      </c>
      <c r="J68" s="140">
        <f t="shared" si="3"/>
        <v>248812840</v>
      </c>
      <c r="K68" s="139"/>
    </row>
    <row r="69" spans="1:11" ht="12.75">
      <c r="A69" s="102">
        <v>38899</v>
      </c>
      <c r="B69" s="139">
        <v>42291336</v>
      </c>
      <c r="C69" s="139">
        <v>59158</v>
      </c>
      <c r="D69" s="140">
        <f t="shared" si="2"/>
        <v>42350494</v>
      </c>
      <c r="E69" s="139"/>
      <c r="F69" s="8"/>
      <c r="G69" s="102">
        <v>38899</v>
      </c>
      <c r="H69" s="139">
        <v>256339846</v>
      </c>
      <c r="I69" s="139">
        <v>797252</v>
      </c>
      <c r="J69" s="140">
        <f t="shared" si="3"/>
        <v>257137098</v>
      </c>
      <c r="K69" s="139"/>
    </row>
    <row r="70" spans="1:11" ht="12.75">
      <c r="A70" s="102">
        <v>38930</v>
      </c>
      <c r="B70" s="139">
        <v>42795884</v>
      </c>
      <c r="C70" s="139">
        <v>54607</v>
      </c>
      <c r="D70" s="140">
        <f t="shared" si="2"/>
        <v>42850491</v>
      </c>
      <c r="E70" s="139"/>
      <c r="F70" s="8"/>
      <c r="G70" s="102">
        <v>38930</v>
      </c>
      <c r="H70" s="139">
        <v>251016285</v>
      </c>
      <c r="I70" s="139">
        <v>503929</v>
      </c>
      <c r="J70" s="140">
        <f t="shared" si="3"/>
        <v>251520214</v>
      </c>
      <c r="K70" s="139"/>
    </row>
    <row r="71" spans="1:11" ht="12.75">
      <c r="A71" s="102">
        <v>38961</v>
      </c>
      <c r="B71" s="139">
        <v>39403471</v>
      </c>
      <c r="C71" s="139">
        <v>55840</v>
      </c>
      <c r="D71" s="140">
        <f t="shared" si="2"/>
        <v>39459311</v>
      </c>
      <c r="E71" s="139"/>
      <c r="F71" s="8"/>
      <c r="G71" s="102">
        <v>38961</v>
      </c>
      <c r="H71" s="139">
        <v>238605289</v>
      </c>
      <c r="I71" s="139">
        <v>1360794</v>
      </c>
      <c r="J71" s="140">
        <f t="shared" si="3"/>
        <v>239966083</v>
      </c>
      <c r="K71" s="139"/>
    </row>
    <row r="72" spans="1:11" ht="12.75">
      <c r="A72" s="102">
        <v>38991</v>
      </c>
      <c r="B72" s="139">
        <v>40742558</v>
      </c>
      <c r="C72" s="139">
        <v>91395</v>
      </c>
      <c r="D72" s="140">
        <f t="shared" si="2"/>
        <v>40833953</v>
      </c>
      <c r="E72" s="139"/>
      <c r="F72" s="8"/>
      <c r="G72" s="102">
        <v>38991</v>
      </c>
      <c r="H72" s="139">
        <v>239516968</v>
      </c>
      <c r="I72" s="139">
        <v>1372680</v>
      </c>
      <c r="J72" s="140">
        <f t="shared" si="3"/>
        <v>240889648</v>
      </c>
      <c r="K72" s="139"/>
    </row>
    <row r="73" spans="1:11" ht="12.75">
      <c r="A73" s="102">
        <v>39022</v>
      </c>
      <c r="B73" s="139">
        <v>39324395</v>
      </c>
      <c r="C73" s="139">
        <v>70011</v>
      </c>
      <c r="D73" s="140">
        <f t="shared" si="2"/>
        <v>39394406</v>
      </c>
      <c r="E73" s="139"/>
      <c r="F73" s="8"/>
      <c r="G73" s="102">
        <v>39022</v>
      </c>
      <c r="H73" s="139">
        <v>231857803</v>
      </c>
      <c r="I73" s="139">
        <v>3244596</v>
      </c>
      <c r="J73" s="140">
        <f t="shared" si="3"/>
        <v>235102399</v>
      </c>
      <c r="K73" s="139"/>
    </row>
    <row r="74" spans="1:11" ht="12.75">
      <c r="A74" s="105">
        <v>39052</v>
      </c>
      <c r="B74" s="141">
        <v>39657557</v>
      </c>
      <c r="C74" s="141">
        <v>614890</v>
      </c>
      <c r="D74" s="142">
        <f t="shared" si="2"/>
        <v>40272447</v>
      </c>
      <c r="E74" s="141">
        <f>SUM(D63:D74)</f>
        <v>469514270</v>
      </c>
      <c r="F74" s="8"/>
      <c r="G74" s="105">
        <v>39052</v>
      </c>
      <c r="H74" s="141">
        <v>233598037</v>
      </c>
      <c r="I74" s="141">
        <v>4894371</v>
      </c>
      <c r="J74" s="142">
        <f t="shared" si="3"/>
        <v>238492408</v>
      </c>
      <c r="K74" s="141">
        <f>SUM(J63:J74)</f>
        <v>2911066244</v>
      </c>
    </row>
    <row r="75" spans="1:11" s="63" customFormat="1" ht="12.75">
      <c r="A75" s="123">
        <v>39083</v>
      </c>
      <c r="B75" s="139">
        <v>39225540</v>
      </c>
      <c r="C75" s="139">
        <v>892837</v>
      </c>
      <c r="D75" s="140">
        <f t="shared" si="2"/>
        <v>40118377</v>
      </c>
      <c r="E75" s="139"/>
      <c r="F75" s="6"/>
      <c r="G75" s="123">
        <v>39083</v>
      </c>
      <c r="H75" s="139">
        <v>221246778</v>
      </c>
      <c r="I75" s="139">
        <v>11266781</v>
      </c>
      <c r="J75" s="140">
        <f t="shared" si="3"/>
        <v>232513559</v>
      </c>
      <c r="K75" s="139"/>
    </row>
    <row r="76" spans="1:11" ht="12.75">
      <c r="A76" s="123">
        <v>39114</v>
      </c>
      <c r="B76" s="139">
        <v>33202261</v>
      </c>
      <c r="C76" s="139">
        <v>2700275</v>
      </c>
      <c r="D76" s="140">
        <f t="shared" si="2"/>
        <v>35902536</v>
      </c>
      <c r="E76" s="139"/>
      <c r="F76" s="6"/>
      <c r="G76" s="123">
        <v>39114</v>
      </c>
      <c r="H76" s="139">
        <v>189971228</v>
      </c>
      <c r="I76" s="139">
        <v>19408405</v>
      </c>
      <c r="J76" s="140">
        <f t="shared" si="3"/>
        <v>209379633</v>
      </c>
      <c r="K76" s="140"/>
    </row>
    <row r="77" spans="1:11" ht="12.75">
      <c r="A77" s="123">
        <v>39142</v>
      </c>
      <c r="B77" s="139">
        <v>32881386</v>
      </c>
      <c r="C77" s="139">
        <v>4598730</v>
      </c>
      <c r="D77" s="140">
        <f t="shared" si="2"/>
        <v>37480116</v>
      </c>
      <c r="E77" s="139"/>
      <c r="F77" s="6"/>
      <c r="G77" s="123">
        <v>39142</v>
      </c>
      <c r="H77" s="139">
        <v>187285436</v>
      </c>
      <c r="I77" s="139">
        <v>32601568</v>
      </c>
      <c r="J77" s="140">
        <f t="shared" si="3"/>
        <v>219887004</v>
      </c>
      <c r="K77" s="140"/>
    </row>
    <row r="78" spans="1:11" ht="12.75">
      <c r="A78" s="123">
        <v>39173</v>
      </c>
      <c r="B78" s="139">
        <v>421553</v>
      </c>
      <c r="C78" s="139">
        <v>262741</v>
      </c>
      <c r="D78" s="140">
        <f t="shared" si="2"/>
        <v>684294</v>
      </c>
      <c r="E78" s="139"/>
      <c r="F78" s="6"/>
      <c r="G78" s="123">
        <v>39173</v>
      </c>
      <c r="H78" s="139">
        <v>6558204</v>
      </c>
      <c r="I78" s="139">
        <v>4952977</v>
      </c>
      <c r="J78" s="140">
        <f t="shared" si="3"/>
        <v>11511181</v>
      </c>
      <c r="K78" s="140"/>
    </row>
    <row r="79" spans="1:11" ht="13.5" thickBot="1">
      <c r="A79" s="123"/>
      <c r="B79" s="131"/>
      <c r="C79" s="131"/>
      <c r="D79" s="132"/>
      <c r="E79" s="131"/>
      <c r="F79" s="64"/>
      <c r="G79" s="123"/>
      <c r="H79" s="131"/>
      <c r="I79" s="131"/>
      <c r="J79" s="132"/>
      <c r="K79" s="131"/>
    </row>
    <row r="80" spans="1:11" ht="12.75">
      <c r="A80" s="148" t="s">
        <v>20</v>
      </c>
      <c r="B80" s="149"/>
      <c r="C80" s="149"/>
      <c r="D80" s="149"/>
      <c r="E80" s="149"/>
      <c r="F80" s="150"/>
      <c r="G80" s="150"/>
      <c r="H80" s="150"/>
      <c r="I80" s="150"/>
      <c r="J80" s="150"/>
      <c r="K80" s="150"/>
    </row>
    <row r="81" spans="1:11" ht="12" customHeight="1">
      <c r="A81" s="151" t="s">
        <v>21</v>
      </c>
      <c r="B81" s="151"/>
      <c r="C81" s="151"/>
      <c r="D81" s="151"/>
      <c r="E81" s="151"/>
      <c r="F81" s="152"/>
      <c r="G81" s="152"/>
      <c r="H81" s="152"/>
      <c r="I81" s="152"/>
      <c r="J81" s="152"/>
      <c r="K81" s="152"/>
    </row>
    <row r="82" spans="2:4" ht="12.75">
      <c r="B82" s="2"/>
      <c r="C82" s="2"/>
      <c r="D82" s="2"/>
    </row>
  </sheetData>
  <mergeCells count="4">
    <mergeCell ref="A1:E1"/>
    <mergeCell ref="G1:K1"/>
    <mergeCell ref="A80:K80"/>
    <mergeCell ref="A81:K81"/>
  </mergeCells>
  <printOptions horizontalCentered="1" verticalCentered="1"/>
  <pageMargins left="0.14" right="0.18" top="0.15" bottom="0.14" header="0.11" footer="0.14"/>
  <pageSetup horizontalDpi="600" verticalDpi="600" orientation="landscape" scale="56" r:id="rId1"/>
  <headerFooter alignWithMargins="0">
    <oddFooter>&amp;LData as of June 1,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view="pageBreakPreview" zoomScale="75" zoomScaleNormal="50" zoomScaleSheetLayoutView="75" workbookViewId="0" topLeftCell="A63">
      <selection activeCell="L9" sqref="L9"/>
    </sheetView>
  </sheetViews>
  <sheetFormatPr defaultColWidth="9.140625" defaultRowHeight="12.75"/>
  <cols>
    <col min="1" max="1" width="9.7109375" style="11" customWidth="1"/>
    <col min="2" max="2" width="20.28125" style="1" customWidth="1"/>
    <col min="3" max="3" width="19.28125" style="1" customWidth="1"/>
    <col min="4" max="4" width="15.140625" style="1" customWidth="1"/>
    <col min="5" max="5" width="32.28125" style="1" customWidth="1"/>
    <col min="6" max="6" width="2.57421875" style="47" customWidth="1"/>
    <col min="7" max="7" width="14.57421875" style="60" customWidth="1"/>
    <col min="8" max="8" width="21.28125" style="2" customWidth="1"/>
    <col min="9" max="9" width="19.140625" style="3" customWidth="1"/>
    <col min="10" max="10" width="15.28125" style="3" customWidth="1"/>
    <col min="11" max="11" width="32.8515625" style="2" customWidth="1"/>
    <col min="12" max="16384" width="9.140625" style="2" customWidth="1"/>
  </cols>
  <sheetData>
    <row r="1" spans="1:16" s="4" customFormat="1" ht="19.5" customHeight="1">
      <c r="A1" s="153" t="s">
        <v>2</v>
      </c>
      <c r="B1" s="153"/>
      <c r="C1" s="153"/>
      <c r="D1" s="153"/>
      <c r="E1" s="154"/>
      <c r="F1" s="12"/>
      <c r="G1" s="156" t="s">
        <v>15</v>
      </c>
      <c r="H1" s="157"/>
      <c r="I1" s="157"/>
      <c r="J1" s="157"/>
      <c r="K1" s="157"/>
      <c r="L1" s="9"/>
      <c r="M1" s="42"/>
      <c r="N1" s="43"/>
      <c r="O1" s="43"/>
      <c r="P1" s="43"/>
    </row>
    <row r="2" spans="1:16" s="92" customFormat="1" ht="27" customHeight="1">
      <c r="A2" s="53" t="s">
        <v>0</v>
      </c>
      <c r="B2" s="84" t="s">
        <v>8</v>
      </c>
      <c r="C2" s="84" t="s">
        <v>9</v>
      </c>
      <c r="D2" s="84" t="s">
        <v>1</v>
      </c>
      <c r="E2" s="84" t="s">
        <v>10</v>
      </c>
      <c r="F2" s="86"/>
      <c r="G2" s="61" t="s">
        <v>0</v>
      </c>
      <c r="H2" s="84" t="s">
        <v>8</v>
      </c>
      <c r="I2" s="84" t="s">
        <v>9</v>
      </c>
      <c r="J2" s="87" t="s">
        <v>1</v>
      </c>
      <c r="K2" s="84" t="s">
        <v>10</v>
      </c>
      <c r="M2" s="93"/>
      <c r="N2" s="94"/>
      <c r="O2" s="94"/>
      <c r="P2" s="94"/>
    </row>
    <row r="3" spans="1:11" ht="12.75">
      <c r="A3" s="102">
        <v>36892</v>
      </c>
      <c r="B3" s="135">
        <v>2821224</v>
      </c>
      <c r="C3" s="136"/>
      <c r="D3" s="136">
        <f aca="true" t="shared" si="0" ref="D3:D66">B3+C3</f>
        <v>2821224</v>
      </c>
      <c r="E3" s="136"/>
      <c r="F3" s="7"/>
      <c r="G3" s="54">
        <v>36892</v>
      </c>
      <c r="H3" s="135">
        <v>5925657</v>
      </c>
      <c r="I3" s="136"/>
      <c r="J3" s="136">
        <f aca="true" t="shared" si="1" ref="J3:J66">H3+I3</f>
        <v>5925657</v>
      </c>
      <c r="K3" s="136"/>
    </row>
    <row r="4" spans="1:11" ht="12.75">
      <c r="A4" s="102">
        <v>36923</v>
      </c>
      <c r="B4" s="135">
        <v>2748887</v>
      </c>
      <c r="C4" s="136"/>
      <c r="D4" s="136">
        <f t="shared" si="0"/>
        <v>2748887</v>
      </c>
      <c r="E4" s="136"/>
      <c r="F4" s="7"/>
      <c r="G4" s="54">
        <v>36923</v>
      </c>
      <c r="H4" s="135">
        <v>6037414</v>
      </c>
      <c r="I4" s="136"/>
      <c r="J4" s="136">
        <f t="shared" si="1"/>
        <v>6037414</v>
      </c>
      <c r="K4" s="136"/>
    </row>
    <row r="5" spans="1:11" ht="12.75">
      <c r="A5" s="102">
        <v>36951</v>
      </c>
      <c r="B5" s="135">
        <v>3054199</v>
      </c>
      <c r="C5" s="136"/>
      <c r="D5" s="136">
        <f t="shared" si="0"/>
        <v>3054199</v>
      </c>
      <c r="E5" s="136"/>
      <c r="F5" s="7"/>
      <c r="G5" s="54">
        <v>36951</v>
      </c>
      <c r="H5" s="135">
        <v>6450730</v>
      </c>
      <c r="I5" s="136"/>
      <c r="J5" s="136">
        <f t="shared" si="1"/>
        <v>6450730</v>
      </c>
      <c r="K5" s="136"/>
    </row>
    <row r="6" spans="1:11" ht="12.75">
      <c r="A6" s="102">
        <v>36982</v>
      </c>
      <c r="B6" s="135">
        <v>2657327</v>
      </c>
      <c r="C6" s="136"/>
      <c r="D6" s="136">
        <f t="shared" si="0"/>
        <v>2657327</v>
      </c>
      <c r="E6" s="136"/>
      <c r="F6" s="7"/>
      <c r="G6" s="54">
        <v>36982</v>
      </c>
      <c r="H6" s="135">
        <v>5551094</v>
      </c>
      <c r="I6" s="136"/>
      <c r="J6" s="136">
        <f t="shared" si="1"/>
        <v>5551094</v>
      </c>
      <c r="K6" s="136"/>
    </row>
    <row r="7" spans="1:11" ht="12.75">
      <c r="A7" s="102">
        <v>37012</v>
      </c>
      <c r="B7" s="135">
        <v>2893482</v>
      </c>
      <c r="C7" s="136"/>
      <c r="D7" s="136">
        <f t="shared" si="0"/>
        <v>2893482</v>
      </c>
      <c r="E7" s="136"/>
      <c r="F7" s="7"/>
      <c r="G7" s="54">
        <v>37012</v>
      </c>
      <c r="H7" s="135">
        <v>6147040</v>
      </c>
      <c r="I7" s="136"/>
      <c r="J7" s="136">
        <f t="shared" si="1"/>
        <v>6147040</v>
      </c>
      <c r="K7" s="136"/>
    </row>
    <row r="8" spans="1:11" ht="12.75">
      <c r="A8" s="102">
        <v>37043</v>
      </c>
      <c r="B8" s="135">
        <v>2667372</v>
      </c>
      <c r="C8" s="136"/>
      <c r="D8" s="136">
        <f t="shared" si="0"/>
        <v>2667372</v>
      </c>
      <c r="E8" s="136"/>
      <c r="F8" s="7"/>
      <c r="G8" s="54">
        <v>37043</v>
      </c>
      <c r="H8" s="135">
        <v>5774894</v>
      </c>
      <c r="I8" s="136"/>
      <c r="J8" s="136">
        <f t="shared" si="1"/>
        <v>5774894</v>
      </c>
      <c r="K8" s="136"/>
    </row>
    <row r="9" spans="1:11" ht="12.75">
      <c r="A9" s="102">
        <v>37073</v>
      </c>
      <c r="B9" s="135">
        <v>2665776</v>
      </c>
      <c r="C9" s="136"/>
      <c r="D9" s="136">
        <f t="shared" si="0"/>
        <v>2665776</v>
      </c>
      <c r="E9" s="136"/>
      <c r="F9" s="7"/>
      <c r="G9" s="54">
        <v>37073</v>
      </c>
      <c r="H9" s="135">
        <v>5838060</v>
      </c>
      <c r="I9" s="136"/>
      <c r="J9" s="136">
        <f t="shared" si="1"/>
        <v>5838060</v>
      </c>
      <c r="K9" s="136"/>
    </row>
    <row r="10" spans="1:11" ht="12.75">
      <c r="A10" s="102">
        <v>37104</v>
      </c>
      <c r="B10" s="135">
        <v>2850435</v>
      </c>
      <c r="C10" s="136"/>
      <c r="D10" s="136">
        <f t="shared" si="0"/>
        <v>2850435</v>
      </c>
      <c r="E10" s="136"/>
      <c r="F10" s="7"/>
      <c r="G10" s="54">
        <v>37104</v>
      </c>
      <c r="H10" s="135">
        <v>6018770</v>
      </c>
      <c r="I10" s="136"/>
      <c r="J10" s="136">
        <f t="shared" si="1"/>
        <v>6018770</v>
      </c>
      <c r="K10" s="136"/>
    </row>
    <row r="11" spans="1:11" ht="12.75">
      <c r="A11" s="102">
        <v>37135</v>
      </c>
      <c r="B11" s="135">
        <v>2723151</v>
      </c>
      <c r="C11" s="136"/>
      <c r="D11" s="136">
        <f t="shared" si="0"/>
        <v>2723151</v>
      </c>
      <c r="E11" s="136"/>
      <c r="F11" s="7"/>
      <c r="G11" s="54">
        <v>37135</v>
      </c>
      <c r="H11" s="135">
        <v>5854055</v>
      </c>
      <c r="I11" s="136"/>
      <c r="J11" s="136">
        <f t="shared" si="1"/>
        <v>5854055</v>
      </c>
      <c r="K11" s="136"/>
    </row>
    <row r="12" spans="1:11" ht="12.75">
      <c r="A12" s="102">
        <v>37165</v>
      </c>
      <c r="B12" s="135">
        <v>2779953</v>
      </c>
      <c r="C12" s="136"/>
      <c r="D12" s="136">
        <f t="shared" si="0"/>
        <v>2779953</v>
      </c>
      <c r="E12" s="136"/>
      <c r="F12" s="7"/>
      <c r="G12" s="54">
        <v>37165</v>
      </c>
      <c r="H12" s="135">
        <v>5960924</v>
      </c>
      <c r="I12" s="136"/>
      <c r="J12" s="136">
        <f t="shared" si="1"/>
        <v>5960924</v>
      </c>
      <c r="K12" s="136"/>
    </row>
    <row r="13" spans="1:11" ht="12.75">
      <c r="A13" s="102">
        <v>37196</v>
      </c>
      <c r="B13" s="135">
        <v>2589097</v>
      </c>
      <c r="C13" s="136"/>
      <c r="D13" s="136">
        <f t="shared" si="0"/>
        <v>2589097</v>
      </c>
      <c r="E13" s="136"/>
      <c r="F13" s="7"/>
      <c r="G13" s="54">
        <v>37196</v>
      </c>
      <c r="H13" s="135">
        <v>5578272</v>
      </c>
      <c r="I13" s="136"/>
      <c r="J13" s="136">
        <f t="shared" si="1"/>
        <v>5578272</v>
      </c>
      <c r="K13" s="136"/>
    </row>
    <row r="14" spans="1:11" s="29" customFormat="1" ht="12.75">
      <c r="A14" s="105">
        <v>37226</v>
      </c>
      <c r="B14" s="137">
        <v>2726492</v>
      </c>
      <c r="C14" s="138"/>
      <c r="D14" s="138">
        <f t="shared" si="0"/>
        <v>2726492</v>
      </c>
      <c r="E14" s="138">
        <f>SUM(D3:D14)</f>
        <v>33177395</v>
      </c>
      <c r="F14" s="7"/>
      <c r="G14" s="55">
        <v>37226</v>
      </c>
      <c r="H14" s="137">
        <v>5834709</v>
      </c>
      <c r="I14" s="138"/>
      <c r="J14" s="138">
        <f t="shared" si="1"/>
        <v>5834709</v>
      </c>
      <c r="K14" s="138">
        <f>SUM(J3:J14)</f>
        <v>70971619</v>
      </c>
    </row>
    <row r="15" spans="1:11" ht="12.75">
      <c r="A15" s="102">
        <v>37257</v>
      </c>
      <c r="B15" s="135">
        <v>2855789</v>
      </c>
      <c r="C15" s="136"/>
      <c r="D15" s="136">
        <f t="shared" si="0"/>
        <v>2855789</v>
      </c>
      <c r="E15" s="136"/>
      <c r="F15" s="7"/>
      <c r="G15" s="54">
        <v>37257</v>
      </c>
      <c r="H15" s="135">
        <v>5797706</v>
      </c>
      <c r="I15" s="136"/>
      <c r="J15" s="136">
        <f t="shared" si="1"/>
        <v>5797706</v>
      </c>
      <c r="K15" s="136"/>
    </row>
    <row r="16" spans="1:11" ht="12.75">
      <c r="A16" s="102">
        <v>37288</v>
      </c>
      <c r="B16" s="135">
        <v>2517500</v>
      </c>
      <c r="C16" s="136"/>
      <c r="D16" s="136">
        <f t="shared" si="0"/>
        <v>2517500</v>
      </c>
      <c r="E16" s="136"/>
      <c r="F16" s="7"/>
      <c r="G16" s="54">
        <v>37288</v>
      </c>
      <c r="H16" s="135">
        <v>5254131</v>
      </c>
      <c r="I16" s="136"/>
      <c r="J16" s="136">
        <f t="shared" si="1"/>
        <v>5254131</v>
      </c>
      <c r="K16" s="136"/>
    </row>
    <row r="17" spans="1:11" ht="12.75">
      <c r="A17" s="102">
        <v>37316</v>
      </c>
      <c r="B17" s="135">
        <v>2789613</v>
      </c>
      <c r="C17" s="136"/>
      <c r="D17" s="136">
        <f t="shared" si="0"/>
        <v>2789613</v>
      </c>
      <c r="E17" s="136"/>
      <c r="F17" s="7"/>
      <c r="G17" s="54">
        <v>37316</v>
      </c>
      <c r="H17" s="135">
        <v>6027741</v>
      </c>
      <c r="I17" s="136"/>
      <c r="J17" s="136">
        <f t="shared" si="1"/>
        <v>6027741</v>
      </c>
      <c r="K17" s="136"/>
    </row>
    <row r="18" spans="1:11" ht="12.75">
      <c r="A18" s="102">
        <v>37347</v>
      </c>
      <c r="B18" s="135">
        <v>2573339</v>
      </c>
      <c r="C18" s="136"/>
      <c r="D18" s="136">
        <f t="shared" si="0"/>
        <v>2573339</v>
      </c>
      <c r="E18" s="136"/>
      <c r="F18" s="7"/>
      <c r="G18" s="54">
        <v>37347</v>
      </c>
      <c r="H18" s="135">
        <v>5716746</v>
      </c>
      <c r="I18" s="136"/>
      <c r="J18" s="136">
        <f t="shared" si="1"/>
        <v>5716746</v>
      </c>
      <c r="K18" s="136"/>
    </row>
    <row r="19" spans="1:11" ht="12.75">
      <c r="A19" s="102">
        <v>37377</v>
      </c>
      <c r="B19" s="135">
        <v>2528716</v>
      </c>
      <c r="C19" s="136"/>
      <c r="D19" s="136">
        <f t="shared" si="0"/>
        <v>2528716</v>
      </c>
      <c r="E19" s="136"/>
      <c r="F19" s="7"/>
      <c r="G19" s="54">
        <v>37377</v>
      </c>
      <c r="H19" s="135">
        <v>5654012</v>
      </c>
      <c r="I19" s="136"/>
      <c r="J19" s="136">
        <f t="shared" si="1"/>
        <v>5654012</v>
      </c>
      <c r="K19" s="136"/>
    </row>
    <row r="20" spans="1:11" ht="12.75">
      <c r="A20" s="102">
        <v>37408</v>
      </c>
      <c r="B20" s="135">
        <v>2570953</v>
      </c>
      <c r="C20" s="136"/>
      <c r="D20" s="136">
        <f t="shared" si="0"/>
        <v>2570953</v>
      </c>
      <c r="E20" s="136"/>
      <c r="F20" s="7"/>
      <c r="G20" s="54">
        <v>37408</v>
      </c>
      <c r="H20" s="135">
        <v>5581424</v>
      </c>
      <c r="I20" s="136"/>
      <c r="J20" s="136">
        <f t="shared" si="1"/>
        <v>5581424</v>
      </c>
      <c r="K20" s="136"/>
    </row>
    <row r="21" spans="1:11" ht="12.75">
      <c r="A21" s="102">
        <v>37438</v>
      </c>
      <c r="B21" s="135">
        <v>2730796</v>
      </c>
      <c r="C21" s="136"/>
      <c r="D21" s="136">
        <f t="shared" si="0"/>
        <v>2730796</v>
      </c>
      <c r="E21" s="136"/>
      <c r="F21" s="7"/>
      <c r="G21" s="54">
        <v>37438</v>
      </c>
      <c r="H21" s="135">
        <v>5655925</v>
      </c>
      <c r="I21" s="136"/>
      <c r="J21" s="136">
        <f t="shared" si="1"/>
        <v>5655925</v>
      </c>
      <c r="K21" s="136"/>
    </row>
    <row r="22" spans="1:11" ht="12.75">
      <c r="A22" s="102">
        <v>37469</v>
      </c>
      <c r="B22" s="135">
        <v>2809669</v>
      </c>
      <c r="C22" s="136"/>
      <c r="D22" s="136">
        <f t="shared" si="0"/>
        <v>2809669</v>
      </c>
      <c r="E22" s="136"/>
      <c r="F22" s="7"/>
      <c r="G22" s="54">
        <v>37469</v>
      </c>
      <c r="H22" s="135">
        <v>5131422</v>
      </c>
      <c r="I22" s="136"/>
      <c r="J22" s="136">
        <f t="shared" si="1"/>
        <v>5131422</v>
      </c>
      <c r="K22" s="136"/>
    </row>
    <row r="23" spans="1:11" ht="12.75">
      <c r="A23" s="102">
        <v>37500</v>
      </c>
      <c r="B23" s="135">
        <v>2690215</v>
      </c>
      <c r="C23" s="136"/>
      <c r="D23" s="136">
        <f t="shared" si="0"/>
        <v>2690215</v>
      </c>
      <c r="E23" s="136"/>
      <c r="F23" s="7"/>
      <c r="G23" s="54">
        <v>37500</v>
      </c>
      <c r="H23" s="135">
        <v>5586256</v>
      </c>
      <c r="I23" s="136"/>
      <c r="J23" s="136">
        <f t="shared" si="1"/>
        <v>5586256</v>
      </c>
      <c r="K23" s="136"/>
    </row>
    <row r="24" spans="1:11" ht="12.75">
      <c r="A24" s="102">
        <v>37530</v>
      </c>
      <c r="B24" s="135">
        <v>2723960</v>
      </c>
      <c r="C24" s="136"/>
      <c r="D24" s="136">
        <f t="shared" si="0"/>
        <v>2723960</v>
      </c>
      <c r="E24" s="136"/>
      <c r="F24" s="7"/>
      <c r="G24" s="54">
        <v>37530</v>
      </c>
      <c r="H24" s="135">
        <v>5845986</v>
      </c>
      <c r="I24" s="136"/>
      <c r="J24" s="136">
        <f t="shared" si="1"/>
        <v>5845986</v>
      </c>
      <c r="K24" s="136"/>
    </row>
    <row r="25" spans="1:11" ht="12.75">
      <c r="A25" s="102">
        <v>37561</v>
      </c>
      <c r="B25" s="135">
        <v>2634279</v>
      </c>
      <c r="C25" s="136"/>
      <c r="D25" s="136">
        <f t="shared" si="0"/>
        <v>2634279</v>
      </c>
      <c r="E25" s="136"/>
      <c r="F25" s="7"/>
      <c r="G25" s="54">
        <v>37561</v>
      </c>
      <c r="H25" s="135">
        <v>5741899</v>
      </c>
      <c r="I25" s="136"/>
      <c r="J25" s="136">
        <f t="shared" si="1"/>
        <v>5741899</v>
      </c>
      <c r="K25" s="136"/>
    </row>
    <row r="26" spans="1:11" s="29" customFormat="1" ht="12.75">
      <c r="A26" s="105">
        <v>37591</v>
      </c>
      <c r="B26" s="137">
        <v>2636518</v>
      </c>
      <c r="C26" s="138"/>
      <c r="D26" s="138">
        <f t="shared" si="0"/>
        <v>2636518</v>
      </c>
      <c r="E26" s="138">
        <f>SUM(D15:D26)</f>
        <v>32061347</v>
      </c>
      <c r="F26" s="7"/>
      <c r="G26" s="55">
        <v>37591</v>
      </c>
      <c r="H26" s="137">
        <v>5803386</v>
      </c>
      <c r="I26" s="138"/>
      <c r="J26" s="138">
        <f t="shared" si="1"/>
        <v>5803386</v>
      </c>
      <c r="K26" s="138">
        <f>SUM(J15:J26)</f>
        <v>67796634</v>
      </c>
    </row>
    <row r="27" spans="1:11" ht="12.75">
      <c r="A27" s="102">
        <v>37622</v>
      </c>
      <c r="B27" s="135">
        <v>2596210</v>
      </c>
      <c r="C27" s="136"/>
      <c r="D27" s="136">
        <f t="shared" si="0"/>
        <v>2596210</v>
      </c>
      <c r="E27" s="136"/>
      <c r="F27" s="7"/>
      <c r="G27" s="54">
        <v>37622</v>
      </c>
      <c r="H27" s="135">
        <v>5356210</v>
      </c>
      <c r="I27" s="136"/>
      <c r="J27" s="136">
        <f t="shared" si="1"/>
        <v>5356210</v>
      </c>
      <c r="K27" s="136"/>
    </row>
    <row r="28" spans="1:11" ht="12.75">
      <c r="A28" s="102">
        <v>37653</v>
      </c>
      <c r="B28" s="135">
        <v>2383106</v>
      </c>
      <c r="C28" s="136"/>
      <c r="D28" s="136">
        <f t="shared" si="0"/>
        <v>2383106</v>
      </c>
      <c r="E28" s="136"/>
      <c r="F28" s="7"/>
      <c r="G28" s="54">
        <v>37653</v>
      </c>
      <c r="H28" s="135">
        <v>4723252</v>
      </c>
      <c r="I28" s="136"/>
      <c r="J28" s="136">
        <f t="shared" si="1"/>
        <v>4723252</v>
      </c>
      <c r="K28" s="136"/>
    </row>
    <row r="29" spans="1:11" ht="12.75">
      <c r="A29" s="102">
        <v>37681</v>
      </c>
      <c r="B29" s="135">
        <v>2423235</v>
      </c>
      <c r="C29" s="136"/>
      <c r="D29" s="136">
        <f t="shared" si="0"/>
        <v>2423235</v>
      </c>
      <c r="E29" s="136"/>
      <c r="F29" s="7"/>
      <c r="G29" s="54">
        <v>37681</v>
      </c>
      <c r="H29" s="135">
        <v>4928629</v>
      </c>
      <c r="I29" s="136"/>
      <c r="J29" s="136">
        <f t="shared" si="1"/>
        <v>4928629</v>
      </c>
      <c r="K29" s="136"/>
    </row>
    <row r="30" spans="1:11" ht="12.75">
      <c r="A30" s="102">
        <v>37712</v>
      </c>
      <c r="B30" s="135">
        <v>2481964</v>
      </c>
      <c r="C30" s="136"/>
      <c r="D30" s="136">
        <f t="shared" si="0"/>
        <v>2481964</v>
      </c>
      <c r="E30" s="136"/>
      <c r="F30" s="7"/>
      <c r="G30" s="54">
        <v>37712</v>
      </c>
      <c r="H30" s="135">
        <v>5252306</v>
      </c>
      <c r="I30" s="136"/>
      <c r="J30" s="136">
        <f t="shared" si="1"/>
        <v>5252306</v>
      </c>
      <c r="K30" s="136"/>
    </row>
    <row r="31" spans="1:11" ht="12.75">
      <c r="A31" s="102">
        <v>37742</v>
      </c>
      <c r="B31" s="135">
        <v>2588565</v>
      </c>
      <c r="C31" s="136"/>
      <c r="D31" s="136">
        <f t="shared" si="0"/>
        <v>2588565</v>
      </c>
      <c r="E31" s="136"/>
      <c r="F31" s="7"/>
      <c r="G31" s="54">
        <v>37742</v>
      </c>
      <c r="H31" s="135">
        <v>5450432</v>
      </c>
      <c r="I31" s="136"/>
      <c r="J31" s="136">
        <f t="shared" si="1"/>
        <v>5450432</v>
      </c>
      <c r="K31" s="136"/>
    </row>
    <row r="32" spans="1:11" ht="12.75">
      <c r="A32" s="102">
        <v>37773</v>
      </c>
      <c r="B32" s="135">
        <v>2565517</v>
      </c>
      <c r="C32" s="136"/>
      <c r="D32" s="136">
        <f t="shared" si="0"/>
        <v>2565517</v>
      </c>
      <c r="E32" s="136"/>
      <c r="F32" s="7"/>
      <c r="G32" s="54">
        <v>37773</v>
      </c>
      <c r="H32" s="135">
        <v>5159133</v>
      </c>
      <c r="I32" s="136"/>
      <c r="J32" s="136">
        <f t="shared" si="1"/>
        <v>5159133</v>
      </c>
      <c r="K32" s="136"/>
    </row>
    <row r="33" spans="1:11" ht="12.75">
      <c r="A33" s="102">
        <v>37803</v>
      </c>
      <c r="B33" s="135">
        <v>2620932</v>
      </c>
      <c r="C33" s="136"/>
      <c r="D33" s="136">
        <f t="shared" si="0"/>
        <v>2620932</v>
      </c>
      <c r="E33" s="136"/>
      <c r="F33" s="7"/>
      <c r="G33" s="54">
        <v>37803</v>
      </c>
      <c r="H33" s="135">
        <v>5105575</v>
      </c>
      <c r="I33" s="136"/>
      <c r="J33" s="136">
        <f t="shared" si="1"/>
        <v>5105575</v>
      </c>
      <c r="K33" s="136"/>
    </row>
    <row r="34" spans="1:11" ht="12.75">
      <c r="A34" s="102">
        <v>37834</v>
      </c>
      <c r="B34" s="135">
        <v>2574187</v>
      </c>
      <c r="C34" s="136"/>
      <c r="D34" s="136">
        <f t="shared" si="0"/>
        <v>2574187</v>
      </c>
      <c r="E34" s="136"/>
      <c r="F34" s="7"/>
      <c r="G34" s="54">
        <v>37834</v>
      </c>
      <c r="H34" s="135">
        <v>4752166</v>
      </c>
      <c r="I34" s="136"/>
      <c r="J34" s="136">
        <f t="shared" si="1"/>
        <v>4752166</v>
      </c>
      <c r="K34" s="136"/>
    </row>
    <row r="35" spans="1:11" ht="12.75">
      <c r="A35" s="102">
        <v>37865</v>
      </c>
      <c r="B35" s="135">
        <v>2456974</v>
      </c>
      <c r="C35" s="136"/>
      <c r="D35" s="136">
        <f t="shared" si="0"/>
        <v>2456974</v>
      </c>
      <c r="E35" s="136"/>
      <c r="F35" s="7"/>
      <c r="G35" s="54">
        <v>37865</v>
      </c>
      <c r="H35" s="135">
        <v>4619270</v>
      </c>
      <c r="I35" s="136"/>
      <c r="J35" s="136">
        <f t="shared" si="1"/>
        <v>4619270</v>
      </c>
      <c r="K35" s="136"/>
    </row>
    <row r="36" spans="1:11" ht="12.75">
      <c r="A36" s="102">
        <v>37895</v>
      </c>
      <c r="B36" s="135">
        <v>2227155</v>
      </c>
      <c r="C36" s="136"/>
      <c r="D36" s="136">
        <f t="shared" si="0"/>
        <v>2227155</v>
      </c>
      <c r="E36" s="136"/>
      <c r="F36" s="7"/>
      <c r="G36" s="54">
        <v>37895</v>
      </c>
      <c r="H36" s="135">
        <v>3980582</v>
      </c>
      <c r="I36" s="136"/>
      <c r="J36" s="136">
        <f t="shared" si="1"/>
        <v>3980582</v>
      </c>
      <c r="K36" s="136"/>
    </row>
    <row r="37" spans="1:11" ht="12.75">
      <c r="A37" s="102">
        <v>37926</v>
      </c>
      <c r="B37" s="135">
        <v>2415757</v>
      </c>
      <c r="C37" s="136"/>
      <c r="D37" s="136">
        <f t="shared" si="0"/>
        <v>2415757</v>
      </c>
      <c r="E37" s="136"/>
      <c r="F37" s="7"/>
      <c r="G37" s="54">
        <v>37926</v>
      </c>
      <c r="H37" s="135">
        <v>4355701</v>
      </c>
      <c r="I37" s="136"/>
      <c r="J37" s="136">
        <f t="shared" si="1"/>
        <v>4355701</v>
      </c>
      <c r="K37" s="136"/>
    </row>
    <row r="38" spans="1:11" s="29" customFormat="1" ht="12.75">
      <c r="A38" s="105">
        <v>37956</v>
      </c>
      <c r="B38" s="137">
        <v>2403873</v>
      </c>
      <c r="C38" s="138"/>
      <c r="D38" s="138">
        <f t="shared" si="0"/>
        <v>2403873</v>
      </c>
      <c r="E38" s="138">
        <f>SUM(D27:D38)</f>
        <v>29737475</v>
      </c>
      <c r="F38" s="7"/>
      <c r="G38" s="55">
        <v>37956</v>
      </c>
      <c r="H38" s="137">
        <v>4719452</v>
      </c>
      <c r="I38" s="138"/>
      <c r="J38" s="138">
        <f t="shared" si="1"/>
        <v>4719452</v>
      </c>
      <c r="K38" s="138">
        <f>SUM(J27:J38)</f>
        <v>58402708</v>
      </c>
    </row>
    <row r="39" spans="1:11" ht="12.75">
      <c r="A39" s="102">
        <v>37987</v>
      </c>
      <c r="B39" s="135">
        <v>2454104</v>
      </c>
      <c r="C39" s="136"/>
      <c r="D39" s="136">
        <f t="shared" si="0"/>
        <v>2454104</v>
      </c>
      <c r="E39" s="136"/>
      <c r="F39" s="7"/>
      <c r="G39" s="54">
        <v>37987</v>
      </c>
      <c r="H39" s="135">
        <v>4883988</v>
      </c>
      <c r="I39" s="136"/>
      <c r="J39" s="136">
        <f t="shared" si="1"/>
        <v>4883988</v>
      </c>
      <c r="K39" s="136"/>
    </row>
    <row r="40" spans="1:11" ht="12.75">
      <c r="A40" s="102">
        <v>38018</v>
      </c>
      <c r="B40" s="135">
        <v>2205516</v>
      </c>
      <c r="C40" s="136"/>
      <c r="D40" s="136">
        <f t="shared" si="0"/>
        <v>2205516</v>
      </c>
      <c r="E40" s="136"/>
      <c r="F40" s="7"/>
      <c r="G40" s="54">
        <v>38018</v>
      </c>
      <c r="H40" s="135">
        <v>4103699</v>
      </c>
      <c r="I40" s="136"/>
      <c r="J40" s="136">
        <f t="shared" si="1"/>
        <v>4103699</v>
      </c>
      <c r="K40" s="136"/>
    </row>
    <row r="41" spans="1:11" ht="12.75">
      <c r="A41" s="102">
        <v>38047</v>
      </c>
      <c r="B41" s="135">
        <v>2434895</v>
      </c>
      <c r="C41" s="136"/>
      <c r="D41" s="136">
        <f t="shared" si="0"/>
        <v>2434895</v>
      </c>
      <c r="E41" s="136"/>
      <c r="F41" s="7"/>
      <c r="G41" s="54">
        <v>38047</v>
      </c>
      <c r="H41" s="135">
        <v>4479443</v>
      </c>
      <c r="I41" s="136"/>
      <c r="J41" s="136">
        <f t="shared" si="1"/>
        <v>4479443</v>
      </c>
      <c r="K41" s="136"/>
    </row>
    <row r="42" spans="1:11" ht="12.75">
      <c r="A42" s="102">
        <v>38078</v>
      </c>
      <c r="B42" s="135">
        <v>2391440</v>
      </c>
      <c r="C42" s="136"/>
      <c r="D42" s="136">
        <f t="shared" si="0"/>
        <v>2391440</v>
      </c>
      <c r="E42" s="136"/>
      <c r="F42" s="7"/>
      <c r="G42" s="54">
        <v>38078</v>
      </c>
      <c r="H42" s="135">
        <v>4618298</v>
      </c>
      <c r="I42" s="136"/>
      <c r="J42" s="136">
        <f t="shared" si="1"/>
        <v>4618298</v>
      </c>
      <c r="K42" s="136"/>
    </row>
    <row r="43" spans="1:11" ht="12.75">
      <c r="A43" s="102">
        <v>38108</v>
      </c>
      <c r="B43" s="135">
        <v>2432017</v>
      </c>
      <c r="C43" s="136"/>
      <c r="D43" s="136">
        <f t="shared" si="0"/>
        <v>2432017</v>
      </c>
      <c r="E43" s="136"/>
      <c r="F43" s="8"/>
      <c r="G43" s="54">
        <v>38108</v>
      </c>
      <c r="H43" s="135">
        <v>4926581</v>
      </c>
      <c r="I43" s="136"/>
      <c r="J43" s="136">
        <f t="shared" si="1"/>
        <v>4926581</v>
      </c>
      <c r="K43" s="136"/>
    </row>
    <row r="44" spans="1:11" ht="12.75">
      <c r="A44" s="102">
        <v>38139</v>
      </c>
      <c r="B44" s="135">
        <v>2266610</v>
      </c>
      <c r="C44" s="136"/>
      <c r="D44" s="136">
        <f t="shared" si="0"/>
        <v>2266610</v>
      </c>
      <c r="E44" s="136"/>
      <c r="F44" s="8"/>
      <c r="G44" s="54">
        <v>38139</v>
      </c>
      <c r="H44" s="135">
        <v>4711048</v>
      </c>
      <c r="I44" s="136"/>
      <c r="J44" s="136">
        <f t="shared" si="1"/>
        <v>4711048</v>
      </c>
      <c r="K44" s="136"/>
    </row>
    <row r="45" spans="1:11" ht="12.75">
      <c r="A45" s="102">
        <v>38169</v>
      </c>
      <c r="B45" s="135">
        <v>2302065</v>
      </c>
      <c r="C45" s="136"/>
      <c r="D45" s="136">
        <f t="shared" si="0"/>
        <v>2302065</v>
      </c>
      <c r="E45" s="136"/>
      <c r="F45" s="8"/>
      <c r="G45" s="54">
        <v>38169</v>
      </c>
      <c r="H45" s="135">
        <v>4843716</v>
      </c>
      <c r="I45" s="136"/>
      <c r="J45" s="136">
        <f t="shared" si="1"/>
        <v>4843716</v>
      </c>
      <c r="K45" s="136"/>
    </row>
    <row r="46" spans="1:11" ht="12.75">
      <c r="A46" s="102">
        <v>38200</v>
      </c>
      <c r="B46" s="135">
        <v>2241712</v>
      </c>
      <c r="C46" s="136"/>
      <c r="D46" s="136">
        <f t="shared" si="0"/>
        <v>2241712</v>
      </c>
      <c r="E46" s="136"/>
      <c r="F46" s="7"/>
      <c r="G46" s="54">
        <v>38203</v>
      </c>
      <c r="H46" s="135">
        <v>4656864</v>
      </c>
      <c r="I46" s="136"/>
      <c r="J46" s="136">
        <f t="shared" si="1"/>
        <v>4656864</v>
      </c>
      <c r="K46" s="136"/>
    </row>
    <row r="47" spans="1:11" ht="12.75">
      <c r="A47" s="102">
        <v>38231</v>
      </c>
      <c r="B47" s="135">
        <v>2239474</v>
      </c>
      <c r="C47" s="136"/>
      <c r="D47" s="136">
        <f t="shared" si="0"/>
        <v>2239474</v>
      </c>
      <c r="E47" s="136"/>
      <c r="F47" s="15"/>
      <c r="G47" s="54">
        <v>38231</v>
      </c>
      <c r="H47" s="135">
        <v>4533709</v>
      </c>
      <c r="I47" s="136"/>
      <c r="J47" s="136">
        <f t="shared" si="1"/>
        <v>4533709</v>
      </c>
      <c r="K47" s="136"/>
    </row>
    <row r="48" spans="1:11" ht="12.75">
      <c r="A48" s="102">
        <v>38261</v>
      </c>
      <c r="B48" s="135">
        <v>2117482</v>
      </c>
      <c r="C48" s="136"/>
      <c r="D48" s="136">
        <f t="shared" si="0"/>
        <v>2117482</v>
      </c>
      <c r="E48" s="136"/>
      <c r="F48" s="15"/>
      <c r="G48" s="56">
        <v>38261</v>
      </c>
      <c r="H48" s="135">
        <v>4457345</v>
      </c>
      <c r="I48" s="136"/>
      <c r="J48" s="136">
        <f t="shared" si="1"/>
        <v>4457345</v>
      </c>
      <c r="K48" s="136"/>
    </row>
    <row r="49" spans="1:11" ht="12.75">
      <c r="A49" s="102">
        <v>38292</v>
      </c>
      <c r="B49" s="135">
        <v>2171150</v>
      </c>
      <c r="C49" s="136"/>
      <c r="D49" s="136">
        <f t="shared" si="0"/>
        <v>2171150</v>
      </c>
      <c r="E49" s="136"/>
      <c r="F49" s="15"/>
      <c r="G49" s="56">
        <v>38292</v>
      </c>
      <c r="H49" s="135">
        <v>4268510</v>
      </c>
      <c r="I49" s="136"/>
      <c r="J49" s="136">
        <f t="shared" si="1"/>
        <v>4268510</v>
      </c>
      <c r="K49" s="136"/>
    </row>
    <row r="50" spans="1:44" s="29" customFormat="1" ht="12.75">
      <c r="A50" s="105">
        <v>38322</v>
      </c>
      <c r="B50" s="137">
        <v>2251518</v>
      </c>
      <c r="C50" s="138"/>
      <c r="D50" s="138">
        <f t="shared" si="0"/>
        <v>2251518</v>
      </c>
      <c r="E50" s="138">
        <f>SUM(D39:D50)</f>
        <v>27507983</v>
      </c>
      <c r="F50" s="15"/>
      <c r="G50" s="57">
        <v>38322</v>
      </c>
      <c r="H50" s="137">
        <v>4164697</v>
      </c>
      <c r="I50" s="138"/>
      <c r="J50" s="138">
        <f t="shared" si="1"/>
        <v>4164697</v>
      </c>
      <c r="K50" s="138">
        <f>SUM(J39:J50)</f>
        <v>54647898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29" customFormat="1" ht="12.75">
      <c r="A51" s="102">
        <v>38353</v>
      </c>
      <c r="B51" s="135">
        <v>2363196</v>
      </c>
      <c r="C51" s="136"/>
      <c r="D51" s="136">
        <f t="shared" si="0"/>
        <v>2363196</v>
      </c>
      <c r="E51" s="136"/>
      <c r="F51" s="15"/>
      <c r="G51" s="58">
        <v>38353</v>
      </c>
      <c r="H51" s="135">
        <v>4290997</v>
      </c>
      <c r="I51" s="136"/>
      <c r="J51" s="136">
        <f t="shared" si="1"/>
        <v>4290997</v>
      </c>
      <c r="K51" s="13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s="29" customFormat="1" ht="12.75">
      <c r="A52" s="102">
        <v>38384</v>
      </c>
      <c r="B52" s="135">
        <v>1979003</v>
      </c>
      <c r="C52" s="136"/>
      <c r="D52" s="136">
        <f t="shared" si="0"/>
        <v>1979003</v>
      </c>
      <c r="E52" s="136"/>
      <c r="F52" s="15"/>
      <c r="G52" s="58">
        <v>38384</v>
      </c>
      <c r="H52" s="135">
        <v>3993972</v>
      </c>
      <c r="I52" s="136"/>
      <c r="J52" s="136">
        <f t="shared" si="1"/>
        <v>3993972</v>
      </c>
      <c r="K52" s="136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s="29" customFormat="1" ht="12.75">
      <c r="A53" s="102">
        <v>38412</v>
      </c>
      <c r="B53" s="135">
        <v>2383294</v>
      </c>
      <c r="C53" s="136"/>
      <c r="D53" s="136">
        <f t="shared" si="0"/>
        <v>2383294</v>
      </c>
      <c r="E53" s="136"/>
      <c r="F53" s="15"/>
      <c r="G53" s="58">
        <v>38412</v>
      </c>
      <c r="H53" s="135">
        <v>4342538</v>
      </c>
      <c r="I53" s="136"/>
      <c r="J53" s="136">
        <f t="shared" si="1"/>
        <v>4342538</v>
      </c>
      <c r="K53" s="136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s="29" customFormat="1" ht="12.75">
      <c r="A54" s="102">
        <v>38443</v>
      </c>
      <c r="B54" s="135">
        <v>2189433</v>
      </c>
      <c r="C54" s="136"/>
      <c r="D54" s="136">
        <f t="shared" si="0"/>
        <v>2189433</v>
      </c>
      <c r="E54" s="136"/>
      <c r="F54" s="15"/>
      <c r="G54" s="58">
        <v>38443</v>
      </c>
      <c r="H54" s="135">
        <v>4557336</v>
      </c>
      <c r="I54" s="136"/>
      <c r="J54" s="136">
        <f t="shared" si="1"/>
        <v>4557336</v>
      </c>
      <c r="K54" s="13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29" customFormat="1" ht="12.75">
      <c r="A55" s="102">
        <v>38473</v>
      </c>
      <c r="B55" s="135">
        <v>2380204</v>
      </c>
      <c r="C55" s="136"/>
      <c r="D55" s="136">
        <f t="shared" si="0"/>
        <v>2380204</v>
      </c>
      <c r="E55" s="136"/>
      <c r="F55" s="15"/>
      <c r="G55" s="58">
        <v>38473</v>
      </c>
      <c r="H55" s="135">
        <v>4745755</v>
      </c>
      <c r="I55" s="136"/>
      <c r="J55" s="136">
        <f t="shared" si="1"/>
        <v>4745755</v>
      </c>
      <c r="K55" s="13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11" ht="12.75">
      <c r="A56" s="102">
        <v>38504</v>
      </c>
      <c r="B56" s="135">
        <v>2107997</v>
      </c>
      <c r="C56" s="136"/>
      <c r="D56" s="136">
        <f t="shared" si="0"/>
        <v>2107997</v>
      </c>
      <c r="E56" s="136"/>
      <c r="F56" s="15"/>
      <c r="G56" s="58">
        <v>38504</v>
      </c>
      <c r="H56" s="135">
        <v>3985697</v>
      </c>
      <c r="I56" s="136"/>
      <c r="J56" s="136">
        <f t="shared" si="1"/>
        <v>3985697</v>
      </c>
      <c r="K56" s="136"/>
    </row>
    <row r="57" spans="1:11" ht="12.75">
      <c r="A57" s="102">
        <v>38534</v>
      </c>
      <c r="B57" s="135">
        <v>2092238</v>
      </c>
      <c r="C57" s="136"/>
      <c r="D57" s="136">
        <f t="shared" si="0"/>
        <v>2092238</v>
      </c>
      <c r="E57" s="136"/>
      <c r="F57" s="15"/>
      <c r="G57" s="58">
        <v>38534</v>
      </c>
      <c r="H57" s="135">
        <v>4397179</v>
      </c>
      <c r="I57" s="136"/>
      <c r="J57" s="136">
        <f t="shared" si="1"/>
        <v>4397179</v>
      </c>
      <c r="K57" s="136"/>
    </row>
    <row r="58" spans="1:11" ht="12.75">
      <c r="A58" s="102">
        <v>38565</v>
      </c>
      <c r="B58" s="135">
        <v>2136214</v>
      </c>
      <c r="C58" s="136"/>
      <c r="D58" s="136">
        <f t="shared" si="0"/>
        <v>2136214</v>
      </c>
      <c r="E58" s="136"/>
      <c r="F58" s="15"/>
      <c r="G58" s="58">
        <v>38565</v>
      </c>
      <c r="H58" s="135">
        <v>4646164</v>
      </c>
      <c r="I58" s="136"/>
      <c r="J58" s="136">
        <f t="shared" si="1"/>
        <v>4646164</v>
      </c>
      <c r="K58" s="136"/>
    </row>
    <row r="59" spans="1:11" ht="12.75">
      <c r="A59" s="102">
        <v>38596</v>
      </c>
      <c r="B59" s="135">
        <v>2258404</v>
      </c>
      <c r="C59" s="136"/>
      <c r="D59" s="136">
        <f t="shared" si="0"/>
        <v>2258404</v>
      </c>
      <c r="E59" s="136"/>
      <c r="F59" s="15"/>
      <c r="G59" s="58">
        <v>38596</v>
      </c>
      <c r="H59" s="135">
        <v>4660605</v>
      </c>
      <c r="I59" s="136"/>
      <c r="J59" s="136">
        <f t="shared" si="1"/>
        <v>4660605</v>
      </c>
      <c r="K59" s="136"/>
    </row>
    <row r="60" spans="1:11" ht="12.75">
      <c r="A60" s="102">
        <v>38626</v>
      </c>
      <c r="B60" s="135">
        <v>2288665</v>
      </c>
      <c r="C60" s="136"/>
      <c r="D60" s="136">
        <f t="shared" si="0"/>
        <v>2288665</v>
      </c>
      <c r="E60" s="136"/>
      <c r="F60" s="15"/>
      <c r="G60" s="58">
        <v>38626</v>
      </c>
      <c r="H60" s="135">
        <v>4747954</v>
      </c>
      <c r="I60" s="136"/>
      <c r="J60" s="136">
        <f t="shared" si="1"/>
        <v>4747954</v>
      </c>
      <c r="K60" s="136"/>
    </row>
    <row r="61" spans="1:11" ht="12.75">
      <c r="A61" s="102">
        <v>38657</v>
      </c>
      <c r="B61" s="135">
        <v>2206008</v>
      </c>
      <c r="C61" s="136"/>
      <c r="D61" s="136">
        <f t="shared" si="0"/>
        <v>2206008</v>
      </c>
      <c r="E61" s="136"/>
      <c r="F61" s="15"/>
      <c r="G61" s="58">
        <v>38657</v>
      </c>
      <c r="H61" s="135">
        <v>4896526</v>
      </c>
      <c r="I61" s="136"/>
      <c r="J61" s="136">
        <f t="shared" si="1"/>
        <v>4896526</v>
      </c>
      <c r="K61" s="136"/>
    </row>
    <row r="62" spans="1:11" ht="12.75">
      <c r="A62" s="105">
        <v>38687</v>
      </c>
      <c r="B62" s="137">
        <v>2166649</v>
      </c>
      <c r="C62" s="138"/>
      <c r="D62" s="138">
        <f t="shared" si="0"/>
        <v>2166649</v>
      </c>
      <c r="E62" s="138">
        <f>SUM(D51:D62)</f>
        <v>26551305</v>
      </c>
      <c r="F62" s="15"/>
      <c r="G62" s="59">
        <v>38687</v>
      </c>
      <c r="H62" s="137">
        <v>4920887</v>
      </c>
      <c r="I62" s="138"/>
      <c r="J62" s="138">
        <f t="shared" si="1"/>
        <v>4920887</v>
      </c>
      <c r="K62" s="138">
        <f>SUM(J51:J62)</f>
        <v>54185610</v>
      </c>
    </row>
    <row r="63" spans="1:11" ht="12.75">
      <c r="A63" s="102">
        <v>38718</v>
      </c>
      <c r="B63" s="135">
        <v>1902420</v>
      </c>
      <c r="C63" s="136"/>
      <c r="D63" s="136">
        <f t="shared" si="0"/>
        <v>1902420</v>
      </c>
      <c r="E63" s="136"/>
      <c r="F63" s="15"/>
      <c r="G63" s="58">
        <v>38718</v>
      </c>
      <c r="H63" s="135">
        <v>3808784</v>
      </c>
      <c r="I63" s="136"/>
      <c r="J63" s="136">
        <f t="shared" si="1"/>
        <v>3808784</v>
      </c>
      <c r="K63" s="136"/>
    </row>
    <row r="64" spans="1:11" ht="12.75">
      <c r="A64" s="102">
        <v>38749</v>
      </c>
      <c r="B64" s="135">
        <v>1928632</v>
      </c>
      <c r="C64" s="136"/>
      <c r="D64" s="136">
        <f t="shared" si="0"/>
        <v>1928632</v>
      </c>
      <c r="E64" s="136"/>
      <c r="F64" s="15"/>
      <c r="G64" s="58">
        <v>38749</v>
      </c>
      <c r="H64" s="135">
        <v>3666718</v>
      </c>
      <c r="I64" s="136"/>
      <c r="J64" s="136">
        <f t="shared" si="1"/>
        <v>3666718</v>
      </c>
      <c r="K64" s="136"/>
    </row>
    <row r="65" spans="1:11" ht="12.75">
      <c r="A65" s="102">
        <v>38777</v>
      </c>
      <c r="B65" s="135">
        <v>2173272</v>
      </c>
      <c r="C65" s="136"/>
      <c r="D65" s="136">
        <f t="shared" si="0"/>
        <v>2173272</v>
      </c>
      <c r="E65" s="136"/>
      <c r="F65" s="15"/>
      <c r="G65" s="102">
        <v>38777</v>
      </c>
      <c r="H65" s="135">
        <v>4161463</v>
      </c>
      <c r="I65" s="136"/>
      <c r="J65" s="136">
        <f t="shared" si="1"/>
        <v>4161463</v>
      </c>
      <c r="K65" s="136"/>
    </row>
    <row r="66" spans="1:11" ht="12.75">
      <c r="A66" s="102">
        <v>38808</v>
      </c>
      <c r="B66" s="135">
        <v>2244054</v>
      </c>
      <c r="C66" s="136"/>
      <c r="D66" s="136">
        <f t="shared" si="0"/>
        <v>2244054</v>
      </c>
      <c r="E66" s="136"/>
      <c r="F66" s="15"/>
      <c r="G66" s="102">
        <v>38808</v>
      </c>
      <c r="H66" s="135">
        <v>4104506</v>
      </c>
      <c r="I66" s="136"/>
      <c r="J66" s="136">
        <f t="shared" si="1"/>
        <v>4104506</v>
      </c>
      <c r="K66" s="136"/>
    </row>
    <row r="67" spans="1:11" ht="12.75">
      <c r="A67" s="102">
        <v>38838</v>
      </c>
      <c r="B67" s="135">
        <v>2333740</v>
      </c>
      <c r="C67" s="136"/>
      <c r="D67" s="136">
        <f aca="true" t="shared" si="2" ref="D67:D78">B67+C67</f>
        <v>2333740</v>
      </c>
      <c r="E67" s="136"/>
      <c r="F67" s="15"/>
      <c r="G67" s="102">
        <v>38838</v>
      </c>
      <c r="H67" s="135">
        <v>4326707</v>
      </c>
      <c r="I67" s="136"/>
      <c r="J67" s="136">
        <f aca="true" t="shared" si="3" ref="J67:J78">H67+I67</f>
        <v>4326707</v>
      </c>
      <c r="K67" s="136"/>
    </row>
    <row r="68" spans="1:11" ht="12.75">
      <c r="A68" s="102">
        <v>38869</v>
      </c>
      <c r="B68" s="135">
        <v>2241009</v>
      </c>
      <c r="C68" s="136"/>
      <c r="D68" s="136">
        <f t="shared" si="2"/>
        <v>2241009</v>
      </c>
      <c r="E68" s="136"/>
      <c r="F68" s="15"/>
      <c r="G68" s="102">
        <v>38869</v>
      </c>
      <c r="H68" s="135">
        <v>4039463</v>
      </c>
      <c r="I68" s="136"/>
      <c r="J68" s="136">
        <f t="shared" si="3"/>
        <v>4039463</v>
      </c>
      <c r="K68" s="135"/>
    </row>
    <row r="69" spans="1:11" ht="12.75">
      <c r="A69" s="102">
        <v>38899</v>
      </c>
      <c r="B69" s="135">
        <v>2220149</v>
      </c>
      <c r="C69" s="136"/>
      <c r="D69" s="136">
        <f t="shared" si="2"/>
        <v>2220149</v>
      </c>
      <c r="E69" s="136"/>
      <c r="F69" s="15"/>
      <c r="G69" s="102">
        <v>38899</v>
      </c>
      <c r="H69" s="135">
        <v>3891065</v>
      </c>
      <c r="I69" s="136"/>
      <c r="J69" s="136">
        <f t="shared" si="3"/>
        <v>3891065</v>
      </c>
      <c r="K69" s="135"/>
    </row>
    <row r="70" spans="1:11" ht="12.75">
      <c r="A70" s="102">
        <v>38930</v>
      </c>
      <c r="B70" s="135">
        <v>2222273</v>
      </c>
      <c r="C70" s="136"/>
      <c r="D70" s="136">
        <f t="shared" si="2"/>
        <v>2222273</v>
      </c>
      <c r="E70" s="136"/>
      <c r="F70" s="15"/>
      <c r="G70" s="102">
        <v>38930</v>
      </c>
      <c r="H70" s="135">
        <v>3985459</v>
      </c>
      <c r="I70" s="136"/>
      <c r="J70" s="136">
        <f t="shared" si="3"/>
        <v>3985459</v>
      </c>
      <c r="K70" s="135"/>
    </row>
    <row r="71" spans="1:11" ht="12.75">
      <c r="A71" s="102">
        <v>38961</v>
      </c>
      <c r="B71" s="135">
        <v>2085382</v>
      </c>
      <c r="C71" s="136"/>
      <c r="D71" s="136">
        <f t="shared" si="2"/>
        <v>2085382</v>
      </c>
      <c r="E71" s="136"/>
      <c r="F71" s="15"/>
      <c r="G71" s="102">
        <v>38961</v>
      </c>
      <c r="H71" s="135">
        <v>3241017</v>
      </c>
      <c r="I71" s="136"/>
      <c r="J71" s="136">
        <f t="shared" si="3"/>
        <v>3241017</v>
      </c>
      <c r="K71" s="135"/>
    </row>
    <row r="72" spans="1:11" ht="12.75">
      <c r="A72" s="102">
        <v>38991</v>
      </c>
      <c r="B72" s="135">
        <v>2207963</v>
      </c>
      <c r="C72" s="136"/>
      <c r="D72" s="136">
        <f t="shared" si="2"/>
        <v>2207963</v>
      </c>
      <c r="E72" s="136"/>
      <c r="F72" s="15"/>
      <c r="G72" s="102">
        <v>38991</v>
      </c>
      <c r="H72" s="135">
        <v>3926555</v>
      </c>
      <c r="I72" s="136"/>
      <c r="J72" s="136">
        <f t="shared" si="3"/>
        <v>3926555</v>
      </c>
      <c r="K72" s="135"/>
    </row>
    <row r="73" spans="1:11" ht="12.75">
      <c r="A73" s="102">
        <v>39022</v>
      </c>
      <c r="B73" s="135">
        <v>2141401</v>
      </c>
      <c r="C73" s="136"/>
      <c r="D73" s="136">
        <f t="shared" si="2"/>
        <v>2141401</v>
      </c>
      <c r="E73" s="136"/>
      <c r="F73" s="15"/>
      <c r="G73" s="102">
        <v>39022</v>
      </c>
      <c r="H73" s="135">
        <v>3769571</v>
      </c>
      <c r="I73" s="136"/>
      <c r="J73" s="136">
        <f t="shared" si="3"/>
        <v>3769571</v>
      </c>
      <c r="K73" s="135"/>
    </row>
    <row r="74" spans="1:11" ht="12.75">
      <c r="A74" s="105">
        <v>39052</v>
      </c>
      <c r="B74" s="137">
        <v>2286668</v>
      </c>
      <c r="C74" s="138"/>
      <c r="D74" s="138">
        <f t="shared" si="2"/>
        <v>2286668</v>
      </c>
      <c r="E74" s="138">
        <f>SUM(D63:D74)</f>
        <v>25986963</v>
      </c>
      <c r="F74" s="15"/>
      <c r="G74" s="105">
        <v>39052</v>
      </c>
      <c r="H74" s="137">
        <v>4232557</v>
      </c>
      <c r="I74" s="138"/>
      <c r="J74" s="138">
        <f t="shared" si="3"/>
        <v>4232557</v>
      </c>
      <c r="K74" s="137">
        <f>SUM(J63:J74)</f>
        <v>47153865</v>
      </c>
    </row>
    <row r="75" spans="1:11" s="63" customFormat="1" ht="12.75">
      <c r="A75" s="123">
        <v>39083</v>
      </c>
      <c r="B75" s="135">
        <v>1909905</v>
      </c>
      <c r="C75" s="136"/>
      <c r="D75" s="136">
        <f t="shared" si="2"/>
        <v>1909905</v>
      </c>
      <c r="E75" s="136"/>
      <c r="F75" s="15"/>
      <c r="G75" s="123">
        <v>39083</v>
      </c>
      <c r="H75" s="135">
        <v>3814829</v>
      </c>
      <c r="I75" s="136"/>
      <c r="J75" s="136">
        <f t="shared" si="3"/>
        <v>3814829</v>
      </c>
      <c r="K75" s="135"/>
    </row>
    <row r="76" spans="1:11" s="63" customFormat="1" ht="12.75">
      <c r="A76" s="123">
        <v>39114</v>
      </c>
      <c r="B76" s="135">
        <v>1465746</v>
      </c>
      <c r="C76" s="135">
        <v>142247</v>
      </c>
      <c r="D76" s="136">
        <f t="shared" si="2"/>
        <v>1607993</v>
      </c>
      <c r="E76" s="135"/>
      <c r="F76" s="15"/>
      <c r="G76" s="123">
        <v>39114</v>
      </c>
      <c r="H76" s="135">
        <v>2844458</v>
      </c>
      <c r="I76" s="135">
        <v>294942</v>
      </c>
      <c r="J76" s="136">
        <f t="shared" si="3"/>
        <v>3139400</v>
      </c>
      <c r="K76" s="136"/>
    </row>
    <row r="77" spans="1:11" s="63" customFormat="1" ht="12.75">
      <c r="A77" s="123">
        <v>39142</v>
      </c>
      <c r="B77" s="135">
        <v>1449455</v>
      </c>
      <c r="C77" s="135">
        <v>468972</v>
      </c>
      <c r="D77" s="136">
        <f t="shared" si="2"/>
        <v>1918427</v>
      </c>
      <c r="E77" s="135"/>
      <c r="F77" s="15"/>
      <c r="G77" s="123">
        <v>39142</v>
      </c>
      <c r="H77" s="135">
        <v>3022452</v>
      </c>
      <c r="I77" s="135">
        <v>634368</v>
      </c>
      <c r="J77" s="136">
        <f t="shared" si="3"/>
        <v>3656820</v>
      </c>
      <c r="K77" s="136"/>
    </row>
    <row r="78" spans="1:11" s="63" customFormat="1" ht="12.75">
      <c r="A78" s="123">
        <v>39173</v>
      </c>
      <c r="B78" s="135">
        <v>403207</v>
      </c>
      <c r="C78" s="135">
        <v>230169</v>
      </c>
      <c r="D78" s="136">
        <f t="shared" si="2"/>
        <v>633376</v>
      </c>
      <c r="E78" s="135"/>
      <c r="F78" s="15"/>
      <c r="G78" s="123">
        <v>39173</v>
      </c>
      <c r="H78" s="135">
        <v>726694</v>
      </c>
      <c r="I78" s="135">
        <v>225589</v>
      </c>
      <c r="J78" s="136">
        <f t="shared" si="3"/>
        <v>952283</v>
      </c>
      <c r="K78" s="136"/>
    </row>
    <row r="79" spans="1:11" s="63" customFormat="1" ht="12.75">
      <c r="A79" s="123"/>
      <c r="B79" s="132"/>
      <c r="C79" s="131"/>
      <c r="D79" s="132"/>
      <c r="E79" s="131"/>
      <c r="F79" s="15"/>
      <c r="G79" s="123"/>
      <c r="H79" s="132"/>
      <c r="I79" s="131"/>
      <c r="J79" s="132"/>
      <c r="K79" s="131"/>
    </row>
    <row r="80" spans="1:6" ht="12.75">
      <c r="A80" s="151" t="s">
        <v>20</v>
      </c>
      <c r="B80" s="158"/>
      <c r="C80" s="158"/>
      <c r="D80" s="158"/>
      <c r="E80" s="158"/>
      <c r="F80" s="46"/>
    </row>
    <row r="81" spans="1:11" ht="13.5" customHeight="1">
      <c r="A81" s="155" t="s">
        <v>21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1:6" ht="12.75">
      <c r="A82" s="60"/>
      <c r="F82" s="46"/>
    </row>
  </sheetData>
  <mergeCells count="4">
    <mergeCell ref="A1:E1"/>
    <mergeCell ref="A81:K81"/>
    <mergeCell ref="G1:K1"/>
    <mergeCell ref="A80:E80"/>
  </mergeCells>
  <printOptions horizontalCentered="1" verticalCentered="1"/>
  <pageMargins left="0.03" right="0.04" top="0.2" bottom="0.25" header="0.13" footer="0.12"/>
  <pageSetup horizontalDpi="600" verticalDpi="600" orientation="landscape" scale="54" r:id="rId1"/>
  <headerFooter alignWithMargins="0">
    <oddFooter>&amp;L&amp;"Tahoma,Regular"Data as of June 1, 2007&amp;R&amp;"Tahoma,Regular"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15"/>
  <sheetViews>
    <sheetView tabSelected="1" view="pageBreakPreview" zoomScale="75" zoomScaleSheetLayoutView="75" workbookViewId="0" topLeftCell="A1">
      <selection activeCell="D77" sqref="D77"/>
    </sheetView>
  </sheetViews>
  <sheetFormatPr defaultColWidth="9.140625" defaultRowHeight="12.75"/>
  <cols>
    <col min="1" max="1" width="9.421875" style="71" customWidth="1"/>
    <col min="2" max="2" width="15.7109375" style="1" customWidth="1"/>
    <col min="3" max="3" width="16.00390625" style="1" customWidth="1"/>
    <col min="4" max="4" width="16.140625" style="1" customWidth="1"/>
    <col min="5" max="5" width="12.7109375" style="1" customWidth="1"/>
    <col min="6" max="6" width="9.28125" style="21" customWidth="1"/>
    <col min="7" max="7" width="18.421875" style="1" customWidth="1"/>
    <col min="8" max="8" width="18.00390625" style="1" customWidth="1"/>
    <col min="9" max="9" width="1.8515625" style="15" customWidth="1"/>
    <col min="10" max="10" width="13.7109375" style="60" customWidth="1"/>
    <col min="11" max="11" width="18.00390625" style="11" customWidth="1"/>
    <col min="12" max="12" width="14.421875" style="3" customWidth="1"/>
    <col min="13" max="13" width="13.421875" style="3" customWidth="1"/>
    <col min="14" max="14" width="12.8515625" style="2" customWidth="1"/>
    <col min="15" max="15" width="8.00390625" style="21" customWidth="1"/>
    <col min="16" max="16" width="14.00390625" style="2" customWidth="1"/>
    <col min="17" max="17" width="19.28125" style="1" customWidth="1"/>
    <col min="18" max="16384" width="9.140625" style="2" customWidth="1"/>
  </cols>
  <sheetData>
    <row r="1" spans="1:20" s="4" customFormat="1" ht="31.5" customHeight="1">
      <c r="A1" s="153" t="s">
        <v>3</v>
      </c>
      <c r="B1" s="153"/>
      <c r="C1" s="153"/>
      <c r="D1" s="153"/>
      <c r="E1" s="153"/>
      <c r="F1" s="161"/>
      <c r="G1" s="161"/>
      <c r="H1" s="162"/>
      <c r="I1" s="35"/>
      <c r="J1" s="159" t="s">
        <v>22</v>
      </c>
      <c r="K1" s="160"/>
      <c r="L1" s="160"/>
      <c r="M1" s="160"/>
      <c r="N1" s="160"/>
      <c r="O1" s="160"/>
      <c r="P1" s="160"/>
      <c r="Q1" s="160"/>
      <c r="R1" s="43"/>
      <c r="S1" s="43"/>
      <c r="T1" s="43"/>
    </row>
    <row r="2" spans="1:20" s="92" customFormat="1" ht="25.5" customHeight="1">
      <c r="A2" s="53" t="s">
        <v>0</v>
      </c>
      <c r="B2" s="84" t="s">
        <v>8</v>
      </c>
      <c r="C2" s="84" t="s">
        <v>9</v>
      </c>
      <c r="D2" s="84" t="s">
        <v>12</v>
      </c>
      <c r="E2" s="84" t="s">
        <v>10</v>
      </c>
      <c r="F2" s="95" t="s">
        <v>11</v>
      </c>
      <c r="G2" s="84" t="s">
        <v>13</v>
      </c>
      <c r="H2" s="84" t="s">
        <v>14</v>
      </c>
      <c r="I2" s="96"/>
      <c r="J2" s="69" t="s">
        <v>0</v>
      </c>
      <c r="K2" s="97" t="s">
        <v>8</v>
      </c>
      <c r="L2" s="97" t="s">
        <v>9</v>
      </c>
      <c r="M2" s="98" t="s">
        <v>1</v>
      </c>
      <c r="N2" s="97" t="s">
        <v>10</v>
      </c>
      <c r="O2" s="95" t="s">
        <v>11</v>
      </c>
      <c r="P2" s="84" t="s">
        <v>13</v>
      </c>
      <c r="Q2" s="84" t="s">
        <v>14</v>
      </c>
      <c r="R2" s="94"/>
      <c r="S2" s="94"/>
      <c r="T2" s="94"/>
    </row>
    <row r="3" spans="1:10" ht="11.25" customHeight="1">
      <c r="A3" s="75">
        <v>36892</v>
      </c>
      <c r="J3" s="54">
        <v>36892</v>
      </c>
    </row>
    <row r="4" spans="1:17" ht="12" customHeight="1">
      <c r="A4" s="75">
        <v>36923</v>
      </c>
      <c r="B4" s="13"/>
      <c r="C4" s="3"/>
      <c r="D4" s="3"/>
      <c r="E4" s="3"/>
      <c r="F4" s="20"/>
      <c r="G4" s="3"/>
      <c r="H4" s="3"/>
      <c r="I4" s="33"/>
      <c r="J4" s="54">
        <v>36923</v>
      </c>
      <c r="K4" s="13"/>
      <c r="O4" s="20"/>
      <c r="P4" s="3"/>
      <c r="Q4" s="3"/>
    </row>
    <row r="5" spans="1:17" ht="12.75">
      <c r="A5" s="75">
        <v>36951</v>
      </c>
      <c r="B5" s="13"/>
      <c r="C5" s="3"/>
      <c r="D5" s="3"/>
      <c r="E5" s="3"/>
      <c r="F5" s="20"/>
      <c r="G5" s="3"/>
      <c r="H5" s="3"/>
      <c r="I5" s="33"/>
      <c r="J5" s="54">
        <v>36951</v>
      </c>
      <c r="K5" s="13"/>
      <c r="O5" s="20"/>
      <c r="P5" s="3"/>
      <c r="Q5" s="3"/>
    </row>
    <row r="6" spans="1:17" ht="12.75">
      <c r="A6" s="75">
        <v>36982</v>
      </c>
      <c r="B6" s="13"/>
      <c r="C6" s="3"/>
      <c r="D6" s="3"/>
      <c r="E6" s="3"/>
      <c r="F6" s="20"/>
      <c r="G6" s="3"/>
      <c r="H6" s="3"/>
      <c r="I6" s="33"/>
      <c r="J6" s="54">
        <v>36982</v>
      </c>
      <c r="K6" s="13"/>
      <c r="O6" s="20"/>
      <c r="P6" s="3"/>
      <c r="Q6" s="3"/>
    </row>
    <row r="7" spans="1:17" ht="12.75">
      <c r="A7" s="75">
        <v>37012</v>
      </c>
      <c r="B7" s="13"/>
      <c r="C7" s="3"/>
      <c r="D7" s="3"/>
      <c r="E7" s="3"/>
      <c r="F7" s="20"/>
      <c r="G7" s="3"/>
      <c r="H7" s="3"/>
      <c r="I7" s="33"/>
      <c r="J7" s="54">
        <v>37012</v>
      </c>
      <c r="K7" s="13"/>
      <c r="O7" s="20"/>
      <c r="P7" s="3"/>
      <c r="Q7" s="3"/>
    </row>
    <row r="8" spans="1:17" ht="12.75">
      <c r="A8" s="75">
        <v>37043</v>
      </c>
      <c r="B8" s="13"/>
      <c r="C8" s="3"/>
      <c r="D8" s="3"/>
      <c r="E8" s="3"/>
      <c r="F8" s="20"/>
      <c r="G8" s="3"/>
      <c r="H8" s="3"/>
      <c r="I8" s="33"/>
      <c r="J8" s="54">
        <v>37043</v>
      </c>
      <c r="K8" s="13"/>
      <c r="O8" s="20"/>
      <c r="P8" s="3"/>
      <c r="Q8" s="3"/>
    </row>
    <row r="9" spans="1:17" ht="12.75">
      <c r="A9" s="75">
        <v>37073</v>
      </c>
      <c r="B9" s="13"/>
      <c r="C9" s="3"/>
      <c r="D9" s="3"/>
      <c r="E9" s="3"/>
      <c r="F9" s="20"/>
      <c r="G9" s="3"/>
      <c r="H9" s="3"/>
      <c r="I9" s="33"/>
      <c r="J9" s="54">
        <v>37073</v>
      </c>
      <c r="K9" s="13"/>
      <c r="O9" s="20"/>
      <c r="P9" s="3"/>
      <c r="Q9" s="3"/>
    </row>
    <row r="10" spans="1:17" ht="12.75">
      <c r="A10" s="75">
        <v>37104</v>
      </c>
      <c r="B10" s="13"/>
      <c r="C10" s="3"/>
      <c r="D10" s="3"/>
      <c r="E10" s="3"/>
      <c r="F10" s="20"/>
      <c r="G10" s="3"/>
      <c r="H10" s="3"/>
      <c r="I10" s="33"/>
      <c r="J10" s="54">
        <v>37104</v>
      </c>
      <c r="K10" s="13"/>
      <c r="O10" s="20"/>
      <c r="P10" s="3"/>
      <c r="Q10" s="3"/>
    </row>
    <row r="11" spans="1:17" ht="12.75">
      <c r="A11" s="75">
        <v>37135</v>
      </c>
      <c r="B11" s="13"/>
      <c r="C11" s="3"/>
      <c r="D11" s="3"/>
      <c r="E11" s="3"/>
      <c r="F11" s="20"/>
      <c r="G11" s="3"/>
      <c r="H11" s="3"/>
      <c r="I11" s="33"/>
      <c r="J11" s="54">
        <v>37135</v>
      </c>
      <c r="K11" s="13"/>
      <c r="O11" s="20"/>
      <c r="P11" s="3"/>
      <c r="Q11" s="3"/>
    </row>
    <row r="12" spans="1:17" ht="12.75">
      <c r="A12" s="102">
        <v>37165</v>
      </c>
      <c r="B12" s="103">
        <v>412</v>
      </c>
      <c r="C12" s="104"/>
      <c r="D12" s="104">
        <f>B12+C12</f>
        <v>412</v>
      </c>
      <c r="E12" s="104"/>
      <c r="F12" s="115">
        <v>0.15903</v>
      </c>
      <c r="G12" s="108">
        <f aca="true" t="shared" si="0" ref="G12:G65">F12*D12</f>
        <v>65.52036</v>
      </c>
      <c r="H12" s="108"/>
      <c r="I12" s="33"/>
      <c r="J12" s="54">
        <v>37165</v>
      </c>
      <c r="K12" s="103">
        <v>742</v>
      </c>
      <c r="L12" s="104"/>
      <c r="M12" s="104">
        <f>K12+L12</f>
        <v>742</v>
      </c>
      <c r="N12" s="104"/>
      <c r="O12" s="115">
        <v>0.15903</v>
      </c>
      <c r="P12" s="108">
        <f aca="true" t="shared" si="1" ref="P12:P65">O12*M12</f>
        <v>118.00026</v>
      </c>
      <c r="Q12" s="108"/>
    </row>
    <row r="13" spans="1:17" ht="12.75">
      <c r="A13" s="102">
        <v>37196</v>
      </c>
      <c r="B13" s="103">
        <v>353070</v>
      </c>
      <c r="C13" s="104"/>
      <c r="D13" s="104">
        <f aca="true" t="shared" si="2" ref="D13:D76">B13+C13</f>
        <v>353070</v>
      </c>
      <c r="E13" s="104"/>
      <c r="F13" s="115">
        <v>0.15903</v>
      </c>
      <c r="G13" s="108">
        <f t="shared" si="0"/>
        <v>56148.7221</v>
      </c>
      <c r="H13" s="108"/>
      <c r="I13" s="33"/>
      <c r="J13" s="54">
        <v>37196</v>
      </c>
      <c r="K13" s="103">
        <v>758512</v>
      </c>
      <c r="L13" s="104"/>
      <c r="M13" s="104">
        <f aca="true" t="shared" si="3" ref="M13:M76">K13+L13</f>
        <v>758512</v>
      </c>
      <c r="N13" s="104"/>
      <c r="O13" s="115">
        <v>0.15903</v>
      </c>
      <c r="P13" s="108">
        <f t="shared" si="1"/>
        <v>120626.16336</v>
      </c>
      <c r="Q13" s="108"/>
    </row>
    <row r="14" spans="1:17" s="29" customFormat="1" ht="12.75">
      <c r="A14" s="105">
        <v>37226</v>
      </c>
      <c r="B14" s="106">
        <v>912394</v>
      </c>
      <c r="C14" s="107"/>
      <c r="D14" s="107">
        <f t="shared" si="2"/>
        <v>912394</v>
      </c>
      <c r="E14" s="107">
        <f>SUM(D12:D14)</f>
        <v>1265876</v>
      </c>
      <c r="F14" s="116">
        <v>0.15903</v>
      </c>
      <c r="G14" s="107">
        <f t="shared" si="0"/>
        <v>145098.01782</v>
      </c>
      <c r="H14" s="109">
        <f>SUM(G3:G14)</f>
        <v>201312.26028000002</v>
      </c>
      <c r="I14" s="34"/>
      <c r="J14" s="55">
        <v>37226</v>
      </c>
      <c r="K14" s="106">
        <v>1912223</v>
      </c>
      <c r="L14" s="107"/>
      <c r="M14" s="107">
        <f t="shared" si="3"/>
        <v>1912223</v>
      </c>
      <c r="N14" s="107">
        <f>SUM(M12:M14)</f>
        <v>2671477</v>
      </c>
      <c r="O14" s="116">
        <v>0.15903</v>
      </c>
      <c r="P14" s="107">
        <f t="shared" si="1"/>
        <v>304100.82369</v>
      </c>
      <c r="Q14" s="109">
        <f>SUM(P3:P14)</f>
        <v>424844.98731</v>
      </c>
    </row>
    <row r="15" spans="1:17" ht="12.75">
      <c r="A15" s="102">
        <v>37257</v>
      </c>
      <c r="B15" s="103">
        <v>1106393</v>
      </c>
      <c r="C15" s="104"/>
      <c r="D15" s="104">
        <f t="shared" si="2"/>
        <v>1106393</v>
      </c>
      <c r="E15" s="104"/>
      <c r="F15" s="115">
        <v>0.15903</v>
      </c>
      <c r="G15" s="108">
        <f t="shared" si="0"/>
        <v>175949.67879</v>
      </c>
      <c r="H15" s="108"/>
      <c r="I15" s="33"/>
      <c r="J15" s="54">
        <v>37257</v>
      </c>
      <c r="K15" s="103">
        <v>2359067</v>
      </c>
      <c r="L15" s="104"/>
      <c r="M15" s="104">
        <f t="shared" si="3"/>
        <v>2359067</v>
      </c>
      <c r="N15" s="104"/>
      <c r="O15" s="115">
        <v>0.15903</v>
      </c>
      <c r="P15" s="108">
        <f t="shared" si="1"/>
        <v>375162.42501</v>
      </c>
      <c r="Q15" s="108"/>
    </row>
    <row r="16" spans="1:17" ht="12.75">
      <c r="A16" s="102">
        <v>37288</v>
      </c>
      <c r="B16" s="103">
        <v>1011221</v>
      </c>
      <c r="C16" s="104"/>
      <c r="D16" s="104">
        <f t="shared" si="2"/>
        <v>1011221</v>
      </c>
      <c r="E16" s="104"/>
      <c r="F16" s="115">
        <v>0.15903</v>
      </c>
      <c r="G16" s="108">
        <f t="shared" si="0"/>
        <v>160814.47563</v>
      </c>
      <c r="H16" s="108"/>
      <c r="I16" s="33"/>
      <c r="J16" s="54">
        <v>37288</v>
      </c>
      <c r="K16" s="103">
        <v>1798630</v>
      </c>
      <c r="L16" s="104"/>
      <c r="M16" s="104">
        <f t="shared" si="3"/>
        <v>1798630</v>
      </c>
      <c r="N16" s="104"/>
      <c r="O16" s="115">
        <v>0.15903</v>
      </c>
      <c r="P16" s="108">
        <f t="shared" si="1"/>
        <v>286036.1289</v>
      </c>
      <c r="Q16" s="108"/>
    </row>
    <row r="17" spans="1:17" ht="12.75">
      <c r="A17" s="102">
        <v>37316</v>
      </c>
      <c r="B17" s="103">
        <v>1554091</v>
      </c>
      <c r="C17" s="104"/>
      <c r="D17" s="104">
        <f t="shared" si="2"/>
        <v>1554091</v>
      </c>
      <c r="E17" s="104"/>
      <c r="F17" s="115">
        <v>0.15903</v>
      </c>
      <c r="G17" s="108">
        <f t="shared" si="0"/>
        <v>247147.09173000001</v>
      </c>
      <c r="H17" s="108"/>
      <c r="I17" s="33"/>
      <c r="J17" s="54">
        <v>37316</v>
      </c>
      <c r="K17" s="103">
        <v>2989132</v>
      </c>
      <c r="L17" s="104"/>
      <c r="M17" s="104">
        <f t="shared" si="3"/>
        <v>2989132</v>
      </c>
      <c r="N17" s="104"/>
      <c r="O17" s="115">
        <v>0.15903</v>
      </c>
      <c r="P17" s="108">
        <f t="shared" si="1"/>
        <v>475361.66196</v>
      </c>
      <c r="Q17" s="108"/>
    </row>
    <row r="18" spans="1:17" ht="12.75">
      <c r="A18" s="102">
        <v>37347</v>
      </c>
      <c r="B18" s="103">
        <v>1092774</v>
      </c>
      <c r="C18" s="104"/>
      <c r="D18" s="104">
        <f t="shared" si="2"/>
        <v>1092774</v>
      </c>
      <c r="E18" s="104"/>
      <c r="F18" s="115">
        <v>0.15903</v>
      </c>
      <c r="G18" s="108">
        <f t="shared" si="0"/>
        <v>173783.84922</v>
      </c>
      <c r="H18" s="108"/>
      <c r="I18" s="33"/>
      <c r="J18" s="54">
        <v>37347</v>
      </c>
      <c r="K18" s="103">
        <v>2335861</v>
      </c>
      <c r="L18" s="104"/>
      <c r="M18" s="104">
        <f t="shared" si="3"/>
        <v>2335861</v>
      </c>
      <c r="N18" s="104"/>
      <c r="O18" s="115">
        <v>0.15903</v>
      </c>
      <c r="P18" s="108">
        <f t="shared" si="1"/>
        <v>371471.97483</v>
      </c>
      <c r="Q18" s="108"/>
    </row>
    <row r="19" spans="1:17" ht="12.75">
      <c r="A19" s="102">
        <v>37377</v>
      </c>
      <c r="B19" s="103">
        <v>1083388</v>
      </c>
      <c r="C19" s="104"/>
      <c r="D19" s="104">
        <f t="shared" si="2"/>
        <v>1083388</v>
      </c>
      <c r="E19" s="104"/>
      <c r="F19" s="115">
        <v>0.15903</v>
      </c>
      <c r="G19" s="108">
        <f t="shared" si="0"/>
        <v>172291.19364</v>
      </c>
      <c r="H19" s="108"/>
      <c r="I19" s="33"/>
      <c r="J19" s="54">
        <v>37377</v>
      </c>
      <c r="K19" s="103">
        <v>2482557</v>
      </c>
      <c r="L19" s="104"/>
      <c r="M19" s="104">
        <f t="shared" si="3"/>
        <v>2482557</v>
      </c>
      <c r="N19" s="104"/>
      <c r="O19" s="115">
        <v>0.15903</v>
      </c>
      <c r="P19" s="108">
        <f t="shared" si="1"/>
        <v>394801.03971</v>
      </c>
      <c r="Q19" s="108"/>
    </row>
    <row r="20" spans="1:17" ht="12.75">
      <c r="A20" s="102">
        <v>37408</v>
      </c>
      <c r="B20" s="103">
        <v>1827325</v>
      </c>
      <c r="C20" s="104"/>
      <c r="D20" s="104">
        <f t="shared" si="2"/>
        <v>1827325</v>
      </c>
      <c r="E20" s="104"/>
      <c r="F20" s="115">
        <v>0.15903</v>
      </c>
      <c r="G20" s="108">
        <f t="shared" si="0"/>
        <v>290599.49475</v>
      </c>
      <c r="H20" s="108"/>
      <c r="I20" s="33"/>
      <c r="J20" s="54">
        <v>37408</v>
      </c>
      <c r="K20" s="103">
        <v>4445859</v>
      </c>
      <c r="L20" s="104"/>
      <c r="M20" s="104">
        <f t="shared" si="3"/>
        <v>4445859</v>
      </c>
      <c r="N20" s="104"/>
      <c r="O20" s="115">
        <v>0.15903</v>
      </c>
      <c r="P20" s="108">
        <f t="shared" si="1"/>
        <v>707024.95677</v>
      </c>
      <c r="Q20" s="108"/>
    </row>
    <row r="21" spans="1:17" ht="12.75">
      <c r="A21" s="102">
        <v>37438</v>
      </c>
      <c r="B21" s="103">
        <v>1772281</v>
      </c>
      <c r="C21" s="104"/>
      <c r="D21" s="104">
        <f t="shared" si="2"/>
        <v>1772281</v>
      </c>
      <c r="E21" s="104"/>
      <c r="F21" s="115">
        <v>0.15903</v>
      </c>
      <c r="G21" s="108">
        <f t="shared" si="0"/>
        <v>281845.84743</v>
      </c>
      <c r="H21" s="108"/>
      <c r="I21" s="33"/>
      <c r="J21" s="54">
        <v>37438</v>
      </c>
      <c r="K21" s="103">
        <v>4892446</v>
      </c>
      <c r="L21" s="104"/>
      <c r="M21" s="104">
        <f t="shared" si="3"/>
        <v>4892446</v>
      </c>
      <c r="N21" s="104"/>
      <c r="O21" s="115">
        <v>0.15903</v>
      </c>
      <c r="P21" s="108">
        <f t="shared" si="1"/>
        <v>778045.68738</v>
      </c>
      <c r="Q21" s="108"/>
    </row>
    <row r="22" spans="1:17" ht="12.75">
      <c r="A22" s="102">
        <v>37469</v>
      </c>
      <c r="B22" s="103">
        <v>1846225</v>
      </c>
      <c r="C22" s="104"/>
      <c r="D22" s="104">
        <f t="shared" si="2"/>
        <v>1846225</v>
      </c>
      <c r="E22" s="104"/>
      <c r="F22" s="115">
        <v>0.15903</v>
      </c>
      <c r="G22" s="108">
        <f t="shared" si="0"/>
        <v>293605.16175</v>
      </c>
      <c r="H22" s="108"/>
      <c r="I22" s="33"/>
      <c r="J22" s="54">
        <v>37469</v>
      </c>
      <c r="K22" s="103">
        <v>5533375</v>
      </c>
      <c r="L22" s="104"/>
      <c r="M22" s="104">
        <f t="shared" si="3"/>
        <v>5533375</v>
      </c>
      <c r="N22" s="104"/>
      <c r="O22" s="115">
        <v>0.15903</v>
      </c>
      <c r="P22" s="108">
        <f t="shared" si="1"/>
        <v>879972.62625</v>
      </c>
      <c r="Q22" s="108"/>
    </row>
    <row r="23" spans="1:17" ht="12.75">
      <c r="A23" s="102">
        <v>37500</v>
      </c>
      <c r="B23" s="103">
        <v>1356555</v>
      </c>
      <c r="C23" s="104"/>
      <c r="D23" s="104">
        <f t="shared" si="2"/>
        <v>1356555</v>
      </c>
      <c r="E23" s="104"/>
      <c r="F23" s="115">
        <v>0.15903</v>
      </c>
      <c r="G23" s="108">
        <f t="shared" si="0"/>
        <v>215732.94165</v>
      </c>
      <c r="H23" s="108"/>
      <c r="I23" s="33"/>
      <c r="J23" s="54">
        <v>37500</v>
      </c>
      <c r="K23" s="103">
        <v>3641116</v>
      </c>
      <c r="L23" s="104"/>
      <c r="M23" s="104">
        <f t="shared" si="3"/>
        <v>3641116</v>
      </c>
      <c r="N23" s="104"/>
      <c r="O23" s="115">
        <v>0.15903</v>
      </c>
      <c r="P23" s="108">
        <f t="shared" si="1"/>
        <v>579046.6774800001</v>
      </c>
      <c r="Q23" s="108"/>
    </row>
    <row r="24" spans="1:17" ht="12.75">
      <c r="A24" s="102">
        <v>37530</v>
      </c>
      <c r="B24" s="103">
        <v>1858524</v>
      </c>
      <c r="C24" s="104"/>
      <c r="D24" s="104">
        <f t="shared" si="2"/>
        <v>1858524</v>
      </c>
      <c r="E24" s="104"/>
      <c r="F24" s="115">
        <v>0.15903</v>
      </c>
      <c r="G24" s="108">
        <f t="shared" si="0"/>
        <v>295561.07172</v>
      </c>
      <c r="H24" s="108"/>
      <c r="I24" s="33"/>
      <c r="J24" s="54">
        <v>37530</v>
      </c>
      <c r="K24" s="103">
        <v>5558645</v>
      </c>
      <c r="L24" s="104"/>
      <c r="M24" s="104">
        <f t="shared" si="3"/>
        <v>5558645</v>
      </c>
      <c r="N24" s="104"/>
      <c r="O24" s="115">
        <v>0.15903</v>
      </c>
      <c r="P24" s="108">
        <f t="shared" si="1"/>
        <v>883991.31435</v>
      </c>
      <c r="Q24" s="108"/>
    </row>
    <row r="25" spans="1:17" ht="12.75">
      <c r="A25" s="102">
        <v>37561</v>
      </c>
      <c r="B25" s="103">
        <v>1678500</v>
      </c>
      <c r="C25" s="104"/>
      <c r="D25" s="104">
        <f t="shared" si="2"/>
        <v>1678500</v>
      </c>
      <c r="E25" s="104"/>
      <c r="F25" s="115">
        <v>0.15903</v>
      </c>
      <c r="G25" s="108">
        <f t="shared" si="0"/>
        <v>266931.855</v>
      </c>
      <c r="H25" s="108"/>
      <c r="I25" s="33"/>
      <c r="J25" s="54">
        <v>37561</v>
      </c>
      <c r="K25" s="103">
        <v>5387650</v>
      </c>
      <c r="L25" s="104"/>
      <c r="M25" s="104">
        <f t="shared" si="3"/>
        <v>5387650</v>
      </c>
      <c r="N25" s="104"/>
      <c r="O25" s="115">
        <v>0.15903</v>
      </c>
      <c r="P25" s="108">
        <f t="shared" si="1"/>
        <v>856797.9795</v>
      </c>
      <c r="Q25" s="108"/>
    </row>
    <row r="26" spans="1:17" s="29" customFormat="1" ht="12.75">
      <c r="A26" s="105">
        <v>37591</v>
      </c>
      <c r="B26" s="106">
        <v>1715393</v>
      </c>
      <c r="C26" s="107"/>
      <c r="D26" s="107">
        <f t="shared" si="2"/>
        <v>1715393</v>
      </c>
      <c r="E26" s="107">
        <f>SUM(D15:D26)</f>
        <v>17902670</v>
      </c>
      <c r="F26" s="116">
        <v>0.15903</v>
      </c>
      <c r="G26" s="107">
        <f t="shared" si="0"/>
        <v>272798.94879</v>
      </c>
      <c r="H26" s="109">
        <f>SUM(G15:G26)</f>
        <v>2847061.6100999997</v>
      </c>
      <c r="I26" s="34"/>
      <c r="J26" s="55">
        <v>37591</v>
      </c>
      <c r="K26" s="106">
        <v>5932673</v>
      </c>
      <c r="L26" s="107"/>
      <c r="M26" s="107">
        <f t="shared" si="3"/>
        <v>5932673</v>
      </c>
      <c r="N26" s="107">
        <f>SUM(M15:M26)</f>
        <v>47357011</v>
      </c>
      <c r="O26" s="116">
        <v>0.15903</v>
      </c>
      <c r="P26" s="107">
        <f t="shared" si="1"/>
        <v>943472.98719</v>
      </c>
      <c r="Q26" s="109">
        <f>SUM(P15:P26)</f>
        <v>7531185.45933</v>
      </c>
    </row>
    <row r="27" spans="1:17" ht="12.75">
      <c r="A27" s="102">
        <v>37622</v>
      </c>
      <c r="B27" s="103">
        <v>1514557</v>
      </c>
      <c r="C27" s="104"/>
      <c r="D27" s="104">
        <f t="shared" si="2"/>
        <v>1514557</v>
      </c>
      <c r="E27" s="104"/>
      <c r="F27" s="115">
        <v>0.15903</v>
      </c>
      <c r="G27" s="108">
        <f t="shared" si="0"/>
        <v>240859.99971</v>
      </c>
      <c r="H27" s="108"/>
      <c r="I27" s="33"/>
      <c r="J27" s="54">
        <v>37622</v>
      </c>
      <c r="K27" s="103">
        <v>5326942</v>
      </c>
      <c r="L27" s="104"/>
      <c r="M27" s="104">
        <f t="shared" si="3"/>
        <v>5326942</v>
      </c>
      <c r="N27" s="104"/>
      <c r="O27" s="115">
        <v>0.15903</v>
      </c>
      <c r="P27" s="108">
        <f t="shared" si="1"/>
        <v>847143.58626</v>
      </c>
      <c r="Q27" s="108"/>
    </row>
    <row r="28" spans="1:17" ht="12.75">
      <c r="A28" s="102">
        <v>37653</v>
      </c>
      <c r="B28" s="103">
        <v>1992106</v>
      </c>
      <c r="C28" s="104"/>
      <c r="D28" s="104">
        <f t="shared" si="2"/>
        <v>1992106</v>
      </c>
      <c r="E28" s="104"/>
      <c r="F28" s="115">
        <v>0.15903</v>
      </c>
      <c r="G28" s="108">
        <f t="shared" si="0"/>
        <v>316804.61718</v>
      </c>
      <c r="H28" s="108"/>
      <c r="I28" s="33"/>
      <c r="J28" s="54">
        <v>37653</v>
      </c>
      <c r="K28" s="103">
        <v>6134124</v>
      </c>
      <c r="L28" s="104"/>
      <c r="M28" s="104">
        <f t="shared" si="3"/>
        <v>6134124</v>
      </c>
      <c r="N28" s="104"/>
      <c r="O28" s="115">
        <v>0.15903</v>
      </c>
      <c r="P28" s="108">
        <f t="shared" si="1"/>
        <v>975509.7397200001</v>
      </c>
      <c r="Q28" s="108"/>
    </row>
    <row r="29" spans="1:17" ht="12.75">
      <c r="A29" s="102">
        <v>37681</v>
      </c>
      <c r="B29" s="103">
        <v>1955963</v>
      </c>
      <c r="C29" s="104"/>
      <c r="D29" s="104">
        <f t="shared" si="2"/>
        <v>1955963</v>
      </c>
      <c r="E29" s="104"/>
      <c r="F29" s="115">
        <v>0.15903</v>
      </c>
      <c r="G29" s="108">
        <f t="shared" si="0"/>
        <v>311056.79589</v>
      </c>
      <c r="H29" s="108"/>
      <c r="I29" s="33"/>
      <c r="J29" s="54">
        <v>37681</v>
      </c>
      <c r="K29" s="103">
        <v>6933576</v>
      </c>
      <c r="L29" s="104"/>
      <c r="M29" s="104">
        <f t="shared" si="3"/>
        <v>6933576</v>
      </c>
      <c r="N29" s="104"/>
      <c r="O29" s="115">
        <v>0.15903</v>
      </c>
      <c r="P29" s="108">
        <f t="shared" si="1"/>
        <v>1102646.59128</v>
      </c>
      <c r="Q29" s="108"/>
    </row>
    <row r="30" spans="1:17" ht="12.75">
      <c r="A30" s="102">
        <v>37712</v>
      </c>
      <c r="B30" s="103">
        <v>1355557</v>
      </c>
      <c r="C30" s="104"/>
      <c r="D30" s="104">
        <f t="shared" si="2"/>
        <v>1355557</v>
      </c>
      <c r="E30" s="104"/>
      <c r="F30" s="115">
        <v>0.15903</v>
      </c>
      <c r="G30" s="108">
        <f t="shared" si="0"/>
        <v>215574.22971</v>
      </c>
      <c r="H30" s="108"/>
      <c r="I30" s="33"/>
      <c r="J30" s="54">
        <v>37712</v>
      </c>
      <c r="K30" s="103">
        <v>4634072</v>
      </c>
      <c r="L30" s="104"/>
      <c r="M30" s="104">
        <f t="shared" si="3"/>
        <v>4634072</v>
      </c>
      <c r="N30" s="104"/>
      <c r="O30" s="115">
        <v>0.15903</v>
      </c>
      <c r="P30" s="108">
        <f t="shared" si="1"/>
        <v>736956.47016</v>
      </c>
      <c r="Q30" s="108"/>
    </row>
    <row r="31" spans="1:17" ht="12.75">
      <c r="A31" s="102">
        <v>37742</v>
      </c>
      <c r="B31" s="103">
        <v>2067781</v>
      </c>
      <c r="C31" s="104"/>
      <c r="D31" s="104">
        <f t="shared" si="2"/>
        <v>2067781</v>
      </c>
      <c r="E31" s="104"/>
      <c r="F31" s="115">
        <v>0.15903</v>
      </c>
      <c r="G31" s="108">
        <f t="shared" si="0"/>
        <v>328839.21243</v>
      </c>
      <c r="H31" s="108"/>
      <c r="I31" s="33"/>
      <c r="J31" s="54">
        <v>37742</v>
      </c>
      <c r="K31" s="103">
        <v>6569874</v>
      </c>
      <c r="L31" s="104"/>
      <c r="M31" s="104">
        <f t="shared" si="3"/>
        <v>6569874</v>
      </c>
      <c r="N31" s="104"/>
      <c r="O31" s="115">
        <v>0.15903</v>
      </c>
      <c r="P31" s="108">
        <f t="shared" si="1"/>
        <v>1044807.0622200001</v>
      </c>
      <c r="Q31" s="108"/>
    </row>
    <row r="32" spans="1:17" ht="12.75">
      <c r="A32" s="102">
        <v>37773</v>
      </c>
      <c r="B32" s="103">
        <v>2141501</v>
      </c>
      <c r="C32" s="104"/>
      <c r="D32" s="104">
        <f t="shared" si="2"/>
        <v>2141501</v>
      </c>
      <c r="E32" s="104"/>
      <c r="F32" s="115">
        <v>0.1784</v>
      </c>
      <c r="G32" s="108">
        <f t="shared" si="0"/>
        <v>382043.7784</v>
      </c>
      <c r="H32" s="108"/>
      <c r="I32" s="33"/>
      <c r="J32" s="54">
        <v>37773</v>
      </c>
      <c r="K32" s="103">
        <v>7071245</v>
      </c>
      <c r="L32" s="104"/>
      <c r="M32" s="104">
        <f t="shared" si="3"/>
        <v>7071245</v>
      </c>
      <c r="N32" s="104"/>
      <c r="O32" s="115">
        <v>0.1784</v>
      </c>
      <c r="P32" s="108">
        <f t="shared" si="1"/>
        <v>1261510.108</v>
      </c>
      <c r="Q32" s="108"/>
    </row>
    <row r="33" spans="1:17" ht="12.75">
      <c r="A33" s="102">
        <v>37803</v>
      </c>
      <c r="B33" s="103">
        <v>1907547</v>
      </c>
      <c r="C33" s="104"/>
      <c r="D33" s="104">
        <f t="shared" si="2"/>
        <v>1907547</v>
      </c>
      <c r="E33" s="104"/>
      <c r="F33" s="115">
        <v>0.1784</v>
      </c>
      <c r="G33" s="108">
        <f t="shared" si="0"/>
        <v>340306.3848</v>
      </c>
      <c r="H33" s="108"/>
      <c r="I33" s="33"/>
      <c r="J33" s="54">
        <v>37803</v>
      </c>
      <c r="K33" s="103">
        <v>6437993</v>
      </c>
      <c r="L33" s="104"/>
      <c r="M33" s="104">
        <f t="shared" si="3"/>
        <v>6437993</v>
      </c>
      <c r="N33" s="104"/>
      <c r="O33" s="115">
        <v>0.1784</v>
      </c>
      <c r="P33" s="108">
        <f t="shared" si="1"/>
        <v>1148537.9512</v>
      </c>
      <c r="Q33" s="108"/>
    </row>
    <row r="34" spans="1:17" ht="12.75">
      <c r="A34" s="102">
        <v>37834</v>
      </c>
      <c r="B34" s="103">
        <v>1904771</v>
      </c>
      <c r="C34" s="104"/>
      <c r="D34" s="104">
        <f t="shared" si="2"/>
        <v>1904771</v>
      </c>
      <c r="E34" s="104"/>
      <c r="F34" s="115">
        <v>0.1784</v>
      </c>
      <c r="G34" s="108">
        <f t="shared" si="0"/>
        <v>339811.1464</v>
      </c>
      <c r="H34" s="108"/>
      <c r="I34" s="33"/>
      <c r="J34" s="54">
        <v>37834</v>
      </c>
      <c r="K34" s="103">
        <v>5780269</v>
      </c>
      <c r="L34" s="104"/>
      <c r="M34" s="104">
        <f t="shared" si="3"/>
        <v>5780269</v>
      </c>
      <c r="N34" s="104"/>
      <c r="O34" s="115">
        <v>0.1784</v>
      </c>
      <c r="P34" s="108">
        <f t="shared" si="1"/>
        <v>1031199.9896</v>
      </c>
      <c r="Q34" s="108"/>
    </row>
    <row r="35" spans="1:17" ht="12.75">
      <c r="A35" s="102">
        <v>37865</v>
      </c>
      <c r="B35" s="103">
        <v>2064610</v>
      </c>
      <c r="C35" s="104"/>
      <c r="D35" s="104">
        <f t="shared" si="2"/>
        <v>2064610</v>
      </c>
      <c r="E35" s="104"/>
      <c r="F35" s="115">
        <v>0.1784</v>
      </c>
      <c r="G35" s="108">
        <f t="shared" si="0"/>
        <v>368326.424</v>
      </c>
      <c r="H35" s="108"/>
      <c r="I35" s="33"/>
      <c r="J35" s="54">
        <v>37865</v>
      </c>
      <c r="K35" s="103">
        <v>4370877</v>
      </c>
      <c r="L35" s="104"/>
      <c r="M35" s="104">
        <f t="shared" si="3"/>
        <v>4370877</v>
      </c>
      <c r="N35" s="104"/>
      <c r="O35" s="115">
        <v>0.1784</v>
      </c>
      <c r="P35" s="108">
        <f t="shared" si="1"/>
        <v>779764.4568</v>
      </c>
      <c r="Q35" s="108"/>
    </row>
    <row r="36" spans="1:17" ht="12.75">
      <c r="A36" s="102">
        <v>37895</v>
      </c>
      <c r="B36" s="103">
        <v>2325081</v>
      </c>
      <c r="C36" s="104"/>
      <c r="D36" s="104">
        <f t="shared" si="2"/>
        <v>2325081</v>
      </c>
      <c r="E36" s="104"/>
      <c r="F36" s="115">
        <v>0.1784</v>
      </c>
      <c r="G36" s="108">
        <f t="shared" si="0"/>
        <v>414794.45040000003</v>
      </c>
      <c r="H36" s="108"/>
      <c r="I36" s="33"/>
      <c r="J36" s="54">
        <v>37895</v>
      </c>
      <c r="K36" s="103">
        <v>6416614</v>
      </c>
      <c r="L36" s="104"/>
      <c r="M36" s="104">
        <f t="shared" si="3"/>
        <v>6416614</v>
      </c>
      <c r="N36" s="104"/>
      <c r="O36" s="115">
        <v>0.1784</v>
      </c>
      <c r="P36" s="108">
        <f t="shared" si="1"/>
        <v>1144723.9376</v>
      </c>
      <c r="Q36" s="108"/>
    </row>
    <row r="37" spans="1:17" ht="12.75">
      <c r="A37" s="102">
        <v>37926</v>
      </c>
      <c r="B37" s="103">
        <v>1908148</v>
      </c>
      <c r="C37" s="104"/>
      <c r="D37" s="104">
        <f t="shared" si="2"/>
        <v>1908148</v>
      </c>
      <c r="E37" s="104"/>
      <c r="F37" s="115">
        <v>0.1784</v>
      </c>
      <c r="G37" s="108">
        <f t="shared" si="0"/>
        <v>340413.6032</v>
      </c>
      <c r="H37" s="108"/>
      <c r="I37" s="33"/>
      <c r="J37" s="54">
        <v>37926</v>
      </c>
      <c r="K37" s="103">
        <v>5460740</v>
      </c>
      <c r="L37" s="104"/>
      <c r="M37" s="104">
        <f t="shared" si="3"/>
        <v>5460740</v>
      </c>
      <c r="N37" s="104"/>
      <c r="O37" s="115">
        <v>0.1784</v>
      </c>
      <c r="P37" s="108">
        <f t="shared" si="1"/>
        <v>974196.0160000001</v>
      </c>
      <c r="Q37" s="108"/>
    </row>
    <row r="38" spans="1:17" s="29" customFormat="1" ht="12.75">
      <c r="A38" s="105">
        <v>37956</v>
      </c>
      <c r="B38" s="106">
        <v>1830400</v>
      </c>
      <c r="C38" s="107"/>
      <c r="D38" s="107">
        <f t="shared" si="2"/>
        <v>1830400</v>
      </c>
      <c r="E38" s="107">
        <f>SUM(D27:D38)</f>
        <v>22968022</v>
      </c>
      <c r="F38" s="116">
        <v>0.1784</v>
      </c>
      <c r="G38" s="107">
        <f t="shared" si="0"/>
        <v>326543.36</v>
      </c>
      <c r="H38" s="109">
        <f>SUM(G27:G38)</f>
        <v>3925374.00212</v>
      </c>
      <c r="I38" s="34"/>
      <c r="J38" s="55">
        <v>37956</v>
      </c>
      <c r="K38" s="106">
        <v>5340318</v>
      </c>
      <c r="L38" s="107"/>
      <c r="M38" s="107">
        <f t="shared" si="3"/>
        <v>5340318</v>
      </c>
      <c r="N38" s="107">
        <f>SUM(M27:M38)</f>
        <v>70476644</v>
      </c>
      <c r="O38" s="116">
        <v>0.1784</v>
      </c>
      <c r="P38" s="107">
        <f t="shared" si="1"/>
        <v>952712.7312</v>
      </c>
      <c r="Q38" s="109">
        <f>SUM(P27:P38)</f>
        <v>11999708.64004</v>
      </c>
    </row>
    <row r="39" spans="1:17" ht="12.75">
      <c r="A39" s="102">
        <v>37987</v>
      </c>
      <c r="B39" s="103">
        <v>2439547</v>
      </c>
      <c r="C39" s="104"/>
      <c r="D39" s="104">
        <f t="shared" si="2"/>
        <v>2439547</v>
      </c>
      <c r="E39" s="104"/>
      <c r="F39" s="115">
        <v>0.1784</v>
      </c>
      <c r="G39" s="108">
        <f t="shared" si="0"/>
        <v>435215.1848</v>
      </c>
      <c r="H39" s="108"/>
      <c r="I39" s="33"/>
      <c r="J39" s="54">
        <v>37987</v>
      </c>
      <c r="K39" s="103">
        <v>7219780</v>
      </c>
      <c r="L39" s="104"/>
      <c r="M39" s="104">
        <f t="shared" si="3"/>
        <v>7219780</v>
      </c>
      <c r="N39" s="104"/>
      <c r="O39" s="115">
        <v>0.1784</v>
      </c>
      <c r="P39" s="108">
        <f t="shared" si="1"/>
        <v>1288008.752</v>
      </c>
      <c r="Q39" s="108"/>
    </row>
    <row r="40" spans="1:17" ht="12.75">
      <c r="A40" s="102">
        <v>38018</v>
      </c>
      <c r="B40" s="103">
        <v>1140067</v>
      </c>
      <c r="C40" s="104"/>
      <c r="D40" s="104">
        <f t="shared" si="2"/>
        <v>1140067</v>
      </c>
      <c r="E40" s="104"/>
      <c r="F40" s="115">
        <v>0.1784</v>
      </c>
      <c r="G40" s="108">
        <f t="shared" si="0"/>
        <v>203387.9528</v>
      </c>
      <c r="H40" s="108"/>
      <c r="I40" s="33"/>
      <c r="J40" s="54">
        <v>38018</v>
      </c>
      <c r="K40" s="103">
        <v>3426945</v>
      </c>
      <c r="L40" s="104"/>
      <c r="M40" s="104">
        <f t="shared" si="3"/>
        <v>3426945</v>
      </c>
      <c r="N40" s="104"/>
      <c r="O40" s="115">
        <v>0.1784</v>
      </c>
      <c r="P40" s="108">
        <f t="shared" si="1"/>
        <v>611366.988</v>
      </c>
      <c r="Q40" s="108"/>
    </row>
    <row r="41" spans="1:17" ht="12.75">
      <c r="A41" s="102">
        <v>38047</v>
      </c>
      <c r="B41" s="103">
        <v>2252145</v>
      </c>
      <c r="C41" s="104"/>
      <c r="D41" s="104">
        <f t="shared" si="2"/>
        <v>2252145</v>
      </c>
      <c r="E41" s="104"/>
      <c r="F41" s="115">
        <v>0.1784</v>
      </c>
      <c r="G41" s="108">
        <f t="shared" si="0"/>
        <v>401782.668</v>
      </c>
      <c r="H41" s="108"/>
      <c r="I41" s="33"/>
      <c r="J41" s="54">
        <v>38047</v>
      </c>
      <c r="K41" s="103">
        <v>7381624</v>
      </c>
      <c r="L41" s="104"/>
      <c r="M41" s="104">
        <f t="shared" si="3"/>
        <v>7381624</v>
      </c>
      <c r="N41" s="104"/>
      <c r="O41" s="115">
        <v>0.1784</v>
      </c>
      <c r="P41" s="108">
        <f t="shared" si="1"/>
        <v>1316881.7216</v>
      </c>
      <c r="Q41" s="108"/>
    </row>
    <row r="42" spans="1:17" ht="12.75">
      <c r="A42" s="102">
        <v>38078</v>
      </c>
      <c r="B42" s="103">
        <v>1901916</v>
      </c>
      <c r="C42" s="104"/>
      <c r="D42" s="104">
        <f t="shared" si="2"/>
        <v>1901916</v>
      </c>
      <c r="E42" s="104"/>
      <c r="F42" s="115">
        <v>0.1784</v>
      </c>
      <c r="G42" s="108">
        <f t="shared" si="0"/>
        <v>339301.81440000003</v>
      </c>
      <c r="H42" s="108"/>
      <c r="I42" s="33"/>
      <c r="J42" s="54">
        <v>38078</v>
      </c>
      <c r="K42" s="103">
        <v>6623735</v>
      </c>
      <c r="L42" s="104"/>
      <c r="M42" s="104">
        <f t="shared" si="3"/>
        <v>6623735</v>
      </c>
      <c r="N42" s="104"/>
      <c r="O42" s="115">
        <v>0.1784</v>
      </c>
      <c r="P42" s="108">
        <f t="shared" si="1"/>
        <v>1181674.324</v>
      </c>
      <c r="Q42" s="108"/>
    </row>
    <row r="43" spans="1:17" ht="12.75">
      <c r="A43" s="102">
        <v>38108</v>
      </c>
      <c r="B43" s="103">
        <v>2336229</v>
      </c>
      <c r="C43" s="104"/>
      <c r="D43" s="104">
        <f t="shared" si="2"/>
        <v>2336229</v>
      </c>
      <c r="E43" s="104"/>
      <c r="F43" s="115">
        <v>0.1784</v>
      </c>
      <c r="G43" s="108">
        <f t="shared" si="0"/>
        <v>416783.2536</v>
      </c>
      <c r="H43" s="108"/>
      <c r="I43" s="33"/>
      <c r="J43" s="54">
        <v>38108</v>
      </c>
      <c r="K43" s="103">
        <v>9889721</v>
      </c>
      <c r="L43" s="104"/>
      <c r="M43" s="104">
        <f t="shared" si="3"/>
        <v>9889721</v>
      </c>
      <c r="N43" s="104"/>
      <c r="O43" s="115">
        <v>0.1784</v>
      </c>
      <c r="P43" s="108">
        <f t="shared" si="1"/>
        <v>1764326.2264</v>
      </c>
      <c r="Q43" s="108"/>
    </row>
    <row r="44" spans="1:17" ht="12.75">
      <c r="A44" s="102">
        <v>38139</v>
      </c>
      <c r="B44" s="103">
        <v>2188374</v>
      </c>
      <c r="C44" s="104"/>
      <c r="D44" s="104">
        <f t="shared" si="2"/>
        <v>2188374</v>
      </c>
      <c r="E44" s="104"/>
      <c r="F44" s="115">
        <v>0.1784</v>
      </c>
      <c r="G44" s="108">
        <f t="shared" si="0"/>
        <v>390405.9216</v>
      </c>
      <c r="H44" s="108"/>
      <c r="I44" s="33"/>
      <c r="J44" s="54">
        <v>38139</v>
      </c>
      <c r="K44" s="103">
        <v>9395685</v>
      </c>
      <c r="L44" s="104"/>
      <c r="M44" s="104">
        <f t="shared" si="3"/>
        <v>9395685</v>
      </c>
      <c r="N44" s="104"/>
      <c r="O44" s="115">
        <v>0.1784</v>
      </c>
      <c r="P44" s="108">
        <f t="shared" si="1"/>
        <v>1676190.2040000001</v>
      </c>
      <c r="Q44" s="108"/>
    </row>
    <row r="45" spans="1:17" ht="12.75">
      <c r="A45" s="102">
        <v>38169</v>
      </c>
      <c r="B45" s="103">
        <v>2165121</v>
      </c>
      <c r="C45" s="104"/>
      <c r="D45" s="104">
        <f t="shared" si="2"/>
        <v>2165121</v>
      </c>
      <c r="E45" s="104"/>
      <c r="F45" s="115">
        <v>0.1784</v>
      </c>
      <c r="G45" s="108">
        <f t="shared" si="0"/>
        <v>386257.58640000003</v>
      </c>
      <c r="H45" s="108"/>
      <c r="I45" s="33"/>
      <c r="J45" s="54">
        <v>38169</v>
      </c>
      <c r="K45" s="103">
        <v>10261836</v>
      </c>
      <c r="L45" s="104"/>
      <c r="M45" s="104">
        <f t="shared" si="3"/>
        <v>10261836</v>
      </c>
      <c r="N45" s="104"/>
      <c r="O45" s="115">
        <v>0.1784</v>
      </c>
      <c r="P45" s="108">
        <f t="shared" si="1"/>
        <v>1830711.5424</v>
      </c>
      <c r="Q45" s="108"/>
    </row>
    <row r="46" spans="1:17" ht="12.75">
      <c r="A46" s="102">
        <v>38200</v>
      </c>
      <c r="B46" s="103">
        <v>1538797</v>
      </c>
      <c r="C46" s="104"/>
      <c r="D46" s="104">
        <f t="shared" si="2"/>
        <v>1538797</v>
      </c>
      <c r="E46" s="104"/>
      <c r="F46" s="115">
        <v>0.1784</v>
      </c>
      <c r="G46" s="108">
        <f t="shared" si="0"/>
        <v>274521.3848</v>
      </c>
      <c r="H46" s="108"/>
      <c r="I46" s="33"/>
      <c r="J46" s="54">
        <v>38203</v>
      </c>
      <c r="K46" s="103">
        <v>6314844</v>
      </c>
      <c r="L46" s="104"/>
      <c r="M46" s="104">
        <f t="shared" si="3"/>
        <v>6314844</v>
      </c>
      <c r="N46" s="104"/>
      <c r="O46" s="115">
        <v>0.1784</v>
      </c>
      <c r="P46" s="108">
        <f t="shared" si="1"/>
        <v>1126568.1696</v>
      </c>
      <c r="Q46" s="108"/>
    </row>
    <row r="47" spans="1:17" ht="12.75">
      <c r="A47" s="102">
        <v>38231</v>
      </c>
      <c r="B47" s="103">
        <v>2289965</v>
      </c>
      <c r="C47" s="104"/>
      <c r="D47" s="104">
        <f t="shared" si="2"/>
        <v>2289965</v>
      </c>
      <c r="E47" s="104"/>
      <c r="F47" s="115">
        <v>0.1784</v>
      </c>
      <c r="G47" s="108">
        <f t="shared" si="0"/>
        <v>408529.756</v>
      </c>
      <c r="H47" s="108"/>
      <c r="I47" s="33"/>
      <c r="J47" s="54">
        <v>38231</v>
      </c>
      <c r="K47" s="103">
        <v>10276142</v>
      </c>
      <c r="L47" s="104"/>
      <c r="M47" s="104">
        <f t="shared" si="3"/>
        <v>10276142</v>
      </c>
      <c r="N47" s="104"/>
      <c r="O47" s="115">
        <v>0.1784</v>
      </c>
      <c r="P47" s="108">
        <f t="shared" si="1"/>
        <v>1833263.7328</v>
      </c>
      <c r="Q47" s="108"/>
    </row>
    <row r="48" spans="1:17" ht="12.75">
      <c r="A48" s="102">
        <v>38261</v>
      </c>
      <c r="B48" s="103">
        <v>2306964</v>
      </c>
      <c r="C48" s="104"/>
      <c r="D48" s="104">
        <f t="shared" si="2"/>
        <v>2306964</v>
      </c>
      <c r="E48" s="104"/>
      <c r="F48" s="115">
        <v>0.1784</v>
      </c>
      <c r="G48" s="108">
        <f t="shared" si="0"/>
        <v>411562.3776</v>
      </c>
      <c r="H48" s="110"/>
      <c r="I48" s="33"/>
      <c r="J48" s="56">
        <v>38261</v>
      </c>
      <c r="K48" s="103">
        <v>10197798</v>
      </c>
      <c r="L48" s="104"/>
      <c r="M48" s="104">
        <f t="shared" si="3"/>
        <v>10197798</v>
      </c>
      <c r="N48" s="104"/>
      <c r="O48" s="120">
        <v>0.1784</v>
      </c>
      <c r="P48" s="108">
        <f t="shared" si="1"/>
        <v>1819287.1632</v>
      </c>
      <c r="Q48" s="110"/>
    </row>
    <row r="49" spans="1:17" ht="12.75">
      <c r="A49" s="102">
        <v>38292</v>
      </c>
      <c r="B49" s="103">
        <v>2213766</v>
      </c>
      <c r="C49" s="104"/>
      <c r="D49" s="104">
        <f t="shared" si="2"/>
        <v>2213766</v>
      </c>
      <c r="E49" s="104"/>
      <c r="F49" s="115">
        <v>0.1784</v>
      </c>
      <c r="G49" s="108">
        <f t="shared" si="0"/>
        <v>394935.8544</v>
      </c>
      <c r="H49" s="111"/>
      <c r="J49" s="56">
        <v>38292</v>
      </c>
      <c r="K49" s="103">
        <v>10902554</v>
      </c>
      <c r="L49" s="104"/>
      <c r="M49" s="104">
        <f t="shared" si="3"/>
        <v>10902554</v>
      </c>
      <c r="N49" s="104"/>
      <c r="O49" s="120">
        <v>0.1784</v>
      </c>
      <c r="P49" s="108">
        <f t="shared" si="1"/>
        <v>1945015.6336</v>
      </c>
      <c r="Q49" s="111"/>
    </row>
    <row r="50" spans="1:17" s="45" customFormat="1" ht="12.75">
      <c r="A50" s="105">
        <v>38322</v>
      </c>
      <c r="B50" s="106">
        <v>2305586</v>
      </c>
      <c r="C50" s="107"/>
      <c r="D50" s="107">
        <f t="shared" si="2"/>
        <v>2305586</v>
      </c>
      <c r="E50" s="107">
        <f>SUM(D39:D50)</f>
        <v>25078477</v>
      </c>
      <c r="F50" s="117">
        <v>0.1784</v>
      </c>
      <c r="G50" s="107">
        <f t="shared" si="0"/>
        <v>411316.54240000003</v>
      </c>
      <c r="H50" s="112">
        <f>SUM(G39:G50)</f>
        <v>4474000.296800001</v>
      </c>
      <c r="I50" s="15"/>
      <c r="J50" s="57">
        <v>38322</v>
      </c>
      <c r="K50" s="106">
        <v>11925229</v>
      </c>
      <c r="L50" s="107"/>
      <c r="M50" s="107">
        <f t="shared" si="3"/>
        <v>11925229</v>
      </c>
      <c r="N50" s="107">
        <f>SUM(M39:M50)</f>
        <v>103815893</v>
      </c>
      <c r="O50" s="117">
        <v>0.1784</v>
      </c>
      <c r="P50" s="107">
        <f t="shared" si="1"/>
        <v>2127460.8536</v>
      </c>
      <c r="Q50" s="112">
        <f>SUM(P39:P50)</f>
        <v>18520755.3112</v>
      </c>
    </row>
    <row r="51" spans="1:17" s="29" customFormat="1" ht="12.75">
      <c r="A51" s="102">
        <v>38353</v>
      </c>
      <c r="B51" s="103">
        <v>2109271</v>
      </c>
      <c r="C51" s="104"/>
      <c r="D51" s="104">
        <f t="shared" si="2"/>
        <v>2109271</v>
      </c>
      <c r="E51" s="104"/>
      <c r="F51" s="118">
        <v>0.1784</v>
      </c>
      <c r="G51" s="108">
        <f t="shared" si="0"/>
        <v>376293.9464</v>
      </c>
      <c r="H51" s="113"/>
      <c r="I51" s="15"/>
      <c r="J51" s="58">
        <v>38353</v>
      </c>
      <c r="K51" s="103">
        <v>11609063</v>
      </c>
      <c r="L51" s="104"/>
      <c r="M51" s="104">
        <f t="shared" si="3"/>
        <v>11609063</v>
      </c>
      <c r="N51" s="104"/>
      <c r="O51" s="118">
        <v>0.1784</v>
      </c>
      <c r="P51" s="108">
        <f t="shared" si="1"/>
        <v>2071056.8392</v>
      </c>
      <c r="Q51" s="119"/>
    </row>
    <row r="52" spans="1:17" s="29" customFormat="1" ht="12.75">
      <c r="A52" s="102">
        <v>38384</v>
      </c>
      <c r="B52" s="103">
        <v>1776800</v>
      </c>
      <c r="C52" s="104"/>
      <c r="D52" s="104">
        <f t="shared" si="2"/>
        <v>1776800</v>
      </c>
      <c r="E52" s="104"/>
      <c r="F52" s="118">
        <v>0.1784</v>
      </c>
      <c r="G52" s="108">
        <f t="shared" si="0"/>
        <v>316981.12</v>
      </c>
      <c r="H52" s="113"/>
      <c r="I52" s="15"/>
      <c r="J52" s="58">
        <v>38384</v>
      </c>
      <c r="K52" s="103">
        <v>10569906</v>
      </c>
      <c r="L52" s="104"/>
      <c r="M52" s="104">
        <f t="shared" si="3"/>
        <v>10569906</v>
      </c>
      <c r="N52" s="104"/>
      <c r="O52" s="118">
        <v>0.1784</v>
      </c>
      <c r="P52" s="108">
        <f t="shared" si="1"/>
        <v>1885671.2304</v>
      </c>
      <c r="Q52" s="119"/>
    </row>
    <row r="53" spans="1:17" s="29" customFormat="1" ht="12.75">
      <c r="A53" s="102">
        <v>38412</v>
      </c>
      <c r="B53" s="103">
        <v>2154353</v>
      </c>
      <c r="C53" s="104"/>
      <c r="D53" s="104">
        <f t="shared" si="2"/>
        <v>2154353</v>
      </c>
      <c r="E53" s="104"/>
      <c r="F53" s="118">
        <v>0.1784</v>
      </c>
      <c r="G53" s="108">
        <f t="shared" si="0"/>
        <v>384336.5752</v>
      </c>
      <c r="H53" s="113"/>
      <c r="I53" s="15"/>
      <c r="J53" s="58">
        <v>38412</v>
      </c>
      <c r="K53" s="103">
        <v>14745318</v>
      </c>
      <c r="L53" s="104"/>
      <c r="M53" s="104">
        <f t="shared" si="3"/>
        <v>14745318</v>
      </c>
      <c r="N53" s="104"/>
      <c r="O53" s="118">
        <v>0.1784</v>
      </c>
      <c r="P53" s="108">
        <f t="shared" si="1"/>
        <v>2630564.7312000003</v>
      </c>
      <c r="Q53" s="119"/>
    </row>
    <row r="54" spans="1:17" s="29" customFormat="1" ht="12.75">
      <c r="A54" s="102">
        <v>38443</v>
      </c>
      <c r="B54" s="103">
        <v>1919552</v>
      </c>
      <c r="C54" s="104"/>
      <c r="D54" s="104">
        <f t="shared" si="2"/>
        <v>1919552</v>
      </c>
      <c r="E54" s="104"/>
      <c r="F54" s="118">
        <v>0.1784</v>
      </c>
      <c r="G54" s="108">
        <f t="shared" si="0"/>
        <v>342448.0768</v>
      </c>
      <c r="H54" s="113"/>
      <c r="I54" s="15"/>
      <c r="J54" s="58">
        <v>38443</v>
      </c>
      <c r="K54" s="103">
        <v>10918626</v>
      </c>
      <c r="L54" s="104"/>
      <c r="M54" s="104">
        <f t="shared" si="3"/>
        <v>10918626</v>
      </c>
      <c r="N54" s="104"/>
      <c r="O54" s="118">
        <v>0.1784</v>
      </c>
      <c r="P54" s="108">
        <f t="shared" si="1"/>
        <v>1947882.8784</v>
      </c>
      <c r="Q54" s="119"/>
    </row>
    <row r="55" spans="1:17" s="29" customFormat="1" ht="12.75">
      <c r="A55" s="102">
        <v>38473</v>
      </c>
      <c r="B55" s="103">
        <v>2105717</v>
      </c>
      <c r="C55" s="104"/>
      <c r="D55" s="104">
        <f t="shared" si="2"/>
        <v>2105717</v>
      </c>
      <c r="E55" s="104"/>
      <c r="F55" s="118">
        <v>0.1784</v>
      </c>
      <c r="G55" s="108">
        <f t="shared" si="0"/>
        <v>375659.9128</v>
      </c>
      <c r="H55" s="113"/>
      <c r="I55" s="15"/>
      <c r="J55" s="58">
        <v>38473</v>
      </c>
      <c r="K55" s="103">
        <v>11527350</v>
      </c>
      <c r="L55" s="104"/>
      <c r="M55" s="104">
        <f t="shared" si="3"/>
        <v>11527350</v>
      </c>
      <c r="N55" s="104"/>
      <c r="O55" s="118">
        <v>0.1784</v>
      </c>
      <c r="P55" s="108">
        <f t="shared" si="1"/>
        <v>2056479.24</v>
      </c>
      <c r="Q55" s="119"/>
    </row>
    <row r="56" spans="1:17" s="29" customFormat="1" ht="12.75">
      <c r="A56" s="102">
        <v>38504</v>
      </c>
      <c r="B56" s="103">
        <v>1806669</v>
      </c>
      <c r="C56" s="104"/>
      <c r="D56" s="104">
        <f t="shared" si="2"/>
        <v>1806669</v>
      </c>
      <c r="E56" s="104"/>
      <c r="F56" s="118">
        <v>0.1784</v>
      </c>
      <c r="G56" s="108">
        <f t="shared" si="0"/>
        <v>322309.7496</v>
      </c>
      <c r="H56" s="114"/>
      <c r="I56" s="15"/>
      <c r="J56" s="58">
        <v>38504</v>
      </c>
      <c r="K56" s="103">
        <v>10686131</v>
      </c>
      <c r="L56" s="104"/>
      <c r="M56" s="104">
        <f t="shared" si="3"/>
        <v>10686131</v>
      </c>
      <c r="N56" s="104"/>
      <c r="O56" s="118">
        <v>0.1784</v>
      </c>
      <c r="P56" s="108">
        <f t="shared" si="1"/>
        <v>1906405.7704</v>
      </c>
      <c r="Q56" s="119"/>
    </row>
    <row r="57" spans="1:17" s="29" customFormat="1" ht="12.75">
      <c r="A57" s="102">
        <v>38534</v>
      </c>
      <c r="B57" s="103">
        <v>1887425</v>
      </c>
      <c r="C57" s="104"/>
      <c r="D57" s="104">
        <f t="shared" si="2"/>
        <v>1887425</v>
      </c>
      <c r="E57" s="104"/>
      <c r="F57" s="118">
        <v>0.1784</v>
      </c>
      <c r="G57" s="108">
        <f t="shared" si="0"/>
        <v>336716.62</v>
      </c>
      <c r="H57" s="114"/>
      <c r="I57" s="50"/>
      <c r="J57" s="58">
        <v>38534</v>
      </c>
      <c r="K57" s="103">
        <v>11608509</v>
      </c>
      <c r="L57" s="104"/>
      <c r="M57" s="104">
        <f t="shared" si="3"/>
        <v>11608509</v>
      </c>
      <c r="N57" s="104"/>
      <c r="O57" s="118">
        <v>0.1784</v>
      </c>
      <c r="P57" s="108">
        <f t="shared" si="1"/>
        <v>2070958.0056</v>
      </c>
      <c r="Q57" s="119"/>
    </row>
    <row r="58" spans="1:17" s="29" customFormat="1" ht="12.75">
      <c r="A58" s="102">
        <v>38565</v>
      </c>
      <c r="B58" s="103">
        <v>1784859</v>
      </c>
      <c r="C58" s="104"/>
      <c r="D58" s="104">
        <f t="shared" si="2"/>
        <v>1784859</v>
      </c>
      <c r="E58" s="104"/>
      <c r="F58" s="118">
        <v>0.1784</v>
      </c>
      <c r="G58" s="108">
        <f t="shared" si="0"/>
        <v>318418.8456</v>
      </c>
      <c r="H58" s="114"/>
      <c r="I58" s="50"/>
      <c r="J58" s="58">
        <v>38565</v>
      </c>
      <c r="K58" s="103">
        <v>11518736</v>
      </c>
      <c r="L58" s="104"/>
      <c r="M58" s="104">
        <f t="shared" si="3"/>
        <v>11518736</v>
      </c>
      <c r="N58" s="104"/>
      <c r="O58" s="118">
        <v>0.1784</v>
      </c>
      <c r="P58" s="108">
        <f t="shared" si="1"/>
        <v>2054942.5024</v>
      </c>
      <c r="Q58" s="119"/>
    </row>
    <row r="59" spans="1:17" s="29" customFormat="1" ht="12.75">
      <c r="A59" s="102">
        <v>38596</v>
      </c>
      <c r="B59" s="103">
        <v>1465798</v>
      </c>
      <c r="C59" s="104"/>
      <c r="D59" s="104">
        <f t="shared" si="2"/>
        <v>1465798</v>
      </c>
      <c r="E59" s="104"/>
      <c r="F59" s="118">
        <v>0.1784</v>
      </c>
      <c r="G59" s="108">
        <f t="shared" si="0"/>
        <v>261498.3632</v>
      </c>
      <c r="H59" s="113"/>
      <c r="I59" s="15"/>
      <c r="J59" s="58">
        <v>38596</v>
      </c>
      <c r="K59" s="103">
        <v>9430041</v>
      </c>
      <c r="L59" s="104"/>
      <c r="M59" s="104">
        <f t="shared" si="3"/>
        <v>9430041</v>
      </c>
      <c r="N59" s="104"/>
      <c r="O59" s="118">
        <v>0.1784</v>
      </c>
      <c r="P59" s="108">
        <f t="shared" si="1"/>
        <v>1682319.3144</v>
      </c>
      <c r="Q59" s="119"/>
    </row>
    <row r="60" spans="1:17" s="29" customFormat="1" ht="12.75">
      <c r="A60" s="102">
        <v>38626</v>
      </c>
      <c r="B60" s="103">
        <v>1903993</v>
      </c>
      <c r="C60" s="104"/>
      <c r="D60" s="104">
        <f t="shared" si="2"/>
        <v>1903993</v>
      </c>
      <c r="E60" s="104"/>
      <c r="F60" s="118">
        <v>0.1784</v>
      </c>
      <c r="G60" s="108">
        <f t="shared" si="0"/>
        <v>339672.35120000003</v>
      </c>
      <c r="H60" s="113"/>
      <c r="I60" s="15"/>
      <c r="J60" s="58">
        <v>38626</v>
      </c>
      <c r="K60" s="103">
        <v>12657071</v>
      </c>
      <c r="L60" s="104"/>
      <c r="M60" s="104">
        <f t="shared" si="3"/>
        <v>12657071</v>
      </c>
      <c r="N60" s="104"/>
      <c r="O60" s="118">
        <v>0.1784</v>
      </c>
      <c r="P60" s="108">
        <f t="shared" si="1"/>
        <v>2258021.4664000003</v>
      </c>
      <c r="Q60" s="119"/>
    </row>
    <row r="61" spans="1:17" s="29" customFormat="1" ht="12.75">
      <c r="A61" s="102">
        <v>38657</v>
      </c>
      <c r="B61" s="103">
        <v>1801744</v>
      </c>
      <c r="C61" s="104"/>
      <c r="D61" s="104">
        <f t="shared" si="2"/>
        <v>1801744</v>
      </c>
      <c r="E61" s="104"/>
      <c r="F61" s="118">
        <v>0.1784</v>
      </c>
      <c r="G61" s="108">
        <f t="shared" si="0"/>
        <v>321431.1296</v>
      </c>
      <c r="H61" s="113"/>
      <c r="I61" s="15"/>
      <c r="J61" s="58">
        <v>38657</v>
      </c>
      <c r="K61" s="103">
        <v>13361684</v>
      </c>
      <c r="L61" s="104"/>
      <c r="M61" s="104">
        <f t="shared" si="3"/>
        <v>13361684</v>
      </c>
      <c r="N61" s="104"/>
      <c r="O61" s="118">
        <v>0.1784</v>
      </c>
      <c r="P61" s="108">
        <f t="shared" si="1"/>
        <v>2383724.4256</v>
      </c>
      <c r="Q61" s="119"/>
    </row>
    <row r="62" spans="1:17" s="29" customFormat="1" ht="12.75">
      <c r="A62" s="105">
        <v>38687</v>
      </c>
      <c r="B62" s="106">
        <v>1705302</v>
      </c>
      <c r="C62" s="107"/>
      <c r="D62" s="107">
        <f t="shared" si="2"/>
        <v>1705302</v>
      </c>
      <c r="E62" s="107">
        <f>SUM(D51:D62)</f>
        <v>22421483</v>
      </c>
      <c r="F62" s="117">
        <v>0.1784</v>
      </c>
      <c r="G62" s="107">
        <f t="shared" si="0"/>
        <v>304225.8768</v>
      </c>
      <c r="H62" s="109">
        <f>SUM(G51:G62)</f>
        <v>3999992.5672000004</v>
      </c>
      <c r="I62" s="15"/>
      <c r="J62" s="59">
        <v>38687</v>
      </c>
      <c r="K62" s="106">
        <v>12726962</v>
      </c>
      <c r="L62" s="107"/>
      <c r="M62" s="107">
        <f t="shared" si="3"/>
        <v>12726962</v>
      </c>
      <c r="N62" s="107">
        <f>SUM(M51:M62)</f>
        <v>141359397</v>
      </c>
      <c r="O62" s="117">
        <v>0.1784</v>
      </c>
      <c r="P62" s="107">
        <f t="shared" si="1"/>
        <v>2270490.0208</v>
      </c>
      <c r="Q62" s="109">
        <f>SUM(P51:P62)</f>
        <v>25218516.4248</v>
      </c>
    </row>
    <row r="63" spans="1:17" s="29" customFormat="1" ht="12.75">
      <c r="A63" s="102">
        <v>38718</v>
      </c>
      <c r="B63" s="103">
        <v>1530173</v>
      </c>
      <c r="C63" s="104"/>
      <c r="D63" s="104">
        <f t="shared" si="2"/>
        <v>1530173</v>
      </c>
      <c r="E63" s="104"/>
      <c r="F63" s="118">
        <v>0.1784</v>
      </c>
      <c r="G63" s="108">
        <f t="shared" si="0"/>
        <v>272982.8632</v>
      </c>
      <c r="H63" s="113"/>
      <c r="I63" s="15"/>
      <c r="J63" s="58">
        <v>38718</v>
      </c>
      <c r="K63" s="103">
        <v>10866677</v>
      </c>
      <c r="L63" s="104"/>
      <c r="M63" s="104">
        <f t="shared" si="3"/>
        <v>10866677</v>
      </c>
      <c r="N63" s="104"/>
      <c r="O63" s="118">
        <v>0.1784</v>
      </c>
      <c r="P63" s="108">
        <f t="shared" si="1"/>
        <v>1938615.1768</v>
      </c>
      <c r="Q63" s="119"/>
    </row>
    <row r="64" spans="1:17" s="29" customFormat="1" ht="12.75">
      <c r="A64" s="102">
        <v>38749</v>
      </c>
      <c r="B64" s="103">
        <v>1447093</v>
      </c>
      <c r="C64" s="104"/>
      <c r="D64" s="104">
        <f t="shared" si="2"/>
        <v>1447093</v>
      </c>
      <c r="E64" s="104"/>
      <c r="F64" s="118">
        <v>0.1784</v>
      </c>
      <c r="G64" s="108">
        <f t="shared" si="0"/>
        <v>258161.3912</v>
      </c>
      <c r="H64" s="113"/>
      <c r="I64" s="15"/>
      <c r="J64" s="58">
        <v>38749</v>
      </c>
      <c r="K64" s="103">
        <v>11402284</v>
      </c>
      <c r="L64" s="104"/>
      <c r="M64" s="104">
        <f t="shared" si="3"/>
        <v>11402284</v>
      </c>
      <c r="N64" s="104"/>
      <c r="O64" s="118">
        <v>0.1784</v>
      </c>
      <c r="P64" s="108">
        <f t="shared" si="1"/>
        <v>2034167.4656</v>
      </c>
      <c r="Q64" s="119"/>
    </row>
    <row r="65" spans="1:17" s="29" customFormat="1" ht="12.75">
      <c r="A65" s="102">
        <v>38777</v>
      </c>
      <c r="B65" s="103">
        <v>1648749</v>
      </c>
      <c r="C65" s="104"/>
      <c r="D65" s="104">
        <f t="shared" si="2"/>
        <v>1648749</v>
      </c>
      <c r="E65" s="104"/>
      <c r="F65" s="118">
        <v>0.1784</v>
      </c>
      <c r="G65" s="108">
        <f t="shared" si="0"/>
        <v>294136.8216</v>
      </c>
      <c r="H65" s="113"/>
      <c r="I65" s="15"/>
      <c r="J65" s="102">
        <v>38777</v>
      </c>
      <c r="K65" s="103">
        <v>14239171</v>
      </c>
      <c r="L65" s="104"/>
      <c r="M65" s="104">
        <f t="shared" si="3"/>
        <v>14239171</v>
      </c>
      <c r="N65" s="104"/>
      <c r="O65" s="118">
        <v>0.1784</v>
      </c>
      <c r="P65" s="108">
        <f t="shared" si="1"/>
        <v>2540268.1064</v>
      </c>
      <c r="Q65" s="119"/>
    </row>
    <row r="66" spans="1:17" s="29" customFormat="1" ht="12.75">
      <c r="A66" s="102">
        <v>38808</v>
      </c>
      <c r="B66" s="103">
        <v>1702146</v>
      </c>
      <c r="C66" s="104"/>
      <c r="D66" s="104">
        <f t="shared" si="2"/>
        <v>1702146</v>
      </c>
      <c r="E66" s="104"/>
      <c r="F66" s="118">
        <v>0.1784</v>
      </c>
      <c r="G66" s="108">
        <f aca="true" t="shared" si="4" ref="G66:G78">F66*D66</f>
        <v>303662.8464</v>
      </c>
      <c r="H66" s="113"/>
      <c r="I66" s="15"/>
      <c r="J66" s="102">
        <v>38808</v>
      </c>
      <c r="K66" s="103">
        <v>13262957</v>
      </c>
      <c r="L66" s="104"/>
      <c r="M66" s="104">
        <f t="shared" si="3"/>
        <v>13262957</v>
      </c>
      <c r="N66" s="104"/>
      <c r="O66" s="118">
        <v>0.1784</v>
      </c>
      <c r="P66" s="108">
        <f aca="true" t="shared" si="5" ref="P66:P75">O66*M66</f>
        <v>2366111.5288</v>
      </c>
      <c r="Q66" s="119"/>
    </row>
    <row r="67" spans="1:17" s="29" customFormat="1" ht="12.75">
      <c r="A67" s="102">
        <v>38838</v>
      </c>
      <c r="B67" s="103">
        <v>1657701</v>
      </c>
      <c r="C67" s="104"/>
      <c r="D67" s="104">
        <f t="shared" si="2"/>
        <v>1657701</v>
      </c>
      <c r="E67" s="104"/>
      <c r="F67" s="118">
        <v>0.1784</v>
      </c>
      <c r="G67" s="108">
        <f t="shared" si="4"/>
        <v>295733.8584</v>
      </c>
      <c r="H67" s="113"/>
      <c r="I67" s="15"/>
      <c r="J67" s="102">
        <v>38838</v>
      </c>
      <c r="K67" s="103">
        <v>10617037</v>
      </c>
      <c r="L67" s="104"/>
      <c r="M67" s="104">
        <f t="shared" si="3"/>
        <v>10617037</v>
      </c>
      <c r="N67" s="104"/>
      <c r="O67" s="118">
        <v>0.1784</v>
      </c>
      <c r="P67" s="108">
        <f t="shared" si="5"/>
        <v>1894079.4008</v>
      </c>
      <c r="Q67" s="119"/>
    </row>
    <row r="68" spans="1:17" s="29" customFormat="1" ht="12.75">
      <c r="A68" s="102">
        <v>38869</v>
      </c>
      <c r="B68" s="103">
        <v>1685150</v>
      </c>
      <c r="C68" s="104"/>
      <c r="D68" s="104">
        <f t="shared" si="2"/>
        <v>1685150</v>
      </c>
      <c r="E68" s="104"/>
      <c r="F68" s="118">
        <v>0.1784</v>
      </c>
      <c r="G68" s="108">
        <f t="shared" si="4"/>
        <v>300630.76</v>
      </c>
      <c r="H68" s="113"/>
      <c r="I68" s="15"/>
      <c r="J68" s="102">
        <v>38869</v>
      </c>
      <c r="K68" s="103">
        <v>9706970</v>
      </c>
      <c r="L68" s="104"/>
      <c r="M68" s="104">
        <f t="shared" si="3"/>
        <v>9706970</v>
      </c>
      <c r="N68" s="104"/>
      <c r="O68" s="118">
        <v>0.1784</v>
      </c>
      <c r="P68" s="108">
        <f t="shared" si="5"/>
        <v>1731723.448</v>
      </c>
      <c r="Q68" s="119"/>
    </row>
    <row r="69" spans="1:17" s="29" customFormat="1" ht="12.75">
      <c r="A69" s="102">
        <v>38899</v>
      </c>
      <c r="B69" s="103">
        <v>1592567</v>
      </c>
      <c r="C69" s="104"/>
      <c r="D69" s="104">
        <f t="shared" si="2"/>
        <v>1592567</v>
      </c>
      <c r="E69" s="104" t="s">
        <v>26</v>
      </c>
      <c r="F69" s="118">
        <v>0.1784</v>
      </c>
      <c r="G69" s="108">
        <f t="shared" si="4"/>
        <v>284113.9528</v>
      </c>
      <c r="H69" s="113"/>
      <c r="I69" s="15"/>
      <c r="J69" s="102">
        <v>38899</v>
      </c>
      <c r="K69" s="103">
        <v>11195345</v>
      </c>
      <c r="L69" s="104"/>
      <c r="M69" s="104">
        <f t="shared" si="3"/>
        <v>11195345</v>
      </c>
      <c r="N69" s="104"/>
      <c r="O69" s="118">
        <v>0.1784</v>
      </c>
      <c r="P69" s="108">
        <f t="shared" si="5"/>
        <v>1997249.548</v>
      </c>
      <c r="Q69" s="119"/>
    </row>
    <row r="70" spans="1:17" s="29" customFormat="1" ht="12.75">
      <c r="A70" s="102">
        <v>38930</v>
      </c>
      <c r="B70" s="103">
        <v>1734864</v>
      </c>
      <c r="C70" s="104"/>
      <c r="D70" s="104">
        <f t="shared" si="2"/>
        <v>1734864</v>
      </c>
      <c r="E70" s="104"/>
      <c r="F70" s="118">
        <v>0.1784</v>
      </c>
      <c r="G70" s="108">
        <f t="shared" si="4"/>
        <v>309499.7376</v>
      </c>
      <c r="H70" s="113"/>
      <c r="I70" s="15"/>
      <c r="J70" s="102">
        <v>38930</v>
      </c>
      <c r="K70" s="103">
        <v>12295374</v>
      </c>
      <c r="L70" s="104"/>
      <c r="M70" s="104">
        <f t="shared" si="3"/>
        <v>12295374</v>
      </c>
      <c r="N70" s="104"/>
      <c r="O70" s="118">
        <v>0.1784</v>
      </c>
      <c r="P70" s="108">
        <f t="shared" si="5"/>
        <v>2193494.7216</v>
      </c>
      <c r="Q70" s="119"/>
    </row>
    <row r="71" spans="1:17" s="29" customFormat="1" ht="12.75">
      <c r="A71" s="102">
        <v>38961</v>
      </c>
      <c r="B71" s="103">
        <v>1596114</v>
      </c>
      <c r="C71" s="104"/>
      <c r="D71" s="104">
        <f t="shared" si="2"/>
        <v>1596114</v>
      </c>
      <c r="E71" s="104"/>
      <c r="F71" s="118">
        <v>0.1784</v>
      </c>
      <c r="G71" s="108">
        <f t="shared" si="4"/>
        <v>284746.7376</v>
      </c>
      <c r="H71" s="113"/>
      <c r="I71" s="15"/>
      <c r="J71" s="102">
        <v>38961</v>
      </c>
      <c r="K71" s="103">
        <v>11927947</v>
      </c>
      <c r="L71" s="104"/>
      <c r="M71" s="104">
        <f t="shared" si="3"/>
        <v>11927947</v>
      </c>
      <c r="N71" s="104"/>
      <c r="O71" s="118">
        <v>0.1784</v>
      </c>
      <c r="P71" s="108">
        <f t="shared" si="5"/>
        <v>2127945.7448</v>
      </c>
      <c r="Q71" s="119"/>
    </row>
    <row r="72" spans="1:17" s="29" customFormat="1" ht="12.75">
      <c r="A72" s="102">
        <v>38991</v>
      </c>
      <c r="B72" s="103">
        <v>1567650</v>
      </c>
      <c r="C72" s="104"/>
      <c r="D72" s="104">
        <f t="shared" si="2"/>
        <v>1567650</v>
      </c>
      <c r="E72" s="104"/>
      <c r="F72" s="118">
        <v>0.1784</v>
      </c>
      <c r="G72" s="108">
        <f t="shared" si="4"/>
        <v>279668.76</v>
      </c>
      <c r="H72" s="113"/>
      <c r="I72" s="15"/>
      <c r="J72" s="102">
        <v>38991</v>
      </c>
      <c r="K72" s="103">
        <v>12246973</v>
      </c>
      <c r="L72" s="104"/>
      <c r="M72" s="104">
        <f t="shared" si="3"/>
        <v>12246973</v>
      </c>
      <c r="N72" s="104"/>
      <c r="O72" s="118">
        <v>0.1784</v>
      </c>
      <c r="P72" s="108">
        <f t="shared" si="5"/>
        <v>2184859.9832</v>
      </c>
      <c r="Q72" s="119"/>
    </row>
    <row r="73" spans="1:17" s="29" customFormat="1" ht="12.75">
      <c r="A73" s="102">
        <v>39022</v>
      </c>
      <c r="B73" s="103">
        <v>1309825</v>
      </c>
      <c r="C73" s="104"/>
      <c r="D73" s="104">
        <f t="shared" si="2"/>
        <v>1309825</v>
      </c>
      <c r="E73" s="104"/>
      <c r="F73" s="118">
        <v>0.1784</v>
      </c>
      <c r="G73" s="108">
        <f t="shared" si="4"/>
        <v>233672.78</v>
      </c>
      <c r="H73" s="113"/>
      <c r="I73" s="15"/>
      <c r="J73" s="102">
        <v>39022</v>
      </c>
      <c r="K73" s="103">
        <v>11200585</v>
      </c>
      <c r="L73" s="104"/>
      <c r="M73" s="104">
        <f t="shared" si="3"/>
        <v>11200585</v>
      </c>
      <c r="N73" s="104"/>
      <c r="O73" s="118">
        <v>0.1784</v>
      </c>
      <c r="P73" s="108">
        <f t="shared" si="5"/>
        <v>1998184.364</v>
      </c>
      <c r="Q73" s="119"/>
    </row>
    <row r="74" spans="1:17" s="29" customFormat="1" ht="12.75">
      <c r="A74" s="105">
        <v>39052</v>
      </c>
      <c r="B74" s="106">
        <v>1405060</v>
      </c>
      <c r="C74" s="107"/>
      <c r="D74" s="107">
        <f t="shared" si="2"/>
        <v>1405060</v>
      </c>
      <c r="E74" s="107">
        <f>SUM(D63:D74)</f>
        <v>18877092</v>
      </c>
      <c r="F74" s="117">
        <v>0.1784</v>
      </c>
      <c r="G74" s="121">
        <f t="shared" si="4"/>
        <v>250662.704</v>
      </c>
      <c r="H74" s="109">
        <f>SUM(G63:G74)</f>
        <v>3367673.2128000003</v>
      </c>
      <c r="I74" s="122"/>
      <c r="J74" s="105">
        <v>39052</v>
      </c>
      <c r="K74" s="106">
        <v>12458845</v>
      </c>
      <c r="L74" s="107"/>
      <c r="M74" s="107">
        <f t="shared" si="3"/>
        <v>12458845</v>
      </c>
      <c r="N74" s="107">
        <f>SUM(M63:M74)</f>
        <v>141420165</v>
      </c>
      <c r="O74" s="117">
        <v>0.1784</v>
      </c>
      <c r="P74" s="121">
        <f t="shared" si="5"/>
        <v>2222657.948</v>
      </c>
      <c r="Q74" s="109">
        <f>SUM(P63:P74)</f>
        <v>25229357.435999997</v>
      </c>
    </row>
    <row r="75" spans="1:17" s="45" customFormat="1" ht="12.75">
      <c r="A75" s="143">
        <v>39083</v>
      </c>
      <c r="B75" s="139">
        <v>1463628</v>
      </c>
      <c r="C75" s="140"/>
      <c r="D75" s="140">
        <f t="shared" si="2"/>
        <v>1463628</v>
      </c>
      <c r="E75" s="140"/>
      <c r="F75" s="118">
        <v>0.1784</v>
      </c>
      <c r="G75" s="133">
        <f t="shared" si="4"/>
        <v>261111.2352</v>
      </c>
      <c r="H75" s="134"/>
      <c r="I75" s="73"/>
      <c r="J75" s="144">
        <v>39083</v>
      </c>
      <c r="K75" s="139">
        <v>13589234</v>
      </c>
      <c r="L75" s="140"/>
      <c r="M75" s="140">
        <f t="shared" si="3"/>
        <v>13589234</v>
      </c>
      <c r="N75" s="140"/>
      <c r="O75" s="118">
        <v>0.1784</v>
      </c>
      <c r="P75" s="133">
        <f t="shared" si="5"/>
        <v>2424319.3456</v>
      </c>
      <c r="Q75" s="39"/>
    </row>
    <row r="76" spans="1:17" s="45" customFormat="1" ht="12.75">
      <c r="A76" s="144">
        <v>39114</v>
      </c>
      <c r="B76" s="139">
        <v>756686</v>
      </c>
      <c r="C76" s="140"/>
      <c r="D76" s="140">
        <f t="shared" si="2"/>
        <v>756686</v>
      </c>
      <c r="E76" s="140"/>
      <c r="F76" s="118">
        <v>0.1784</v>
      </c>
      <c r="G76" s="133">
        <f t="shared" si="4"/>
        <v>134992.7824</v>
      </c>
      <c r="H76" s="134"/>
      <c r="I76" s="73"/>
      <c r="J76" s="144">
        <v>39114</v>
      </c>
      <c r="K76" s="139">
        <v>7587555</v>
      </c>
      <c r="L76" s="140"/>
      <c r="M76" s="140">
        <f t="shared" si="3"/>
        <v>7587555</v>
      </c>
      <c r="N76" s="140"/>
      <c r="O76" s="118">
        <v>0.1784</v>
      </c>
      <c r="P76" s="133">
        <f>O76*M76</f>
        <v>1353619.812</v>
      </c>
      <c r="Q76" s="39"/>
    </row>
    <row r="77" spans="1:17" s="45" customFormat="1" ht="12.75">
      <c r="A77" s="144">
        <v>39142</v>
      </c>
      <c r="B77" s="139">
        <v>1027759</v>
      </c>
      <c r="C77" s="140"/>
      <c r="D77" s="140">
        <f>B77+C77</f>
        <v>1027759</v>
      </c>
      <c r="E77" s="140"/>
      <c r="F77" s="118">
        <v>0.1784</v>
      </c>
      <c r="G77" s="133">
        <f t="shared" si="4"/>
        <v>183352.20560000002</v>
      </c>
      <c r="H77" s="134"/>
      <c r="I77" s="73"/>
      <c r="J77" s="144">
        <v>39142</v>
      </c>
      <c r="K77" s="139">
        <v>8800635</v>
      </c>
      <c r="L77" s="140"/>
      <c r="M77" s="140">
        <f>K77+L77</f>
        <v>8800635</v>
      </c>
      <c r="N77" s="140"/>
      <c r="O77" s="118">
        <v>0.1784</v>
      </c>
      <c r="P77" s="133">
        <f>O77*M77</f>
        <v>1570033.284</v>
      </c>
      <c r="Q77" s="39"/>
    </row>
    <row r="78" spans="1:17" s="45" customFormat="1" ht="12.75">
      <c r="A78" s="144">
        <v>39173</v>
      </c>
      <c r="B78" s="139">
        <v>1370536</v>
      </c>
      <c r="C78" s="140"/>
      <c r="D78" s="140">
        <f>B78+C78</f>
        <v>1370536</v>
      </c>
      <c r="E78" s="140"/>
      <c r="F78" s="118">
        <v>0.1784</v>
      </c>
      <c r="G78" s="133">
        <f t="shared" si="4"/>
        <v>244503.6224</v>
      </c>
      <c r="H78" s="134"/>
      <c r="I78" s="73"/>
      <c r="J78" s="144">
        <v>39173</v>
      </c>
      <c r="K78" s="139">
        <v>13866542</v>
      </c>
      <c r="L78" s="140"/>
      <c r="M78" s="140">
        <f>K78+L78</f>
        <v>13866542</v>
      </c>
      <c r="N78" s="140"/>
      <c r="O78" s="118">
        <v>0.1784</v>
      </c>
      <c r="P78" s="133">
        <f>O78*M78</f>
        <v>2473791.0928</v>
      </c>
      <c r="Q78" s="39"/>
    </row>
    <row r="79" spans="1:17" s="45" customFormat="1" ht="12.75">
      <c r="A79" s="123"/>
      <c r="B79" s="131"/>
      <c r="C79" s="132"/>
      <c r="D79" s="132"/>
      <c r="E79" s="132"/>
      <c r="F79" s="118"/>
      <c r="G79" s="133"/>
      <c r="H79" s="134"/>
      <c r="I79" s="73"/>
      <c r="J79" s="123"/>
      <c r="K79" s="131"/>
      <c r="L79" s="132"/>
      <c r="M79" s="132"/>
      <c r="N79" s="132"/>
      <c r="O79" s="118"/>
      <c r="P79" s="133"/>
      <c r="Q79" s="39"/>
    </row>
    <row r="80" spans="1:17" s="45" customFormat="1" ht="12.75">
      <c r="A80" s="52" t="s">
        <v>19</v>
      </c>
      <c r="B80" s="131"/>
      <c r="C80" s="132"/>
      <c r="D80" s="132"/>
      <c r="E80" s="132"/>
      <c r="F80" s="118"/>
      <c r="G80" s="133"/>
      <c r="H80" s="134"/>
      <c r="I80" s="73"/>
      <c r="J80" s="123"/>
      <c r="K80" s="131"/>
      <c r="L80" s="132"/>
      <c r="M80" s="132"/>
      <c r="N80" s="132"/>
      <c r="O80" s="118"/>
      <c r="P80" s="133"/>
      <c r="Q80" s="39"/>
    </row>
    <row r="81" spans="1:17" s="29" customFormat="1" ht="12.75">
      <c r="A81" s="158" t="s">
        <v>27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79"/>
      <c r="M81" s="79"/>
      <c r="N81" s="78"/>
      <c r="O81" s="38"/>
      <c r="P81" s="37"/>
      <c r="Q81" s="39"/>
    </row>
    <row r="82" spans="1:17" s="29" customFormat="1" ht="12.75">
      <c r="A82" s="5" t="s">
        <v>16</v>
      </c>
      <c r="B82" s="5"/>
      <c r="C82" s="5"/>
      <c r="D82" s="5"/>
      <c r="E82" s="5"/>
      <c r="F82" s="80"/>
      <c r="G82" s="5"/>
      <c r="H82" s="5"/>
      <c r="I82" s="79"/>
      <c r="J82" s="5"/>
      <c r="K82" s="10"/>
      <c r="L82" s="5"/>
      <c r="M82" s="5"/>
      <c r="N82" s="10"/>
      <c r="O82" s="38"/>
      <c r="P82" s="37"/>
      <c r="Q82" s="39"/>
    </row>
    <row r="83" spans="1:14" ht="13.5" customHeight="1">
      <c r="A83" s="164" t="s">
        <v>24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0"/>
      <c r="L83" s="5"/>
      <c r="M83" s="5"/>
      <c r="N83" s="10"/>
    </row>
    <row r="84" spans="1:14" ht="12" customHeight="1">
      <c r="A84" s="100" t="s">
        <v>17</v>
      </c>
      <c r="B84" s="5"/>
      <c r="C84" s="5"/>
      <c r="D84" s="5"/>
      <c r="E84" s="5"/>
      <c r="F84" s="80"/>
      <c r="G84" s="5"/>
      <c r="H84" s="5"/>
      <c r="I84" s="79"/>
      <c r="J84" s="5"/>
      <c r="K84" s="10"/>
      <c r="L84" s="5"/>
      <c r="M84" s="5"/>
      <c r="N84" s="10"/>
    </row>
    <row r="85" spans="1:17" s="63" customFormat="1" ht="12.75">
      <c r="A85" s="101" t="s">
        <v>25</v>
      </c>
      <c r="B85" s="19"/>
      <c r="C85" s="19"/>
      <c r="D85" s="19"/>
      <c r="E85" s="19"/>
      <c r="F85" s="72"/>
      <c r="G85" s="19"/>
      <c r="H85" s="19"/>
      <c r="I85" s="73"/>
      <c r="J85" s="70"/>
      <c r="K85" s="74"/>
      <c r="L85" s="18"/>
      <c r="M85" s="18"/>
      <c r="O85" s="72"/>
      <c r="Q85" s="19"/>
    </row>
    <row r="88" spans="1:17" s="63" customFormat="1" ht="12.75">
      <c r="A88" s="76"/>
      <c r="B88" s="19"/>
      <c r="C88" s="19"/>
      <c r="D88" s="19"/>
      <c r="E88" s="19"/>
      <c r="F88" s="72"/>
      <c r="G88" s="19"/>
      <c r="H88" s="19"/>
      <c r="I88" s="73"/>
      <c r="J88" s="70"/>
      <c r="K88" s="74"/>
      <c r="L88" s="18"/>
      <c r="M88" s="18"/>
      <c r="O88" s="72"/>
      <c r="P88" s="18">
        <f>SUM(P3:P75)</f>
        <v>91348687.60428</v>
      </c>
      <c r="Q88" s="19">
        <f>SUM(Q3:Q75)</f>
        <v>88924368.25868</v>
      </c>
    </row>
    <row r="89" spans="1:17" s="63" customFormat="1" ht="12.75">
      <c r="A89" s="76"/>
      <c r="B89" s="19"/>
      <c r="C89" s="19"/>
      <c r="D89" s="19"/>
      <c r="E89" s="19"/>
      <c r="F89" s="72"/>
      <c r="G89" s="19"/>
      <c r="H89" s="19"/>
      <c r="I89" s="73"/>
      <c r="J89" s="70"/>
      <c r="K89" s="74"/>
      <c r="L89" s="18"/>
      <c r="M89" s="18"/>
      <c r="O89" s="72"/>
      <c r="Q89" s="19">
        <f>Q88+P63+P64</f>
        <v>92897150.90108</v>
      </c>
    </row>
    <row r="90" spans="1:17" s="63" customFormat="1" ht="12.75">
      <c r="A90" s="76"/>
      <c r="B90" s="19"/>
      <c r="C90" s="19"/>
      <c r="D90" s="19"/>
      <c r="E90" s="19"/>
      <c r="F90" s="72"/>
      <c r="G90" s="19"/>
      <c r="H90" s="19"/>
      <c r="I90" s="73"/>
      <c r="J90" s="70"/>
      <c r="K90" s="74"/>
      <c r="L90" s="18"/>
      <c r="M90" s="18"/>
      <c r="O90" s="72"/>
      <c r="Q90" s="19"/>
    </row>
    <row r="91" spans="1:17" s="63" customFormat="1" ht="12.75">
      <c r="A91" s="76"/>
      <c r="B91" s="19"/>
      <c r="C91" s="19"/>
      <c r="D91" s="19"/>
      <c r="E91" s="19"/>
      <c r="F91" s="72"/>
      <c r="G91" s="19"/>
      <c r="H91" s="19"/>
      <c r="I91" s="73"/>
      <c r="J91" s="70"/>
      <c r="K91" s="74"/>
      <c r="L91" s="18"/>
      <c r="M91" s="18"/>
      <c r="O91" s="72"/>
      <c r="Q91" s="19"/>
    </row>
    <row r="92" spans="1:17" s="63" customFormat="1" ht="12.75">
      <c r="A92" s="76"/>
      <c r="B92" s="19"/>
      <c r="C92" s="19"/>
      <c r="D92" s="19"/>
      <c r="E92" s="19"/>
      <c r="F92" s="72"/>
      <c r="G92" s="19"/>
      <c r="H92" s="19"/>
      <c r="I92" s="73"/>
      <c r="J92" s="70"/>
      <c r="K92" s="74"/>
      <c r="L92" s="18"/>
      <c r="M92" s="18"/>
      <c r="O92" s="72"/>
      <c r="Q92" s="19"/>
    </row>
    <row r="93" spans="1:17" s="63" customFormat="1" ht="12.75">
      <c r="A93" s="77"/>
      <c r="B93" s="19"/>
      <c r="C93" s="19"/>
      <c r="D93" s="19"/>
      <c r="E93" s="19"/>
      <c r="F93" s="72"/>
      <c r="G93" s="19"/>
      <c r="H93" s="19"/>
      <c r="I93" s="73"/>
      <c r="J93" s="70"/>
      <c r="K93" s="74"/>
      <c r="L93" s="18"/>
      <c r="M93" s="18"/>
      <c r="O93" s="72"/>
      <c r="Q93" s="19"/>
    </row>
    <row r="94" spans="1:17" s="63" customFormat="1" ht="12.75">
      <c r="A94" s="77"/>
      <c r="B94" s="19"/>
      <c r="C94" s="19"/>
      <c r="D94" s="19"/>
      <c r="E94" s="19"/>
      <c r="F94" s="72"/>
      <c r="G94" s="19"/>
      <c r="H94" s="19"/>
      <c r="I94" s="73"/>
      <c r="J94" s="70"/>
      <c r="K94" s="74"/>
      <c r="L94" s="18"/>
      <c r="M94" s="18"/>
      <c r="O94" s="72"/>
      <c r="Q94" s="19"/>
    </row>
    <row r="95" spans="1:17" s="63" customFormat="1" ht="12.75">
      <c r="A95" s="77"/>
      <c r="B95" s="19"/>
      <c r="C95" s="19"/>
      <c r="D95" s="19"/>
      <c r="E95" s="19"/>
      <c r="F95" s="72"/>
      <c r="G95" s="19"/>
      <c r="H95" s="19"/>
      <c r="I95" s="73"/>
      <c r="J95" s="70"/>
      <c r="K95" s="74"/>
      <c r="L95" s="18"/>
      <c r="M95" s="18"/>
      <c r="O95" s="72"/>
      <c r="Q95" s="19"/>
    </row>
    <row r="96" spans="1:17" s="63" customFormat="1" ht="12.75">
      <c r="A96" s="77"/>
      <c r="B96" s="19"/>
      <c r="C96" s="19"/>
      <c r="D96" s="19"/>
      <c r="E96" s="19"/>
      <c r="F96" s="72"/>
      <c r="G96" s="19"/>
      <c r="H96" s="19"/>
      <c r="I96" s="73"/>
      <c r="J96" s="70"/>
      <c r="K96" s="74"/>
      <c r="L96" s="18"/>
      <c r="M96" s="18"/>
      <c r="O96" s="72"/>
      <c r="Q96" s="19"/>
    </row>
    <row r="97" spans="1:17" s="63" customFormat="1" ht="12.75">
      <c r="A97" s="77"/>
      <c r="B97" s="19"/>
      <c r="C97" s="19"/>
      <c r="D97" s="19"/>
      <c r="E97" s="19"/>
      <c r="F97" s="72"/>
      <c r="G97" s="19"/>
      <c r="H97" s="19"/>
      <c r="I97" s="73"/>
      <c r="J97" s="70"/>
      <c r="K97" s="74"/>
      <c r="L97" s="18"/>
      <c r="M97" s="18"/>
      <c r="O97" s="72"/>
      <c r="Q97" s="19"/>
    </row>
    <row r="98" spans="1:17" s="63" customFormat="1" ht="12.75">
      <c r="A98" s="77"/>
      <c r="B98" s="19"/>
      <c r="C98" s="19"/>
      <c r="D98" s="19"/>
      <c r="E98" s="19"/>
      <c r="F98" s="72"/>
      <c r="G98" s="19"/>
      <c r="H98" s="19"/>
      <c r="I98" s="73"/>
      <c r="J98" s="70"/>
      <c r="K98" s="74"/>
      <c r="L98" s="18"/>
      <c r="M98" s="18"/>
      <c r="O98" s="72"/>
      <c r="Q98" s="19"/>
    </row>
    <row r="99" spans="1:17" s="63" customFormat="1" ht="12.75">
      <c r="A99" s="77"/>
      <c r="B99" s="19"/>
      <c r="C99" s="19"/>
      <c r="D99" s="19"/>
      <c r="E99" s="19"/>
      <c r="F99" s="72"/>
      <c r="G99" s="19"/>
      <c r="H99" s="19"/>
      <c r="I99" s="73"/>
      <c r="J99" s="70"/>
      <c r="K99" s="74"/>
      <c r="L99" s="18"/>
      <c r="M99" s="18"/>
      <c r="O99" s="72"/>
      <c r="Q99" s="19"/>
    </row>
    <row r="100" spans="1:17" s="63" customFormat="1" ht="12.75">
      <c r="A100" s="77"/>
      <c r="B100" s="19"/>
      <c r="C100" s="19"/>
      <c r="D100" s="19"/>
      <c r="E100" s="19"/>
      <c r="F100" s="72"/>
      <c r="G100" s="19"/>
      <c r="H100" s="19"/>
      <c r="I100" s="73"/>
      <c r="J100" s="70"/>
      <c r="K100" s="74"/>
      <c r="L100" s="18"/>
      <c r="M100" s="18"/>
      <c r="O100" s="72"/>
      <c r="Q100" s="19"/>
    </row>
    <row r="101" spans="1:17" s="63" customFormat="1" ht="12.75">
      <c r="A101" s="77"/>
      <c r="B101" s="19"/>
      <c r="C101" s="19"/>
      <c r="D101" s="19"/>
      <c r="E101" s="19"/>
      <c r="F101" s="72"/>
      <c r="G101" s="19"/>
      <c r="H101" s="19"/>
      <c r="I101" s="73"/>
      <c r="J101" s="70"/>
      <c r="K101" s="74"/>
      <c r="L101" s="18"/>
      <c r="M101" s="18"/>
      <c r="O101" s="72"/>
      <c r="Q101" s="19"/>
    </row>
    <row r="102" spans="1:17" s="63" customFormat="1" ht="12.75">
      <c r="A102" s="77"/>
      <c r="B102" s="19"/>
      <c r="C102" s="19"/>
      <c r="D102" s="19"/>
      <c r="E102" s="19"/>
      <c r="F102" s="72"/>
      <c r="G102" s="19"/>
      <c r="H102" s="19"/>
      <c r="I102" s="73"/>
      <c r="J102" s="70"/>
      <c r="K102" s="74"/>
      <c r="L102" s="18"/>
      <c r="M102" s="18"/>
      <c r="O102" s="72"/>
      <c r="Q102" s="19"/>
    </row>
    <row r="103" spans="1:17" s="63" customFormat="1" ht="12.75">
      <c r="A103" s="77"/>
      <c r="B103" s="19"/>
      <c r="C103" s="19"/>
      <c r="D103" s="19"/>
      <c r="E103" s="19"/>
      <c r="F103" s="72"/>
      <c r="G103" s="19"/>
      <c r="H103" s="19"/>
      <c r="I103" s="73"/>
      <c r="J103" s="70"/>
      <c r="K103" s="74"/>
      <c r="L103" s="18"/>
      <c r="M103" s="18"/>
      <c r="O103" s="72"/>
      <c r="Q103" s="19"/>
    </row>
    <row r="104" spans="1:17" s="63" customFormat="1" ht="12.75">
      <c r="A104" s="77"/>
      <c r="B104" s="19"/>
      <c r="C104" s="19"/>
      <c r="D104" s="19"/>
      <c r="E104" s="19"/>
      <c r="F104" s="72"/>
      <c r="G104" s="19"/>
      <c r="H104" s="19"/>
      <c r="I104" s="73"/>
      <c r="J104" s="70"/>
      <c r="K104" s="74"/>
      <c r="L104" s="18"/>
      <c r="M104" s="18"/>
      <c r="O104" s="72"/>
      <c r="Q104" s="19"/>
    </row>
    <row r="105" spans="1:17" s="63" customFormat="1" ht="12.75">
      <c r="A105" s="77"/>
      <c r="B105" s="19"/>
      <c r="C105" s="19"/>
      <c r="D105" s="19"/>
      <c r="E105" s="19"/>
      <c r="F105" s="72"/>
      <c r="G105" s="19"/>
      <c r="H105" s="19"/>
      <c r="I105" s="73"/>
      <c r="J105" s="70"/>
      <c r="K105" s="74"/>
      <c r="L105" s="18"/>
      <c r="M105" s="18"/>
      <c r="O105" s="72"/>
      <c r="Q105" s="19"/>
    </row>
    <row r="106" spans="1:17" s="63" customFormat="1" ht="12.75">
      <c r="A106" s="77"/>
      <c r="B106" s="19"/>
      <c r="C106" s="19"/>
      <c r="D106" s="19"/>
      <c r="E106" s="19"/>
      <c r="F106" s="72"/>
      <c r="G106" s="19"/>
      <c r="H106" s="19"/>
      <c r="I106" s="73"/>
      <c r="J106" s="70"/>
      <c r="K106" s="74"/>
      <c r="L106" s="18"/>
      <c r="M106" s="18"/>
      <c r="O106" s="72"/>
      <c r="Q106" s="19"/>
    </row>
    <row r="107" spans="1:17" s="63" customFormat="1" ht="12.75">
      <c r="A107" s="77"/>
      <c r="B107" s="19"/>
      <c r="C107" s="19"/>
      <c r="D107" s="19"/>
      <c r="E107" s="19"/>
      <c r="F107" s="72"/>
      <c r="G107" s="19"/>
      <c r="H107" s="19"/>
      <c r="I107" s="73"/>
      <c r="J107" s="70"/>
      <c r="K107" s="74"/>
      <c r="L107" s="18"/>
      <c r="M107" s="18"/>
      <c r="O107" s="72"/>
      <c r="Q107" s="19"/>
    </row>
    <row r="108" spans="1:17" s="63" customFormat="1" ht="12.75">
      <c r="A108" s="77"/>
      <c r="B108" s="19"/>
      <c r="C108" s="19"/>
      <c r="D108" s="19"/>
      <c r="E108" s="19"/>
      <c r="F108" s="72"/>
      <c r="G108" s="19"/>
      <c r="H108" s="19"/>
      <c r="I108" s="73"/>
      <c r="J108" s="70"/>
      <c r="K108" s="74"/>
      <c r="L108" s="18"/>
      <c r="M108" s="18"/>
      <c r="O108" s="72"/>
      <c r="Q108" s="19"/>
    </row>
    <row r="109" spans="1:17" s="63" customFormat="1" ht="12.75">
      <c r="A109" s="77"/>
      <c r="B109" s="19"/>
      <c r="C109" s="19"/>
      <c r="D109" s="19"/>
      <c r="E109" s="19"/>
      <c r="F109" s="72"/>
      <c r="G109" s="19"/>
      <c r="H109" s="19"/>
      <c r="I109" s="73"/>
      <c r="J109" s="70"/>
      <c r="K109" s="74"/>
      <c r="L109" s="18"/>
      <c r="M109" s="18"/>
      <c r="O109" s="72"/>
      <c r="Q109" s="19"/>
    </row>
    <row r="110" spans="1:17" s="63" customFormat="1" ht="12.75">
      <c r="A110" s="77"/>
      <c r="B110" s="19"/>
      <c r="C110" s="19"/>
      <c r="D110" s="19"/>
      <c r="E110" s="19"/>
      <c r="F110" s="72"/>
      <c r="G110" s="19"/>
      <c r="H110" s="19"/>
      <c r="I110" s="73"/>
      <c r="J110" s="70"/>
      <c r="K110" s="74"/>
      <c r="L110" s="18"/>
      <c r="M110" s="18"/>
      <c r="O110" s="72"/>
      <c r="Q110" s="19"/>
    </row>
    <row r="111" spans="1:17" s="63" customFormat="1" ht="12.75">
      <c r="A111" s="77"/>
      <c r="B111" s="19"/>
      <c r="C111" s="19"/>
      <c r="D111" s="19"/>
      <c r="E111" s="19"/>
      <c r="F111" s="72"/>
      <c r="G111" s="19"/>
      <c r="H111" s="19"/>
      <c r="I111" s="73"/>
      <c r="J111" s="70"/>
      <c r="K111" s="74"/>
      <c r="L111" s="18"/>
      <c r="M111" s="18"/>
      <c r="O111" s="72"/>
      <c r="Q111" s="19"/>
    </row>
    <row r="112" spans="1:17" s="63" customFormat="1" ht="12.75">
      <c r="A112" s="77"/>
      <c r="B112" s="19"/>
      <c r="C112" s="19"/>
      <c r="D112" s="19"/>
      <c r="E112" s="19"/>
      <c r="F112" s="72"/>
      <c r="G112" s="19"/>
      <c r="H112" s="19"/>
      <c r="I112" s="73"/>
      <c r="J112" s="70"/>
      <c r="K112" s="74"/>
      <c r="L112" s="18"/>
      <c r="M112" s="18"/>
      <c r="O112" s="72"/>
      <c r="Q112" s="19"/>
    </row>
    <row r="113" spans="1:17" s="63" customFormat="1" ht="12.75">
      <c r="A113" s="77"/>
      <c r="B113" s="19"/>
      <c r="C113" s="19"/>
      <c r="D113" s="19"/>
      <c r="E113" s="19"/>
      <c r="F113" s="72"/>
      <c r="G113" s="19"/>
      <c r="H113" s="19"/>
      <c r="I113" s="73"/>
      <c r="J113" s="70"/>
      <c r="K113" s="74"/>
      <c r="L113" s="18"/>
      <c r="M113" s="18"/>
      <c r="O113" s="72"/>
      <c r="Q113" s="19"/>
    </row>
    <row r="114" spans="1:17" s="63" customFormat="1" ht="12.75">
      <c r="A114" s="77"/>
      <c r="B114" s="19"/>
      <c r="C114" s="19"/>
      <c r="D114" s="19"/>
      <c r="E114" s="19"/>
      <c r="F114" s="72"/>
      <c r="G114" s="19"/>
      <c r="H114" s="19"/>
      <c r="I114" s="73"/>
      <c r="J114" s="70"/>
      <c r="K114" s="74"/>
      <c r="L114" s="18"/>
      <c r="M114" s="18"/>
      <c r="O114" s="72"/>
      <c r="Q114" s="19"/>
    </row>
    <row r="115" spans="1:17" s="63" customFormat="1" ht="12.75">
      <c r="A115" s="77"/>
      <c r="B115" s="19"/>
      <c r="C115" s="19"/>
      <c r="D115" s="19"/>
      <c r="E115" s="19"/>
      <c r="F115" s="72"/>
      <c r="G115" s="19"/>
      <c r="H115" s="19"/>
      <c r="I115" s="73"/>
      <c r="J115" s="70"/>
      <c r="K115" s="74"/>
      <c r="L115" s="18"/>
      <c r="M115" s="18"/>
      <c r="O115" s="72"/>
      <c r="Q115" s="19"/>
    </row>
    <row r="116" spans="1:17" s="63" customFormat="1" ht="12.75">
      <c r="A116" s="77"/>
      <c r="B116" s="19"/>
      <c r="C116" s="19"/>
      <c r="D116" s="19"/>
      <c r="E116" s="19"/>
      <c r="F116" s="72"/>
      <c r="G116" s="19"/>
      <c r="H116" s="19"/>
      <c r="I116" s="73"/>
      <c r="J116" s="70"/>
      <c r="K116" s="74"/>
      <c r="L116" s="18"/>
      <c r="M116" s="18"/>
      <c r="O116" s="72"/>
      <c r="Q116" s="19"/>
    </row>
    <row r="117" spans="1:17" s="63" customFormat="1" ht="12.75">
      <c r="A117" s="77"/>
      <c r="B117" s="19"/>
      <c r="C117" s="19"/>
      <c r="D117" s="19"/>
      <c r="E117" s="19"/>
      <c r="F117" s="72"/>
      <c r="G117" s="19"/>
      <c r="H117" s="19"/>
      <c r="I117" s="73"/>
      <c r="J117" s="70"/>
      <c r="K117" s="74"/>
      <c r="L117" s="18"/>
      <c r="M117" s="18"/>
      <c r="O117" s="72"/>
      <c r="Q117" s="19"/>
    </row>
    <row r="118" spans="1:17" s="63" customFormat="1" ht="12.75">
      <c r="A118" s="77"/>
      <c r="B118" s="19"/>
      <c r="C118" s="19"/>
      <c r="D118" s="19"/>
      <c r="E118" s="19"/>
      <c r="F118" s="72"/>
      <c r="G118" s="19"/>
      <c r="H118" s="19"/>
      <c r="I118" s="73"/>
      <c r="J118" s="70"/>
      <c r="K118" s="74"/>
      <c r="L118" s="18"/>
      <c r="M118" s="18"/>
      <c r="O118" s="72"/>
      <c r="Q118" s="19"/>
    </row>
    <row r="119" spans="1:17" s="63" customFormat="1" ht="12.75">
      <c r="A119" s="77"/>
      <c r="B119" s="19"/>
      <c r="C119" s="19"/>
      <c r="D119" s="19"/>
      <c r="E119" s="19"/>
      <c r="F119" s="72"/>
      <c r="G119" s="19"/>
      <c r="H119" s="19"/>
      <c r="I119" s="73"/>
      <c r="J119" s="70"/>
      <c r="K119" s="74"/>
      <c r="L119" s="18"/>
      <c r="M119" s="18"/>
      <c r="O119" s="72"/>
      <c r="Q119" s="19"/>
    </row>
    <row r="120" spans="1:17" s="63" customFormat="1" ht="12.75">
      <c r="A120" s="77"/>
      <c r="B120" s="19"/>
      <c r="C120" s="19"/>
      <c r="D120" s="19"/>
      <c r="E120" s="19"/>
      <c r="F120" s="72"/>
      <c r="G120" s="19"/>
      <c r="H120" s="19"/>
      <c r="I120" s="73"/>
      <c r="J120" s="70"/>
      <c r="K120" s="74"/>
      <c r="L120" s="18"/>
      <c r="M120" s="18"/>
      <c r="O120" s="72"/>
      <c r="Q120" s="19"/>
    </row>
    <row r="121" spans="1:17" s="63" customFormat="1" ht="12.75">
      <c r="A121" s="77"/>
      <c r="B121" s="19"/>
      <c r="C121" s="19"/>
      <c r="D121" s="19"/>
      <c r="E121" s="19"/>
      <c r="F121" s="72"/>
      <c r="G121" s="19"/>
      <c r="H121" s="19"/>
      <c r="I121" s="73"/>
      <c r="J121" s="70"/>
      <c r="K121" s="74"/>
      <c r="L121" s="18"/>
      <c r="M121" s="18"/>
      <c r="O121" s="72"/>
      <c r="Q121" s="19"/>
    </row>
    <row r="122" spans="1:17" s="63" customFormat="1" ht="12.75">
      <c r="A122" s="77"/>
      <c r="B122" s="19"/>
      <c r="C122" s="19"/>
      <c r="D122" s="19"/>
      <c r="E122" s="19"/>
      <c r="F122" s="72"/>
      <c r="G122" s="19"/>
      <c r="H122" s="19"/>
      <c r="I122" s="73"/>
      <c r="J122" s="70"/>
      <c r="K122" s="74"/>
      <c r="L122" s="18"/>
      <c r="M122" s="18"/>
      <c r="O122" s="72"/>
      <c r="Q122" s="19"/>
    </row>
    <row r="123" spans="1:17" s="63" customFormat="1" ht="12.75">
      <c r="A123" s="77"/>
      <c r="B123" s="19"/>
      <c r="C123" s="19"/>
      <c r="D123" s="19"/>
      <c r="E123" s="19"/>
      <c r="F123" s="72"/>
      <c r="G123" s="19"/>
      <c r="H123" s="19"/>
      <c r="I123" s="73"/>
      <c r="J123" s="70"/>
      <c r="K123" s="74"/>
      <c r="L123" s="18"/>
      <c r="M123" s="18"/>
      <c r="O123" s="72"/>
      <c r="Q123" s="19"/>
    </row>
    <row r="124" spans="1:17" s="63" customFormat="1" ht="12.75">
      <c r="A124" s="77"/>
      <c r="B124" s="19"/>
      <c r="C124" s="19"/>
      <c r="D124" s="19"/>
      <c r="E124" s="19"/>
      <c r="F124" s="72"/>
      <c r="G124" s="19"/>
      <c r="H124" s="19"/>
      <c r="I124" s="73"/>
      <c r="J124" s="70"/>
      <c r="K124" s="74"/>
      <c r="L124" s="18"/>
      <c r="M124" s="18"/>
      <c r="O124" s="72"/>
      <c r="Q124" s="19"/>
    </row>
    <row r="125" spans="1:17" s="63" customFormat="1" ht="12.75">
      <c r="A125" s="77"/>
      <c r="B125" s="19"/>
      <c r="C125" s="19"/>
      <c r="D125" s="19"/>
      <c r="E125" s="19"/>
      <c r="F125" s="72"/>
      <c r="G125" s="19"/>
      <c r="H125" s="19"/>
      <c r="I125" s="73"/>
      <c r="J125" s="70"/>
      <c r="K125" s="74"/>
      <c r="L125" s="18"/>
      <c r="M125" s="18"/>
      <c r="O125" s="72"/>
      <c r="Q125" s="19"/>
    </row>
    <row r="126" spans="1:17" s="63" customFormat="1" ht="12.75">
      <c r="A126" s="77"/>
      <c r="B126" s="19"/>
      <c r="C126" s="19"/>
      <c r="D126" s="19"/>
      <c r="E126" s="19"/>
      <c r="F126" s="72"/>
      <c r="G126" s="19"/>
      <c r="H126" s="19"/>
      <c r="I126" s="73"/>
      <c r="J126" s="70"/>
      <c r="K126" s="74"/>
      <c r="L126" s="18"/>
      <c r="M126" s="18"/>
      <c r="O126" s="72"/>
      <c r="Q126" s="19"/>
    </row>
    <row r="127" spans="1:17" s="63" customFormat="1" ht="12.75">
      <c r="A127" s="77"/>
      <c r="B127" s="19"/>
      <c r="C127" s="19"/>
      <c r="D127" s="19"/>
      <c r="E127" s="19"/>
      <c r="F127" s="72"/>
      <c r="G127" s="19"/>
      <c r="H127" s="19"/>
      <c r="I127" s="73"/>
      <c r="J127" s="70"/>
      <c r="K127" s="74"/>
      <c r="L127" s="18"/>
      <c r="M127" s="18"/>
      <c r="O127" s="72"/>
      <c r="Q127" s="19"/>
    </row>
    <row r="128" spans="1:17" s="63" customFormat="1" ht="12.75">
      <c r="A128" s="77"/>
      <c r="B128" s="19"/>
      <c r="C128" s="19"/>
      <c r="D128" s="19"/>
      <c r="E128" s="19"/>
      <c r="F128" s="72"/>
      <c r="G128" s="19"/>
      <c r="H128" s="19"/>
      <c r="I128" s="73"/>
      <c r="J128" s="70"/>
      <c r="K128" s="74"/>
      <c r="L128" s="18"/>
      <c r="M128" s="18"/>
      <c r="O128" s="72"/>
      <c r="Q128" s="19"/>
    </row>
    <row r="129" spans="1:17" s="63" customFormat="1" ht="12.75">
      <c r="A129" s="77"/>
      <c r="B129" s="19"/>
      <c r="C129" s="19"/>
      <c r="D129" s="19"/>
      <c r="E129" s="19"/>
      <c r="F129" s="72"/>
      <c r="G129" s="19"/>
      <c r="H129" s="19"/>
      <c r="I129" s="73"/>
      <c r="J129" s="70"/>
      <c r="K129" s="74"/>
      <c r="L129" s="18"/>
      <c r="M129" s="18"/>
      <c r="O129" s="72"/>
      <c r="Q129" s="19"/>
    </row>
    <row r="130" spans="1:17" s="63" customFormat="1" ht="12.75">
      <c r="A130" s="77"/>
      <c r="B130" s="19"/>
      <c r="C130" s="19"/>
      <c r="D130" s="19"/>
      <c r="E130" s="19"/>
      <c r="F130" s="72"/>
      <c r="G130" s="19"/>
      <c r="H130" s="19"/>
      <c r="I130" s="73"/>
      <c r="J130" s="70"/>
      <c r="K130" s="74"/>
      <c r="L130" s="18"/>
      <c r="M130" s="18"/>
      <c r="O130" s="72"/>
      <c r="Q130" s="19"/>
    </row>
    <row r="131" spans="1:17" s="63" customFormat="1" ht="12.75">
      <c r="A131" s="77"/>
      <c r="B131" s="19"/>
      <c r="C131" s="19"/>
      <c r="D131" s="19"/>
      <c r="E131" s="19"/>
      <c r="F131" s="72"/>
      <c r="G131" s="19"/>
      <c r="H131" s="19"/>
      <c r="I131" s="73"/>
      <c r="J131" s="70"/>
      <c r="K131" s="74"/>
      <c r="L131" s="18"/>
      <c r="M131" s="18"/>
      <c r="O131" s="72"/>
      <c r="Q131" s="19"/>
    </row>
    <row r="132" spans="1:17" s="63" customFormat="1" ht="12.75">
      <c r="A132" s="77"/>
      <c r="B132" s="19"/>
      <c r="C132" s="19"/>
      <c r="D132" s="19"/>
      <c r="E132" s="19"/>
      <c r="F132" s="72"/>
      <c r="G132" s="19"/>
      <c r="H132" s="19"/>
      <c r="I132" s="73"/>
      <c r="J132" s="70"/>
      <c r="K132" s="74"/>
      <c r="L132" s="18"/>
      <c r="M132" s="18"/>
      <c r="O132" s="72"/>
      <c r="Q132" s="19"/>
    </row>
    <row r="133" spans="1:17" s="63" customFormat="1" ht="12.75">
      <c r="A133" s="77"/>
      <c r="B133" s="19"/>
      <c r="C133" s="19"/>
      <c r="D133" s="19"/>
      <c r="E133" s="19"/>
      <c r="F133" s="72"/>
      <c r="G133" s="19"/>
      <c r="H133" s="19"/>
      <c r="I133" s="73"/>
      <c r="J133" s="70"/>
      <c r="K133" s="74"/>
      <c r="L133" s="18"/>
      <c r="M133" s="18"/>
      <c r="O133" s="72"/>
      <c r="Q133" s="19"/>
    </row>
    <row r="134" spans="1:17" s="63" customFormat="1" ht="12.75">
      <c r="A134" s="77"/>
      <c r="B134" s="19"/>
      <c r="C134" s="19"/>
      <c r="D134" s="19"/>
      <c r="E134" s="19"/>
      <c r="F134" s="72"/>
      <c r="G134" s="19"/>
      <c r="H134" s="19"/>
      <c r="I134" s="73"/>
      <c r="J134" s="70"/>
      <c r="K134" s="74"/>
      <c r="L134" s="18"/>
      <c r="M134" s="18"/>
      <c r="O134" s="72"/>
      <c r="Q134" s="19"/>
    </row>
    <row r="135" spans="1:17" s="63" customFormat="1" ht="12.75">
      <c r="A135" s="77"/>
      <c r="B135" s="19"/>
      <c r="C135" s="19"/>
      <c r="D135" s="19"/>
      <c r="E135" s="19"/>
      <c r="F135" s="72"/>
      <c r="G135" s="19"/>
      <c r="H135" s="19"/>
      <c r="I135" s="73"/>
      <c r="J135" s="70"/>
      <c r="K135" s="74"/>
      <c r="L135" s="18"/>
      <c r="M135" s="18"/>
      <c r="O135" s="72"/>
      <c r="Q135" s="19"/>
    </row>
    <row r="136" spans="1:17" s="63" customFormat="1" ht="12.75">
      <c r="A136" s="77"/>
      <c r="B136" s="19"/>
      <c r="C136" s="19"/>
      <c r="D136" s="19"/>
      <c r="E136" s="19"/>
      <c r="F136" s="72"/>
      <c r="G136" s="19"/>
      <c r="H136" s="19"/>
      <c r="I136" s="73"/>
      <c r="J136" s="70"/>
      <c r="K136" s="74"/>
      <c r="L136" s="18"/>
      <c r="M136" s="18"/>
      <c r="O136" s="72"/>
      <c r="Q136" s="19"/>
    </row>
    <row r="137" spans="1:17" s="63" customFormat="1" ht="12.75">
      <c r="A137" s="77"/>
      <c r="B137" s="19"/>
      <c r="C137" s="19"/>
      <c r="D137" s="19"/>
      <c r="E137" s="19"/>
      <c r="F137" s="72"/>
      <c r="G137" s="19"/>
      <c r="H137" s="19"/>
      <c r="I137" s="73"/>
      <c r="J137" s="70"/>
      <c r="K137" s="74"/>
      <c r="L137" s="18"/>
      <c r="M137" s="18"/>
      <c r="O137" s="72"/>
      <c r="Q137" s="19"/>
    </row>
    <row r="138" spans="1:17" s="63" customFormat="1" ht="12.75">
      <c r="A138" s="77"/>
      <c r="B138" s="19"/>
      <c r="C138" s="19"/>
      <c r="D138" s="19"/>
      <c r="E138" s="19"/>
      <c r="F138" s="72"/>
      <c r="G138" s="19"/>
      <c r="H138" s="19"/>
      <c r="I138" s="73"/>
      <c r="J138" s="70"/>
      <c r="K138" s="74"/>
      <c r="L138" s="18"/>
      <c r="M138" s="18"/>
      <c r="O138" s="72"/>
      <c r="Q138" s="19"/>
    </row>
    <row r="139" spans="1:17" s="63" customFormat="1" ht="12.75">
      <c r="A139" s="77"/>
      <c r="B139" s="19"/>
      <c r="C139" s="19"/>
      <c r="D139" s="19"/>
      <c r="E139" s="19"/>
      <c r="F139" s="72"/>
      <c r="G139" s="19"/>
      <c r="H139" s="19"/>
      <c r="I139" s="73"/>
      <c r="J139" s="70"/>
      <c r="K139" s="74"/>
      <c r="L139" s="18"/>
      <c r="M139" s="18"/>
      <c r="O139" s="72"/>
      <c r="Q139" s="19"/>
    </row>
    <row r="140" spans="1:17" s="63" customFormat="1" ht="12.75">
      <c r="A140" s="77"/>
      <c r="B140" s="19"/>
      <c r="C140" s="19"/>
      <c r="D140" s="19"/>
      <c r="E140" s="19"/>
      <c r="F140" s="72"/>
      <c r="G140" s="19"/>
      <c r="H140" s="19"/>
      <c r="I140" s="73"/>
      <c r="J140" s="70"/>
      <c r="K140" s="74"/>
      <c r="L140" s="18"/>
      <c r="M140" s="18"/>
      <c r="O140" s="72"/>
      <c r="Q140" s="19"/>
    </row>
    <row r="141" spans="1:17" s="63" customFormat="1" ht="12.75">
      <c r="A141" s="77"/>
      <c r="B141" s="19"/>
      <c r="C141" s="19"/>
      <c r="D141" s="19"/>
      <c r="E141" s="19"/>
      <c r="F141" s="72"/>
      <c r="G141" s="19"/>
      <c r="H141" s="19"/>
      <c r="I141" s="73"/>
      <c r="J141" s="70"/>
      <c r="K141" s="74"/>
      <c r="L141" s="18"/>
      <c r="M141" s="18"/>
      <c r="O141" s="72"/>
      <c r="Q141" s="19"/>
    </row>
    <row r="142" spans="1:17" s="63" customFormat="1" ht="12.75">
      <c r="A142" s="77"/>
      <c r="B142" s="19"/>
      <c r="C142" s="19"/>
      <c r="D142" s="19"/>
      <c r="E142" s="19"/>
      <c r="F142" s="72"/>
      <c r="G142" s="19"/>
      <c r="H142" s="19"/>
      <c r="I142" s="73"/>
      <c r="J142" s="70"/>
      <c r="K142" s="74"/>
      <c r="L142" s="18"/>
      <c r="M142" s="18"/>
      <c r="O142" s="72"/>
      <c r="Q142" s="19"/>
    </row>
    <row r="143" spans="1:17" s="63" customFormat="1" ht="12.75">
      <c r="A143" s="77"/>
      <c r="B143" s="19"/>
      <c r="C143" s="19"/>
      <c r="D143" s="19"/>
      <c r="E143" s="19"/>
      <c r="F143" s="72"/>
      <c r="G143" s="19"/>
      <c r="H143" s="19"/>
      <c r="I143" s="73"/>
      <c r="J143" s="70"/>
      <c r="K143" s="74"/>
      <c r="L143" s="18"/>
      <c r="M143" s="18"/>
      <c r="O143" s="72"/>
      <c r="Q143" s="19"/>
    </row>
    <row r="144" spans="1:17" s="63" customFormat="1" ht="12.75">
      <c r="A144" s="77"/>
      <c r="B144" s="19"/>
      <c r="C144" s="19"/>
      <c r="D144" s="19"/>
      <c r="E144" s="19"/>
      <c r="F144" s="72"/>
      <c r="G144" s="19"/>
      <c r="H144" s="19"/>
      <c r="I144" s="73"/>
      <c r="J144" s="70"/>
      <c r="K144" s="74"/>
      <c r="L144" s="18"/>
      <c r="M144" s="18"/>
      <c r="O144" s="72"/>
      <c r="Q144" s="19"/>
    </row>
    <row r="145" spans="1:17" s="63" customFormat="1" ht="12.75">
      <c r="A145" s="77"/>
      <c r="B145" s="19"/>
      <c r="C145" s="19"/>
      <c r="D145" s="19"/>
      <c r="E145" s="19"/>
      <c r="F145" s="72"/>
      <c r="G145" s="19"/>
      <c r="H145" s="19"/>
      <c r="I145" s="73"/>
      <c r="J145" s="70"/>
      <c r="K145" s="74"/>
      <c r="L145" s="18"/>
      <c r="M145" s="18"/>
      <c r="O145" s="72"/>
      <c r="Q145" s="19"/>
    </row>
    <row r="146" spans="1:17" s="63" customFormat="1" ht="12.75">
      <c r="A146" s="77"/>
      <c r="B146" s="19"/>
      <c r="C146" s="19"/>
      <c r="D146" s="19"/>
      <c r="E146" s="19"/>
      <c r="F146" s="72"/>
      <c r="G146" s="19"/>
      <c r="H146" s="19"/>
      <c r="I146" s="73"/>
      <c r="J146" s="70"/>
      <c r="K146" s="74"/>
      <c r="L146" s="18"/>
      <c r="M146" s="18"/>
      <c r="O146" s="72"/>
      <c r="Q146" s="19"/>
    </row>
    <row r="147" spans="1:17" s="63" customFormat="1" ht="12.75">
      <c r="A147" s="77"/>
      <c r="B147" s="19"/>
      <c r="C147" s="19"/>
      <c r="D147" s="19"/>
      <c r="E147" s="19"/>
      <c r="F147" s="72"/>
      <c r="G147" s="19"/>
      <c r="H147" s="19"/>
      <c r="I147" s="73"/>
      <c r="J147" s="70"/>
      <c r="K147" s="74"/>
      <c r="L147" s="18"/>
      <c r="M147" s="18"/>
      <c r="O147" s="72"/>
      <c r="Q147" s="19"/>
    </row>
    <row r="148" spans="1:17" s="63" customFormat="1" ht="12.75">
      <c r="A148" s="77"/>
      <c r="B148" s="19"/>
      <c r="C148" s="19"/>
      <c r="D148" s="19"/>
      <c r="E148" s="19"/>
      <c r="F148" s="72"/>
      <c r="G148" s="19"/>
      <c r="H148" s="19"/>
      <c r="I148" s="73"/>
      <c r="J148" s="70"/>
      <c r="K148" s="74"/>
      <c r="L148" s="18"/>
      <c r="M148" s="18"/>
      <c r="O148" s="72"/>
      <c r="Q148" s="19"/>
    </row>
    <row r="149" spans="1:17" s="63" customFormat="1" ht="12.75">
      <c r="A149" s="77"/>
      <c r="B149" s="19"/>
      <c r="C149" s="19"/>
      <c r="D149" s="19"/>
      <c r="E149" s="19"/>
      <c r="F149" s="72"/>
      <c r="G149" s="19"/>
      <c r="H149" s="19"/>
      <c r="I149" s="73"/>
      <c r="J149" s="70"/>
      <c r="K149" s="74"/>
      <c r="L149" s="18"/>
      <c r="M149" s="18"/>
      <c r="O149" s="72"/>
      <c r="Q149" s="19"/>
    </row>
    <row r="150" spans="1:17" s="63" customFormat="1" ht="12.75">
      <c r="A150" s="77"/>
      <c r="B150" s="19"/>
      <c r="C150" s="19"/>
      <c r="D150" s="19"/>
      <c r="E150" s="19"/>
      <c r="F150" s="72"/>
      <c r="G150" s="19"/>
      <c r="H150" s="19"/>
      <c r="I150" s="73"/>
      <c r="J150" s="70"/>
      <c r="K150" s="74"/>
      <c r="L150" s="18"/>
      <c r="M150" s="18"/>
      <c r="O150" s="72"/>
      <c r="Q150" s="19"/>
    </row>
    <row r="151" spans="1:17" s="63" customFormat="1" ht="12.75">
      <c r="A151" s="77"/>
      <c r="B151" s="19"/>
      <c r="C151" s="19"/>
      <c r="D151" s="19"/>
      <c r="E151" s="19"/>
      <c r="F151" s="72"/>
      <c r="G151" s="19"/>
      <c r="H151" s="19"/>
      <c r="I151" s="73"/>
      <c r="J151" s="70"/>
      <c r="K151" s="74"/>
      <c r="L151" s="18"/>
      <c r="M151" s="18"/>
      <c r="O151" s="72"/>
      <c r="Q151" s="19"/>
    </row>
    <row r="152" spans="1:17" s="63" customFormat="1" ht="12.75">
      <c r="A152" s="77"/>
      <c r="B152" s="19"/>
      <c r="C152" s="19"/>
      <c r="D152" s="19"/>
      <c r="E152" s="19"/>
      <c r="F152" s="72"/>
      <c r="G152" s="19"/>
      <c r="H152" s="19"/>
      <c r="I152" s="73"/>
      <c r="J152" s="70"/>
      <c r="K152" s="74"/>
      <c r="L152" s="18"/>
      <c r="M152" s="18"/>
      <c r="O152" s="72"/>
      <c r="Q152" s="19"/>
    </row>
    <row r="153" spans="1:17" s="63" customFormat="1" ht="12.75">
      <c r="A153" s="77"/>
      <c r="B153" s="19"/>
      <c r="C153" s="19"/>
      <c r="D153" s="19"/>
      <c r="E153" s="19"/>
      <c r="F153" s="72"/>
      <c r="G153" s="19"/>
      <c r="H153" s="19"/>
      <c r="I153" s="73"/>
      <c r="J153" s="70"/>
      <c r="K153" s="74"/>
      <c r="L153" s="18"/>
      <c r="M153" s="18"/>
      <c r="O153" s="72"/>
      <c r="Q153" s="19"/>
    </row>
    <row r="154" spans="1:17" s="63" customFormat="1" ht="12.75">
      <c r="A154" s="77"/>
      <c r="B154" s="19"/>
      <c r="C154" s="19"/>
      <c r="D154" s="19"/>
      <c r="E154" s="19"/>
      <c r="F154" s="72"/>
      <c r="G154" s="19"/>
      <c r="H154" s="19"/>
      <c r="I154" s="73"/>
      <c r="J154" s="70"/>
      <c r="K154" s="74"/>
      <c r="L154" s="18"/>
      <c r="M154" s="18"/>
      <c r="O154" s="72"/>
      <c r="Q154" s="19"/>
    </row>
    <row r="155" spans="1:17" s="63" customFormat="1" ht="12.75">
      <c r="A155" s="77"/>
      <c r="B155" s="19"/>
      <c r="C155" s="19"/>
      <c r="D155" s="19"/>
      <c r="E155" s="19"/>
      <c r="F155" s="72"/>
      <c r="G155" s="19"/>
      <c r="H155" s="19"/>
      <c r="I155" s="73"/>
      <c r="J155" s="70"/>
      <c r="K155" s="74"/>
      <c r="L155" s="18"/>
      <c r="M155" s="18"/>
      <c r="O155" s="72"/>
      <c r="Q155" s="19"/>
    </row>
    <row r="156" spans="1:17" s="63" customFormat="1" ht="12.75">
      <c r="A156" s="77"/>
      <c r="B156" s="19"/>
      <c r="C156" s="19"/>
      <c r="D156" s="19"/>
      <c r="E156" s="19"/>
      <c r="F156" s="72"/>
      <c r="G156" s="19"/>
      <c r="H156" s="19"/>
      <c r="I156" s="73"/>
      <c r="J156" s="70"/>
      <c r="K156" s="74"/>
      <c r="L156" s="18"/>
      <c r="M156" s="18"/>
      <c r="O156" s="72"/>
      <c r="Q156" s="19"/>
    </row>
    <row r="157" spans="1:17" s="63" customFormat="1" ht="12.75">
      <c r="A157" s="77"/>
      <c r="B157" s="19"/>
      <c r="C157" s="19"/>
      <c r="D157" s="19"/>
      <c r="E157" s="19"/>
      <c r="F157" s="72"/>
      <c r="G157" s="19"/>
      <c r="H157" s="19"/>
      <c r="I157" s="73"/>
      <c r="J157" s="70"/>
      <c r="K157" s="74"/>
      <c r="L157" s="18"/>
      <c r="M157" s="18"/>
      <c r="O157" s="72"/>
      <c r="Q157" s="19"/>
    </row>
    <row r="158" spans="1:17" s="63" customFormat="1" ht="12.75">
      <c r="A158" s="77"/>
      <c r="B158" s="19"/>
      <c r="C158" s="19"/>
      <c r="D158" s="19"/>
      <c r="E158" s="19"/>
      <c r="F158" s="72"/>
      <c r="G158" s="19"/>
      <c r="H158" s="19"/>
      <c r="I158" s="73"/>
      <c r="J158" s="70"/>
      <c r="K158" s="74"/>
      <c r="L158" s="18"/>
      <c r="M158" s="18"/>
      <c r="O158" s="72"/>
      <c r="Q158" s="19"/>
    </row>
    <row r="159" spans="1:17" s="63" customFormat="1" ht="12.75">
      <c r="A159" s="77"/>
      <c r="B159" s="19"/>
      <c r="C159" s="19"/>
      <c r="D159" s="19"/>
      <c r="E159" s="19"/>
      <c r="F159" s="72"/>
      <c r="G159" s="19"/>
      <c r="H159" s="19"/>
      <c r="I159" s="73"/>
      <c r="J159" s="70"/>
      <c r="K159" s="74"/>
      <c r="L159" s="18"/>
      <c r="M159" s="18"/>
      <c r="O159" s="72"/>
      <c r="Q159" s="19"/>
    </row>
    <row r="160" spans="1:17" s="63" customFormat="1" ht="12.75">
      <c r="A160" s="77"/>
      <c r="B160" s="19"/>
      <c r="C160" s="19"/>
      <c r="D160" s="19"/>
      <c r="E160" s="19"/>
      <c r="F160" s="72"/>
      <c r="G160" s="19"/>
      <c r="H160" s="19"/>
      <c r="I160" s="73"/>
      <c r="J160" s="70"/>
      <c r="K160" s="74"/>
      <c r="L160" s="18"/>
      <c r="M160" s="18"/>
      <c r="O160" s="72"/>
      <c r="Q160" s="19"/>
    </row>
    <row r="161" spans="1:17" s="63" customFormat="1" ht="12.75">
      <c r="A161" s="77"/>
      <c r="B161" s="19"/>
      <c r="C161" s="19"/>
      <c r="D161" s="19"/>
      <c r="E161" s="19"/>
      <c r="F161" s="72"/>
      <c r="G161" s="19"/>
      <c r="H161" s="19"/>
      <c r="I161" s="73"/>
      <c r="J161" s="70"/>
      <c r="K161" s="74"/>
      <c r="L161" s="18"/>
      <c r="M161" s="18"/>
      <c r="O161" s="72"/>
      <c r="Q161" s="19"/>
    </row>
    <row r="162" spans="1:17" s="63" customFormat="1" ht="12.75">
      <c r="A162" s="77"/>
      <c r="B162" s="19"/>
      <c r="C162" s="19"/>
      <c r="D162" s="19"/>
      <c r="E162" s="19"/>
      <c r="F162" s="72"/>
      <c r="G162" s="19"/>
      <c r="H162" s="19"/>
      <c r="I162" s="73"/>
      <c r="J162" s="70"/>
      <c r="K162" s="74"/>
      <c r="L162" s="18"/>
      <c r="M162" s="18"/>
      <c r="O162" s="72"/>
      <c r="Q162" s="19"/>
    </row>
    <row r="163" spans="1:17" s="63" customFormat="1" ht="12.75">
      <c r="A163" s="77"/>
      <c r="B163" s="19"/>
      <c r="C163" s="19"/>
      <c r="D163" s="19"/>
      <c r="E163" s="19"/>
      <c r="F163" s="72"/>
      <c r="G163" s="19"/>
      <c r="H163" s="19"/>
      <c r="I163" s="73"/>
      <c r="J163" s="70"/>
      <c r="K163" s="74"/>
      <c r="L163" s="18"/>
      <c r="M163" s="18"/>
      <c r="O163" s="72"/>
      <c r="Q163" s="19"/>
    </row>
    <row r="164" spans="1:17" s="63" customFormat="1" ht="12.75">
      <c r="A164" s="77"/>
      <c r="B164" s="19"/>
      <c r="C164" s="19"/>
      <c r="D164" s="19"/>
      <c r="E164" s="19"/>
      <c r="F164" s="72"/>
      <c r="G164" s="19"/>
      <c r="H164" s="19"/>
      <c r="I164" s="73"/>
      <c r="J164" s="70"/>
      <c r="K164" s="74"/>
      <c r="L164" s="18"/>
      <c r="M164" s="18"/>
      <c r="O164" s="72"/>
      <c r="Q164" s="19"/>
    </row>
    <row r="165" spans="1:17" s="63" customFormat="1" ht="12.75">
      <c r="A165" s="77"/>
      <c r="B165" s="19"/>
      <c r="C165" s="19"/>
      <c r="D165" s="19"/>
      <c r="E165" s="19"/>
      <c r="F165" s="72"/>
      <c r="G165" s="19"/>
      <c r="H165" s="19"/>
      <c r="I165" s="73"/>
      <c r="J165" s="70"/>
      <c r="K165" s="74"/>
      <c r="L165" s="18"/>
      <c r="M165" s="18"/>
      <c r="O165" s="72"/>
      <c r="Q165" s="19"/>
    </row>
    <row r="166" spans="1:17" s="63" customFormat="1" ht="12.75">
      <c r="A166" s="77"/>
      <c r="B166" s="19"/>
      <c r="C166" s="19"/>
      <c r="D166" s="19"/>
      <c r="E166" s="19"/>
      <c r="F166" s="72"/>
      <c r="G166" s="19"/>
      <c r="H166" s="19"/>
      <c r="I166" s="73"/>
      <c r="J166" s="70"/>
      <c r="K166" s="74"/>
      <c r="L166" s="18"/>
      <c r="M166" s="18"/>
      <c r="O166" s="72"/>
      <c r="Q166" s="19"/>
    </row>
    <row r="167" spans="1:17" s="63" customFormat="1" ht="12.75">
      <c r="A167" s="77"/>
      <c r="B167" s="19"/>
      <c r="C167" s="19"/>
      <c r="D167" s="19"/>
      <c r="E167" s="19"/>
      <c r="F167" s="72"/>
      <c r="G167" s="19"/>
      <c r="H167" s="19"/>
      <c r="I167" s="73"/>
      <c r="J167" s="70"/>
      <c r="K167" s="74"/>
      <c r="L167" s="18"/>
      <c r="M167" s="18"/>
      <c r="O167" s="72"/>
      <c r="Q167" s="19"/>
    </row>
    <row r="168" spans="1:17" s="63" customFormat="1" ht="12.75">
      <c r="A168" s="77"/>
      <c r="B168" s="19"/>
      <c r="C168" s="19"/>
      <c r="D168" s="19"/>
      <c r="E168" s="19"/>
      <c r="F168" s="72"/>
      <c r="G168" s="19"/>
      <c r="H168" s="19"/>
      <c r="I168" s="73"/>
      <c r="J168" s="70"/>
      <c r="K168" s="74"/>
      <c r="L168" s="18"/>
      <c r="M168" s="18"/>
      <c r="O168" s="72"/>
      <c r="Q168" s="19"/>
    </row>
    <row r="169" spans="1:17" s="63" customFormat="1" ht="12.75">
      <c r="A169" s="77"/>
      <c r="B169" s="19"/>
      <c r="C169" s="19"/>
      <c r="D169" s="19"/>
      <c r="E169" s="19"/>
      <c r="F169" s="72"/>
      <c r="G169" s="19"/>
      <c r="H169" s="19"/>
      <c r="I169" s="73"/>
      <c r="J169" s="70"/>
      <c r="K169" s="74"/>
      <c r="L169" s="18"/>
      <c r="M169" s="18"/>
      <c r="O169" s="72"/>
      <c r="Q169" s="19"/>
    </row>
    <row r="170" spans="1:17" s="63" customFormat="1" ht="12.75">
      <c r="A170" s="77"/>
      <c r="B170" s="19"/>
      <c r="C170" s="19"/>
      <c r="D170" s="19"/>
      <c r="E170" s="19"/>
      <c r="F170" s="72"/>
      <c r="G170" s="19"/>
      <c r="H170" s="19"/>
      <c r="I170" s="73"/>
      <c r="J170" s="70"/>
      <c r="K170" s="74"/>
      <c r="L170" s="18"/>
      <c r="M170" s="18"/>
      <c r="O170" s="72"/>
      <c r="Q170" s="19"/>
    </row>
    <row r="171" spans="1:17" s="63" customFormat="1" ht="12.75">
      <c r="A171" s="77"/>
      <c r="B171" s="19"/>
      <c r="C171" s="19"/>
      <c r="D171" s="19"/>
      <c r="E171" s="19"/>
      <c r="F171" s="72"/>
      <c r="G171" s="19"/>
      <c r="H171" s="19"/>
      <c r="I171" s="73"/>
      <c r="J171" s="70"/>
      <c r="K171" s="74"/>
      <c r="L171" s="18"/>
      <c r="M171" s="18"/>
      <c r="O171" s="72"/>
      <c r="Q171" s="19"/>
    </row>
    <row r="172" spans="1:17" s="63" customFormat="1" ht="12.75">
      <c r="A172" s="77"/>
      <c r="B172" s="19"/>
      <c r="C172" s="19"/>
      <c r="D172" s="19"/>
      <c r="E172" s="19"/>
      <c r="F172" s="72"/>
      <c r="G172" s="19"/>
      <c r="H172" s="19"/>
      <c r="I172" s="73"/>
      <c r="J172" s="70"/>
      <c r="K172" s="74"/>
      <c r="L172" s="18"/>
      <c r="M172" s="18"/>
      <c r="O172" s="72"/>
      <c r="Q172" s="19"/>
    </row>
    <row r="173" spans="1:17" s="63" customFormat="1" ht="12.75">
      <c r="A173" s="77"/>
      <c r="B173" s="19"/>
      <c r="C173" s="19"/>
      <c r="D173" s="19"/>
      <c r="E173" s="19"/>
      <c r="F173" s="72"/>
      <c r="G173" s="19"/>
      <c r="H173" s="19"/>
      <c r="I173" s="73"/>
      <c r="J173" s="70"/>
      <c r="K173" s="74"/>
      <c r="L173" s="18"/>
      <c r="M173" s="18"/>
      <c r="O173" s="72"/>
      <c r="Q173" s="19"/>
    </row>
    <row r="174" spans="1:17" s="63" customFormat="1" ht="12.75">
      <c r="A174" s="77"/>
      <c r="B174" s="19"/>
      <c r="C174" s="19"/>
      <c r="D174" s="19"/>
      <c r="E174" s="19"/>
      <c r="F174" s="72"/>
      <c r="G174" s="19"/>
      <c r="H174" s="19"/>
      <c r="I174" s="73"/>
      <c r="J174" s="70"/>
      <c r="K174" s="74"/>
      <c r="L174" s="18"/>
      <c r="M174" s="18"/>
      <c r="O174" s="72"/>
      <c r="Q174" s="19"/>
    </row>
    <row r="175" spans="1:17" s="63" customFormat="1" ht="12.75">
      <c r="A175" s="77"/>
      <c r="B175" s="19"/>
      <c r="C175" s="19"/>
      <c r="D175" s="19"/>
      <c r="E175" s="19"/>
      <c r="F175" s="72"/>
      <c r="G175" s="19"/>
      <c r="H175" s="19"/>
      <c r="I175" s="73"/>
      <c r="J175" s="70"/>
      <c r="K175" s="74"/>
      <c r="L175" s="18"/>
      <c r="M175" s="18"/>
      <c r="O175" s="72"/>
      <c r="Q175" s="19"/>
    </row>
    <row r="176" spans="1:17" s="63" customFormat="1" ht="12.75">
      <c r="A176" s="77"/>
      <c r="B176" s="19"/>
      <c r="C176" s="19"/>
      <c r="D176" s="19"/>
      <c r="E176" s="19"/>
      <c r="F176" s="72"/>
      <c r="G176" s="19"/>
      <c r="H176" s="19"/>
      <c r="I176" s="73"/>
      <c r="J176" s="70"/>
      <c r="K176" s="74"/>
      <c r="L176" s="18"/>
      <c r="M176" s="18"/>
      <c r="O176" s="72"/>
      <c r="Q176" s="19"/>
    </row>
    <row r="177" spans="1:17" s="63" customFormat="1" ht="12.75">
      <c r="A177" s="77"/>
      <c r="B177" s="19"/>
      <c r="C177" s="19"/>
      <c r="D177" s="19"/>
      <c r="E177" s="19"/>
      <c r="F177" s="72"/>
      <c r="G177" s="19"/>
      <c r="H177" s="19"/>
      <c r="I177" s="73"/>
      <c r="J177" s="70"/>
      <c r="K177" s="74"/>
      <c r="L177" s="18"/>
      <c r="M177" s="18"/>
      <c r="O177" s="72"/>
      <c r="Q177" s="19"/>
    </row>
    <row r="178" spans="1:17" s="63" customFormat="1" ht="12.75">
      <c r="A178" s="77"/>
      <c r="B178" s="19"/>
      <c r="C178" s="19"/>
      <c r="D178" s="19"/>
      <c r="E178" s="19"/>
      <c r="F178" s="72"/>
      <c r="G178" s="19"/>
      <c r="H178" s="19"/>
      <c r="I178" s="73"/>
      <c r="J178" s="70"/>
      <c r="K178" s="74"/>
      <c r="L178" s="18"/>
      <c r="M178" s="18"/>
      <c r="O178" s="72"/>
      <c r="Q178" s="19"/>
    </row>
    <row r="179" spans="1:17" s="63" customFormat="1" ht="12.75">
      <c r="A179" s="77"/>
      <c r="B179" s="19"/>
      <c r="C179" s="19"/>
      <c r="D179" s="19"/>
      <c r="E179" s="19"/>
      <c r="F179" s="72"/>
      <c r="G179" s="19"/>
      <c r="H179" s="19"/>
      <c r="I179" s="73"/>
      <c r="J179" s="70"/>
      <c r="K179" s="74"/>
      <c r="L179" s="18"/>
      <c r="M179" s="18"/>
      <c r="O179" s="72"/>
      <c r="Q179" s="19"/>
    </row>
    <row r="180" spans="1:17" s="63" customFormat="1" ht="12.75">
      <c r="A180" s="77"/>
      <c r="B180" s="19"/>
      <c r="C180" s="19"/>
      <c r="D180" s="19"/>
      <c r="E180" s="19"/>
      <c r="F180" s="72"/>
      <c r="G180" s="19"/>
      <c r="H180" s="19"/>
      <c r="I180" s="73"/>
      <c r="J180" s="70"/>
      <c r="K180" s="74"/>
      <c r="L180" s="18"/>
      <c r="M180" s="18"/>
      <c r="O180" s="72"/>
      <c r="Q180" s="19"/>
    </row>
    <row r="181" spans="1:17" s="63" customFormat="1" ht="12.75">
      <c r="A181" s="77"/>
      <c r="B181" s="19"/>
      <c r="C181" s="19"/>
      <c r="D181" s="19"/>
      <c r="E181" s="19"/>
      <c r="F181" s="72"/>
      <c r="G181" s="19"/>
      <c r="H181" s="19"/>
      <c r="I181" s="73"/>
      <c r="J181" s="70"/>
      <c r="K181" s="74"/>
      <c r="L181" s="18"/>
      <c r="M181" s="18"/>
      <c r="O181" s="72"/>
      <c r="Q181" s="19"/>
    </row>
    <row r="182" spans="1:17" s="63" customFormat="1" ht="12.75">
      <c r="A182" s="77"/>
      <c r="B182" s="19"/>
      <c r="C182" s="19"/>
      <c r="D182" s="19"/>
      <c r="E182" s="19"/>
      <c r="F182" s="72"/>
      <c r="G182" s="19"/>
      <c r="H182" s="19"/>
      <c r="I182" s="73"/>
      <c r="J182" s="70"/>
      <c r="K182" s="74"/>
      <c r="L182" s="18"/>
      <c r="M182" s="18"/>
      <c r="O182" s="72"/>
      <c r="Q182" s="19"/>
    </row>
    <row r="183" spans="1:17" s="63" customFormat="1" ht="12.75">
      <c r="A183" s="77"/>
      <c r="B183" s="19"/>
      <c r="C183" s="19"/>
      <c r="D183" s="19"/>
      <c r="E183" s="19"/>
      <c r="F183" s="72"/>
      <c r="G183" s="19"/>
      <c r="H183" s="19"/>
      <c r="I183" s="73"/>
      <c r="J183" s="70"/>
      <c r="K183" s="74"/>
      <c r="L183" s="18"/>
      <c r="M183" s="18"/>
      <c r="O183" s="72"/>
      <c r="Q183" s="19"/>
    </row>
    <row r="184" spans="1:17" s="63" customFormat="1" ht="12.75">
      <c r="A184" s="77"/>
      <c r="B184" s="19"/>
      <c r="C184" s="19"/>
      <c r="D184" s="19"/>
      <c r="E184" s="19"/>
      <c r="F184" s="72"/>
      <c r="G184" s="19"/>
      <c r="H184" s="19"/>
      <c r="I184" s="73"/>
      <c r="J184" s="70"/>
      <c r="K184" s="74"/>
      <c r="L184" s="18"/>
      <c r="M184" s="18"/>
      <c r="O184" s="72"/>
      <c r="Q184" s="19"/>
    </row>
    <row r="185" spans="1:17" s="63" customFormat="1" ht="12.75">
      <c r="A185" s="77"/>
      <c r="B185" s="19"/>
      <c r="C185" s="19"/>
      <c r="D185" s="19"/>
      <c r="E185" s="19"/>
      <c r="F185" s="72"/>
      <c r="G185" s="19"/>
      <c r="H185" s="19"/>
      <c r="I185" s="73"/>
      <c r="J185" s="70"/>
      <c r="K185" s="74"/>
      <c r="L185" s="18"/>
      <c r="M185" s="18"/>
      <c r="O185" s="72"/>
      <c r="Q185" s="19"/>
    </row>
    <row r="186" spans="1:17" s="63" customFormat="1" ht="12.75">
      <c r="A186" s="77"/>
      <c r="B186" s="19"/>
      <c r="C186" s="19"/>
      <c r="D186" s="19"/>
      <c r="E186" s="19"/>
      <c r="F186" s="72"/>
      <c r="G186" s="19"/>
      <c r="H186" s="19"/>
      <c r="I186" s="73"/>
      <c r="J186" s="70"/>
      <c r="K186" s="74"/>
      <c r="L186" s="18"/>
      <c r="M186" s="18"/>
      <c r="O186" s="72"/>
      <c r="Q186" s="19"/>
    </row>
    <row r="187" spans="1:17" s="63" customFormat="1" ht="12.75">
      <c r="A187" s="77"/>
      <c r="B187" s="19"/>
      <c r="C187" s="19"/>
      <c r="D187" s="19"/>
      <c r="E187" s="19"/>
      <c r="F187" s="72"/>
      <c r="G187" s="19"/>
      <c r="H187" s="19"/>
      <c r="I187" s="73"/>
      <c r="J187" s="70"/>
      <c r="K187" s="74"/>
      <c r="L187" s="18"/>
      <c r="M187" s="18"/>
      <c r="O187" s="72"/>
      <c r="Q187" s="19"/>
    </row>
    <row r="188" spans="1:17" s="63" customFormat="1" ht="12.75">
      <c r="A188" s="77"/>
      <c r="B188" s="19"/>
      <c r="C188" s="19"/>
      <c r="D188" s="19"/>
      <c r="E188" s="19"/>
      <c r="F188" s="72"/>
      <c r="G188" s="19"/>
      <c r="H188" s="19"/>
      <c r="I188" s="73"/>
      <c r="J188" s="70"/>
      <c r="K188" s="74"/>
      <c r="L188" s="18"/>
      <c r="M188" s="18"/>
      <c r="O188" s="72"/>
      <c r="Q188" s="19"/>
    </row>
    <row r="189" spans="1:17" s="63" customFormat="1" ht="12.75">
      <c r="A189" s="77"/>
      <c r="B189" s="19"/>
      <c r="C189" s="19"/>
      <c r="D189" s="19"/>
      <c r="E189" s="19"/>
      <c r="F189" s="72"/>
      <c r="G189" s="19"/>
      <c r="H189" s="19"/>
      <c r="I189" s="73"/>
      <c r="J189" s="70"/>
      <c r="K189" s="74"/>
      <c r="L189" s="18"/>
      <c r="M189" s="18"/>
      <c r="O189" s="72"/>
      <c r="Q189" s="19"/>
    </row>
    <row r="190" spans="1:17" s="63" customFormat="1" ht="12.75">
      <c r="A190" s="77"/>
      <c r="B190" s="19"/>
      <c r="C190" s="19"/>
      <c r="D190" s="19"/>
      <c r="E190" s="19"/>
      <c r="F190" s="72"/>
      <c r="G190" s="19"/>
      <c r="H190" s="19"/>
      <c r="I190" s="73"/>
      <c r="J190" s="70"/>
      <c r="K190" s="74"/>
      <c r="L190" s="18"/>
      <c r="M190" s="18"/>
      <c r="O190" s="72"/>
      <c r="Q190" s="19"/>
    </row>
    <row r="191" spans="1:17" s="63" customFormat="1" ht="12.75">
      <c r="A191" s="77"/>
      <c r="B191" s="19"/>
      <c r="C191" s="19"/>
      <c r="D191" s="19"/>
      <c r="E191" s="19"/>
      <c r="F191" s="72"/>
      <c r="G191" s="19"/>
      <c r="H191" s="19"/>
      <c r="I191" s="73"/>
      <c r="J191" s="70"/>
      <c r="K191" s="74"/>
      <c r="L191" s="18"/>
      <c r="M191" s="18"/>
      <c r="O191" s="72"/>
      <c r="Q191" s="19"/>
    </row>
    <row r="192" spans="1:17" s="63" customFormat="1" ht="12.75">
      <c r="A192" s="77"/>
      <c r="B192" s="19"/>
      <c r="C192" s="19"/>
      <c r="D192" s="19"/>
      <c r="E192" s="19"/>
      <c r="F192" s="72"/>
      <c r="G192" s="19"/>
      <c r="H192" s="19"/>
      <c r="I192" s="73"/>
      <c r="J192" s="70"/>
      <c r="K192" s="74"/>
      <c r="L192" s="18"/>
      <c r="M192" s="18"/>
      <c r="O192" s="72"/>
      <c r="Q192" s="19"/>
    </row>
    <row r="193" spans="1:17" s="63" customFormat="1" ht="12.75">
      <c r="A193" s="77"/>
      <c r="B193" s="19"/>
      <c r="C193" s="19"/>
      <c r="D193" s="19"/>
      <c r="E193" s="19"/>
      <c r="F193" s="72"/>
      <c r="G193" s="19"/>
      <c r="H193" s="19"/>
      <c r="I193" s="73"/>
      <c r="J193" s="70"/>
      <c r="K193" s="74"/>
      <c r="L193" s="18"/>
      <c r="M193" s="18"/>
      <c r="O193" s="72"/>
      <c r="Q193" s="19"/>
    </row>
    <row r="194" spans="1:17" s="63" customFormat="1" ht="12.75">
      <c r="A194" s="77"/>
      <c r="B194" s="19"/>
      <c r="C194" s="19"/>
      <c r="D194" s="19"/>
      <c r="E194" s="19"/>
      <c r="F194" s="72"/>
      <c r="G194" s="19"/>
      <c r="H194" s="19"/>
      <c r="I194" s="73"/>
      <c r="J194" s="70"/>
      <c r="K194" s="74"/>
      <c r="L194" s="18"/>
      <c r="M194" s="18"/>
      <c r="O194" s="72"/>
      <c r="Q194" s="19"/>
    </row>
    <row r="195" spans="1:17" s="63" customFormat="1" ht="12.75">
      <c r="A195" s="77"/>
      <c r="B195" s="19"/>
      <c r="C195" s="19"/>
      <c r="D195" s="19"/>
      <c r="E195" s="19"/>
      <c r="F195" s="72"/>
      <c r="G195" s="19"/>
      <c r="H195" s="19"/>
      <c r="I195" s="73"/>
      <c r="J195" s="70"/>
      <c r="K195" s="74"/>
      <c r="L195" s="18"/>
      <c r="M195" s="18"/>
      <c r="O195" s="72"/>
      <c r="Q195" s="19"/>
    </row>
    <row r="196" spans="1:17" s="63" customFormat="1" ht="12.75">
      <c r="A196" s="77"/>
      <c r="B196" s="19"/>
      <c r="C196" s="19"/>
      <c r="D196" s="19"/>
      <c r="E196" s="19"/>
      <c r="F196" s="72"/>
      <c r="G196" s="19"/>
      <c r="H196" s="19"/>
      <c r="I196" s="73"/>
      <c r="J196" s="70"/>
      <c r="K196" s="74"/>
      <c r="L196" s="18"/>
      <c r="M196" s="18"/>
      <c r="O196" s="72"/>
      <c r="Q196" s="19"/>
    </row>
    <row r="197" spans="1:17" s="63" customFormat="1" ht="12.75">
      <c r="A197" s="77"/>
      <c r="B197" s="19"/>
      <c r="C197" s="19"/>
      <c r="D197" s="19"/>
      <c r="E197" s="19"/>
      <c r="F197" s="72"/>
      <c r="G197" s="19"/>
      <c r="H197" s="19"/>
      <c r="I197" s="73"/>
      <c r="J197" s="70"/>
      <c r="K197" s="74"/>
      <c r="L197" s="18"/>
      <c r="M197" s="18"/>
      <c r="O197" s="72"/>
      <c r="Q197" s="19"/>
    </row>
    <row r="198" spans="1:17" s="63" customFormat="1" ht="12.75">
      <c r="A198" s="77"/>
      <c r="B198" s="19"/>
      <c r="C198" s="19"/>
      <c r="D198" s="19"/>
      <c r="E198" s="19"/>
      <c r="F198" s="72"/>
      <c r="G198" s="19"/>
      <c r="H198" s="19"/>
      <c r="I198" s="73"/>
      <c r="J198" s="70"/>
      <c r="K198" s="74"/>
      <c r="L198" s="18"/>
      <c r="M198" s="18"/>
      <c r="O198" s="72"/>
      <c r="Q198" s="19"/>
    </row>
    <row r="199" spans="1:17" s="63" customFormat="1" ht="12.75">
      <c r="A199" s="77"/>
      <c r="B199" s="19"/>
      <c r="C199" s="19"/>
      <c r="D199" s="19"/>
      <c r="E199" s="19"/>
      <c r="F199" s="72"/>
      <c r="G199" s="19"/>
      <c r="H199" s="19"/>
      <c r="I199" s="73"/>
      <c r="J199" s="70"/>
      <c r="K199" s="74"/>
      <c r="L199" s="18"/>
      <c r="M199" s="18"/>
      <c r="O199" s="72"/>
      <c r="Q199" s="19"/>
    </row>
    <row r="200" spans="1:17" s="63" customFormat="1" ht="12.75">
      <c r="A200" s="77"/>
      <c r="B200" s="19"/>
      <c r="C200" s="19"/>
      <c r="D200" s="19"/>
      <c r="E200" s="19"/>
      <c r="F200" s="72"/>
      <c r="G200" s="19"/>
      <c r="H200" s="19"/>
      <c r="I200" s="73"/>
      <c r="J200" s="70"/>
      <c r="K200" s="74"/>
      <c r="L200" s="18"/>
      <c r="M200" s="18"/>
      <c r="O200" s="72"/>
      <c r="Q200" s="19"/>
    </row>
    <row r="201" spans="1:17" s="63" customFormat="1" ht="12.75">
      <c r="A201" s="77"/>
      <c r="B201" s="19"/>
      <c r="C201" s="19"/>
      <c r="D201" s="19"/>
      <c r="E201" s="19"/>
      <c r="F201" s="72"/>
      <c r="G201" s="19"/>
      <c r="H201" s="19"/>
      <c r="I201" s="73"/>
      <c r="J201" s="70"/>
      <c r="K201" s="74"/>
      <c r="L201" s="18"/>
      <c r="M201" s="18"/>
      <c r="O201" s="72"/>
      <c r="Q201" s="19"/>
    </row>
    <row r="202" spans="1:17" s="63" customFormat="1" ht="12.75">
      <c r="A202" s="77"/>
      <c r="B202" s="19"/>
      <c r="C202" s="19"/>
      <c r="D202" s="19"/>
      <c r="E202" s="19"/>
      <c r="F202" s="72"/>
      <c r="G202" s="19"/>
      <c r="H202" s="19"/>
      <c r="I202" s="73"/>
      <c r="J202" s="70"/>
      <c r="K202" s="74"/>
      <c r="L202" s="18"/>
      <c r="M202" s="18"/>
      <c r="O202" s="72"/>
      <c r="Q202" s="19"/>
    </row>
    <row r="203" spans="1:17" s="63" customFormat="1" ht="12.75">
      <c r="A203" s="77"/>
      <c r="B203" s="19"/>
      <c r="C203" s="19"/>
      <c r="D203" s="19"/>
      <c r="E203" s="19"/>
      <c r="F203" s="72"/>
      <c r="G203" s="19"/>
      <c r="H203" s="19"/>
      <c r="I203" s="73"/>
      <c r="J203" s="70"/>
      <c r="K203" s="74"/>
      <c r="L203" s="18"/>
      <c r="M203" s="18"/>
      <c r="O203" s="72"/>
      <c r="Q203" s="19"/>
    </row>
    <row r="204" spans="1:17" s="63" customFormat="1" ht="12.75">
      <c r="A204" s="77"/>
      <c r="B204" s="19"/>
      <c r="C204" s="19"/>
      <c r="D204" s="19"/>
      <c r="E204" s="19"/>
      <c r="F204" s="72"/>
      <c r="G204" s="19"/>
      <c r="H204" s="19"/>
      <c r="I204" s="73"/>
      <c r="J204" s="70"/>
      <c r="K204" s="74"/>
      <c r="L204" s="18"/>
      <c r="M204" s="18"/>
      <c r="O204" s="72"/>
      <c r="Q204" s="19"/>
    </row>
    <row r="205" spans="1:17" s="63" customFormat="1" ht="12.75">
      <c r="A205" s="77"/>
      <c r="B205" s="19"/>
      <c r="C205" s="19"/>
      <c r="D205" s="19"/>
      <c r="E205" s="19"/>
      <c r="F205" s="72"/>
      <c r="G205" s="19"/>
      <c r="H205" s="19"/>
      <c r="I205" s="73"/>
      <c r="J205" s="70"/>
      <c r="K205" s="74"/>
      <c r="L205" s="18"/>
      <c r="M205" s="18"/>
      <c r="O205" s="72"/>
      <c r="Q205" s="19"/>
    </row>
    <row r="206" spans="1:17" s="63" customFormat="1" ht="12.75">
      <c r="A206" s="77"/>
      <c r="B206" s="19"/>
      <c r="C206" s="19"/>
      <c r="D206" s="19"/>
      <c r="E206" s="19"/>
      <c r="F206" s="72"/>
      <c r="G206" s="19"/>
      <c r="H206" s="19"/>
      <c r="I206" s="73"/>
      <c r="J206" s="70"/>
      <c r="K206" s="74"/>
      <c r="L206" s="18"/>
      <c r="M206" s="18"/>
      <c r="O206" s="72"/>
      <c r="Q206" s="19"/>
    </row>
    <row r="207" spans="1:17" s="63" customFormat="1" ht="12.75">
      <c r="A207" s="77"/>
      <c r="B207" s="19"/>
      <c r="C207" s="19"/>
      <c r="D207" s="19"/>
      <c r="E207" s="19"/>
      <c r="F207" s="72"/>
      <c r="G207" s="19"/>
      <c r="H207" s="19"/>
      <c r="I207" s="73"/>
      <c r="J207" s="70"/>
      <c r="K207" s="74"/>
      <c r="L207" s="18"/>
      <c r="M207" s="18"/>
      <c r="O207" s="72"/>
      <c r="Q207" s="19"/>
    </row>
    <row r="208" spans="1:17" s="63" customFormat="1" ht="12.75">
      <c r="A208" s="77"/>
      <c r="B208" s="19"/>
      <c r="C208" s="19"/>
      <c r="D208" s="19"/>
      <c r="E208" s="19"/>
      <c r="F208" s="72"/>
      <c r="G208" s="19"/>
      <c r="H208" s="19"/>
      <c r="I208" s="73"/>
      <c r="J208" s="70"/>
      <c r="K208" s="74"/>
      <c r="L208" s="18"/>
      <c r="M208" s="18"/>
      <c r="O208" s="72"/>
      <c r="Q208" s="19"/>
    </row>
    <row r="209" spans="1:17" s="63" customFormat="1" ht="12.75">
      <c r="A209" s="77"/>
      <c r="B209" s="19"/>
      <c r="C209" s="19"/>
      <c r="D209" s="19"/>
      <c r="E209" s="19"/>
      <c r="F209" s="72"/>
      <c r="G209" s="19"/>
      <c r="H209" s="19"/>
      <c r="I209" s="73"/>
      <c r="J209" s="70"/>
      <c r="K209" s="74"/>
      <c r="L209" s="18"/>
      <c r="M209" s="18"/>
      <c r="O209" s="72"/>
      <c r="Q209" s="19"/>
    </row>
    <row r="210" spans="1:17" s="63" customFormat="1" ht="12.75">
      <c r="A210" s="77"/>
      <c r="B210" s="19"/>
      <c r="C210" s="19"/>
      <c r="D210" s="19"/>
      <c r="E210" s="19"/>
      <c r="F210" s="72"/>
      <c r="G210" s="19"/>
      <c r="H210" s="19"/>
      <c r="I210" s="73"/>
      <c r="J210" s="70"/>
      <c r="K210" s="74"/>
      <c r="L210" s="18"/>
      <c r="M210" s="18"/>
      <c r="O210" s="72"/>
      <c r="Q210" s="19"/>
    </row>
    <row r="211" spans="1:17" s="63" customFormat="1" ht="12.75">
      <c r="A211" s="77"/>
      <c r="B211" s="19"/>
      <c r="C211" s="19"/>
      <c r="D211" s="19"/>
      <c r="E211" s="19"/>
      <c r="F211" s="72"/>
      <c r="G211" s="19"/>
      <c r="H211" s="19"/>
      <c r="I211" s="73"/>
      <c r="J211" s="70"/>
      <c r="K211" s="74"/>
      <c r="L211" s="18"/>
      <c r="M211" s="18"/>
      <c r="O211" s="72"/>
      <c r="Q211" s="19"/>
    </row>
    <row r="212" spans="1:17" s="63" customFormat="1" ht="12.75">
      <c r="A212" s="77"/>
      <c r="B212" s="19"/>
      <c r="C212" s="19"/>
      <c r="D212" s="19"/>
      <c r="E212" s="19"/>
      <c r="F212" s="72"/>
      <c r="G212" s="19"/>
      <c r="H212" s="19"/>
      <c r="I212" s="73"/>
      <c r="J212" s="70"/>
      <c r="K212" s="74"/>
      <c r="L212" s="18"/>
      <c r="M212" s="18"/>
      <c r="O212" s="72"/>
      <c r="Q212" s="19"/>
    </row>
    <row r="213" spans="1:17" s="63" customFormat="1" ht="12.75">
      <c r="A213" s="77"/>
      <c r="B213" s="19"/>
      <c r="C213" s="19"/>
      <c r="D213" s="19"/>
      <c r="E213" s="19"/>
      <c r="F213" s="72"/>
      <c r="G213" s="19"/>
      <c r="H213" s="19"/>
      <c r="I213" s="73"/>
      <c r="J213" s="70"/>
      <c r="K213" s="74"/>
      <c r="L213" s="18"/>
      <c r="M213" s="18"/>
      <c r="O213" s="72"/>
      <c r="Q213" s="19"/>
    </row>
    <row r="214" spans="1:17" s="63" customFormat="1" ht="12.75">
      <c r="A214" s="77"/>
      <c r="B214" s="19"/>
      <c r="C214" s="19"/>
      <c r="D214" s="19"/>
      <c r="E214" s="19"/>
      <c r="F214" s="72"/>
      <c r="G214" s="19"/>
      <c r="H214" s="19"/>
      <c r="I214" s="73"/>
      <c r="J214" s="70"/>
      <c r="K214" s="74"/>
      <c r="L214" s="18"/>
      <c r="M214" s="18"/>
      <c r="O214" s="72"/>
      <c r="Q214" s="19"/>
    </row>
    <row r="215" spans="1:17" s="63" customFormat="1" ht="12.75">
      <c r="A215" s="77"/>
      <c r="B215" s="19"/>
      <c r="C215" s="19"/>
      <c r="D215" s="19"/>
      <c r="E215" s="19"/>
      <c r="F215" s="72"/>
      <c r="G215" s="19"/>
      <c r="H215" s="19"/>
      <c r="I215" s="73"/>
      <c r="J215" s="70"/>
      <c r="K215" s="74"/>
      <c r="L215" s="18"/>
      <c r="M215" s="18"/>
      <c r="O215" s="72"/>
      <c r="Q215" s="19"/>
    </row>
    <row r="216" spans="1:17" s="63" customFormat="1" ht="12.75">
      <c r="A216" s="77"/>
      <c r="B216" s="19"/>
      <c r="C216" s="19"/>
      <c r="D216" s="19"/>
      <c r="E216" s="19"/>
      <c r="F216" s="72"/>
      <c r="G216" s="19"/>
      <c r="H216" s="19"/>
      <c r="I216" s="73"/>
      <c r="J216" s="70"/>
      <c r="K216" s="74"/>
      <c r="L216" s="18"/>
      <c r="M216" s="18"/>
      <c r="O216" s="72"/>
      <c r="Q216" s="19"/>
    </row>
    <row r="217" spans="1:17" s="63" customFormat="1" ht="12.75">
      <c r="A217" s="77"/>
      <c r="B217" s="19"/>
      <c r="C217" s="19"/>
      <c r="D217" s="19"/>
      <c r="E217" s="19"/>
      <c r="F217" s="72"/>
      <c r="G217" s="19"/>
      <c r="H217" s="19"/>
      <c r="I217" s="73"/>
      <c r="J217" s="70"/>
      <c r="K217" s="74"/>
      <c r="L217" s="18"/>
      <c r="M217" s="18"/>
      <c r="O217" s="72"/>
      <c r="Q217" s="19"/>
    </row>
    <row r="218" spans="1:17" s="63" customFormat="1" ht="12.75">
      <c r="A218" s="77"/>
      <c r="B218" s="19"/>
      <c r="C218" s="19"/>
      <c r="D218" s="19"/>
      <c r="E218" s="19"/>
      <c r="F218" s="72"/>
      <c r="G218" s="19"/>
      <c r="H218" s="19"/>
      <c r="I218" s="73"/>
      <c r="J218" s="70"/>
      <c r="K218" s="74"/>
      <c r="L218" s="18"/>
      <c r="M218" s="18"/>
      <c r="O218" s="72"/>
      <c r="Q218" s="19"/>
    </row>
    <row r="219" spans="1:17" s="63" customFormat="1" ht="12.75">
      <c r="A219" s="77"/>
      <c r="B219" s="19"/>
      <c r="C219" s="19"/>
      <c r="D219" s="19"/>
      <c r="E219" s="19"/>
      <c r="F219" s="72"/>
      <c r="G219" s="19"/>
      <c r="H219" s="19"/>
      <c r="I219" s="73"/>
      <c r="J219" s="70"/>
      <c r="K219" s="74"/>
      <c r="L219" s="18"/>
      <c r="M219" s="18"/>
      <c r="O219" s="72"/>
      <c r="Q219" s="19"/>
    </row>
    <row r="220" spans="1:17" s="63" customFormat="1" ht="12.75">
      <c r="A220" s="77"/>
      <c r="B220" s="19"/>
      <c r="C220" s="19"/>
      <c r="D220" s="19"/>
      <c r="E220" s="19"/>
      <c r="F220" s="72"/>
      <c r="G220" s="19"/>
      <c r="H220" s="19"/>
      <c r="I220" s="73"/>
      <c r="J220" s="70"/>
      <c r="K220" s="74"/>
      <c r="L220" s="18"/>
      <c r="M220" s="18"/>
      <c r="O220" s="72"/>
      <c r="Q220" s="19"/>
    </row>
    <row r="221" spans="1:17" s="63" customFormat="1" ht="12.75">
      <c r="A221" s="77"/>
      <c r="B221" s="19"/>
      <c r="C221" s="19"/>
      <c r="D221" s="19"/>
      <c r="E221" s="19"/>
      <c r="F221" s="72"/>
      <c r="G221" s="19"/>
      <c r="H221" s="19"/>
      <c r="I221" s="73"/>
      <c r="J221" s="70"/>
      <c r="K221" s="74"/>
      <c r="L221" s="18"/>
      <c r="M221" s="18"/>
      <c r="O221" s="72"/>
      <c r="Q221" s="19"/>
    </row>
    <row r="222" spans="1:17" s="63" customFormat="1" ht="12.75">
      <c r="A222" s="77"/>
      <c r="B222" s="19"/>
      <c r="C222" s="19"/>
      <c r="D222" s="19"/>
      <c r="E222" s="19"/>
      <c r="F222" s="72"/>
      <c r="G222" s="19"/>
      <c r="H222" s="19"/>
      <c r="I222" s="73"/>
      <c r="J222" s="70"/>
      <c r="K222" s="74"/>
      <c r="L222" s="18"/>
      <c r="M222" s="18"/>
      <c r="O222" s="72"/>
      <c r="Q222" s="19"/>
    </row>
    <row r="223" spans="1:17" s="63" customFormat="1" ht="12.75">
      <c r="A223" s="77"/>
      <c r="B223" s="19"/>
      <c r="C223" s="19"/>
      <c r="D223" s="19"/>
      <c r="E223" s="19"/>
      <c r="F223" s="72"/>
      <c r="G223" s="19"/>
      <c r="H223" s="19"/>
      <c r="I223" s="73"/>
      <c r="J223" s="70"/>
      <c r="K223" s="74"/>
      <c r="L223" s="18"/>
      <c r="M223" s="18"/>
      <c r="O223" s="72"/>
      <c r="Q223" s="19"/>
    </row>
    <row r="224" spans="1:17" s="63" customFormat="1" ht="12.75">
      <c r="A224" s="77"/>
      <c r="B224" s="19"/>
      <c r="C224" s="19"/>
      <c r="D224" s="19"/>
      <c r="E224" s="19"/>
      <c r="F224" s="72"/>
      <c r="G224" s="19"/>
      <c r="H224" s="19"/>
      <c r="I224" s="73"/>
      <c r="J224" s="70"/>
      <c r="K224" s="74"/>
      <c r="L224" s="18"/>
      <c r="M224" s="18"/>
      <c r="O224" s="72"/>
      <c r="Q224" s="19"/>
    </row>
    <row r="225" spans="1:17" s="63" customFormat="1" ht="12.75">
      <c r="A225" s="77"/>
      <c r="B225" s="19"/>
      <c r="C225" s="19"/>
      <c r="D225" s="19"/>
      <c r="E225" s="19"/>
      <c r="F225" s="72"/>
      <c r="G225" s="19"/>
      <c r="H225" s="19"/>
      <c r="I225" s="73"/>
      <c r="J225" s="70"/>
      <c r="K225" s="74"/>
      <c r="L225" s="18"/>
      <c r="M225" s="18"/>
      <c r="O225" s="72"/>
      <c r="Q225" s="19"/>
    </row>
    <row r="226" spans="1:17" s="63" customFormat="1" ht="12.75">
      <c r="A226" s="77"/>
      <c r="B226" s="19"/>
      <c r="C226" s="19"/>
      <c r="D226" s="19"/>
      <c r="E226" s="19"/>
      <c r="F226" s="72"/>
      <c r="G226" s="19"/>
      <c r="H226" s="19"/>
      <c r="I226" s="73"/>
      <c r="J226" s="70"/>
      <c r="K226" s="74"/>
      <c r="L226" s="18"/>
      <c r="M226" s="18"/>
      <c r="O226" s="72"/>
      <c r="Q226" s="19"/>
    </row>
    <row r="227" spans="1:17" s="63" customFormat="1" ht="12.75">
      <c r="A227" s="77"/>
      <c r="B227" s="19"/>
      <c r="C227" s="19"/>
      <c r="D227" s="19"/>
      <c r="E227" s="19"/>
      <c r="F227" s="72"/>
      <c r="G227" s="19"/>
      <c r="H227" s="19"/>
      <c r="I227" s="73"/>
      <c r="J227" s="70"/>
      <c r="K227" s="74"/>
      <c r="L227" s="18"/>
      <c r="M227" s="18"/>
      <c r="O227" s="72"/>
      <c r="Q227" s="19"/>
    </row>
    <row r="228" spans="1:17" s="63" customFormat="1" ht="12.75">
      <c r="A228" s="77"/>
      <c r="B228" s="19"/>
      <c r="C228" s="19"/>
      <c r="D228" s="19"/>
      <c r="E228" s="19"/>
      <c r="F228" s="72"/>
      <c r="G228" s="19"/>
      <c r="H228" s="19"/>
      <c r="I228" s="73"/>
      <c r="J228" s="70"/>
      <c r="K228" s="74"/>
      <c r="L228" s="18"/>
      <c r="M228" s="18"/>
      <c r="O228" s="72"/>
      <c r="Q228" s="19"/>
    </row>
    <row r="229" spans="1:17" s="63" customFormat="1" ht="12.75">
      <c r="A229" s="77"/>
      <c r="B229" s="19"/>
      <c r="C229" s="19"/>
      <c r="D229" s="19"/>
      <c r="E229" s="19"/>
      <c r="F229" s="72"/>
      <c r="G229" s="19"/>
      <c r="H229" s="19"/>
      <c r="I229" s="73"/>
      <c r="J229" s="70"/>
      <c r="K229" s="74"/>
      <c r="L229" s="18"/>
      <c r="M229" s="18"/>
      <c r="O229" s="72"/>
      <c r="Q229" s="19"/>
    </row>
    <row r="230" spans="1:17" s="63" customFormat="1" ht="12.75">
      <c r="A230" s="77"/>
      <c r="B230" s="19"/>
      <c r="C230" s="19"/>
      <c r="D230" s="19"/>
      <c r="E230" s="19"/>
      <c r="F230" s="72"/>
      <c r="G230" s="19"/>
      <c r="H230" s="19"/>
      <c r="I230" s="73"/>
      <c r="J230" s="70"/>
      <c r="K230" s="74"/>
      <c r="L230" s="18"/>
      <c r="M230" s="18"/>
      <c r="O230" s="72"/>
      <c r="Q230" s="19"/>
    </row>
    <row r="231" spans="1:17" s="63" customFormat="1" ht="12.75">
      <c r="A231" s="77"/>
      <c r="B231" s="19"/>
      <c r="C231" s="19"/>
      <c r="D231" s="19"/>
      <c r="E231" s="19"/>
      <c r="F231" s="72"/>
      <c r="G231" s="19"/>
      <c r="H231" s="19"/>
      <c r="I231" s="73"/>
      <c r="J231" s="70"/>
      <c r="K231" s="74"/>
      <c r="L231" s="18"/>
      <c r="M231" s="18"/>
      <c r="O231" s="72"/>
      <c r="Q231" s="19"/>
    </row>
    <row r="232" spans="1:17" s="63" customFormat="1" ht="12.75">
      <c r="A232" s="77"/>
      <c r="B232" s="19"/>
      <c r="C232" s="19"/>
      <c r="D232" s="19"/>
      <c r="E232" s="19"/>
      <c r="F232" s="72"/>
      <c r="G232" s="19"/>
      <c r="H232" s="19"/>
      <c r="I232" s="73"/>
      <c r="J232" s="70"/>
      <c r="K232" s="74"/>
      <c r="L232" s="18"/>
      <c r="M232" s="18"/>
      <c r="O232" s="72"/>
      <c r="Q232" s="19"/>
    </row>
    <row r="233" spans="1:17" s="63" customFormat="1" ht="12.75">
      <c r="A233" s="77"/>
      <c r="B233" s="19"/>
      <c r="C233" s="19"/>
      <c r="D233" s="19"/>
      <c r="E233" s="19"/>
      <c r="F233" s="72"/>
      <c r="G233" s="19"/>
      <c r="H233" s="19"/>
      <c r="I233" s="73"/>
      <c r="J233" s="70"/>
      <c r="K233" s="74"/>
      <c r="L233" s="18"/>
      <c r="M233" s="18"/>
      <c r="O233" s="72"/>
      <c r="Q233" s="19"/>
    </row>
    <row r="234" spans="1:17" s="63" customFormat="1" ht="12.75">
      <c r="A234" s="77"/>
      <c r="B234" s="19"/>
      <c r="C234" s="19"/>
      <c r="D234" s="19"/>
      <c r="E234" s="19"/>
      <c r="F234" s="72"/>
      <c r="G234" s="19"/>
      <c r="H234" s="19"/>
      <c r="I234" s="73"/>
      <c r="J234" s="70"/>
      <c r="K234" s="74"/>
      <c r="L234" s="18"/>
      <c r="M234" s="18"/>
      <c r="O234" s="72"/>
      <c r="Q234" s="19"/>
    </row>
    <row r="235" spans="1:17" s="63" customFormat="1" ht="12.75">
      <c r="A235" s="77"/>
      <c r="B235" s="19"/>
      <c r="C235" s="19"/>
      <c r="D235" s="19"/>
      <c r="E235" s="19"/>
      <c r="F235" s="72"/>
      <c r="G235" s="19"/>
      <c r="H235" s="19"/>
      <c r="I235" s="73"/>
      <c r="J235" s="70"/>
      <c r="K235" s="74"/>
      <c r="L235" s="18"/>
      <c r="M235" s="18"/>
      <c r="O235" s="72"/>
      <c r="Q235" s="19"/>
    </row>
    <row r="236" spans="1:17" s="63" customFormat="1" ht="12.75">
      <c r="A236" s="77"/>
      <c r="B236" s="19"/>
      <c r="C236" s="19"/>
      <c r="D236" s="19"/>
      <c r="E236" s="19"/>
      <c r="F236" s="72"/>
      <c r="G236" s="19"/>
      <c r="H236" s="19"/>
      <c r="I236" s="73"/>
      <c r="J236" s="70"/>
      <c r="K236" s="74"/>
      <c r="L236" s="18"/>
      <c r="M236" s="18"/>
      <c r="O236" s="72"/>
      <c r="Q236" s="19"/>
    </row>
    <row r="237" spans="1:17" s="63" customFormat="1" ht="12.75">
      <c r="A237" s="77"/>
      <c r="B237" s="19"/>
      <c r="C237" s="19"/>
      <c r="D237" s="19"/>
      <c r="E237" s="19"/>
      <c r="F237" s="72"/>
      <c r="G237" s="19"/>
      <c r="H237" s="19"/>
      <c r="I237" s="73"/>
      <c r="J237" s="70"/>
      <c r="K237" s="74"/>
      <c r="L237" s="18"/>
      <c r="M237" s="18"/>
      <c r="O237" s="72"/>
      <c r="Q237" s="19"/>
    </row>
    <row r="238" spans="1:17" s="63" customFormat="1" ht="12.75">
      <c r="A238" s="77"/>
      <c r="B238" s="19"/>
      <c r="C238" s="19"/>
      <c r="D238" s="19"/>
      <c r="E238" s="19"/>
      <c r="F238" s="72"/>
      <c r="G238" s="19"/>
      <c r="H238" s="19"/>
      <c r="I238" s="73"/>
      <c r="J238" s="70"/>
      <c r="K238" s="74"/>
      <c r="L238" s="18"/>
      <c r="M238" s="18"/>
      <c r="O238" s="72"/>
      <c r="Q238" s="19"/>
    </row>
    <row r="239" spans="1:17" s="63" customFormat="1" ht="12.75">
      <c r="A239" s="77"/>
      <c r="B239" s="19"/>
      <c r="C239" s="19"/>
      <c r="D239" s="19"/>
      <c r="E239" s="19"/>
      <c r="F239" s="72"/>
      <c r="G239" s="19"/>
      <c r="H239" s="19"/>
      <c r="I239" s="73"/>
      <c r="J239" s="70"/>
      <c r="K239" s="74"/>
      <c r="L239" s="18"/>
      <c r="M239" s="18"/>
      <c r="O239" s="72"/>
      <c r="Q239" s="19"/>
    </row>
    <row r="240" spans="1:17" s="63" customFormat="1" ht="12.75">
      <c r="A240" s="77"/>
      <c r="B240" s="19"/>
      <c r="C240" s="19"/>
      <c r="D240" s="19"/>
      <c r="E240" s="19"/>
      <c r="F240" s="72"/>
      <c r="G240" s="19"/>
      <c r="H240" s="19"/>
      <c r="I240" s="73"/>
      <c r="J240" s="70"/>
      <c r="K240" s="74"/>
      <c r="L240" s="18"/>
      <c r="M240" s="18"/>
      <c r="O240" s="72"/>
      <c r="Q240" s="19"/>
    </row>
    <row r="241" spans="1:17" s="63" customFormat="1" ht="12.75">
      <c r="A241" s="77"/>
      <c r="B241" s="19"/>
      <c r="C241" s="19"/>
      <c r="D241" s="19"/>
      <c r="E241" s="19"/>
      <c r="F241" s="72"/>
      <c r="G241" s="19"/>
      <c r="H241" s="19"/>
      <c r="I241" s="73"/>
      <c r="J241" s="70"/>
      <c r="K241" s="74"/>
      <c r="L241" s="18"/>
      <c r="M241" s="18"/>
      <c r="O241" s="72"/>
      <c r="Q241" s="19"/>
    </row>
    <row r="242" spans="1:17" s="63" customFormat="1" ht="12.75">
      <c r="A242" s="77"/>
      <c r="B242" s="19"/>
      <c r="C242" s="19"/>
      <c r="D242" s="19"/>
      <c r="E242" s="19"/>
      <c r="F242" s="72"/>
      <c r="G242" s="19"/>
      <c r="H242" s="19"/>
      <c r="I242" s="73"/>
      <c r="J242" s="70"/>
      <c r="K242" s="74"/>
      <c r="L242" s="18"/>
      <c r="M242" s="18"/>
      <c r="O242" s="72"/>
      <c r="Q242" s="19"/>
    </row>
    <row r="243" spans="1:17" s="63" customFormat="1" ht="12.75">
      <c r="A243" s="77"/>
      <c r="B243" s="19"/>
      <c r="C243" s="19"/>
      <c r="D243" s="19"/>
      <c r="E243" s="19"/>
      <c r="F243" s="72"/>
      <c r="G243" s="19"/>
      <c r="H243" s="19"/>
      <c r="I243" s="73"/>
      <c r="J243" s="70"/>
      <c r="K243" s="74"/>
      <c r="L243" s="18"/>
      <c r="M243" s="18"/>
      <c r="O243" s="72"/>
      <c r="Q243" s="19"/>
    </row>
    <row r="244" spans="1:17" s="63" customFormat="1" ht="12.75">
      <c r="A244" s="77"/>
      <c r="B244" s="19"/>
      <c r="C244" s="19"/>
      <c r="D244" s="19"/>
      <c r="E244" s="19"/>
      <c r="F244" s="72"/>
      <c r="G244" s="19"/>
      <c r="H244" s="19"/>
      <c r="I244" s="73"/>
      <c r="J244" s="70"/>
      <c r="K244" s="74"/>
      <c r="L244" s="18"/>
      <c r="M244" s="18"/>
      <c r="O244" s="72"/>
      <c r="Q244" s="19"/>
    </row>
    <row r="245" spans="1:17" s="63" customFormat="1" ht="12.75">
      <c r="A245" s="77"/>
      <c r="B245" s="19"/>
      <c r="C245" s="19"/>
      <c r="D245" s="19"/>
      <c r="E245" s="19"/>
      <c r="F245" s="72"/>
      <c r="G245" s="19"/>
      <c r="H245" s="19"/>
      <c r="I245" s="73"/>
      <c r="J245" s="70"/>
      <c r="K245" s="74"/>
      <c r="L245" s="18"/>
      <c r="M245" s="18"/>
      <c r="O245" s="72"/>
      <c r="Q245" s="19"/>
    </row>
    <row r="246" spans="1:17" s="63" customFormat="1" ht="12.75">
      <c r="A246" s="77"/>
      <c r="B246" s="19"/>
      <c r="C246" s="19"/>
      <c r="D246" s="19"/>
      <c r="E246" s="19"/>
      <c r="F246" s="72"/>
      <c r="G246" s="19"/>
      <c r="H246" s="19"/>
      <c r="I246" s="73"/>
      <c r="J246" s="70"/>
      <c r="K246" s="74"/>
      <c r="L246" s="18"/>
      <c r="M246" s="18"/>
      <c r="O246" s="72"/>
      <c r="Q246" s="19"/>
    </row>
    <row r="247" spans="1:17" s="63" customFormat="1" ht="12.75">
      <c r="A247" s="77"/>
      <c r="B247" s="19"/>
      <c r="C247" s="19"/>
      <c r="D247" s="19"/>
      <c r="E247" s="19"/>
      <c r="F247" s="72"/>
      <c r="G247" s="19"/>
      <c r="H247" s="19"/>
      <c r="I247" s="73"/>
      <c r="J247" s="70"/>
      <c r="K247" s="74"/>
      <c r="L247" s="18"/>
      <c r="M247" s="18"/>
      <c r="O247" s="72"/>
      <c r="Q247" s="19"/>
    </row>
    <row r="248" spans="1:17" s="63" customFormat="1" ht="12.75">
      <c r="A248" s="77"/>
      <c r="B248" s="19"/>
      <c r="C248" s="19"/>
      <c r="D248" s="19"/>
      <c r="E248" s="19"/>
      <c r="F248" s="72"/>
      <c r="G248" s="19"/>
      <c r="H248" s="19"/>
      <c r="I248" s="73"/>
      <c r="J248" s="70"/>
      <c r="K248" s="74"/>
      <c r="L248" s="18"/>
      <c r="M248" s="18"/>
      <c r="O248" s="72"/>
      <c r="Q248" s="19"/>
    </row>
    <row r="249" spans="1:17" s="63" customFormat="1" ht="12.75">
      <c r="A249" s="77"/>
      <c r="B249" s="19"/>
      <c r="C249" s="19"/>
      <c r="D249" s="19"/>
      <c r="E249" s="19"/>
      <c r="F249" s="72"/>
      <c r="G249" s="19"/>
      <c r="H249" s="19"/>
      <c r="I249" s="73"/>
      <c r="J249" s="70"/>
      <c r="K249" s="74"/>
      <c r="L249" s="18"/>
      <c r="M249" s="18"/>
      <c r="O249" s="72"/>
      <c r="Q249" s="19"/>
    </row>
    <row r="250" spans="1:17" s="63" customFormat="1" ht="12.75">
      <c r="A250" s="77"/>
      <c r="B250" s="19"/>
      <c r="C250" s="19"/>
      <c r="D250" s="19"/>
      <c r="E250" s="19"/>
      <c r="F250" s="72"/>
      <c r="G250" s="19"/>
      <c r="H250" s="19"/>
      <c r="I250" s="73"/>
      <c r="J250" s="70"/>
      <c r="K250" s="74"/>
      <c r="L250" s="18"/>
      <c r="M250" s="18"/>
      <c r="O250" s="72"/>
      <c r="Q250" s="19"/>
    </row>
    <row r="251" spans="1:17" s="63" customFormat="1" ht="12.75">
      <c r="A251" s="77"/>
      <c r="B251" s="19"/>
      <c r="C251" s="19"/>
      <c r="D251" s="19"/>
      <c r="E251" s="19"/>
      <c r="F251" s="72"/>
      <c r="G251" s="19"/>
      <c r="H251" s="19"/>
      <c r="I251" s="73"/>
      <c r="J251" s="70"/>
      <c r="K251" s="74"/>
      <c r="L251" s="18"/>
      <c r="M251" s="18"/>
      <c r="O251" s="72"/>
      <c r="Q251" s="19"/>
    </row>
    <row r="252" spans="1:17" s="63" customFormat="1" ht="12.75">
      <c r="A252" s="77"/>
      <c r="B252" s="19"/>
      <c r="C252" s="19"/>
      <c r="D252" s="19"/>
      <c r="E252" s="19"/>
      <c r="F252" s="72"/>
      <c r="G252" s="19"/>
      <c r="H252" s="19"/>
      <c r="I252" s="73"/>
      <c r="J252" s="70"/>
      <c r="K252" s="74"/>
      <c r="L252" s="18"/>
      <c r="M252" s="18"/>
      <c r="O252" s="72"/>
      <c r="Q252" s="19"/>
    </row>
    <row r="253" spans="1:17" s="63" customFormat="1" ht="12.75">
      <c r="A253" s="77"/>
      <c r="B253" s="19"/>
      <c r="C253" s="19"/>
      <c r="D253" s="19"/>
      <c r="E253" s="19"/>
      <c r="F253" s="72"/>
      <c r="G253" s="19"/>
      <c r="H253" s="19"/>
      <c r="I253" s="73"/>
      <c r="J253" s="70"/>
      <c r="K253" s="74"/>
      <c r="L253" s="18"/>
      <c r="M253" s="18"/>
      <c r="O253" s="72"/>
      <c r="Q253" s="19"/>
    </row>
    <row r="254" spans="1:17" s="63" customFormat="1" ht="12.75">
      <c r="A254" s="77"/>
      <c r="B254" s="19"/>
      <c r="C254" s="19"/>
      <c r="D254" s="19"/>
      <c r="E254" s="19"/>
      <c r="F254" s="72"/>
      <c r="G254" s="19"/>
      <c r="H254" s="19"/>
      <c r="I254" s="73"/>
      <c r="J254" s="70"/>
      <c r="K254" s="74"/>
      <c r="L254" s="18"/>
      <c r="M254" s="18"/>
      <c r="O254" s="72"/>
      <c r="Q254" s="19"/>
    </row>
    <row r="255" spans="1:17" s="63" customFormat="1" ht="12.75">
      <c r="A255" s="77"/>
      <c r="B255" s="19"/>
      <c r="C255" s="19"/>
      <c r="D255" s="19"/>
      <c r="E255" s="19"/>
      <c r="F255" s="72"/>
      <c r="G255" s="19"/>
      <c r="H255" s="19"/>
      <c r="I255" s="73"/>
      <c r="J255" s="70"/>
      <c r="K255" s="74"/>
      <c r="L255" s="18"/>
      <c r="M255" s="18"/>
      <c r="O255" s="72"/>
      <c r="Q255" s="19"/>
    </row>
    <row r="256" spans="1:17" s="63" customFormat="1" ht="12.75">
      <c r="A256" s="77"/>
      <c r="B256" s="19"/>
      <c r="C256" s="19"/>
      <c r="D256" s="19"/>
      <c r="E256" s="19"/>
      <c r="F256" s="72"/>
      <c r="G256" s="19"/>
      <c r="H256" s="19"/>
      <c r="I256" s="73"/>
      <c r="J256" s="70"/>
      <c r="K256" s="74"/>
      <c r="L256" s="18"/>
      <c r="M256" s="18"/>
      <c r="O256" s="72"/>
      <c r="Q256" s="19"/>
    </row>
    <row r="257" spans="1:17" s="63" customFormat="1" ht="12.75">
      <c r="A257" s="77"/>
      <c r="B257" s="19"/>
      <c r="C257" s="19"/>
      <c r="D257" s="19"/>
      <c r="E257" s="19"/>
      <c r="F257" s="72"/>
      <c r="G257" s="19"/>
      <c r="H257" s="19"/>
      <c r="I257" s="73"/>
      <c r="J257" s="70"/>
      <c r="K257" s="74"/>
      <c r="L257" s="18"/>
      <c r="M257" s="18"/>
      <c r="O257" s="72"/>
      <c r="Q257" s="19"/>
    </row>
    <row r="258" spans="1:17" s="63" customFormat="1" ht="12.75">
      <c r="A258" s="77"/>
      <c r="B258" s="19"/>
      <c r="C258" s="19"/>
      <c r="D258" s="19"/>
      <c r="E258" s="19"/>
      <c r="F258" s="72"/>
      <c r="G258" s="19"/>
      <c r="H258" s="19"/>
      <c r="I258" s="73"/>
      <c r="J258" s="70"/>
      <c r="K258" s="74"/>
      <c r="L258" s="18"/>
      <c r="M258" s="18"/>
      <c r="O258" s="72"/>
      <c r="Q258" s="19"/>
    </row>
    <row r="259" spans="1:17" s="63" customFormat="1" ht="12.75">
      <c r="A259" s="77"/>
      <c r="B259" s="19"/>
      <c r="C259" s="19"/>
      <c r="D259" s="19"/>
      <c r="E259" s="19"/>
      <c r="F259" s="72"/>
      <c r="G259" s="19"/>
      <c r="H259" s="19"/>
      <c r="I259" s="73"/>
      <c r="J259" s="70"/>
      <c r="K259" s="74"/>
      <c r="L259" s="18"/>
      <c r="M259" s="18"/>
      <c r="O259" s="72"/>
      <c r="Q259" s="19"/>
    </row>
    <row r="260" spans="1:17" s="63" customFormat="1" ht="12.75">
      <c r="A260" s="77"/>
      <c r="B260" s="19"/>
      <c r="C260" s="19"/>
      <c r="D260" s="19"/>
      <c r="E260" s="19"/>
      <c r="F260" s="72"/>
      <c r="G260" s="19"/>
      <c r="H260" s="19"/>
      <c r="I260" s="73"/>
      <c r="J260" s="70"/>
      <c r="K260" s="74"/>
      <c r="L260" s="18"/>
      <c r="M260" s="18"/>
      <c r="O260" s="72"/>
      <c r="Q260" s="19"/>
    </row>
    <row r="261" spans="1:17" s="63" customFormat="1" ht="12.75">
      <c r="A261" s="77"/>
      <c r="B261" s="19"/>
      <c r="C261" s="19"/>
      <c r="D261" s="19"/>
      <c r="E261" s="19"/>
      <c r="F261" s="72"/>
      <c r="G261" s="19"/>
      <c r="H261" s="19"/>
      <c r="I261" s="73"/>
      <c r="J261" s="70"/>
      <c r="K261" s="74"/>
      <c r="L261" s="18"/>
      <c r="M261" s="18"/>
      <c r="O261" s="72"/>
      <c r="Q261" s="19"/>
    </row>
    <row r="262" spans="1:17" s="63" customFormat="1" ht="12.75">
      <c r="A262" s="77"/>
      <c r="B262" s="19"/>
      <c r="C262" s="19"/>
      <c r="D262" s="19"/>
      <c r="E262" s="19"/>
      <c r="F262" s="72"/>
      <c r="G262" s="19"/>
      <c r="H262" s="19"/>
      <c r="I262" s="73"/>
      <c r="J262" s="70"/>
      <c r="K262" s="74"/>
      <c r="L262" s="18"/>
      <c r="M262" s="18"/>
      <c r="O262" s="72"/>
      <c r="Q262" s="19"/>
    </row>
    <row r="263" spans="1:17" s="63" customFormat="1" ht="12.75">
      <c r="A263" s="77"/>
      <c r="B263" s="19"/>
      <c r="C263" s="19"/>
      <c r="D263" s="19"/>
      <c r="E263" s="19"/>
      <c r="F263" s="72"/>
      <c r="G263" s="19"/>
      <c r="H263" s="19"/>
      <c r="I263" s="73"/>
      <c r="J263" s="70"/>
      <c r="K263" s="74"/>
      <c r="L263" s="18"/>
      <c r="M263" s="18"/>
      <c r="O263" s="72"/>
      <c r="Q263" s="19"/>
    </row>
    <row r="264" spans="1:17" s="63" customFormat="1" ht="12.75">
      <c r="A264" s="77"/>
      <c r="B264" s="19"/>
      <c r="C264" s="19"/>
      <c r="D264" s="19"/>
      <c r="E264" s="19"/>
      <c r="F264" s="72"/>
      <c r="G264" s="19"/>
      <c r="H264" s="19"/>
      <c r="I264" s="73"/>
      <c r="J264" s="70"/>
      <c r="K264" s="74"/>
      <c r="L264" s="18"/>
      <c r="M264" s="18"/>
      <c r="O264" s="72"/>
      <c r="Q264" s="19"/>
    </row>
    <row r="265" spans="1:17" s="63" customFormat="1" ht="12.75">
      <c r="A265" s="77"/>
      <c r="B265" s="19"/>
      <c r="C265" s="19"/>
      <c r="D265" s="19"/>
      <c r="E265" s="19"/>
      <c r="F265" s="72"/>
      <c r="G265" s="19"/>
      <c r="H265" s="19"/>
      <c r="I265" s="73"/>
      <c r="J265" s="70"/>
      <c r="K265" s="74"/>
      <c r="L265" s="18"/>
      <c r="M265" s="18"/>
      <c r="O265" s="72"/>
      <c r="Q265" s="19"/>
    </row>
    <row r="266" spans="1:17" s="63" customFormat="1" ht="12.75">
      <c r="A266" s="77"/>
      <c r="B266" s="19"/>
      <c r="C266" s="19"/>
      <c r="D266" s="19"/>
      <c r="E266" s="19"/>
      <c r="F266" s="72"/>
      <c r="G266" s="19"/>
      <c r="H266" s="19"/>
      <c r="I266" s="73"/>
      <c r="J266" s="70"/>
      <c r="K266" s="74"/>
      <c r="L266" s="18"/>
      <c r="M266" s="18"/>
      <c r="O266" s="72"/>
      <c r="Q266" s="19"/>
    </row>
    <row r="267" spans="1:17" s="63" customFormat="1" ht="12.75">
      <c r="A267" s="77"/>
      <c r="B267" s="19"/>
      <c r="C267" s="19"/>
      <c r="D267" s="19"/>
      <c r="E267" s="19"/>
      <c r="F267" s="72"/>
      <c r="G267" s="19"/>
      <c r="H267" s="19"/>
      <c r="I267" s="73"/>
      <c r="J267" s="70"/>
      <c r="K267" s="74"/>
      <c r="L267" s="18"/>
      <c r="M267" s="18"/>
      <c r="O267" s="72"/>
      <c r="Q267" s="19"/>
    </row>
    <row r="268" spans="1:17" s="63" customFormat="1" ht="12.75">
      <c r="A268" s="77"/>
      <c r="B268" s="19"/>
      <c r="C268" s="19"/>
      <c r="D268" s="19"/>
      <c r="E268" s="19"/>
      <c r="F268" s="72"/>
      <c r="G268" s="19"/>
      <c r="H268" s="19"/>
      <c r="I268" s="73"/>
      <c r="J268" s="70"/>
      <c r="K268" s="74"/>
      <c r="L268" s="18"/>
      <c r="M268" s="18"/>
      <c r="O268" s="72"/>
      <c r="Q268" s="19"/>
    </row>
    <row r="269" spans="1:17" s="63" customFormat="1" ht="12.75">
      <c r="A269" s="77"/>
      <c r="B269" s="19"/>
      <c r="C269" s="19"/>
      <c r="D269" s="19"/>
      <c r="E269" s="19"/>
      <c r="F269" s="72"/>
      <c r="G269" s="19"/>
      <c r="H269" s="19"/>
      <c r="I269" s="73"/>
      <c r="J269" s="70"/>
      <c r="K269" s="74"/>
      <c r="L269" s="18"/>
      <c r="M269" s="18"/>
      <c r="O269" s="72"/>
      <c r="Q269" s="19"/>
    </row>
    <row r="270" spans="1:17" s="63" customFormat="1" ht="12.75">
      <c r="A270" s="77"/>
      <c r="B270" s="19"/>
      <c r="C270" s="19"/>
      <c r="D270" s="19"/>
      <c r="E270" s="19"/>
      <c r="F270" s="72"/>
      <c r="G270" s="19"/>
      <c r="H270" s="19"/>
      <c r="I270" s="73"/>
      <c r="J270" s="70"/>
      <c r="K270" s="74"/>
      <c r="L270" s="18"/>
      <c r="M270" s="18"/>
      <c r="O270" s="72"/>
      <c r="Q270" s="19"/>
    </row>
    <row r="271" spans="1:17" s="63" customFormat="1" ht="12.75">
      <c r="A271" s="77"/>
      <c r="B271" s="19"/>
      <c r="C271" s="19"/>
      <c r="D271" s="19"/>
      <c r="E271" s="19"/>
      <c r="F271" s="72"/>
      <c r="G271" s="19"/>
      <c r="H271" s="19"/>
      <c r="I271" s="73"/>
      <c r="J271" s="70"/>
      <c r="K271" s="74"/>
      <c r="L271" s="18"/>
      <c r="M271" s="18"/>
      <c r="O271" s="72"/>
      <c r="Q271" s="19"/>
    </row>
    <row r="272" spans="1:17" s="63" customFormat="1" ht="12.75">
      <c r="A272" s="77"/>
      <c r="B272" s="19"/>
      <c r="C272" s="19"/>
      <c r="D272" s="19"/>
      <c r="E272" s="19"/>
      <c r="F272" s="72"/>
      <c r="G272" s="19"/>
      <c r="H272" s="19"/>
      <c r="I272" s="73"/>
      <c r="J272" s="70"/>
      <c r="K272" s="74"/>
      <c r="L272" s="18"/>
      <c r="M272" s="18"/>
      <c r="O272" s="72"/>
      <c r="Q272" s="19"/>
    </row>
    <row r="273" spans="1:17" s="63" customFormat="1" ht="12.75">
      <c r="A273" s="77"/>
      <c r="B273" s="19"/>
      <c r="C273" s="19"/>
      <c r="D273" s="19"/>
      <c r="E273" s="19"/>
      <c r="F273" s="72"/>
      <c r="G273" s="19"/>
      <c r="H273" s="19"/>
      <c r="I273" s="73"/>
      <c r="J273" s="70"/>
      <c r="K273" s="74"/>
      <c r="L273" s="18"/>
      <c r="M273" s="18"/>
      <c r="O273" s="72"/>
      <c r="Q273" s="19"/>
    </row>
    <row r="274" spans="1:17" s="63" customFormat="1" ht="12.75">
      <c r="A274" s="77"/>
      <c r="B274" s="19"/>
      <c r="C274" s="19"/>
      <c r="D274" s="19"/>
      <c r="E274" s="19"/>
      <c r="F274" s="72"/>
      <c r="G274" s="19"/>
      <c r="H274" s="19"/>
      <c r="I274" s="73"/>
      <c r="J274" s="70"/>
      <c r="K274" s="74"/>
      <c r="L274" s="18"/>
      <c r="M274" s="18"/>
      <c r="O274" s="72"/>
      <c r="Q274" s="19"/>
    </row>
    <row r="275" spans="1:17" s="63" customFormat="1" ht="12.75">
      <c r="A275" s="77"/>
      <c r="B275" s="19"/>
      <c r="C275" s="19"/>
      <c r="D275" s="19"/>
      <c r="E275" s="19"/>
      <c r="F275" s="72"/>
      <c r="G275" s="19"/>
      <c r="H275" s="19"/>
      <c r="I275" s="73"/>
      <c r="J275" s="70"/>
      <c r="K275" s="74"/>
      <c r="L275" s="18"/>
      <c r="M275" s="18"/>
      <c r="O275" s="72"/>
      <c r="Q275" s="19"/>
    </row>
    <row r="276" spans="1:17" s="63" customFormat="1" ht="12.75">
      <c r="A276" s="77"/>
      <c r="B276" s="19"/>
      <c r="C276" s="19"/>
      <c r="D276" s="19"/>
      <c r="E276" s="19"/>
      <c r="F276" s="72"/>
      <c r="G276" s="19"/>
      <c r="H276" s="19"/>
      <c r="I276" s="73"/>
      <c r="J276" s="70"/>
      <c r="K276" s="74"/>
      <c r="L276" s="18"/>
      <c r="M276" s="18"/>
      <c r="O276" s="72"/>
      <c r="Q276" s="19"/>
    </row>
    <row r="277" spans="1:17" s="63" customFormat="1" ht="12.75">
      <c r="A277" s="77"/>
      <c r="B277" s="19"/>
      <c r="C277" s="19"/>
      <c r="D277" s="19"/>
      <c r="E277" s="19"/>
      <c r="F277" s="72"/>
      <c r="G277" s="19"/>
      <c r="H277" s="19"/>
      <c r="I277" s="73"/>
      <c r="J277" s="70"/>
      <c r="K277" s="74"/>
      <c r="L277" s="18"/>
      <c r="M277" s="18"/>
      <c r="O277" s="72"/>
      <c r="Q277" s="19"/>
    </row>
    <row r="278" spans="1:17" s="63" customFormat="1" ht="12.75">
      <c r="A278" s="77"/>
      <c r="B278" s="19"/>
      <c r="C278" s="19"/>
      <c r="D278" s="19"/>
      <c r="E278" s="19"/>
      <c r="F278" s="72"/>
      <c r="G278" s="19"/>
      <c r="H278" s="19"/>
      <c r="I278" s="73"/>
      <c r="J278" s="70"/>
      <c r="K278" s="74"/>
      <c r="L278" s="18"/>
      <c r="M278" s="18"/>
      <c r="O278" s="72"/>
      <c r="Q278" s="19"/>
    </row>
    <row r="279" spans="1:17" s="63" customFormat="1" ht="12.75">
      <c r="A279" s="77"/>
      <c r="B279" s="19"/>
      <c r="C279" s="19"/>
      <c r="D279" s="19"/>
      <c r="E279" s="19"/>
      <c r="F279" s="72"/>
      <c r="G279" s="19"/>
      <c r="H279" s="19"/>
      <c r="I279" s="73"/>
      <c r="J279" s="70"/>
      <c r="K279" s="74"/>
      <c r="L279" s="18"/>
      <c r="M279" s="18"/>
      <c r="O279" s="72"/>
      <c r="Q279" s="19"/>
    </row>
    <row r="280" spans="1:17" s="63" customFormat="1" ht="12.75">
      <c r="A280" s="77"/>
      <c r="B280" s="19"/>
      <c r="C280" s="19"/>
      <c r="D280" s="19"/>
      <c r="E280" s="19"/>
      <c r="F280" s="72"/>
      <c r="G280" s="19"/>
      <c r="H280" s="19"/>
      <c r="I280" s="73"/>
      <c r="J280" s="70"/>
      <c r="K280" s="74"/>
      <c r="L280" s="18"/>
      <c r="M280" s="18"/>
      <c r="O280" s="72"/>
      <c r="Q280" s="19"/>
    </row>
    <row r="281" spans="1:17" s="63" customFormat="1" ht="12.75">
      <c r="A281" s="77"/>
      <c r="B281" s="19"/>
      <c r="C281" s="19"/>
      <c r="D281" s="19"/>
      <c r="E281" s="19"/>
      <c r="F281" s="72"/>
      <c r="G281" s="19"/>
      <c r="H281" s="19"/>
      <c r="I281" s="73"/>
      <c r="J281" s="70"/>
      <c r="K281" s="74"/>
      <c r="L281" s="18"/>
      <c r="M281" s="18"/>
      <c r="O281" s="72"/>
      <c r="Q281" s="19"/>
    </row>
    <row r="282" spans="1:17" s="63" customFormat="1" ht="12.75">
      <c r="A282" s="77"/>
      <c r="B282" s="19"/>
      <c r="C282" s="19"/>
      <c r="D282" s="19"/>
      <c r="E282" s="19"/>
      <c r="F282" s="72"/>
      <c r="G282" s="19"/>
      <c r="H282" s="19"/>
      <c r="I282" s="73"/>
      <c r="J282" s="70"/>
      <c r="K282" s="74"/>
      <c r="L282" s="18"/>
      <c r="M282" s="18"/>
      <c r="O282" s="72"/>
      <c r="Q282" s="19"/>
    </row>
    <row r="283" spans="1:17" s="63" customFormat="1" ht="12.75">
      <c r="A283" s="77"/>
      <c r="B283" s="19"/>
      <c r="C283" s="19"/>
      <c r="D283" s="19"/>
      <c r="E283" s="19"/>
      <c r="F283" s="72"/>
      <c r="G283" s="19"/>
      <c r="H283" s="19"/>
      <c r="I283" s="73"/>
      <c r="J283" s="70"/>
      <c r="K283" s="74"/>
      <c r="L283" s="18"/>
      <c r="M283" s="18"/>
      <c r="O283" s="72"/>
      <c r="Q283" s="19"/>
    </row>
    <row r="284" spans="1:17" s="63" customFormat="1" ht="12.75">
      <c r="A284" s="77"/>
      <c r="B284" s="19"/>
      <c r="C284" s="19"/>
      <c r="D284" s="19"/>
      <c r="E284" s="19"/>
      <c r="F284" s="72"/>
      <c r="G284" s="19"/>
      <c r="H284" s="19"/>
      <c r="I284" s="73"/>
      <c r="J284" s="70"/>
      <c r="K284" s="74"/>
      <c r="L284" s="18"/>
      <c r="M284" s="18"/>
      <c r="O284" s="72"/>
      <c r="Q284" s="19"/>
    </row>
    <row r="285" spans="1:17" s="63" customFormat="1" ht="12.75">
      <c r="A285" s="77"/>
      <c r="B285" s="19"/>
      <c r="C285" s="19"/>
      <c r="D285" s="19"/>
      <c r="E285" s="19"/>
      <c r="F285" s="72"/>
      <c r="G285" s="19"/>
      <c r="H285" s="19"/>
      <c r="I285" s="73"/>
      <c r="J285" s="70"/>
      <c r="K285" s="74"/>
      <c r="L285" s="18"/>
      <c r="M285" s="18"/>
      <c r="O285" s="72"/>
      <c r="Q285" s="19"/>
    </row>
    <row r="286" spans="1:17" s="63" customFormat="1" ht="12.75">
      <c r="A286" s="77"/>
      <c r="B286" s="19"/>
      <c r="C286" s="19"/>
      <c r="D286" s="19"/>
      <c r="E286" s="19"/>
      <c r="F286" s="72"/>
      <c r="G286" s="19"/>
      <c r="H286" s="19"/>
      <c r="I286" s="73"/>
      <c r="J286" s="70"/>
      <c r="K286" s="74"/>
      <c r="L286" s="18"/>
      <c r="M286" s="18"/>
      <c r="O286" s="72"/>
      <c r="Q286" s="19"/>
    </row>
    <row r="287" spans="1:17" s="63" customFormat="1" ht="12.75">
      <c r="A287" s="77"/>
      <c r="B287" s="19"/>
      <c r="C287" s="19"/>
      <c r="D287" s="19"/>
      <c r="E287" s="19"/>
      <c r="F287" s="72"/>
      <c r="G287" s="19"/>
      <c r="H287" s="19"/>
      <c r="I287" s="73"/>
      <c r="J287" s="70"/>
      <c r="K287" s="74"/>
      <c r="L287" s="18"/>
      <c r="M287" s="18"/>
      <c r="O287" s="72"/>
      <c r="Q287" s="19"/>
    </row>
    <row r="288" spans="1:17" s="63" customFormat="1" ht="12.75">
      <c r="A288" s="77"/>
      <c r="B288" s="19"/>
      <c r="C288" s="19"/>
      <c r="D288" s="19"/>
      <c r="E288" s="19"/>
      <c r="F288" s="72"/>
      <c r="G288" s="19"/>
      <c r="H288" s="19"/>
      <c r="I288" s="73"/>
      <c r="J288" s="70"/>
      <c r="K288" s="74"/>
      <c r="L288" s="18"/>
      <c r="M288" s="18"/>
      <c r="O288" s="72"/>
      <c r="Q288" s="19"/>
    </row>
    <row r="289" spans="1:17" s="63" customFormat="1" ht="12.75">
      <c r="A289" s="77"/>
      <c r="B289" s="19"/>
      <c r="C289" s="19"/>
      <c r="D289" s="19"/>
      <c r="E289" s="19"/>
      <c r="F289" s="72"/>
      <c r="G289" s="19"/>
      <c r="H289" s="19"/>
      <c r="I289" s="73"/>
      <c r="J289" s="70"/>
      <c r="K289" s="74"/>
      <c r="L289" s="18"/>
      <c r="M289" s="18"/>
      <c r="O289" s="72"/>
      <c r="Q289" s="19"/>
    </row>
    <row r="290" spans="1:17" s="63" customFormat="1" ht="12.75">
      <c r="A290" s="77"/>
      <c r="B290" s="19"/>
      <c r="C290" s="19"/>
      <c r="D290" s="19"/>
      <c r="E290" s="19"/>
      <c r="F290" s="72"/>
      <c r="G290" s="19"/>
      <c r="H290" s="19"/>
      <c r="I290" s="73"/>
      <c r="J290" s="70"/>
      <c r="K290" s="74"/>
      <c r="L290" s="18"/>
      <c r="M290" s="18"/>
      <c r="O290" s="72"/>
      <c r="Q290" s="19"/>
    </row>
    <row r="291" spans="1:17" s="63" customFormat="1" ht="12.75">
      <c r="A291" s="77"/>
      <c r="B291" s="19"/>
      <c r="C291" s="19"/>
      <c r="D291" s="19"/>
      <c r="E291" s="19"/>
      <c r="F291" s="72"/>
      <c r="G291" s="19"/>
      <c r="H291" s="19"/>
      <c r="I291" s="73"/>
      <c r="J291" s="70"/>
      <c r="K291" s="74"/>
      <c r="L291" s="18"/>
      <c r="M291" s="18"/>
      <c r="O291" s="72"/>
      <c r="Q291" s="19"/>
    </row>
    <row r="292" spans="1:17" s="63" customFormat="1" ht="12.75">
      <c r="A292" s="77"/>
      <c r="B292" s="19"/>
      <c r="C292" s="19"/>
      <c r="D292" s="19"/>
      <c r="E292" s="19"/>
      <c r="F292" s="72"/>
      <c r="G292" s="19"/>
      <c r="H292" s="19"/>
      <c r="I292" s="73"/>
      <c r="J292" s="70"/>
      <c r="K292" s="74"/>
      <c r="L292" s="18"/>
      <c r="M292" s="18"/>
      <c r="O292" s="72"/>
      <c r="Q292" s="19"/>
    </row>
    <row r="293" spans="1:17" s="63" customFormat="1" ht="12.75">
      <c r="A293" s="77"/>
      <c r="B293" s="19"/>
      <c r="C293" s="19"/>
      <c r="D293" s="19"/>
      <c r="E293" s="19"/>
      <c r="F293" s="72"/>
      <c r="G293" s="19"/>
      <c r="H293" s="19"/>
      <c r="I293" s="73"/>
      <c r="J293" s="70"/>
      <c r="K293" s="74"/>
      <c r="L293" s="18"/>
      <c r="M293" s="18"/>
      <c r="O293" s="72"/>
      <c r="Q293" s="19"/>
    </row>
    <row r="294" spans="1:17" s="63" customFormat="1" ht="12.75">
      <c r="A294" s="77"/>
      <c r="B294" s="19"/>
      <c r="C294" s="19"/>
      <c r="D294" s="19"/>
      <c r="E294" s="19"/>
      <c r="F294" s="72"/>
      <c r="G294" s="19"/>
      <c r="H294" s="19"/>
      <c r="I294" s="73"/>
      <c r="J294" s="70"/>
      <c r="K294" s="74"/>
      <c r="L294" s="18"/>
      <c r="M294" s="18"/>
      <c r="O294" s="72"/>
      <c r="Q294" s="19"/>
    </row>
    <row r="295" spans="1:17" s="63" customFormat="1" ht="12.75">
      <c r="A295" s="77"/>
      <c r="B295" s="19"/>
      <c r="C295" s="19"/>
      <c r="D295" s="19"/>
      <c r="E295" s="19"/>
      <c r="F295" s="72"/>
      <c r="G295" s="19"/>
      <c r="H295" s="19"/>
      <c r="I295" s="73"/>
      <c r="J295" s="70"/>
      <c r="K295" s="74"/>
      <c r="L295" s="18"/>
      <c r="M295" s="18"/>
      <c r="O295" s="72"/>
      <c r="Q295" s="19"/>
    </row>
    <row r="296" spans="1:17" s="63" customFormat="1" ht="12.75">
      <c r="A296" s="77"/>
      <c r="B296" s="19"/>
      <c r="C296" s="19"/>
      <c r="D296" s="19"/>
      <c r="E296" s="19"/>
      <c r="F296" s="72"/>
      <c r="G296" s="19"/>
      <c r="H296" s="19"/>
      <c r="I296" s="73"/>
      <c r="J296" s="70"/>
      <c r="K296" s="74"/>
      <c r="L296" s="18"/>
      <c r="M296" s="18"/>
      <c r="O296" s="72"/>
      <c r="Q296" s="19"/>
    </row>
    <row r="297" spans="1:17" s="63" customFormat="1" ht="12.75">
      <c r="A297" s="77"/>
      <c r="B297" s="19"/>
      <c r="C297" s="19"/>
      <c r="D297" s="19"/>
      <c r="E297" s="19"/>
      <c r="F297" s="72"/>
      <c r="G297" s="19"/>
      <c r="H297" s="19"/>
      <c r="I297" s="73"/>
      <c r="J297" s="70"/>
      <c r="K297" s="74"/>
      <c r="L297" s="18"/>
      <c r="M297" s="18"/>
      <c r="O297" s="72"/>
      <c r="Q297" s="19"/>
    </row>
    <row r="298" spans="1:17" s="63" customFormat="1" ht="12.75">
      <c r="A298" s="77"/>
      <c r="B298" s="19"/>
      <c r="C298" s="19"/>
      <c r="D298" s="19"/>
      <c r="E298" s="19"/>
      <c r="F298" s="72"/>
      <c r="G298" s="19"/>
      <c r="H298" s="19"/>
      <c r="I298" s="73"/>
      <c r="J298" s="70"/>
      <c r="K298" s="74"/>
      <c r="L298" s="18"/>
      <c r="M298" s="18"/>
      <c r="O298" s="72"/>
      <c r="Q298" s="19"/>
    </row>
    <row r="299" spans="1:17" s="63" customFormat="1" ht="12.75">
      <c r="A299" s="77"/>
      <c r="B299" s="19"/>
      <c r="C299" s="19"/>
      <c r="D299" s="19"/>
      <c r="E299" s="19"/>
      <c r="F299" s="72"/>
      <c r="G299" s="19"/>
      <c r="H299" s="19"/>
      <c r="I299" s="73"/>
      <c r="J299" s="70"/>
      <c r="K299" s="74"/>
      <c r="L299" s="18"/>
      <c r="M299" s="18"/>
      <c r="O299" s="72"/>
      <c r="Q299" s="19"/>
    </row>
    <row r="300" spans="1:17" s="63" customFormat="1" ht="12.75">
      <c r="A300" s="77"/>
      <c r="B300" s="19"/>
      <c r="C300" s="19"/>
      <c r="D300" s="19"/>
      <c r="E300" s="19"/>
      <c r="F300" s="72"/>
      <c r="G300" s="19"/>
      <c r="H300" s="19"/>
      <c r="I300" s="73"/>
      <c r="J300" s="70"/>
      <c r="K300" s="74"/>
      <c r="L300" s="18"/>
      <c r="M300" s="18"/>
      <c r="O300" s="72"/>
      <c r="Q300" s="19"/>
    </row>
    <row r="301" spans="1:17" s="63" customFormat="1" ht="12.75">
      <c r="A301" s="77"/>
      <c r="B301" s="19"/>
      <c r="C301" s="19"/>
      <c r="D301" s="19"/>
      <c r="E301" s="19"/>
      <c r="F301" s="72"/>
      <c r="G301" s="19"/>
      <c r="H301" s="19"/>
      <c r="I301" s="73"/>
      <c r="J301" s="70"/>
      <c r="K301" s="74"/>
      <c r="L301" s="18"/>
      <c r="M301" s="18"/>
      <c r="O301" s="72"/>
      <c r="Q301" s="19"/>
    </row>
    <row r="302" spans="1:17" s="63" customFormat="1" ht="12.75">
      <c r="A302" s="77"/>
      <c r="B302" s="19"/>
      <c r="C302" s="19"/>
      <c r="D302" s="19"/>
      <c r="E302" s="19"/>
      <c r="F302" s="72"/>
      <c r="G302" s="19"/>
      <c r="H302" s="19"/>
      <c r="I302" s="73"/>
      <c r="J302" s="70"/>
      <c r="K302" s="74"/>
      <c r="L302" s="18"/>
      <c r="M302" s="18"/>
      <c r="O302" s="72"/>
      <c r="Q302" s="19"/>
    </row>
    <row r="303" spans="1:17" s="63" customFormat="1" ht="12.75">
      <c r="A303" s="77"/>
      <c r="B303" s="19"/>
      <c r="C303" s="19"/>
      <c r="D303" s="19"/>
      <c r="E303" s="19"/>
      <c r="F303" s="72"/>
      <c r="G303" s="19"/>
      <c r="H303" s="19"/>
      <c r="I303" s="73"/>
      <c r="J303" s="70"/>
      <c r="K303" s="74"/>
      <c r="L303" s="18"/>
      <c r="M303" s="18"/>
      <c r="O303" s="72"/>
      <c r="Q303" s="19"/>
    </row>
    <row r="304" spans="1:17" s="63" customFormat="1" ht="12.75">
      <c r="A304" s="77"/>
      <c r="B304" s="19"/>
      <c r="C304" s="19"/>
      <c r="D304" s="19"/>
      <c r="E304" s="19"/>
      <c r="F304" s="72"/>
      <c r="G304" s="19"/>
      <c r="H304" s="19"/>
      <c r="I304" s="73"/>
      <c r="J304" s="70"/>
      <c r="K304" s="74"/>
      <c r="L304" s="18"/>
      <c r="M304" s="18"/>
      <c r="O304" s="72"/>
      <c r="Q304" s="19"/>
    </row>
    <row r="305" spans="1:17" s="63" customFormat="1" ht="12.75">
      <c r="A305" s="77"/>
      <c r="B305" s="19"/>
      <c r="C305" s="19"/>
      <c r="D305" s="19"/>
      <c r="E305" s="19"/>
      <c r="F305" s="72"/>
      <c r="G305" s="19"/>
      <c r="H305" s="19"/>
      <c r="I305" s="73"/>
      <c r="J305" s="70"/>
      <c r="K305" s="74"/>
      <c r="L305" s="18"/>
      <c r="M305" s="18"/>
      <c r="O305" s="72"/>
      <c r="Q305" s="19"/>
    </row>
    <row r="306" spans="1:17" s="63" customFormat="1" ht="12.75">
      <c r="A306" s="77"/>
      <c r="B306" s="19"/>
      <c r="C306" s="19"/>
      <c r="D306" s="19"/>
      <c r="E306" s="19"/>
      <c r="F306" s="72"/>
      <c r="G306" s="19"/>
      <c r="H306" s="19"/>
      <c r="I306" s="73"/>
      <c r="J306" s="70"/>
      <c r="K306" s="74"/>
      <c r="L306" s="18"/>
      <c r="M306" s="18"/>
      <c r="O306" s="72"/>
      <c r="Q306" s="19"/>
    </row>
    <row r="307" spans="1:17" s="63" customFormat="1" ht="12.75">
      <c r="A307" s="77"/>
      <c r="B307" s="19"/>
      <c r="C307" s="19"/>
      <c r="D307" s="19"/>
      <c r="E307" s="19"/>
      <c r="F307" s="72"/>
      <c r="G307" s="19"/>
      <c r="H307" s="19"/>
      <c r="I307" s="73"/>
      <c r="J307" s="70"/>
      <c r="K307" s="74"/>
      <c r="L307" s="18"/>
      <c r="M307" s="18"/>
      <c r="O307" s="72"/>
      <c r="Q307" s="19"/>
    </row>
    <row r="308" spans="1:17" s="63" customFormat="1" ht="12.75">
      <c r="A308" s="77"/>
      <c r="B308" s="19"/>
      <c r="C308" s="19"/>
      <c r="D308" s="19"/>
      <c r="E308" s="19"/>
      <c r="F308" s="72"/>
      <c r="G308" s="19"/>
      <c r="H308" s="19"/>
      <c r="I308" s="73"/>
      <c r="J308" s="70"/>
      <c r="K308" s="74"/>
      <c r="L308" s="18"/>
      <c r="M308" s="18"/>
      <c r="O308" s="72"/>
      <c r="Q308" s="19"/>
    </row>
    <row r="309" spans="1:17" s="63" customFormat="1" ht="12.75">
      <c r="A309" s="77"/>
      <c r="B309" s="19"/>
      <c r="C309" s="19"/>
      <c r="D309" s="19"/>
      <c r="E309" s="19"/>
      <c r="F309" s="72"/>
      <c r="G309" s="19"/>
      <c r="H309" s="19"/>
      <c r="I309" s="73"/>
      <c r="J309" s="70"/>
      <c r="K309" s="74"/>
      <c r="L309" s="18"/>
      <c r="M309" s="18"/>
      <c r="O309" s="72"/>
      <c r="Q309" s="19"/>
    </row>
    <row r="310" spans="1:17" s="63" customFormat="1" ht="12.75">
      <c r="A310" s="77"/>
      <c r="B310" s="19"/>
      <c r="C310" s="19"/>
      <c r="D310" s="19"/>
      <c r="E310" s="19"/>
      <c r="F310" s="72"/>
      <c r="G310" s="19"/>
      <c r="H310" s="19"/>
      <c r="I310" s="73"/>
      <c r="J310" s="70"/>
      <c r="K310" s="74"/>
      <c r="L310" s="18"/>
      <c r="M310" s="18"/>
      <c r="O310" s="72"/>
      <c r="Q310" s="19"/>
    </row>
    <row r="311" spans="1:17" s="63" customFormat="1" ht="12.75">
      <c r="A311" s="77"/>
      <c r="B311" s="19"/>
      <c r="C311" s="19"/>
      <c r="D311" s="19"/>
      <c r="E311" s="19"/>
      <c r="F311" s="72"/>
      <c r="G311" s="19"/>
      <c r="H311" s="19"/>
      <c r="I311" s="73"/>
      <c r="J311" s="70"/>
      <c r="K311" s="74"/>
      <c r="L311" s="18"/>
      <c r="M311" s="18"/>
      <c r="O311" s="72"/>
      <c r="Q311" s="19"/>
    </row>
    <row r="312" spans="1:17" s="63" customFormat="1" ht="12.75">
      <c r="A312" s="77"/>
      <c r="B312" s="19"/>
      <c r="C312" s="19"/>
      <c r="D312" s="19"/>
      <c r="E312" s="19"/>
      <c r="F312" s="72"/>
      <c r="G312" s="19"/>
      <c r="H312" s="19"/>
      <c r="I312" s="73"/>
      <c r="J312" s="70"/>
      <c r="K312" s="74"/>
      <c r="L312" s="18"/>
      <c r="M312" s="18"/>
      <c r="O312" s="72"/>
      <c r="Q312" s="19"/>
    </row>
    <row r="313" spans="1:17" s="63" customFormat="1" ht="12.75">
      <c r="A313" s="77"/>
      <c r="B313" s="19"/>
      <c r="C313" s="19"/>
      <c r="D313" s="19"/>
      <c r="E313" s="19"/>
      <c r="F313" s="72"/>
      <c r="G313" s="19"/>
      <c r="H313" s="19"/>
      <c r="I313" s="73"/>
      <c r="J313" s="70"/>
      <c r="K313" s="74"/>
      <c r="L313" s="18"/>
      <c r="M313" s="18"/>
      <c r="O313" s="72"/>
      <c r="Q313" s="19"/>
    </row>
    <row r="314" spans="1:17" s="63" customFormat="1" ht="12.75">
      <c r="A314" s="77"/>
      <c r="B314" s="19"/>
      <c r="C314" s="19"/>
      <c r="D314" s="19"/>
      <c r="E314" s="19"/>
      <c r="F314" s="72"/>
      <c r="G314" s="19"/>
      <c r="H314" s="19"/>
      <c r="I314" s="73"/>
      <c r="J314" s="70"/>
      <c r="K314" s="74"/>
      <c r="L314" s="18"/>
      <c r="M314" s="18"/>
      <c r="O314" s="72"/>
      <c r="Q314" s="19"/>
    </row>
    <row r="315" spans="1:17" s="63" customFormat="1" ht="12.75">
      <c r="A315" s="77"/>
      <c r="B315" s="19"/>
      <c r="C315" s="19"/>
      <c r="D315" s="19"/>
      <c r="E315" s="19"/>
      <c r="F315" s="72"/>
      <c r="G315" s="19"/>
      <c r="H315" s="19"/>
      <c r="I315" s="73"/>
      <c r="J315" s="70"/>
      <c r="K315" s="74"/>
      <c r="L315" s="18"/>
      <c r="M315" s="18"/>
      <c r="O315" s="72"/>
      <c r="Q315" s="19"/>
    </row>
  </sheetData>
  <mergeCells count="4">
    <mergeCell ref="J1:Q1"/>
    <mergeCell ref="A1:H1"/>
    <mergeCell ref="A81:K81"/>
    <mergeCell ref="A83:J83"/>
  </mergeCells>
  <printOptions horizontalCentered="1" verticalCentered="1"/>
  <pageMargins left="0.29" right="0.1" top="0.19" bottom="0.18" header="0.14" footer="0.09"/>
  <pageSetup horizontalDpi="600" verticalDpi="600" orientation="landscape" scale="52" r:id="rId1"/>
  <headerFooter alignWithMargins="0">
    <oddFooter xml:space="preserve">&amp;L&amp;"Tahoma,Regular"Data as of June 1, 2007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225"/>
  <sheetViews>
    <sheetView view="pageBreakPreview" zoomScale="75" zoomScaleNormal="50" zoomScaleSheetLayoutView="75" workbookViewId="0" topLeftCell="A63">
      <selection activeCell="D81" sqref="D81"/>
    </sheetView>
  </sheetViews>
  <sheetFormatPr defaultColWidth="9.140625" defaultRowHeight="12.75"/>
  <cols>
    <col min="1" max="1" width="15.7109375" style="11" customWidth="1"/>
    <col min="2" max="2" width="24.00390625" style="2" customWidth="1"/>
    <col min="3" max="3" width="24.57421875" style="2" customWidth="1"/>
    <col min="4" max="4" width="21.140625" style="2" customWidth="1"/>
    <col min="5" max="5" width="33.7109375" style="2" customWidth="1"/>
    <col min="6" max="6" width="3.00390625" style="30" customWidth="1"/>
    <col min="7" max="7" width="20.7109375" style="11" customWidth="1"/>
    <col min="8" max="8" width="23.28125" style="2" customWidth="1"/>
    <col min="9" max="9" width="21.00390625" style="2" customWidth="1"/>
    <col min="10" max="10" width="19.28125" style="2" customWidth="1"/>
    <col min="11" max="11" width="29.7109375" style="2" customWidth="1"/>
    <col min="12" max="13" width="9.140625" style="2" customWidth="1"/>
    <col min="14" max="97" width="9.140625" style="63" customWidth="1"/>
    <col min="98" max="16384" width="9.140625" style="2" customWidth="1"/>
  </cols>
  <sheetData>
    <row r="1" spans="1:114" ht="21" customHeight="1">
      <c r="A1" s="153" t="s">
        <v>5</v>
      </c>
      <c r="B1" s="153"/>
      <c r="C1" s="153"/>
      <c r="D1" s="153"/>
      <c r="E1" s="153"/>
      <c r="F1" s="12"/>
      <c r="G1" s="153" t="s">
        <v>23</v>
      </c>
      <c r="H1" s="153"/>
      <c r="I1" s="153"/>
      <c r="J1" s="153"/>
      <c r="K1" s="15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</row>
    <row r="2" spans="1:114" s="11" customFormat="1" ht="29.25" customHeight="1">
      <c r="A2" s="53" t="s">
        <v>0</v>
      </c>
      <c r="B2" s="84" t="s">
        <v>8</v>
      </c>
      <c r="C2" s="84" t="s">
        <v>9</v>
      </c>
      <c r="D2" s="84" t="s">
        <v>1</v>
      </c>
      <c r="E2" s="84" t="s">
        <v>10</v>
      </c>
      <c r="F2" s="86"/>
      <c r="G2" s="53" t="s">
        <v>0</v>
      </c>
      <c r="H2" s="84" t="s">
        <v>8</v>
      </c>
      <c r="I2" s="84" t="s">
        <v>9</v>
      </c>
      <c r="J2" s="87" t="s">
        <v>1</v>
      </c>
      <c r="K2" s="84" t="s">
        <v>10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</row>
    <row r="3" spans="1:114" ht="12.75">
      <c r="A3" s="54">
        <v>36892</v>
      </c>
      <c r="B3" s="37">
        <f>SUM(GOM!B3+Pacific!B3+(Alaska!B3*Alaska!F3))</f>
        <v>48947652</v>
      </c>
      <c r="C3" s="37">
        <f>SUM(GOM!C3+Pacific!C3+(Alaska!C3*Alaska!F3))</f>
        <v>0</v>
      </c>
      <c r="D3" s="3">
        <f>SUM(B3:C3)</f>
        <v>48947652</v>
      </c>
      <c r="F3" s="6"/>
      <c r="G3" s="54">
        <v>36892</v>
      </c>
      <c r="H3" s="3">
        <f>SUM(GOM!H3+Pacific!H3)</f>
        <v>442279735</v>
      </c>
      <c r="I3" s="3">
        <f>SUM(GOM!I3+Pacific!I3)</f>
        <v>0</v>
      </c>
      <c r="J3" s="3">
        <f>SUM(H3:I3)</f>
        <v>442279735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</row>
    <row r="4" spans="1:114" ht="12.75">
      <c r="A4" s="54">
        <v>36923</v>
      </c>
      <c r="B4" s="37">
        <f>SUM(GOM!B4+Pacific!B4+(Alaska!B4*Alaska!F4))</f>
        <v>43300603</v>
      </c>
      <c r="C4" s="37">
        <f>SUM(GOM!C4+Pacific!C4+(Alaska!C4*Alaska!F4))</f>
        <v>0</v>
      </c>
      <c r="D4" s="3">
        <f aca="true" t="shared" si="0" ref="D4:D56">SUM(B4:C4)</f>
        <v>43300603</v>
      </c>
      <c r="F4" s="6"/>
      <c r="G4" s="54">
        <v>36923</v>
      </c>
      <c r="H4" s="3">
        <f>SUM(GOM!H4+Pacific!H4)</f>
        <v>406351321</v>
      </c>
      <c r="I4" s="3">
        <f>SUM(GOM!I4+Pacific!I4)</f>
        <v>0</v>
      </c>
      <c r="J4" s="3">
        <f aca="true" t="shared" si="1" ref="J4:J56">SUM(H4:I4)</f>
        <v>406351321</v>
      </c>
      <c r="L4" s="32"/>
      <c r="M4" s="32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</row>
    <row r="5" spans="1:114" ht="12.75">
      <c r="A5" s="54">
        <v>36951</v>
      </c>
      <c r="B5" s="37">
        <f>SUM(GOM!B5+Pacific!B5+(Alaska!B5*Alaska!F5))</f>
        <v>49830331</v>
      </c>
      <c r="C5" s="37">
        <f>SUM(GOM!C5+Pacific!C5+(Alaska!C5*Alaska!F5))</f>
        <v>0</v>
      </c>
      <c r="D5" s="3">
        <f t="shared" si="0"/>
        <v>49830331</v>
      </c>
      <c r="F5" s="6"/>
      <c r="G5" s="54">
        <v>36951</v>
      </c>
      <c r="H5" s="3">
        <f>SUM(GOM!H5+Pacific!H5)</f>
        <v>447837820</v>
      </c>
      <c r="I5" s="3">
        <f>SUM(GOM!I5+Pacific!I5)</f>
        <v>0</v>
      </c>
      <c r="J5" s="3">
        <f t="shared" si="1"/>
        <v>447837820</v>
      </c>
      <c r="L5" s="32"/>
      <c r="M5" s="32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</row>
    <row r="6" spans="1:114" ht="12.75">
      <c r="A6" s="54">
        <v>36982</v>
      </c>
      <c r="B6" s="37">
        <f>SUM(GOM!B6+Pacific!B6+(Alaska!B6*Alaska!F6))</f>
        <v>49520967</v>
      </c>
      <c r="C6" s="37">
        <f>SUM(GOM!C6+Pacific!C6+(Alaska!C6*Alaska!F6))</f>
        <v>0</v>
      </c>
      <c r="D6" s="3">
        <f t="shared" si="0"/>
        <v>49520967</v>
      </c>
      <c r="F6" s="6"/>
      <c r="G6" s="54">
        <v>36982</v>
      </c>
      <c r="H6" s="3">
        <f>SUM(GOM!H6+Pacific!H6)</f>
        <v>438305059</v>
      </c>
      <c r="I6" s="3">
        <f>SUM(GOM!I6+Pacific!I6)</f>
        <v>0</v>
      </c>
      <c r="J6" s="3">
        <f t="shared" si="1"/>
        <v>438305059</v>
      </c>
      <c r="L6" s="32"/>
      <c r="M6" s="32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</row>
    <row r="7" spans="1:114" ht="12.75">
      <c r="A7" s="54">
        <v>37012</v>
      </c>
      <c r="B7" s="37">
        <f>SUM(GOM!B7+Pacific!B7+(Alaska!B7*Alaska!F7))</f>
        <v>50400459</v>
      </c>
      <c r="C7" s="37">
        <f>SUM(GOM!C7+Pacific!C7+(Alaska!C7*Alaska!F7))</f>
        <v>0</v>
      </c>
      <c r="D7" s="3">
        <f t="shared" si="0"/>
        <v>50400459</v>
      </c>
      <c r="F7" s="6"/>
      <c r="G7" s="54">
        <v>37012</v>
      </c>
      <c r="H7" s="3">
        <f>SUM(GOM!H7+Pacific!H7)</f>
        <v>448842526</v>
      </c>
      <c r="I7" s="3">
        <f>SUM(GOM!I7+Pacific!I7)</f>
        <v>0</v>
      </c>
      <c r="J7" s="3">
        <f t="shared" si="1"/>
        <v>448842526</v>
      </c>
      <c r="L7" s="32"/>
      <c r="M7" s="32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</row>
    <row r="8" spans="1:114" ht="12.75">
      <c r="A8" s="54">
        <v>37043</v>
      </c>
      <c r="B8" s="37">
        <f>SUM(GOM!B8+Pacific!B8+(Alaska!B8*Alaska!F8))</f>
        <v>47524128</v>
      </c>
      <c r="C8" s="37">
        <f>SUM(GOM!C8+Pacific!C8+(Alaska!C8*Alaska!F8))</f>
        <v>0</v>
      </c>
      <c r="D8" s="3">
        <f t="shared" si="0"/>
        <v>47524128</v>
      </c>
      <c r="F8" s="6"/>
      <c r="G8" s="54">
        <v>37043</v>
      </c>
      <c r="H8" s="3">
        <f>SUM(GOM!H8+Pacific!H8)</f>
        <v>424390220</v>
      </c>
      <c r="I8" s="3">
        <f>SUM(GOM!I8+Pacific!I8)</f>
        <v>0</v>
      </c>
      <c r="J8" s="3">
        <f t="shared" si="1"/>
        <v>424390220</v>
      </c>
      <c r="L8" s="32"/>
      <c r="M8" s="32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</row>
    <row r="9" spans="1:114" ht="12.75">
      <c r="A9" s="54">
        <v>37073</v>
      </c>
      <c r="B9" s="37">
        <f>SUM(GOM!B9+Pacific!B9+(Alaska!B9*Alaska!F9))</f>
        <v>49885384</v>
      </c>
      <c r="C9" s="37">
        <f>SUM(GOM!C9+Pacific!C9+(Alaska!C9*Alaska!F9))</f>
        <v>0</v>
      </c>
      <c r="D9" s="3">
        <f t="shared" si="0"/>
        <v>49885384</v>
      </c>
      <c r="F9" s="6"/>
      <c r="G9" s="54">
        <v>37073</v>
      </c>
      <c r="H9" s="3">
        <f>SUM(GOM!H9+Pacific!H9)</f>
        <v>442452334</v>
      </c>
      <c r="I9" s="3">
        <f>SUM(GOM!I9+Pacific!I9)</f>
        <v>0</v>
      </c>
      <c r="J9" s="3">
        <f t="shared" si="1"/>
        <v>442452334</v>
      </c>
      <c r="L9" s="32"/>
      <c r="M9" s="32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</row>
    <row r="10" spans="1:114" ht="12.75">
      <c r="A10" s="54">
        <v>37104</v>
      </c>
      <c r="B10" s="37">
        <f>SUM(GOM!B10+Pacific!B10+(Alaska!B10*Alaska!F10))</f>
        <v>48244170</v>
      </c>
      <c r="C10" s="37">
        <f>SUM(GOM!C10+Pacific!C10+(Alaska!C10*Alaska!F10))</f>
        <v>603</v>
      </c>
      <c r="D10" s="3">
        <f t="shared" si="0"/>
        <v>48244773</v>
      </c>
      <c r="F10" s="6"/>
      <c r="G10" s="54">
        <v>37104</v>
      </c>
      <c r="H10" s="3">
        <f>SUM(GOM!H10+Pacific!H10)</f>
        <v>430112181</v>
      </c>
      <c r="I10" s="3">
        <f>SUM(GOM!I10+Pacific!I10)</f>
        <v>10937</v>
      </c>
      <c r="J10" s="3">
        <f t="shared" si="1"/>
        <v>430123118</v>
      </c>
      <c r="L10" s="32"/>
      <c r="M10" s="32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</row>
    <row r="11" spans="1:114" ht="12.75">
      <c r="A11" s="54">
        <v>37135</v>
      </c>
      <c r="B11" s="37">
        <f>SUM(GOM!B11+Pacific!B11+(Alaska!B11*Alaska!F11))</f>
        <v>50248209</v>
      </c>
      <c r="C11" s="37">
        <f>SUM(GOM!C11+Pacific!C11+(Alaska!C11*Alaska!F11))</f>
        <v>314</v>
      </c>
      <c r="D11" s="3">
        <f t="shared" si="0"/>
        <v>50248523</v>
      </c>
      <c r="F11" s="6"/>
      <c r="G11" s="54">
        <v>37135</v>
      </c>
      <c r="H11" s="3">
        <f>SUM(GOM!H11+Pacific!H11)</f>
        <v>424726484</v>
      </c>
      <c r="I11" s="3">
        <f>SUM(GOM!I11+Pacific!I11)</f>
        <v>3864</v>
      </c>
      <c r="J11" s="3">
        <f t="shared" si="1"/>
        <v>424730348</v>
      </c>
      <c r="L11" s="32"/>
      <c r="M11" s="32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spans="1:114" ht="12.75">
      <c r="A12" s="54">
        <v>37165</v>
      </c>
      <c r="B12" s="37">
        <f>SUM(GOM!B12+Pacific!B12+(Alaska!B12*Alaska!F12))</f>
        <v>52651136.52036</v>
      </c>
      <c r="C12" s="37">
        <f>SUM(GOM!C12+Pacific!C12+(Alaska!C12*Alaska!F12))</f>
        <v>500</v>
      </c>
      <c r="D12" s="3">
        <f t="shared" si="0"/>
        <v>52651636.52036</v>
      </c>
      <c r="F12" s="6"/>
      <c r="G12" s="54">
        <v>37165</v>
      </c>
      <c r="H12" s="3">
        <f>SUM(GOM!H12+Pacific!H12)</f>
        <v>422528998</v>
      </c>
      <c r="I12" s="3">
        <f>SUM(GOM!I12+Pacific!I12)</f>
        <v>135120</v>
      </c>
      <c r="J12" s="3">
        <f t="shared" si="1"/>
        <v>422664118</v>
      </c>
      <c r="L12" s="32"/>
      <c r="M12" s="32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</row>
    <row r="13" spans="1:114" ht="12.75">
      <c r="A13" s="54">
        <v>37196</v>
      </c>
      <c r="B13" s="37">
        <f>SUM(GOM!B13+Pacific!B13+(Alaska!B13*Alaska!F13))</f>
        <v>49498121.7221</v>
      </c>
      <c r="C13" s="37">
        <f>SUM(GOM!C13+Pacific!C13+(Alaska!C13*Alaska!F13))</f>
        <v>419</v>
      </c>
      <c r="D13" s="3">
        <f t="shared" si="0"/>
        <v>49498540.7221</v>
      </c>
      <c r="F13" s="6"/>
      <c r="G13" s="54">
        <v>37196</v>
      </c>
      <c r="H13" s="3">
        <f>SUM(GOM!H13+Pacific!H13)</f>
        <v>394793955</v>
      </c>
      <c r="I13" s="3">
        <f>SUM(GOM!I13+Pacific!I13)</f>
        <v>198122</v>
      </c>
      <c r="J13" s="3">
        <f t="shared" si="1"/>
        <v>394992077</v>
      </c>
      <c r="L13" s="32"/>
      <c r="M13" s="32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</row>
    <row r="14" spans="1:114" s="29" customFormat="1" ht="12.75">
      <c r="A14" s="55">
        <v>37226</v>
      </c>
      <c r="B14" s="36">
        <f>SUM(GOM!B14+Pacific!B14+(Alaska!B14*Alaska!F14))</f>
        <v>51973180.01782</v>
      </c>
      <c r="C14" s="14">
        <f>SUM(GOM!C14+Pacific!C14+(Alaska!C14*Alaska!F14))</f>
        <v>432</v>
      </c>
      <c r="D14" s="14">
        <f t="shared" si="0"/>
        <v>51973612.01782</v>
      </c>
      <c r="E14" s="17">
        <f>SUM(D3:D14)</f>
        <v>592026609.26028</v>
      </c>
      <c r="F14" s="6"/>
      <c r="G14" s="55">
        <v>37226</v>
      </c>
      <c r="H14" s="14">
        <f>SUM(GOM!H14+Pacific!H14)</f>
        <v>413388263</v>
      </c>
      <c r="I14" s="14">
        <f>SUM(GOM!I14+Pacific!I14)</f>
        <v>208611</v>
      </c>
      <c r="J14" s="14">
        <f t="shared" si="1"/>
        <v>413596874</v>
      </c>
      <c r="K14" s="17">
        <f>SUM(J3:J14)</f>
        <v>5136565550</v>
      </c>
      <c r="L14" s="32"/>
      <c r="M14" s="32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</row>
    <row r="15" spans="1:114" ht="12.75">
      <c r="A15" s="54">
        <v>37257</v>
      </c>
      <c r="B15" s="37">
        <f>SUM(GOM!B15+Pacific!B15+(Alaska!B15*Alaska!F15))</f>
        <v>52120600.67879</v>
      </c>
      <c r="C15" s="37">
        <f>SUM(GOM!C15+Pacific!C15+(Alaska!C15*Alaska!F15))</f>
        <v>0</v>
      </c>
      <c r="D15" s="3">
        <f t="shared" si="0"/>
        <v>52120600.67879</v>
      </c>
      <c r="F15" s="6"/>
      <c r="G15" s="54">
        <v>37257</v>
      </c>
      <c r="H15" s="3">
        <f>SUM(GOM!H15+Pacific!H15)</f>
        <v>392220940</v>
      </c>
      <c r="I15" s="3">
        <f>SUM(GOM!I15+Pacific!I15)</f>
        <v>0</v>
      </c>
      <c r="J15" s="3">
        <f t="shared" si="1"/>
        <v>392220940</v>
      </c>
      <c r="L15" s="32"/>
      <c r="M15" s="32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</row>
    <row r="16" spans="1:114" ht="12.75">
      <c r="A16" s="54">
        <v>37288</v>
      </c>
      <c r="B16" s="37">
        <f>SUM(GOM!B16+Pacific!B16+(Alaska!B16*Alaska!F16))</f>
        <v>47190878.47563</v>
      </c>
      <c r="C16" s="37">
        <f>SUM(GOM!C16+Pacific!C16+(Alaska!C16*Alaska!F16))</f>
        <v>0</v>
      </c>
      <c r="D16" s="3">
        <f t="shared" si="0"/>
        <v>47190878.47563</v>
      </c>
      <c r="F16" s="6"/>
      <c r="G16" s="54">
        <v>37288</v>
      </c>
      <c r="H16" s="3">
        <f>SUM(GOM!H16+Pacific!H16)</f>
        <v>353374164</v>
      </c>
      <c r="I16" s="3">
        <f>SUM(GOM!I16+Pacific!I16)</f>
        <v>0</v>
      </c>
      <c r="J16" s="3">
        <f t="shared" si="1"/>
        <v>353374164</v>
      </c>
      <c r="L16" s="32"/>
      <c r="M16" s="32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</row>
    <row r="17" spans="1:114" ht="12.75">
      <c r="A17" s="54">
        <v>37316</v>
      </c>
      <c r="B17" s="37">
        <f>SUM(GOM!B17+Pacific!B17+(Alaska!B17*Alaska!F17))</f>
        <v>52495659.09173</v>
      </c>
      <c r="C17" s="37">
        <f>SUM(GOM!C17+Pacific!C17+(Alaska!C17*Alaska!F17))</f>
        <v>0</v>
      </c>
      <c r="D17" s="3">
        <f t="shared" si="0"/>
        <v>52495659.09173</v>
      </c>
      <c r="F17" s="6"/>
      <c r="G17" s="54">
        <v>37316</v>
      </c>
      <c r="H17" s="3">
        <f>SUM(GOM!H17+Pacific!H17)</f>
        <v>398033852</v>
      </c>
      <c r="I17" s="3">
        <f>SUM(GOM!I17+Pacific!I17)</f>
        <v>0</v>
      </c>
      <c r="J17" s="3">
        <f t="shared" si="1"/>
        <v>398033852</v>
      </c>
      <c r="L17" s="32"/>
      <c r="M17" s="32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</row>
    <row r="18" spans="1:114" ht="12.75">
      <c r="A18" s="54">
        <v>37347</v>
      </c>
      <c r="B18" s="37">
        <f>SUM(GOM!B18+Pacific!B18+(Alaska!B18*Alaska!F18))</f>
        <v>50590302.84922</v>
      </c>
      <c r="C18" s="37">
        <f>SUM(GOM!C18+Pacific!C18+(Alaska!C18*Alaska!F18))</f>
        <v>0</v>
      </c>
      <c r="D18" s="3">
        <f t="shared" si="0"/>
        <v>50590302.84922</v>
      </c>
      <c r="F18" s="6"/>
      <c r="G18" s="54">
        <v>37347</v>
      </c>
      <c r="H18" s="3">
        <f>SUM(GOM!H18+Pacific!H18)</f>
        <v>393781794</v>
      </c>
      <c r="I18" s="3">
        <f>SUM(GOM!I18+Pacific!I18)</f>
        <v>0</v>
      </c>
      <c r="J18" s="3">
        <f t="shared" si="1"/>
        <v>393781794</v>
      </c>
      <c r="L18" s="32"/>
      <c r="M18" s="32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</row>
    <row r="19" spans="1:114" ht="12.75">
      <c r="A19" s="54">
        <v>37377</v>
      </c>
      <c r="B19" s="37">
        <f>SUM(GOM!B19+Pacific!B19+(Alaska!B19*Alaska!F19))</f>
        <v>54453779.19364</v>
      </c>
      <c r="C19" s="37">
        <f>SUM(GOM!C19+Pacific!C19+(Alaska!C19*Alaska!F19))</f>
        <v>0</v>
      </c>
      <c r="D19" s="3">
        <f t="shared" si="0"/>
        <v>54453779.19364</v>
      </c>
      <c r="F19" s="6"/>
      <c r="G19" s="54">
        <v>37377</v>
      </c>
      <c r="H19" s="3">
        <f>SUM(GOM!H19+Pacific!H19)</f>
        <v>412014513</v>
      </c>
      <c r="I19" s="3">
        <f>SUM(GOM!I19+Pacific!I19)</f>
        <v>0</v>
      </c>
      <c r="J19" s="3">
        <f t="shared" si="1"/>
        <v>412014513</v>
      </c>
      <c r="L19" s="32"/>
      <c r="M19" s="32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</row>
    <row r="20" spans="1:114" ht="12.75">
      <c r="A20" s="54">
        <v>37408</v>
      </c>
      <c r="B20" s="37">
        <f>SUM(GOM!B20+Pacific!B20+(Alaska!B20*Alaska!F20))</f>
        <v>52920489.49475</v>
      </c>
      <c r="C20" s="37">
        <f>SUM(GOM!C20+Pacific!C20+(Alaska!C20*Alaska!F20))</f>
        <v>0</v>
      </c>
      <c r="D20" s="3">
        <f t="shared" si="0"/>
        <v>52920489.49475</v>
      </c>
      <c r="F20" s="6"/>
      <c r="G20" s="54">
        <v>37408</v>
      </c>
      <c r="H20" s="3">
        <f>SUM(GOM!H20+Pacific!H20)</f>
        <v>398582269</v>
      </c>
      <c r="I20" s="3">
        <f>SUM(GOM!I20+Pacific!I20)</f>
        <v>0</v>
      </c>
      <c r="J20" s="3">
        <f t="shared" si="1"/>
        <v>398582269</v>
      </c>
      <c r="L20" s="32"/>
      <c r="M20" s="32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spans="1:114" ht="12.75">
      <c r="A21" s="54">
        <v>37438</v>
      </c>
      <c r="B21" s="37">
        <f>SUM(GOM!B21+Pacific!B21+(Alaska!B21*Alaska!F21))</f>
        <v>53901019.84743</v>
      </c>
      <c r="C21" s="37">
        <f>SUM(GOM!C21+Pacific!C21+(Alaska!C21*Alaska!F21))</f>
        <v>3663</v>
      </c>
      <c r="D21" s="3">
        <f t="shared" si="0"/>
        <v>53904682.84743</v>
      </c>
      <c r="F21" s="6"/>
      <c r="G21" s="54">
        <v>37438</v>
      </c>
      <c r="H21" s="3">
        <f>SUM(GOM!H21+Pacific!H21)</f>
        <v>413149631</v>
      </c>
      <c r="I21" s="3">
        <f>SUM(GOM!I21+Pacific!I21)</f>
        <v>79767</v>
      </c>
      <c r="J21" s="3">
        <f t="shared" si="1"/>
        <v>413229398</v>
      </c>
      <c r="L21" s="32"/>
      <c r="M21" s="32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</row>
    <row r="22" spans="1:114" ht="12.75">
      <c r="A22" s="54">
        <v>37469</v>
      </c>
      <c r="B22" s="37">
        <f>SUM(GOM!B22+Pacific!B22+(Alaska!B22*Alaska!F22))</f>
        <v>54137044.16175</v>
      </c>
      <c r="C22" s="37">
        <f>SUM(GOM!C22+Pacific!C22+(Alaska!C22*Alaska!F22))</f>
        <v>39</v>
      </c>
      <c r="D22" s="3">
        <f t="shared" si="0"/>
        <v>54137083.16175</v>
      </c>
      <c r="F22" s="6"/>
      <c r="G22" s="54">
        <v>37469</v>
      </c>
      <c r="H22" s="3">
        <f>SUM(GOM!H22+Pacific!H22)</f>
        <v>409885803</v>
      </c>
      <c r="I22" s="3">
        <f>SUM(GOM!I22+Pacific!I22)</f>
        <v>80430</v>
      </c>
      <c r="J22" s="3">
        <f t="shared" si="1"/>
        <v>409966233</v>
      </c>
      <c r="L22" s="32"/>
      <c r="M22" s="32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</row>
    <row r="23" spans="1:114" ht="12.75">
      <c r="A23" s="54">
        <v>37500</v>
      </c>
      <c r="B23" s="37">
        <f>SUM(GOM!B23+Pacific!B23+(Alaska!B23*Alaska!F23))</f>
        <v>43749678.94165</v>
      </c>
      <c r="C23" s="37">
        <f>SUM(GOM!C23+Pacific!C23+(Alaska!C23*Alaska!F23))</f>
        <v>35</v>
      </c>
      <c r="D23" s="3">
        <f t="shared" si="0"/>
        <v>43749713.94165</v>
      </c>
      <c r="F23" s="6"/>
      <c r="G23" s="54">
        <v>37500</v>
      </c>
      <c r="H23" s="3">
        <f>SUM(GOM!H23+Pacific!H23)</f>
        <v>343725699</v>
      </c>
      <c r="I23" s="3">
        <f>SUM(GOM!I23+Pacific!I23)</f>
        <v>69285</v>
      </c>
      <c r="J23" s="3">
        <f t="shared" si="1"/>
        <v>343794984</v>
      </c>
      <c r="L23" s="32"/>
      <c r="M23" s="32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</row>
    <row r="24" spans="1:114" ht="12.75">
      <c r="A24" s="54">
        <v>37530</v>
      </c>
      <c r="B24" s="37">
        <f>SUM(GOM!B24+Pacific!B24+(Alaska!B24*Alaska!F24))</f>
        <v>41572432.07172</v>
      </c>
      <c r="C24" s="37">
        <f>SUM(GOM!C24+Pacific!C24+(Alaska!C24*Alaska!F24))</f>
        <v>37</v>
      </c>
      <c r="D24" s="3">
        <f t="shared" si="0"/>
        <v>41572469.07172</v>
      </c>
      <c r="F24" s="6"/>
      <c r="G24" s="54">
        <v>37530</v>
      </c>
      <c r="H24" s="3">
        <f>SUM(GOM!H24+Pacific!H24)</f>
        <v>323572623</v>
      </c>
      <c r="I24" s="3">
        <f>SUM(GOM!I24+Pacific!I24)</f>
        <v>70132</v>
      </c>
      <c r="J24" s="3">
        <f t="shared" si="1"/>
        <v>323642755</v>
      </c>
      <c r="L24" s="32"/>
      <c r="M24" s="32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</row>
    <row r="25" spans="1:114" ht="12.75">
      <c r="A25" s="54">
        <v>37561</v>
      </c>
      <c r="B25" s="37">
        <f>SUM(GOM!B25+Pacific!B25+(Alaska!B25*Alaska!F25))</f>
        <v>48470722.855</v>
      </c>
      <c r="C25" s="37">
        <f>SUM(GOM!C25+Pacific!C25+(Alaska!C25*Alaska!F25))</f>
        <v>33</v>
      </c>
      <c r="D25" s="3">
        <f t="shared" si="0"/>
        <v>48470755.855</v>
      </c>
      <c r="F25" s="6"/>
      <c r="G25" s="54">
        <v>37561</v>
      </c>
      <c r="H25" s="3">
        <f>SUM(GOM!H25+Pacific!H25)</f>
        <v>373922437</v>
      </c>
      <c r="I25" s="3">
        <f>SUM(GOM!I25+Pacific!I25)</f>
        <v>73449</v>
      </c>
      <c r="J25" s="3">
        <f t="shared" si="1"/>
        <v>373995886</v>
      </c>
      <c r="L25" s="32"/>
      <c r="M25" s="32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</row>
    <row r="26" spans="1:114" s="29" customFormat="1" ht="12.75">
      <c r="A26" s="55">
        <v>37591</v>
      </c>
      <c r="B26" s="36">
        <f>SUM(GOM!B26+Pacific!B26+(Alaska!B26*Alaska!F26))</f>
        <v>50988037.94879</v>
      </c>
      <c r="C26" s="14">
        <f>SUM(GOM!C26+Pacific!C26+(Alaska!C26*Alaska!F26))</f>
        <v>0</v>
      </c>
      <c r="D26" s="14">
        <f t="shared" si="0"/>
        <v>50988037.94879</v>
      </c>
      <c r="E26" s="17">
        <f>SUM(D15:D26)</f>
        <v>602594452.6101</v>
      </c>
      <c r="F26" s="6"/>
      <c r="G26" s="55">
        <v>37591</v>
      </c>
      <c r="H26" s="14">
        <f>SUM(GOM!H26+Pacific!H26)</f>
        <v>388072881</v>
      </c>
      <c r="I26" s="14">
        <f>SUM(GOM!I26+Pacific!I26)</f>
        <v>0</v>
      </c>
      <c r="J26" s="14">
        <f t="shared" si="1"/>
        <v>388072881</v>
      </c>
      <c r="K26" s="17">
        <f>SUM(J15:J26)</f>
        <v>4600709669</v>
      </c>
      <c r="L26" s="32"/>
      <c r="M26" s="32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</row>
    <row r="27" spans="1:114" ht="12.75">
      <c r="A27" s="54">
        <v>37622</v>
      </c>
      <c r="B27" s="37">
        <f>SUM(GOM!B27+Pacific!B27+(Alaska!B27*Alaska!F27))</f>
        <v>51902156.99971</v>
      </c>
      <c r="C27" s="37">
        <f>SUM(GOM!C27+Pacific!C27+(Alaska!C27*Alaska!F27))</f>
        <v>0</v>
      </c>
      <c r="D27" s="3">
        <f t="shared" si="0"/>
        <v>51902156.99971</v>
      </c>
      <c r="F27" s="6"/>
      <c r="G27" s="54">
        <v>37622</v>
      </c>
      <c r="H27" s="3">
        <f>SUM(GOM!H27+Pacific!H27)</f>
        <v>388004712</v>
      </c>
      <c r="I27" s="3">
        <f>SUM(GOM!I27+Pacific!I27)</f>
        <v>0</v>
      </c>
      <c r="J27" s="3">
        <f t="shared" si="1"/>
        <v>388004712</v>
      </c>
      <c r="L27" s="32"/>
      <c r="M27" s="32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</row>
    <row r="28" spans="1:114" ht="12.75">
      <c r="A28" s="54">
        <v>37653</v>
      </c>
      <c r="B28" s="37">
        <f>SUM(GOM!B28+Pacific!B28+(Alaska!B28*Alaska!F28))</f>
        <v>47535951.61718</v>
      </c>
      <c r="C28" s="37">
        <f>SUM(GOM!C28+Pacific!C28+(Alaska!C28*Alaska!F28))</f>
        <v>0</v>
      </c>
      <c r="D28" s="3">
        <f t="shared" si="0"/>
        <v>47535951.61718</v>
      </c>
      <c r="F28" s="6"/>
      <c r="G28" s="54">
        <v>37653</v>
      </c>
      <c r="H28" s="3">
        <f>SUM(GOM!H28+Pacific!H28)</f>
        <v>356220379</v>
      </c>
      <c r="I28" s="3">
        <f>SUM(GOM!I28+Pacific!I28)</f>
        <v>0</v>
      </c>
      <c r="J28" s="3">
        <f t="shared" si="1"/>
        <v>356220379</v>
      </c>
      <c r="L28" s="32"/>
      <c r="M28" s="32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</row>
    <row r="29" spans="1:114" ht="12.75">
      <c r="A29" s="54">
        <v>37681</v>
      </c>
      <c r="B29" s="37">
        <f>SUM(GOM!B29+Pacific!B29+(Alaska!B29*Alaska!F29))</f>
        <v>52468521.79589</v>
      </c>
      <c r="C29" s="37">
        <f>SUM(GOM!C29+Pacific!C29+(Alaska!C29*Alaska!F29))</f>
        <v>0</v>
      </c>
      <c r="D29" s="3">
        <f t="shared" si="0"/>
        <v>52468521.79589</v>
      </c>
      <c r="F29" s="6"/>
      <c r="G29" s="54">
        <v>37681</v>
      </c>
      <c r="H29" s="3">
        <f>SUM(GOM!H29+Pacific!H29)</f>
        <v>402840921</v>
      </c>
      <c r="I29" s="3">
        <f>SUM(GOM!I29+Pacific!I29)</f>
        <v>0</v>
      </c>
      <c r="J29" s="3">
        <f t="shared" si="1"/>
        <v>402840921</v>
      </c>
      <c r="L29" s="32"/>
      <c r="M29" s="32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</row>
    <row r="30" spans="1:114" ht="12.75">
      <c r="A30" s="54">
        <v>37712</v>
      </c>
      <c r="B30" s="37">
        <f>SUM(GOM!B30+Pacific!B30+(Alaska!B30*Alaska!F30))</f>
        <v>49846030.22971</v>
      </c>
      <c r="C30" s="37">
        <f>SUM(GOM!C30+Pacific!C30+(Alaska!C30*Alaska!F30))</f>
        <v>3636</v>
      </c>
      <c r="D30" s="3">
        <f t="shared" si="0"/>
        <v>49849666.22971</v>
      </c>
      <c r="F30" s="6"/>
      <c r="G30" s="54">
        <v>37712</v>
      </c>
      <c r="H30" s="3">
        <f>SUM(GOM!H30+Pacific!H30)</f>
        <v>391210706</v>
      </c>
      <c r="I30" s="3">
        <f>SUM(GOM!I30+Pacific!I30)</f>
        <v>258942</v>
      </c>
      <c r="J30" s="3">
        <f t="shared" si="1"/>
        <v>391469648</v>
      </c>
      <c r="L30" s="32"/>
      <c r="M30" s="32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</row>
    <row r="31" spans="1:114" ht="12.75">
      <c r="A31" s="54">
        <v>37742</v>
      </c>
      <c r="B31" s="37">
        <f>SUM(GOM!B31+Pacific!B31+(Alaska!B31*Alaska!F31))</f>
        <v>50346783.21243</v>
      </c>
      <c r="C31" s="37">
        <f>SUM(GOM!C31+Pacific!C31+(Alaska!C31*Alaska!F31))</f>
        <v>0</v>
      </c>
      <c r="D31" s="3">
        <f t="shared" si="0"/>
        <v>50346783.21243</v>
      </c>
      <c r="F31" s="6"/>
      <c r="G31" s="54">
        <v>37742</v>
      </c>
      <c r="H31" s="3">
        <f>SUM(GOM!H31+Pacific!H31)</f>
        <v>396327991</v>
      </c>
      <c r="I31" s="3">
        <f>SUM(GOM!I31+Pacific!I31)</f>
        <v>0</v>
      </c>
      <c r="J31" s="3">
        <f t="shared" si="1"/>
        <v>396327991</v>
      </c>
      <c r="L31" s="32"/>
      <c r="M31" s="32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</row>
    <row r="32" spans="1:114" ht="12.75">
      <c r="A32" s="54">
        <v>37773</v>
      </c>
      <c r="B32" s="37">
        <f>SUM(GOM!B32+Pacific!B32+(Alaska!B32*Alaska!F32))</f>
        <v>49258480.7784</v>
      </c>
      <c r="C32" s="37">
        <f>SUM(GOM!C32+Pacific!C32+(Alaska!C32*Alaska!F32))</f>
        <v>0</v>
      </c>
      <c r="D32" s="3">
        <f t="shared" si="0"/>
        <v>49258480.7784</v>
      </c>
      <c r="F32" s="6"/>
      <c r="G32" s="54">
        <v>37773</v>
      </c>
      <c r="H32" s="3">
        <f>SUM(GOM!H32+Pacific!H32)</f>
        <v>373467892</v>
      </c>
      <c r="I32" s="3">
        <f>SUM(GOM!I32+Pacific!I32)</f>
        <v>0</v>
      </c>
      <c r="J32" s="3">
        <f t="shared" si="1"/>
        <v>373467892</v>
      </c>
      <c r="L32" s="32"/>
      <c r="M32" s="32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</row>
    <row r="33" spans="1:114" ht="12.75">
      <c r="A33" s="54">
        <v>37803</v>
      </c>
      <c r="B33" s="37">
        <f>SUM(GOM!B33+Pacific!B33+(Alaska!B33*Alaska!F33))</f>
        <v>48299563.3848</v>
      </c>
      <c r="C33" s="37">
        <f>SUM(GOM!C33+Pacific!C33+(Alaska!C33*Alaska!F33))</f>
        <v>0</v>
      </c>
      <c r="D33" s="3">
        <f t="shared" si="0"/>
        <v>48299563.3848</v>
      </c>
      <c r="F33" s="6"/>
      <c r="G33" s="54">
        <v>37803</v>
      </c>
      <c r="H33" s="3">
        <f>SUM(GOM!H33+Pacific!H33)</f>
        <v>365180809</v>
      </c>
      <c r="I33" s="3">
        <f>SUM(GOM!I33+Pacific!I33)</f>
        <v>0</v>
      </c>
      <c r="J33" s="3">
        <f t="shared" si="1"/>
        <v>365180809</v>
      </c>
      <c r="L33" s="32"/>
      <c r="M33" s="32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</row>
    <row r="34" spans="1:114" ht="12.75">
      <c r="A34" s="54">
        <v>37834</v>
      </c>
      <c r="B34" s="37">
        <f>SUM(GOM!B34+Pacific!B34+(Alaska!B34*Alaska!F34))</f>
        <v>50444071.1464</v>
      </c>
      <c r="C34" s="37">
        <f>SUM(GOM!C34+Pacific!C34+(Alaska!C34*Alaska!F34))</f>
        <v>0</v>
      </c>
      <c r="D34" s="3">
        <f t="shared" si="0"/>
        <v>50444071.1464</v>
      </c>
      <c r="F34" s="6"/>
      <c r="G34" s="54">
        <v>37834</v>
      </c>
      <c r="H34" s="3">
        <f>SUM(GOM!H34+Pacific!H34)</f>
        <v>376957048</v>
      </c>
      <c r="I34" s="3">
        <f>SUM(GOM!I34+Pacific!I34)</f>
        <v>0</v>
      </c>
      <c r="J34" s="3">
        <f t="shared" si="1"/>
        <v>376957048</v>
      </c>
      <c r="L34" s="32"/>
      <c r="M34" s="32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</row>
    <row r="35" spans="1:114" ht="12.75">
      <c r="A35" s="54">
        <v>37865</v>
      </c>
      <c r="B35" s="37">
        <f>SUM(GOM!B35+Pacific!B35+(Alaska!B35*Alaska!F35))</f>
        <v>48434776.424</v>
      </c>
      <c r="C35" s="37">
        <f>SUM(GOM!C35+Pacific!C35+(Alaska!C35*Alaska!F35))</f>
        <v>0</v>
      </c>
      <c r="D35" s="3">
        <f t="shared" si="0"/>
        <v>48434776.424</v>
      </c>
      <c r="F35" s="6"/>
      <c r="G35" s="54">
        <v>37865</v>
      </c>
      <c r="H35" s="3">
        <f>SUM(GOM!H35+Pacific!H35)</f>
        <v>357791885</v>
      </c>
      <c r="I35" s="3">
        <f>SUM(GOM!I35+Pacific!I35)</f>
        <v>0</v>
      </c>
      <c r="J35" s="3">
        <f t="shared" si="1"/>
        <v>357791885</v>
      </c>
      <c r="L35" s="32"/>
      <c r="M35" s="32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</row>
    <row r="36" spans="1:114" ht="12.75">
      <c r="A36" s="54">
        <v>37895</v>
      </c>
      <c r="B36" s="37">
        <f>SUM(GOM!B36+Pacific!B36+(Alaska!B36*Alaska!F36))</f>
        <v>49957164.4504</v>
      </c>
      <c r="C36" s="37">
        <f>SUM(GOM!C36+Pacific!C36+(Alaska!C36*Alaska!F36))</f>
        <v>0</v>
      </c>
      <c r="D36" s="3">
        <f t="shared" si="0"/>
        <v>49957164.4504</v>
      </c>
      <c r="F36" s="6"/>
      <c r="G36" s="54">
        <v>37895</v>
      </c>
      <c r="H36" s="3">
        <f>SUM(GOM!H36+Pacific!H36)</f>
        <v>369883562</v>
      </c>
      <c r="I36" s="3">
        <f>SUM(GOM!I36+Pacific!I36)</f>
        <v>0</v>
      </c>
      <c r="J36" s="3">
        <f t="shared" si="1"/>
        <v>369883562</v>
      </c>
      <c r="L36" s="32"/>
      <c r="M36" s="32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</row>
    <row r="37" spans="1:114" ht="12.75">
      <c r="A37" s="54">
        <v>37926</v>
      </c>
      <c r="B37" s="37">
        <f>SUM(GOM!B37+Pacific!B37+(Alaska!B37*Alaska!F37))</f>
        <v>47179386.6032</v>
      </c>
      <c r="C37" s="37">
        <f>SUM(GOM!C37+Pacific!C37+(Alaska!C37*Alaska!F37))</f>
        <v>0</v>
      </c>
      <c r="D37" s="3">
        <f t="shared" si="0"/>
        <v>47179386.6032</v>
      </c>
      <c r="F37" s="6"/>
      <c r="G37" s="54">
        <v>37926</v>
      </c>
      <c r="H37" s="3">
        <f>SUM(GOM!H37+Pacific!H37)</f>
        <v>347780257</v>
      </c>
      <c r="I37" s="3">
        <f>SUM(GOM!I37+Pacific!I37)</f>
        <v>0</v>
      </c>
      <c r="J37" s="3">
        <f t="shared" si="1"/>
        <v>347780257</v>
      </c>
      <c r="L37" s="32"/>
      <c r="M37" s="32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</row>
    <row r="38" spans="1:114" s="29" customFormat="1" ht="12.75">
      <c r="A38" s="55">
        <v>37956</v>
      </c>
      <c r="B38" s="36">
        <f>SUM(GOM!B38+Pacific!B38+(Alaska!B38*Alaska!F38))</f>
        <v>49242982.36</v>
      </c>
      <c r="C38" s="14">
        <f>SUM(GOM!C38+Pacific!C38+(Alaska!C38*Alaska!F38))</f>
        <v>0</v>
      </c>
      <c r="D38" s="14">
        <f t="shared" si="0"/>
        <v>49242982.36</v>
      </c>
      <c r="E38" s="17">
        <f>SUM(D27:D38)</f>
        <v>594919505.00212</v>
      </c>
      <c r="F38" s="6"/>
      <c r="G38" s="55">
        <v>37956</v>
      </c>
      <c r="H38" s="14">
        <f>SUM(GOM!H38+Pacific!H38)</f>
        <v>361892032</v>
      </c>
      <c r="I38" s="14">
        <f>SUM(GOM!I38+Pacific!I38)</f>
        <v>0</v>
      </c>
      <c r="J38" s="14">
        <f t="shared" si="1"/>
        <v>361892032</v>
      </c>
      <c r="K38" s="17">
        <f>SUM(J27:J38)</f>
        <v>4487817136</v>
      </c>
      <c r="L38" s="32"/>
      <c r="M38" s="32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</row>
    <row r="39" spans="1:114" ht="12.75">
      <c r="A39" s="54">
        <v>37987</v>
      </c>
      <c r="B39" s="37">
        <f>SUM(GOM!B39+Pacific!B39+(Alaska!B39*Alaska!F39))</f>
        <v>50130904.1848</v>
      </c>
      <c r="C39" s="37">
        <f>SUM(GOM!C39+Pacific!C39+(Alaska!C39*Alaska!F39))</f>
        <v>0</v>
      </c>
      <c r="D39" s="3">
        <f t="shared" si="0"/>
        <v>50130904.1848</v>
      </c>
      <c r="F39" s="6"/>
      <c r="G39" s="54">
        <v>37987</v>
      </c>
      <c r="H39" s="3">
        <f>SUM(GOM!H39+Pacific!H39)</f>
        <v>363908440</v>
      </c>
      <c r="I39" s="3">
        <f>SUM(GOM!I39+Pacific!I39)</f>
        <v>5074</v>
      </c>
      <c r="J39" s="3">
        <f t="shared" si="1"/>
        <v>363913514</v>
      </c>
      <c r="L39" s="32"/>
      <c r="M39" s="32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</row>
    <row r="40" spans="1:114" ht="12.75">
      <c r="A40" s="54">
        <v>38018</v>
      </c>
      <c r="B40" s="37">
        <f>SUM(GOM!B40+Pacific!B40+(Alaska!B40*Alaska!F40))</f>
        <v>47434042.9528</v>
      </c>
      <c r="C40" s="37">
        <f>SUM(GOM!C40+Pacific!C40+(Alaska!C40*Alaska!F40))</f>
        <v>0</v>
      </c>
      <c r="D40" s="3">
        <f t="shared" si="0"/>
        <v>47434042.9528</v>
      </c>
      <c r="F40" s="6"/>
      <c r="G40" s="54">
        <v>38018</v>
      </c>
      <c r="H40" s="3">
        <f>SUM(GOM!H40+Pacific!H40)</f>
        <v>341944607</v>
      </c>
      <c r="I40" s="3">
        <f>SUM(GOM!I40+Pacific!I40)</f>
        <v>2100</v>
      </c>
      <c r="J40" s="3">
        <f t="shared" si="1"/>
        <v>341946707</v>
      </c>
      <c r="L40" s="32"/>
      <c r="M40" s="32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</row>
    <row r="41" spans="1:114" ht="12.75">
      <c r="A41" s="54">
        <v>38047</v>
      </c>
      <c r="B41" s="37">
        <f>SUM(GOM!B41+Pacific!B41+(Alaska!B41*Alaska!F41))</f>
        <v>50183751.668</v>
      </c>
      <c r="C41" s="37">
        <f>SUM(GOM!C41+Pacific!C41+(Alaska!C41*Alaska!F41))</f>
        <v>0</v>
      </c>
      <c r="D41" s="3">
        <f t="shared" si="0"/>
        <v>50183751.668</v>
      </c>
      <c r="F41" s="6"/>
      <c r="G41" s="54">
        <v>38047</v>
      </c>
      <c r="H41" s="3">
        <f>SUM(GOM!H41+Pacific!H41)</f>
        <v>373571224</v>
      </c>
      <c r="I41" s="3">
        <f>SUM(GOM!I41+Pacific!I41)</f>
        <v>2772</v>
      </c>
      <c r="J41" s="3">
        <f t="shared" si="1"/>
        <v>373573996</v>
      </c>
      <c r="L41" s="32"/>
      <c r="M41" s="32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</row>
    <row r="42" spans="1:114" ht="12.75">
      <c r="A42" s="54">
        <v>38078</v>
      </c>
      <c r="B42" s="37">
        <f>SUM(GOM!B42+Pacific!B42+(Alaska!B42*Alaska!F42))</f>
        <v>48116909.8144</v>
      </c>
      <c r="C42" s="37">
        <f>SUM(GOM!C42+Pacific!C42+(Alaska!C42*Alaska!F42))</f>
        <v>0</v>
      </c>
      <c r="D42" s="3">
        <f t="shared" si="0"/>
        <v>48116909.8144</v>
      </c>
      <c r="F42" s="6"/>
      <c r="G42" s="54">
        <v>38078</v>
      </c>
      <c r="H42" s="3">
        <f>SUM(GOM!H42+Pacific!H42)</f>
        <v>360593078</v>
      </c>
      <c r="I42" s="3">
        <f>SUM(GOM!I42+Pacific!I42)</f>
        <v>3426</v>
      </c>
      <c r="J42" s="3">
        <f t="shared" si="1"/>
        <v>360596504</v>
      </c>
      <c r="L42" s="32"/>
      <c r="M42" s="32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</row>
    <row r="43" spans="1:114" ht="12.75">
      <c r="A43" s="54">
        <v>38108</v>
      </c>
      <c r="B43" s="37">
        <f>SUM(GOM!B43+Pacific!B43+(Alaska!B43*Alaska!F43))</f>
        <v>50203893.2536</v>
      </c>
      <c r="C43" s="37">
        <f>SUM(GOM!C43+Pacific!C43+(Alaska!C43*Alaska!F43))</f>
        <v>0</v>
      </c>
      <c r="D43" s="3">
        <f t="shared" si="0"/>
        <v>50203893.2536</v>
      </c>
      <c r="F43" s="6"/>
      <c r="G43" s="54">
        <v>38108</v>
      </c>
      <c r="H43" s="3">
        <f>SUM(GOM!H43+Pacific!H43)</f>
        <v>365908908</v>
      </c>
      <c r="I43" s="3">
        <f>SUM(GOM!I43+Pacific!I43)</f>
        <v>3094</v>
      </c>
      <c r="J43" s="3">
        <f t="shared" si="1"/>
        <v>365912002</v>
      </c>
      <c r="L43" s="32"/>
      <c r="M43" s="32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</row>
    <row r="44" spans="1:114" ht="12.75">
      <c r="A44" s="54">
        <v>38139</v>
      </c>
      <c r="B44" s="37">
        <f>SUM(GOM!B44+Pacific!B44+(Alaska!B44*Alaska!F44))</f>
        <v>45779763.9216</v>
      </c>
      <c r="C44" s="37">
        <f>SUM(GOM!C44+Pacific!C44+(Alaska!C44*Alaska!F44))</f>
        <v>0</v>
      </c>
      <c r="D44" s="3">
        <f t="shared" si="0"/>
        <v>45779763.9216</v>
      </c>
      <c r="F44" s="6"/>
      <c r="G44" s="54">
        <v>38139</v>
      </c>
      <c r="H44" s="3">
        <f>SUM(GOM!H44+Pacific!H44)</f>
        <v>342209557</v>
      </c>
      <c r="I44" s="3">
        <f>SUM(GOM!I44+Pacific!I44)</f>
        <v>4499</v>
      </c>
      <c r="J44" s="3">
        <f t="shared" si="1"/>
        <v>342214056</v>
      </c>
      <c r="L44" s="32"/>
      <c r="M44" s="32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</row>
    <row r="45" spans="1:114" ht="12.75">
      <c r="A45" s="54">
        <v>38169</v>
      </c>
      <c r="B45" s="37">
        <f>SUM(GOM!B45+Pacific!B45+(Alaska!B45*Alaska!F45))</f>
        <v>53277375.5864</v>
      </c>
      <c r="C45" s="37">
        <f>SUM(GOM!C45+Pacific!C45+(Alaska!C45*Alaska!F45))</f>
        <v>0</v>
      </c>
      <c r="D45" s="3">
        <f t="shared" si="0"/>
        <v>53277375.5864</v>
      </c>
      <c r="F45" s="6"/>
      <c r="G45" s="54">
        <v>38169</v>
      </c>
      <c r="H45" s="3">
        <f>SUM(GOM!H45+Pacific!H45)</f>
        <v>360119271</v>
      </c>
      <c r="I45" s="3">
        <f>SUM(GOM!I45+Pacific!I45)</f>
        <v>3359</v>
      </c>
      <c r="J45" s="3">
        <f t="shared" si="1"/>
        <v>360122630</v>
      </c>
      <c r="L45" s="32"/>
      <c r="M45" s="32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</row>
    <row r="46" spans="1:114" ht="12.75">
      <c r="A46" s="56">
        <v>38203</v>
      </c>
      <c r="B46" s="37">
        <f>SUM(GOM!B46+Pacific!B46+(Alaska!B46*Alaska!F46))</f>
        <v>51105833.3848</v>
      </c>
      <c r="C46" s="37">
        <f>SUM(GOM!C46+Pacific!C46+(Alaska!C46*Alaska!F46))</f>
        <v>528</v>
      </c>
      <c r="D46" s="3">
        <f t="shared" si="0"/>
        <v>51106361.3848</v>
      </c>
      <c r="E46" s="22"/>
      <c r="F46" s="6"/>
      <c r="G46" s="56">
        <v>38203</v>
      </c>
      <c r="H46" s="3">
        <f>SUM(GOM!H46+Pacific!H46)</f>
        <v>353063168</v>
      </c>
      <c r="I46" s="3">
        <f>SUM(GOM!I46+Pacific!I46)</f>
        <v>101809</v>
      </c>
      <c r="J46" s="3">
        <f t="shared" si="1"/>
        <v>353164977</v>
      </c>
      <c r="K46" s="16"/>
      <c r="L46" s="32"/>
      <c r="M46" s="32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</row>
    <row r="47" spans="1:114" ht="12.75">
      <c r="A47" s="54">
        <v>38231</v>
      </c>
      <c r="B47" s="37">
        <f>SUM(GOM!B47+Pacific!B47+(Alaska!B47*Alaska!F47))</f>
        <v>37976701.756</v>
      </c>
      <c r="C47" s="37">
        <f>SUM(GOM!C47+Pacific!C47+(Alaska!C47*Alaska!F47))</f>
        <v>0</v>
      </c>
      <c r="D47" s="3">
        <f t="shared" si="0"/>
        <v>37976701.756</v>
      </c>
      <c r="E47" s="22"/>
      <c r="F47" s="6"/>
      <c r="G47" s="54">
        <v>38231</v>
      </c>
      <c r="H47" s="3">
        <f>SUM(GOM!H47+Pacific!H47)</f>
        <v>278920124</v>
      </c>
      <c r="I47" s="3">
        <f>SUM(GOM!I47+Pacific!I47)</f>
        <v>1139</v>
      </c>
      <c r="J47" s="3">
        <f t="shared" si="1"/>
        <v>278921263</v>
      </c>
      <c r="L47" s="32"/>
      <c r="M47" s="32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</row>
    <row r="48" spans="1:114" ht="12.75">
      <c r="A48" s="56">
        <v>38261</v>
      </c>
      <c r="B48" s="37">
        <f>SUM(GOM!B48+Pacific!B48+(Alaska!B48*Alaska!F48))</f>
        <v>39417147.3776</v>
      </c>
      <c r="C48" s="37">
        <f>SUM(GOM!C48+Pacific!C48+(Alaska!C48*Alaska!F48))</f>
        <v>0</v>
      </c>
      <c r="D48" s="18">
        <f t="shared" si="0"/>
        <v>39417147.3776</v>
      </c>
      <c r="E48" s="22"/>
      <c r="F48" s="6"/>
      <c r="G48" s="56">
        <v>38261</v>
      </c>
      <c r="H48" s="3">
        <f>SUM(GOM!H48+Pacific!H48)</f>
        <v>302513394</v>
      </c>
      <c r="I48" s="3">
        <f>SUM(GOM!I48+Pacific!I48)</f>
        <v>0</v>
      </c>
      <c r="J48" s="18">
        <f t="shared" si="1"/>
        <v>302513394</v>
      </c>
      <c r="K48" s="22"/>
      <c r="L48" s="32"/>
      <c r="M48" s="32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</row>
    <row r="49" spans="1:114" ht="12.75">
      <c r="A49" s="56">
        <v>38292</v>
      </c>
      <c r="B49" s="37">
        <f>SUM(GOM!B49+Pacific!B49+(Alaska!B49*Alaska!F49))</f>
        <v>45032036.8544</v>
      </c>
      <c r="C49" s="37">
        <f>SUM(GOM!C49+Pacific!C49+(Alaska!C49*Alaska!F49))</f>
        <v>0</v>
      </c>
      <c r="D49" s="18">
        <f t="shared" si="0"/>
        <v>45032036.8544</v>
      </c>
      <c r="E49" s="22"/>
      <c r="F49" s="6"/>
      <c r="G49" s="56">
        <v>38292</v>
      </c>
      <c r="H49" s="3">
        <f>SUM(GOM!H49+Pacific!H49)</f>
        <v>311364876</v>
      </c>
      <c r="I49" s="3">
        <f>SUM(GOM!I49+Pacific!I49)</f>
        <v>0</v>
      </c>
      <c r="J49" s="18">
        <f t="shared" si="1"/>
        <v>311364876</v>
      </c>
      <c r="K49" s="22"/>
      <c r="L49" s="32"/>
      <c r="M49" s="32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</row>
    <row r="50" spans="1:114" s="29" customFormat="1" ht="12.75">
      <c r="A50" s="57">
        <v>38322</v>
      </c>
      <c r="B50" s="36">
        <f>SUM(GOM!B50+Pacific!B50+(Alaska!B50*Alaska!F50))</f>
        <v>48689900.5424</v>
      </c>
      <c r="C50" s="14">
        <f>SUM(GOM!C50+Pacific!C50+(Alaska!C50*Alaska!F50))</f>
        <v>0</v>
      </c>
      <c r="D50" s="36">
        <f t="shared" si="0"/>
        <v>48689900.5424</v>
      </c>
      <c r="E50" s="49">
        <f>SUM(D39:D50)</f>
        <v>567348789.2968</v>
      </c>
      <c r="F50" s="31"/>
      <c r="G50" s="83">
        <v>38322</v>
      </c>
      <c r="H50" s="36">
        <f>SUM(GOM!H50+Pacific!H50)</f>
        <v>308208756</v>
      </c>
      <c r="I50" s="36">
        <f>SUM(GOM!I50+Pacific!I50)</f>
        <v>0</v>
      </c>
      <c r="J50" s="36">
        <f t="shared" si="1"/>
        <v>308208756</v>
      </c>
      <c r="K50" s="40">
        <f>SUM(J39:J50)</f>
        <v>4062452675</v>
      </c>
      <c r="L50" s="32"/>
      <c r="M50" s="32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</row>
    <row r="51" spans="1:114" s="29" customFormat="1" ht="12.75">
      <c r="A51" s="58">
        <v>38353</v>
      </c>
      <c r="B51" s="37">
        <f>SUM(GOM!B51+Pacific!B51+(Alaska!B51*Alaska!F51))</f>
        <v>48977795.9464</v>
      </c>
      <c r="C51" s="37">
        <f>SUM(GOM!C51+Pacific!C51+(Alaska!C51*Alaska!F51))</f>
        <v>0</v>
      </c>
      <c r="D51" s="37">
        <f t="shared" si="0"/>
        <v>48977795.9464</v>
      </c>
      <c r="E51" s="41"/>
      <c r="F51" s="6"/>
      <c r="G51" s="58">
        <v>38353</v>
      </c>
      <c r="H51" s="37">
        <f>SUM(GOM!H51+Pacific!H51)</f>
        <v>314847890</v>
      </c>
      <c r="I51" s="37">
        <f>SUM(GOM!I51+Pacific!I51)</f>
        <v>0</v>
      </c>
      <c r="J51" s="37">
        <f t="shared" si="1"/>
        <v>314847890</v>
      </c>
      <c r="K51" s="41"/>
      <c r="L51" s="32"/>
      <c r="M51" s="32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</row>
    <row r="52" spans="1:114" s="29" customFormat="1" ht="12.75">
      <c r="A52" s="58">
        <v>38384</v>
      </c>
      <c r="B52" s="37">
        <f>SUM(GOM!B52+Pacific!B52+(Alaska!B52*Alaska!F52))</f>
        <v>44129234.12</v>
      </c>
      <c r="C52" s="37">
        <f>SUM(GOM!C52+Pacific!C52+(Alaska!C52*Alaska!F52))</f>
        <v>0</v>
      </c>
      <c r="D52" s="37">
        <f t="shared" si="0"/>
        <v>44129234.12</v>
      </c>
      <c r="E52" s="41"/>
      <c r="F52" s="6"/>
      <c r="G52" s="58">
        <v>38384</v>
      </c>
      <c r="H52" s="37">
        <f>SUM(GOM!H52+Pacific!H52)</f>
        <v>291618446</v>
      </c>
      <c r="I52" s="37">
        <f>SUM(GOM!I52+Pacific!I52)</f>
        <v>0</v>
      </c>
      <c r="J52" s="37">
        <f t="shared" si="1"/>
        <v>291618446</v>
      </c>
      <c r="K52" s="41"/>
      <c r="L52" s="32"/>
      <c r="M52" s="32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</row>
    <row r="53" spans="1:114" s="29" customFormat="1" ht="12.75">
      <c r="A53" s="58">
        <v>38412</v>
      </c>
      <c r="B53" s="37">
        <f>SUM(GOM!B53+Pacific!B53+(Alaska!B53*Alaska!F53))</f>
        <v>51195003.5752</v>
      </c>
      <c r="C53" s="37">
        <f>SUM(GOM!C53+Pacific!C53+(Alaska!C53*Alaska!F53))</f>
        <v>0</v>
      </c>
      <c r="D53" s="37">
        <f t="shared" si="0"/>
        <v>51195003.5752</v>
      </c>
      <c r="E53" s="41"/>
      <c r="F53" s="6"/>
      <c r="G53" s="58">
        <v>38412</v>
      </c>
      <c r="H53" s="37">
        <f>SUM(GOM!H53+Pacific!H53)</f>
        <v>328576200</v>
      </c>
      <c r="I53" s="37">
        <f>SUM(GOM!I53+Pacific!I53)</f>
        <v>0</v>
      </c>
      <c r="J53" s="37">
        <f t="shared" si="1"/>
        <v>328576200</v>
      </c>
      <c r="K53" s="41"/>
      <c r="L53" s="32"/>
      <c r="M53" s="32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</row>
    <row r="54" spans="1:114" s="29" customFormat="1" ht="12.75">
      <c r="A54" s="58">
        <v>38443</v>
      </c>
      <c r="B54" s="37">
        <f>SUM(GOM!B54+Pacific!B54+(Alaska!B54*Alaska!F54))</f>
        <v>49742574.0768</v>
      </c>
      <c r="C54" s="37">
        <f>SUM(GOM!C54+Pacific!C54+(Alaska!C54*Alaska!F54))</f>
        <v>5612</v>
      </c>
      <c r="D54" s="37">
        <f t="shared" si="0"/>
        <v>49748186.0768</v>
      </c>
      <c r="E54" s="41"/>
      <c r="F54" s="6"/>
      <c r="G54" s="58">
        <v>38443</v>
      </c>
      <c r="H54" s="37">
        <f>SUM(GOM!H54+Pacific!H54)</f>
        <v>317567879</v>
      </c>
      <c r="I54" s="37">
        <f>SUM(GOM!I54+Pacific!I54)</f>
        <v>645409</v>
      </c>
      <c r="J54" s="37">
        <f t="shared" si="1"/>
        <v>318213288</v>
      </c>
      <c r="K54" s="41"/>
      <c r="L54" s="32"/>
      <c r="M54" s="32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</row>
    <row r="55" spans="1:114" s="29" customFormat="1" ht="12.75">
      <c r="A55" s="58">
        <v>38473</v>
      </c>
      <c r="B55" s="37">
        <f>SUM(GOM!B55+Pacific!B55+(Alaska!B55*Alaska!F55))</f>
        <v>53023469.9128</v>
      </c>
      <c r="C55" s="37">
        <f>SUM(GOM!C55+Pacific!C55+(Alaska!C55*Alaska!F55))</f>
        <v>5234</v>
      </c>
      <c r="D55" s="37">
        <f t="shared" si="0"/>
        <v>53028703.9128</v>
      </c>
      <c r="E55" s="41"/>
      <c r="F55" s="6"/>
      <c r="G55" s="58">
        <v>38473</v>
      </c>
      <c r="H55" s="37">
        <f>SUM(GOM!H55+Pacific!H55)</f>
        <v>334050394</v>
      </c>
      <c r="I55" s="37">
        <f>SUM(GOM!I55+Pacific!I55)</f>
        <v>681890</v>
      </c>
      <c r="J55" s="37">
        <f t="shared" si="1"/>
        <v>334732284</v>
      </c>
      <c r="K55" s="41"/>
      <c r="L55" s="32"/>
      <c r="M55" s="32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</row>
    <row r="56" spans="1:114" s="29" customFormat="1" ht="12.75">
      <c r="A56" s="58">
        <v>38504</v>
      </c>
      <c r="B56" s="37">
        <f>SUM(GOM!B56+Pacific!B56+(Alaska!B56*Alaska!F56))</f>
        <v>49309807.7496</v>
      </c>
      <c r="C56" s="37">
        <f>SUM(GOM!C56+Pacific!C56+(Alaska!C56*Alaska!F56))</f>
        <v>14245</v>
      </c>
      <c r="D56" s="37">
        <f t="shared" si="0"/>
        <v>49324052.7496</v>
      </c>
      <c r="E56" s="41"/>
      <c r="F56" s="6"/>
      <c r="G56" s="58">
        <v>38504</v>
      </c>
      <c r="H56" s="37">
        <f>SUM(GOM!H56+Pacific!H56)</f>
        <v>314797326</v>
      </c>
      <c r="I56" s="37">
        <f>SUM(GOM!I56+Pacific!I56)</f>
        <v>421974</v>
      </c>
      <c r="J56" s="37">
        <f t="shared" si="1"/>
        <v>315219300</v>
      </c>
      <c r="K56" s="41"/>
      <c r="L56" s="32"/>
      <c r="M56" s="32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</row>
    <row r="57" spans="1:114" s="29" customFormat="1" ht="12.75">
      <c r="A57" s="58">
        <v>38534</v>
      </c>
      <c r="B57" s="37">
        <f>SUM(GOM!B57+Pacific!B57+(Alaska!B57*Alaska!F57))</f>
        <v>47322765.62</v>
      </c>
      <c r="C57" s="37">
        <f>SUM(GOM!C57+Pacific!C57+(Alaska!C57*Alaska!F57))</f>
        <v>13019</v>
      </c>
      <c r="D57" s="37">
        <f aca="true" t="shared" si="2" ref="D57:D64">SUM(B57:C57)</f>
        <v>47335784.62</v>
      </c>
      <c r="E57" s="41"/>
      <c r="F57" s="6"/>
      <c r="G57" s="58">
        <v>38534</v>
      </c>
      <c r="H57" s="37">
        <f>SUM(GOM!H57+Pacific!H57)</f>
        <v>299860993</v>
      </c>
      <c r="I57" s="37">
        <f>SUM(GOM!I57+Pacific!I57)</f>
        <v>246854</v>
      </c>
      <c r="J57" s="37">
        <f aca="true" t="shared" si="3" ref="J57:J64">SUM(H57:I57)</f>
        <v>300107847</v>
      </c>
      <c r="K57" s="41"/>
      <c r="L57" s="32"/>
      <c r="M57" s="32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</row>
    <row r="58" spans="1:114" s="29" customFormat="1" ht="12.75">
      <c r="A58" s="58">
        <v>38565</v>
      </c>
      <c r="B58" s="37">
        <f>SUM(GOM!B58+Pacific!B58+(Alaska!B58*Alaska!F58))</f>
        <v>44535179.8456</v>
      </c>
      <c r="C58" s="37">
        <f>SUM(GOM!C58+Pacific!C58+(Alaska!C58*Alaska!F58))</f>
        <v>14880</v>
      </c>
      <c r="D58" s="37">
        <f t="shared" si="2"/>
        <v>44550059.8456</v>
      </c>
      <c r="E58" s="41"/>
      <c r="F58" s="6"/>
      <c r="G58" s="58">
        <v>38565</v>
      </c>
      <c r="H58" s="37">
        <f>SUM(GOM!H58+Pacific!H58)</f>
        <v>281895866</v>
      </c>
      <c r="I58" s="37">
        <f>SUM(GOM!I58+Pacific!I58)</f>
        <v>360621</v>
      </c>
      <c r="J58" s="37">
        <f t="shared" si="3"/>
        <v>282256487</v>
      </c>
      <c r="K58" s="41"/>
      <c r="L58" s="32"/>
      <c r="M58" s="32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</row>
    <row r="59" spans="1:114" s="29" customFormat="1" ht="12.75">
      <c r="A59" s="58">
        <v>38596</v>
      </c>
      <c r="B59" s="37">
        <f>SUM(GOM!B59+Pacific!B59+(Alaska!B59*Alaska!F59))</f>
        <v>16498524.3632</v>
      </c>
      <c r="C59" s="37">
        <f>SUM(GOM!C59+Pacific!C59+(Alaska!C59*Alaska!F59))</f>
        <v>4211</v>
      </c>
      <c r="D59" s="37">
        <f t="shared" si="2"/>
        <v>16502735.3632</v>
      </c>
      <c r="E59" s="41"/>
      <c r="F59" s="6"/>
      <c r="G59" s="58">
        <v>38596</v>
      </c>
      <c r="H59" s="37">
        <f>SUM(GOM!H59+Pacific!H59)</f>
        <v>145027334</v>
      </c>
      <c r="I59" s="37">
        <f>SUM(GOM!I59+Pacific!I59)</f>
        <v>5319</v>
      </c>
      <c r="J59" s="37">
        <f t="shared" si="3"/>
        <v>145032653</v>
      </c>
      <c r="K59" s="41"/>
      <c r="L59" s="32"/>
      <c r="M59" s="32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</row>
    <row r="60" spans="1:114" s="29" customFormat="1" ht="12.75">
      <c r="A60" s="58">
        <v>38626</v>
      </c>
      <c r="B60" s="37">
        <f>SUM(GOM!B60+Pacific!B60+(Alaska!B60*Alaska!F60))</f>
        <v>23994743.3512</v>
      </c>
      <c r="C60" s="37">
        <f>SUM(GOM!C60+Pacific!C60+(Alaska!C60*Alaska!F60))</f>
        <v>15987</v>
      </c>
      <c r="D60" s="37">
        <f t="shared" si="2"/>
        <v>24010730.3512</v>
      </c>
      <c r="E60" s="41"/>
      <c r="F60" s="6"/>
      <c r="G60" s="58">
        <v>38626</v>
      </c>
      <c r="H60" s="37">
        <f>SUM(GOM!H60+Pacific!H60)</f>
        <v>141486059</v>
      </c>
      <c r="I60" s="37">
        <f>SUM(GOM!I60+Pacific!I60)</f>
        <v>23891</v>
      </c>
      <c r="J60" s="37">
        <f t="shared" si="3"/>
        <v>141509950</v>
      </c>
      <c r="K60" s="41"/>
      <c r="L60" s="32"/>
      <c r="M60" s="32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</row>
    <row r="61" spans="1:114" s="29" customFormat="1" ht="12.75">
      <c r="A61" s="58">
        <v>38657</v>
      </c>
      <c r="B61" s="37">
        <f>SUM(GOM!B61+Pacific!B61+(Alaska!B61*Alaska!F61))</f>
        <v>31026435.1296</v>
      </c>
      <c r="C61" s="37">
        <f>SUM(GOM!C61+Pacific!C61+(Alaska!C61*Alaska!F61))</f>
        <v>9443</v>
      </c>
      <c r="D61" s="37">
        <f t="shared" si="2"/>
        <v>31035878.1296</v>
      </c>
      <c r="E61" s="41"/>
      <c r="F61" s="6"/>
      <c r="G61" s="58">
        <v>38657</v>
      </c>
      <c r="H61" s="37">
        <f>SUM(GOM!H61+Pacific!H61)</f>
        <v>202546514</v>
      </c>
      <c r="I61" s="37">
        <f>SUM(GOM!I61+Pacific!I61)</f>
        <v>34955</v>
      </c>
      <c r="J61" s="37">
        <f t="shared" si="3"/>
        <v>202581469</v>
      </c>
      <c r="K61" s="41"/>
      <c r="L61" s="32"/>
      <c r="M61" s="32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</row>
    <row r="62" spans="1:114" s="29" customFormat="1" ht="12.75">
      <c r="A62" s="59">
        <v>38687</v>
      </c>
      <c r="B62" s="36">
        <f>SUM(GOM!B62+Pacific!B62+(Alaska!B62*Alaska!F62))</f>
        <v>37575282.8768</v>
      </c>
      <c r="C62" s="14">
        <f>SUM(GOM!C62+Pacific!C62+(Alaska!C62*Alaska!F62))</f>
        <v>12745</v>
      </c>
      <c r="D62" s="36">
        <f t="shared" si="2"/>
        <v>37588027.8768</v>
      </c>
      <c r="E62" s="40">
        <f>SUM(D51:D62)</f>
        <v>497426192.5672</v>
      </c>
      <c r="F62" s="6"/>
      <c r="G62" s="59">
        <v>38687</v>
      </c>
      <c r="H62" s="36">
        <f>SUM(GOM!H62+Pacific!H62)</f>
        <v>238392059</v>
      </c>
      <c r="I62" s="36">
        <f>SUM(GOM!I62+Pacific!I62)</f>
        <v>92364</v>
      </c>
      <c r="J62" s="36">
        <f t="shared" si="3"/>
        <v>238484423</v>
      </c>
      <c r="K62" s="40">
        <f>SUM(J51:J62)</f>
        <v>3213180237</v>
      </c>
      <c r="L62" s="32"/>
      <c r="M62" s="32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</row>
    <row r="63" spans="1:114" s="29" customFormat="1" ht="12.75">
      <c r="A63" s="58">
        <v>38718</v>
      </c>
      <c r="B63" s="37">
        <f>SUM(GOM!B63+Pacific!B63+(Alaska!B63*Alaska!F63))</f>
        <v>39363758.8632</v>
      </c>
      <c r="C63" s="37">
        <f>SUM(GOM!C63+Pacific!C63+(Alaska!C63*Alaska!F63))</f>
        <v>71480</v>
      </c>
      <c r="D63" s="37">
        <f t="shared" si="2"/>
        <v>39435238.8632</v>
      </c>
      <c r="E63" s="41"/>
      <c r="F63" s="6"/>
      <c r="G63" s="58">
        <v>38718</v>
      </c>
      <c r="H63" s="37">
        <f>SUM(GOM!H63+Pacific!H63)</f>
        <v>249389916</v>
      </c>
      <c r="I63" s="37">
        <f>SUM(GOM!I63+Pacific!I63)</f>
        <v>270249</v>
      </c>
      <c r="J63" s="37">
        <f t="shared" si="3"/>
        <v>249660165</v>
      </c>
      <c r="K63" s="41"/>
      <c r="L63" s="32"/>
      <c r="M63" s="32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</row>
    <row r="64" spans="1:114" ht="12.75">
      <c r="A64" s="58">
        <v>38749</v>
      </c>
      <c r="B64" s="37">
        <f>SUM(GOM!B64+Pacific!B64+(Alaska!B64*Alaska!F64))</f>
        <v>34967210.3912</v>
      </c>
      <c r="C64" s="37">
        <f>SUM(GOM!C64+Pacific!C64+(Alaska!C64*Alaska!F64))</f>
        <v>58984</v>
      </c>
      <c r="D64" s="37">
        <f t="shared" si="2"/>
        <v>35026194.3912</v>
      </c>
      <c r="E64" s="41"/>
      <c r="F64" s="6"/>
      <c r="G64" s="58">
        <v>38749</v>
      </c>
      <c r="H64" s="37">
        <f>SUM(GOM!H64+Pacific!H64)</f>
        <v>218918567</v>
      </c>
      <c r="I64" s="37">
        <f>SUM(GOM!I64+Pacific!I64)</f>
        <v>237271</v>
      </c>
      <c r="J64" s="37">
        <f t="shared" si="3"/>
        <v>219155838</v>
      </c>
      <c r="K64" s="22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</row>
    <row r="65" spans="1:114" ht="12.75">
      <c r="A65" s="102">
        <v>38777</v>
      </c>
      <c r="B65" s="37">
        <f>SUM(GOM!B65+Pacific!B65+(Alaska!B65*Alaska!F65))</f>
        <v>39890446.8216</v>
      </c>
      <c r="C65" s="37">
        <f>SUM(GOM!C65+Pacific!C65+(Alaska!C65*Alaska!F65))</f>
        <v>64794</v>
      </c>
      <c r="D65" s="37">
        <f aca="true" t="shared" si="4" ref="D65:D75">SUM(B65:C65)</f>
        <v>39955240.8216</v>
      </c>
      <c r="E65" s="41"/>
      <c r="F65" s="6"/>
      <c r="G65" s="102">
        <v>38777</v>
      </c>
      <c r="H65" s="37">
        <f>SUM(GOM!H65+Pacific!H65)</f>
        <v>245339407</v>
      </c>
      <c r="I65" s="37">
        <f>SUM(GOM!I65+Pacific!I65)</f>
        <v>205727</v>
      </c>
      <c r="J65" s="37">
        <f aca="true" t="shared" si="5" ref="J65:J75">SUM(H65:I65)</f>
        <v>245545134</v>
      </c>
      <c r="K65" s="22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</row>
    <row r="66" spans="1:114" ht="12.75">
      <c r="A66" s="102">
        <v>38808</v>
      </c>
      <c r="B66" s="37">
        <f>SUM(GOM!B66+Pacific!B66+(Alaska!B66*Alaska!F66))</f>
        <v>39517188.8464</v>
      </c>
      <c r="C66" s="37">
        <f>SUM(GOM!C66+Pacific!C66+(Alaska!C66*Alaska!F66))</f>
        <v>29447</v>
      </c>
      <c r="D66" s="37">
        <f t="shared" si="4"/>
        <v>39546635.8464</v>
      </c>
      <c r="E66" s="41"/>
      <c r="F66" s="6"/>
      <c r="G66" s="102">
        <v>38808</v>
      </c>
      <c r="H66" s="37">
        <f>SUM(GOM!H66+Pacific!H66)</f>
        <v>243441850</v>
      </c>
      <c r="I66" s="37">
        <f>SUM(GOM!I66+Pacific!I66)</f>
        <v>88070</v>
      </c>
      <c r="J66" s="37">
        <f t="shared" si="5"/>
        <v>243529920</v>
      </c>
      <c r="K66" s="22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</row>
    <row r="67" spans="1:114" ht="12.75">
      <c r="A67" s="102">
        <v>38838</v>
      </c>
      <c r="B67" s="37">
        <f>SUM(GOM!B67+Pacific!B67+(Alaska!B67*Alaska!F67))</f>
        <v>42628254.8584</v>
      </c>
      <c r="C67" s="37">
        <f>SUM(GOM!C67+Pacific!C67+(Alaska!C67*Alaska!F67))</f>
        <v>51539</v>
      </c>
      <c r="D67" s="37">
        <f t="shared" si="4"/>
        <v>42679793.8584</v>
      </c>
      <c r="E67" s="41"/>
      <c r="F67" s="6"/>
      <c r="G67" s="102">
        <v>38838</v>
      </c>
      <c r="H67" s="37">
        <f>SUM(GOM!H67+Pacific!H67)</f>
        <v>261232159</v>
      </c>
      <c r="I67" s="37">
        <f>SUM(GOM!I67+Pacific!I67)</f>
        <v>90516</v>
      </c>
      <c r="J67" s="37">
        <f t="shared" si="5"/>
        <v>261322675</v>
      </c>
      <c r="K67" s="22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</row>
    <row r="68" spans="1:114" ht="12.75">
      <c r="A68" s="102">
        <v>38869</v>
      </c>
      <c r="B68" s="37">
        <f>SUM(GOM!B68+Pacific!B68+(Alaska!B68*Alaska!F68))</f>
        <v>42203234.76</v>
      </c>
      <c r="C68" s="37">
        <f>SUM(GOM!C68+Pacific!C68+(Alaska!C68*Alaska!F68))</f>
        <v>55265</v>
      </c>
      <c r="D68" s="37">
        <f t="shared" si="4"/>
        <v>42258499.76</v>
      </c>
      <c r="E68" s="41"/>
      <c r="F68" s="6"/>
      <c r="G68" s="102">
        <v>38869</v>
      </c>
      <c r="H68" s="37">
        <f>SUM(GOM!H68+Pacific!H68)</f>
        <v>252618136</v>
      </c>
      <c r="I68" s="37">
        <f>SUM(GOM!I68+Pacific!I68)</f>
        <v>234167</v>
      </c>
      <c r="J68" s="37">
        <f t="shared" si="5"/>
        <v>252852303</v>
      </c>
      <c r="K68" s="22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</row>
    <row r="69" spans="1:114" ht="12.75">
      <c r="A69" s="102">
        <v>38899</v>
      </c>
      <c r="B69" s="37">
        <f>SUM(GOM!B69+Pacific!B69+(Alaska!B69*Alaska!F69))</f>
        <v>44795598.9528</v>
      </c>
      <c r="C69" s="37">
        <f>SUM(GOM!C69+Pacific!C69+(Alaska!C69*Alaska!F69))</f>
        <v>59158</v>
      </c>
      <c r="D69" s="37">
        <f t="shared" si="4"/>
        <v>44854756.9528</v>
      </c>
      <c r="E69" s="41"/>
      <c r="F69" s="6"/>
      <c r="G69" s="102">
        <v>38899</v>
      </c>
      <c r="H69" s="37">
        <f>SUM(GOM!H69+Pacific!H69)</f>
        <v>260230911</v>
      </c>
      <c r="I69" s="37">
        <f>SUM(GOM!I69+Pacific!I69)</f>
        <v>797252</v>
      </c>
      <c r="J69" s="37">
        <f t="shared" si="5"/>
        <v>261028163</v>
      </c>
      <c r="K69" s="22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</row>
    <row r="70" spans="1:114" ht="12.75">
      <c r="A70" s="102">
        <v>38930</v>
      </c>
      <c r="B70" s="37">
        <f>SUM(GOM!B70+Pacific!B70+(Alaska!B70*Alaska!F70))</f>
        <v>45327656.7376</v>
      </c>
      <c r="C70" s="37">
        <f>SUM(GOM!C70+Pacific!C70+(Alaska!C70*Alaska!F70))</f>
        <v>54607</v>
      </c>
      <c r="D70" s="37">
        <f t="shared" si="4"/>
        <v>45382263.7376</v>
      </c>
      <c r="E70" s="41"/>
      <c r="F70" s="6"/>
      <c r="G70" s="102">
        <v>38930</v>
      </c>
      <c r="H70" s="37">
        <f>SUM(GOM!H70+Pacific!H70)</f>
        <v>255001744</v>
      </c>
      <c r="I70" s="37">
        <f>SUM(GOM!I70+Pacific!I70)</f>
        <v>503929</v>
      </c>
      <c r="J70" s="37">
        <f t="shared" si="5"/>
        <v>255505673</v>
      </c>
      <c r="K70" s="22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</row>
    <row r="71" spans="1:114" ht="12.75">
      <c r="A71" s="102">
        <v>38961</v>
      </c>
      <c r="B71" s="37">
        <f>SUM(GOM!B71+Pacific!B71+(Alaska!B71*Alaska!F71))</f>
        <v>41773599.7376</v>
      </c>
      <c r="C71" s="37">
        <f>SUM(GOM!C71+Pacific!C71+(Alaska!C71*Alaska!F71))</f>
        <v>55840</v>
      </c>
      <c r="D71" s="37">
        <f t="shared" si="4"/>
        <v>41829439.7376</v>
      </c>
      <c r="E71" s="41"/>
      <c r="F71" s="6"/>
      <c r="G71" s="102">
        <v>38961</v>
      </c>
      <c r="H71" s="37">
        <f>SUM(GOM!H71+Pacific!H71)</f>
        <v>241846306</v>
      </c>
      <c r="I71" s="37">
        <f>SUM(GOM!I71+Pacific!I71)</f>
        <v>1360794</v>
      </c>
      <c r="J71" s="37">
        <f t="shared" si="5"/>
        <v>243207100</v>
      </c>
      <c r="K71" s="22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</row>
    <row r="72" spans="1:114" ht="12.75">
      <c r="A72" s="102">
        <v>38991</v>
      </c>
      <c r="B72" s="37">
        <f>SUM(GOM!B72+Pacific!B72+(Alaska!B72*Alaska!F72))</f>
        <v>43230189.76</v>
      </c>
      <c r="C72" s="37">
        <f>SUM(GOM!C72+Pacific!C72+(Alaska!C72*Alaska!F72))</f>
        <v>91395</v>
      </c>
      <c r="D72" s="37">
        <f t="shared" si="4"/>
        <v>43321584.76</v>
      </c>
      <c r="E72" s="41"/>
      <c r="F72" s="6"/>
      <c r="G72" s="102">
        <v>38991</v>
      </c>
      <c r="H72" s="37">
        <f>SUM(GOM!H72+Pacific!H72)</f>
        <v>243443523</v>
      </c>
      <c r="I72" s="37">
        <f>SUM(GOM!I72+Pacific!I72)</f>
        <v>1372680</v>
      </c>
      <c r="J72" s="37">
        <f t="shared" si="5"/>
        <v>244816203</v>
      </c>
      <c r="K72" s="22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</row>
    <row r="73" spans="1:114" ht="12.75">
      <c r="A73" s="102">
        <v>39022</v>
      </c>
      <c r="B73" s="37">
        <f>SUM(GOM!B73+Pacific!B73+(Alaska!B73*Alaska!F73))</f>
        <v>41699468.78</v>
      </c>
      <c r="C73" s="37">
        <f>SUM(GOM!C73+Pacific!C73+(Alaska!C73*Alaska!F73))</f>
        <v>70011</v>
      </c>
      <c r="D73" s="37">
        <f t="shared" si="4"/>
        <v>41769479.78</v>
      </c>
      <c r="E73" s="41"/>
      <c r="F73" s="6"/>
      <c r="G73" s="102">
        <v>39022</v>
      </c>
      <c r="H73" s="37">
        <f>SUM(GOM!H73+Pacific!H73)</f>
        <v>235627374</v>
      </c>
      <c r="I73" s="37">
        <f>SUM(GOM!I73+Pacific!I73)</f>
        <v>3244596</v>
      </c>
      <c r="J73" s="37">
        <f t="shared" si="5"/>
        <v>238871970</v>
      </c>
      <c r="K73" s="22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</row>
    <row r="74" spans="1:97" s="29" customFormat="1" ht="12.75">
      <c r="A74" s="105">
        <v>39052</v>
      </c>
      <c r="B74" s="36">
        <f>SUM(GOM!B74+Pacific!B74+(Alaska!B74*Alaska!F74))</f>
        <v>42194887.704</v>
      </c>
      <c r="C74" s="36">
        <f>SUM(GOM!C74+Pacific!C74+(Alaska!C74*Alaska!F74))</f>
        <v>614890</v>
      </c>
      <c r="D74" s="36">
        <f t="shared" si="4"/>
        <v>42809777.704</v>
      </c>
      <c r="E74" s="40">
        <f>SUM(D63:D74)</f>
        <v>498868906.2127999</v>
      </c>
      <c r="F74" s="6"/>
      <c r="G74" s="105">
        <v>39052</v>
      </c>
      <c r="H74" s="36">
        <f>SUM(GOM!H74+Pacific!H74)</f>
        <v>237830594</v>
      </c>
      <c r="I74" s="36">
        <f>SUM(GOM!I74+Pacific!I74)</f>
        <v>4894371</v>
      </c>
      <c r="J74" s="36">
        <f t="shared" si="5"/>
        <v>242724965</v>
      </c>
      <c r="K74" s="40">
        <f>SUM(J63:J74)</f>
        <v>2958220109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</row>
    <row r="75" spans="1:114" ht="12.75">
      <c r="A75" s="123">
        <v>39083</v>
      </c>
      <c r="B75" s="37">
        <f>SUM(GOM!B75+Pacific!B75+(Alaska!B75*Alaska!F75))</f>
        <v>41396556.2352</v>
      </c>
      <c r="C75" s="37">
        <f>SUM(GOM!C75+Pacific!C75+(Alaska!C75*Alaska!F75))</f>
        <v>892837</v>
      </c>
      <c r="D75" s="37">
        <f t="shared" si="4"/>
        <v>42289393.2352</v>
      </c>
      <c r="E75" s="41"/>
      <c r="F75" s="6"/>
      <c r="G75" s="123">
        <v>39083</v>
      </c>
      <c r="H75" s="37">
        <f>SUM(GOM!H75+Pacific!H75)</f>
        <v>225061607</v>
      </c>
      <c r="I75" s="37">
        <f>SUM(GOM!I75+Pacific!I75)</f>
        <v>11266781</v>
      </c>
      <c r="J75" s="37">
        <f t="shared" si="5"/>
        <v>236328388</v>
      </c>
      <c r="K75" s="22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</row>
    <row r="76" spans="1:114" ht="12.75">
      <c r="A76" s="123">
        <v>39114</v>
      </c>
      <c r="B76" s="37">
        <f>SUM(GOM!B76+Pacific!B76+(Alaska!B76*Alaska!F76))</f>
        <v>34802999.7824</v>
      </c>
      <c r="C76" s="37">
        <f>SUM(GOM!C76+Pacific!C76+(Alaska!C76*Alaska!F76))</f>
        <v>2842522</v>
      </c>
      <c r="D76" s="37">
        <f>SUM(B76:C76)</f>
        <v>37645521.7824</v>
      </c>
      <c r="E76" s="41"/>
      <c r="F76" s="6"/>
      <c r="G76" s="123">
        <v>39114</v>
      </c>
      <c r="H76" s="37">
        <f>SUM(GOM!H76+Pacific!H76)</f>
        <v>192815686</v>
      </c>
      <c r="I76" s="37">
        <f>SUM(GOM!I76+Pacific!I76)</f>
        <v>19703347</v>
      </c>
      <c r="J76" s="37">
        <f>SUM(H76:I76)</f>
        <v>212519033</v>
      </c>
      <c r="K76" s="22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</row>
    <row r="77" spans="1:114" ht="12.75">
      <c r="A77" s="123">
        <v>39142</v>
      </c>
      <c r="B77" s="37">
        <f>SUM(GOM!B77+Pacific!B77+(Alaska!B77*Alaska!F77))</f>
        <v>34514193.2056</v>
      </c>
      <c r="C77" s="37">
        <f>SUM(GOM!C77+Pacific!C77+(Alaska!C77*Alaska!F77))</f>
        <v>5067702</v>
      </c>
      <c r="D77" s="37">
        <f>SUM(B77:C77)</f>
        <v>39581895.2056</v>
      </c>
      <c r="E77" s="41"/>
      <c r="F77" s="6"/>
      <c r="G77" s="123">
        <v>39142</v>
      </c>
      <c r="H77" s="37">
        <f>SUM(GOM!H77+Pacific!H77)</f>
        <v>190307888</v>
      </c>
      <c r="I77" s="37">
        <f>SUM(GOM!I77+Pacific!I77)</f>
        <v>33235936</v>
      </c>
      <c r="J77" s="37">
        <f>SUM(H77:I77)</f>
        <v>223543824</v>
      </c>
      <c r="K77" s="22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</row>
    <row r="78" spans="1:114" ht="12.75">
      <c r="A78" s="123">
        <v>39173</v>
      </c>
      <c r="B78" s="37">
        <f>SUM(GOM!B78+Pacific!B78+(Alaska!B78*Alaska!F78))</f>
        <v>1069263.6224</v>
      </c>
      <c r="C78" s="37">
        <f>SUM(GOM!C78+Pacific!C78+(Alaska!C78*Alaska!F78))</f>
        <v>492910</v>
      </c>
      <c r="D78" s="37">
        <f>SUM(B78:C78)</f>
        <v>1562173.6224</v>
      </c>
      <c r="E78" s="41"/>
      <c r="F78" s="6"/>
      <c r="G78" s="123">
        <v>39173</v>
      </c>
      <c r="H78" s="37">
        <f>SUM(GOM!H78+Pacific!H78)</f>
        <v>7284898</v>
      </c>
      <c r="I78" s="37">
        <f>SUM(GOM!I78+Pacific!I78)</f>
        <v>5178566</v>
      </c>
      <c r="J78" s="37">
        <f>SUM(H78:I78)</f>
        <v>12463464</v>
      </c>
      <c r="K78" s="22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</row>
    <row r="79" spans="1:114" s="130" customFormat="1" ht="13.5" thickBot="1">
      <c r="A79" s="124"/>
      <c r="B79" s="125"/>
      <c r="C79" s="126"/>
      <c r="D79" s="125"/>
      <c r="E79" s="127"/>
      <c r="F79" s="51"/>
      <c r="G79" s="124"/>
      <c r="H79" s="128"/>
      <c r="I79" s="129"/>
      <c r="J79" s="128"/>
      <c r="K79" s="127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</row>
    <row r="80" spans="1:114" s="26" customFormat="1" ht="12.75" customHeight="1">
      <c r="A80" s="23" t="s">
        <v>7</v>
      </c>
      <c r="B80" s="24"/>
      <c r="C80" s="25"/>
      <c r="D80" s="24"/>
      <c r="E80" s="24"/>
      <c r="F80" s="81"/>
      <c r="G80" s="62"/>
      <c r="H80" s="28"/>
      <c r="I80" s="82"/>
      <c r="J80" s="28"/>
      <c r="K80" s="28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</row>
    <row r="81" spans="1:114" s="26" customFormat="1" ht="10.5">
      <c r="A81" s="27" t="s">
        <v>18</v>
      </c>
      <c r="B81" s="28"/>
      <c r="C81" s="28"/>
      <c r="D81" s="28"/>
      <c r="E81" s="27"/>
      <c r="F81" s="81"/>
      <c r="G81" s="62"/>
      <c r="H81" s="28"/>
      <c r="I81" s="28"/>
      <c r="J81" s="28"/>
      <c r="K81" s="28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</row>
    <row r="82" spans="1:114" s="26" customFormat="1" ht="10.5">
      <c r="A82" s="28" t="s">
        <v>20</v>
      </c>
      <c r="B82" s="28"/>
      <c r="C82" s="28"/>
      <c r="D82" s="28"/>
      <c r="E82" s="28"/>
      <c r="F82" s="81"/>
      <c r="G82" s="62"/>
      <c r="H82" s="28"/>
      <c r="I82" s="28"/>
      <c r="J82" s="28"/>
      <c r="K82" s="28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</row>
    <row r="83" spans="1:97" s="26" customFormat="1" ht="12.75" customHeight="1">
      <c r="A83" s="165" t="s">
        <v>21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1:6" ht="12.75">
      <c r="A84" s="60"/>
      <c r="F84" s="32"/>
    </row>
    <row r="85" ht="12.75">
      <c r="F85" s="32"/>
    </row>
    <row r="86" ht="12.75">
      <c r="F86" s="32"/>
    </row>
    <row r="87" ht="12.75">
      <c r="F87" s="32"/>
    </row>
    <row r="88" ht="12.75">
      <c r="F88" s="32"/>
    </row>
    <row r="89" spans="1:97" s="32" customFormat="1" ht="12.75">
      <c r="A89" s="68"/>
      <c r="G89" s="68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</row>
    <row r="90" spans="1:97" s="32" customFormat="1" ht="12.75">
      <c r="A90" s="68"/>
      <c r="G90" s="68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</row>
    <row r="91" spans="1:97" s="32" customFormat="1" ht="12.75">
      <c r="A91" s="68"/>
      <c r="G91" s="68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</row>
    <row r="92" spans="1:97" s="32" customFormat="1" ht="12.75">
      <c r="A92" s="68"/>
      <c r="G92" s="68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</row>
    <row r="93" spans="1:97" s="32" customFormat="1" ht="12.75">
      <c r="A93" s="68"/>
      <c r="G93" s="68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</row>
    <row r="94" spans="1:97" s="32" customFormat="1" ht="12.75">
      <c r="A94" s="68"/>
      <c r="G94" s="68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</row>
    <row r="95" spans="1:97" s="32" customFormat="1" ht="12.75">
      <c r="A95" s="68"/>
      <c r="G95" s="68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</row>
    <row r="96" spans="1:97" s="32" customFormat="1" ht="12.75">
      <c r="A96" s="68"/>
      <c r="G96" s="68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</row>
    <row r="97" spans="1:97" s="32" customFormat="1" ht="12.75">
      <c r="A97" s="68"/>
      <c r="G97" s="68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</row>
    <row r="98" spans="1:97" s="32" customFormat="1" ht="12.75">
      <c r="A98" s="68"/>
      <c r="G98" s="68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</row>
    <row r="99" spans="1:97" s="32" customFormat="1" ht="12.75">
      <c r="A99" s="68"/>
      <c r="G99" s="68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</row>
    <row r="100" spans="1:97" s="32" customFormat="1" ht="12.75">
      <c r="A100" s="68"/>
      <c r="G100" s="68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</row>
    <row r="101" spans="1:97" s="32" customFormat="1" ht="12.75">
      <c r="A101" s="68"/>
      <c r="G101" s="68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</row>
    <row r="102" spans="1:97" s="32" customFormat="1" ht="12.75">
      <c r="A102" s="68"/>
      <c r="G102" s="68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</row>
    <row r="103" spans="1:97" s="32" customFormat="1" ht="12.75">
      <c r="A103" s="68"/>
      <c r="G103" s="68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</row>
    <row r="104" spans="1:97" s="32" customFormat="1" ht="12.75">
      <c r="A104" s="68"/>
      <c r="G104" s="68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</row>
    <row r="105" spans="1:97" s="32" customFormat="1" ht="12.75">
      <c r="A105" s="68"/>
      <c r="G105" s="68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</row>
    <row r="106" spans="1:97" s="32" customFormat="1" ht="12.75">
      <c r="A106" s="68"/>
      <c r="G106" s="68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</row>
    <row r="107" spans="1:97" s="32" customFormat="1" ht="12.75">
      <c r="A107" s="68"/>
      <c r="G107" s="68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</row>
    <row r="108" spans="1:97" s="32" customFormat="1" ht="12.75">
      <c r="A108" s="68"/>
      <c r="G108" s="68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</row>
    <row r="109" spans="1:97" s="32" customFormat="1" ht="12.75">
      <c r="A109" s="68"/>
      <c r="G109" s="68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</row>
    <row r="110" spans="1:97" s="32" customFormat="1" ht="12.75">
      <c r="A110" s="68"/>
      <c r="G110" s="68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</row>
    <row r="111" spans="1:97" s="32" customFormat="1" ht="12.75">
      <c r="A111" s="68"/>
      <c r="G111" s="68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</row>
    <row r="112" spans="1:97" s="32" customFormat="1" ht="12.75">
      <c r="A112" s="68"/>
      <c r="G112" s="68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</row>
    <row r="113" spans="1:97" s="32" customFormat="1" ht="12.75">
      <c r="A113" s="68"/>
      <c r="G113" s="68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</row>
    <row r="114" spans="1:97" s="32" customFormat="1" ht="12.75">
      <c r="A114" s="68"/>
      <c r="G114" s="68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</row>
    <row r="115" spans="1:97" s="32" customFormat="1" ht="12.75">
      <c r="A115" s="68"/>
      <c r="G115" s="68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</row>
    <row r="116" spans="1:97" s="32" customFormat="1" ht="12.75">
      <c r="A116" s="68"/>
      <c r="G116" s="68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</row>
    <row r="117" spans="1:97" s="32" customFormat="1" ht="12.75">
      <c r="A117" s="68"/>
      <c r="G117" s="68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</row>
    <row r="118" spans="1:97" s="32" customFormat="1" ht="12.75">
      <c r="A118" s="68"/>
      <c r="G118" s="68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</row>
    <row r="119" spans="1:97" s="32" customFormat="1" ht="12.75">
      <c r="A119" s="68"/>
      <c r="G119" s="68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</row>
    <row r="120" spans="1:97" s="32" customFormat="1" ht="12.75">
      <c r="A120" s="68"/>
      <c r="G120" s="68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</row>
    <row r="121" spans="1:97" s="32" customFormat="1" ht="12.75">
      <c r="A121" s="68"/>
      <c r="G121" s="68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</row>
    <row r="122" spans="1:97" s="32" customFormat="1" ht="12.75">
      <c r="A122" s="68"/>
      <c r="G122" s="68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</row>
    <row r="123" spans="1:97" s="32" customFormat="1" ht="12.75">
      <c r="A123" s="68"/>
      <c r="G123" s="68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</row>
    <row r="124" spans="1:97" s="32" customFormat="1" ht="12.75">
      <c r="A124" s="68"/>
      <c r="G124" s="68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</row>
    <row r="125" spans="1:97" s="32" customFormat="1" ht="12.75">
      <c r="A125" s="68"/>
      <c r="G125" s="68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</row>
    <row r="126" spans="1:97" s="32" customFormat="1" ht="12.75">
      <c r="A126" s="68"/>
      <c r="G126" s="68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</row>
    <row r="127" spans="1:97" s="32" customFormat="1" ht="12.75">
      <c r="A127" s="68"/>
      <c r="G127" s="68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</row>
    <row r="128" spans="1:97" s="32" customFormat="1" ht="12.75">
      <c r="A128" s="68"/>
      <c r="G128" s="68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</row>
    <row r="129" spans="1:97" s="32" customFormat="1" ht="12.75">
      <c r="A129" s="68"/>
      <c r="G129" s="68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</row>
    <row r="130" spans="1:97" s="32" customFormat="1" ht="12.75">
      <c r="A130" s="68"/>
      <c r="G130" s="68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</row>
    <row r="131" spans="1:97" s="32" customFormat="1" ht="12.75">
      <c r="A131" s="68"/>
      <c r="G131" s="68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</row>
    <row r="132" spans="1:97" s="32" customFormat="1" ht="12.75">
      <c r="A132" s="68"/>
      <c r="G132" s="68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</row>
    <row r="133" spans="1:97" s="32" customFormat="1" ht="12.75">
      <c r="A133" s="68"/>
      <c r="G133" s="68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</row>
    <row r="134" spans="1:97" s="32" customFormat="1" ht="12.75">
      <c r="A134" s="68"/>
      <c r="G134" s="68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</row>
    <row r="135" spans="1:97" s="32" customFormat="1" ht="12.75">
      <c r="A135" s="68"/>
      <c r="G135" s="68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</row>
    <row r="136" spans="1:97" s="32" customFormat="1" ht="12.75">
      <c r="A136" s="68"/>
      <c r="G136" s="68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</row>
    <row r="137" spans="1:97" s="32" customFormat="1" ht="12.75">
      <c r="A137" s="68"/>
      <c r="G137" s="68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</row>
    <row r="138" spans="1:97" s="32" customFormat="1" ht="12.75">
      <c r="A138" s="68"/>
      <c r="G138" s="68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</row>
    <row r="139" spans="1:97" s="32" customFormat="1" ht="12.75">
      <c r="A139" s="68"/>
      <c r="G139" s="68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</row>
    <row r="140" spans="1:97" s="32" customFormat="1" ht="12.75">
      <c r="A140" s="68"/>
      <c r="G140" s="68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</row>
    <row r="141" spans="1:97" s="32" customFormat="1" ht="12.75">
      <c r="A141" s="68"/>
      <c r="G141" s="68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</row>
    <row r="142" spans="1:97" s="32" customFormat="1" ht="12.75">
      <c r="A142" s="68"/>
      <c r="G142" s="68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</row>
    <row r="143" spans="1:97" s="32" customFormat="1" ht="12.75">
      <c r="A143" s="68"/>
      <c r="G143" s="68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</row>
    <row r="144" spans="1:97" s="32" customFormat="1" ht="12.75">
      <c r="A144" s="68"/>
      <c r="G144" s="68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</row>
    <row r="145" spans="1:97" s="32" customFormat="1" ht="12.75">
      <c r="A145" s="68"/>
      <c r="G145" s="68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</row>
    <row r="146" spans="1:97" s="32" customFormat="1" ht="12.75">
      <c r="A146" s="68"/>
      <c r="G146" s="68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</row>
    <row r="147" spans="1:97" s="32" customFormat="1" ht="12.75">
      <c r="A147" s="68"/>
      <c r="G147" s="68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</row>
    <row r="148" spans="1:97" s="32" customFormat="1" ht="12.75">
      <c r="A148" s="68"/>
      <c r="G148" s="68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</row>
    <row r="149" spans="1:97" s="32" customFormat="1" ht="12.75">
      <c r="A149" s="68"/>
      <c r="G149" s="68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</row>
    <row r="150" spans="1:97" s="32" customFormat="1" ht="12.75">
      <c r="A150" s="68"/>
      <c r="G150" s="68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</row>
    <row r="151" spans="1:97" s="32" customFormat="1" ht="12.75">
      <c r="A151" s="68"/>
      <c r="G151" s="68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</row>
    <row r="152" spans="1:97" s="32" customFormat="1" ht="12.75">
      <c r="A152" s="68"/>
      <c r="G152" s="68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</row>
    <row r="153" spans="1:97" s="32" customFormat="1" ht="12.75">
      <c r="A153" s="68"/>
      <c r="G153" s="68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</row>
    <row r="154" spans="1:97" s="32" customFormat="1" ht="12.75">
      <c r="A154" s="68"/>
      <c r="G154" s="68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</row>
    <row r="155" spans="1:97" s="32" customFormat="1" ht="12.75">
      <c r="A155" s="68"/>
      <c r="G155" s="68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</row>
    <row r="156" spans="1:97" s="32" customFormat="1" ht="12.75">
      <c r="A156" s="68"/>
      <c r="G156" s="68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</row>
    <row r="157" spans="1:97" s="32" customFormat="1" ht="12.75">
      <c r="A157" s="68"/>
      <c r="G157" s="68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</row>
    <row r="158" spans="1:97" s="32" customFormat="1" ht="12.75">
      <c r="A158" s="68"/>
      <c r="G158" s="68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</row>
    <row r="159" spans="1:97" s="32" customFormat="1" ht="12.75">
      <c r="A159" s="68"/>
      <c r="G159" s="68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</row>
    <row r="160" spans="1:97" s="32" customFormat="1" ht="12.75">
      <c r="A160" s="68"/>
      <c r="G160" s="68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</row>
    <row r="161" spans="1:97" s="32" customFormat="1" ht="12.75">
      <c r="A161" s="68"/>
      <c r="G161" s="68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</row>
    <row r="162" spans="1:97" s="32" customFormat="1" ht="12.75">
      <c r="A162" s="68"/>
      <c r="G162" s="68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</row>
    <row r="163" spans="1:97" s="32" customFormat="1" ht="12.75">
      <c r="A163" s="68"/>
      <c r="G163" s="68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</row>
    <row r="164" spans="1:97" s="32" customFormat="1" ht="12.75">
      <c r="A164" s="68"/>
      <c r="G164" s="68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</row>
    <row r="165" spans="1:97" s="32" customFormat="1" ht="12.75">
      <c r="A165" s="68"/>
      <c r="G165" s="68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</row>
    <row r="166" spans="1:97" s="32" customFormat="1" ht="12.75">
      <c r="A166" s="68"/>
      <c r="G166" s="68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</row>
    <row r="167" spans="1:97" s="32" customFormat="1" ht="12.75">
      <c r="A167" s="68"/>
      <c r="G167" s="68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</row>
    <row r="168" spans="1:97" s="32" customFormat="1" ht="12.75">
      <c r="A168" s="68"/>
      <c r="G168" s="68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</row>
    <row r="169" spans="1:97" s="32" customFormat="1" ht="12.75">
      <c r="A169" s="68"/>
      <c r="G169" s="68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</row>
    <row r="170" spans="1:97" s="32" customFormat="1" ht="12.75">
      <c r="A170" s="68"/>
      <c r="G170" s="68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</row>
    <row r="171" spans="1:97" s="32" customFormat="1" ht="12.75">
      <c r="A171" s="68"/>
      <c r="G171" s="68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</row>
    <row r="172" spans="1:97" s="32" customFormat="1" ht="12.75">
      <c r="A172" s="68"/>
      <c r="G172" s="68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</row>
    <row r="173" spans="1:97" s="32" customFormat="1" ht="12.75">
      <c r="A173" s="68"/>
      <c r="G173" s="68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</row>
    <row r="174" spans="1:97" s="32" customFormat="1" ht="12.75">
      <c r="A174" s="68"/>
      <c r="G174" s="68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</row>
    <row r="175" spans="1:97" s="32" customFormat="1" ht="12.75">
      <c r="A175" s="68"/>
      <c r="G175" s="68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</row>
    <row r="176" spans="1:97" s="32" customFormat="1" ht="12.75">
      <c r="A176" s="68"/>
      <c r="G176" s="68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</row>
    <row r="177" spans="1:97" s="32" customFormat="1" ht="12.75">
      <c r="A177" s="68"/>
      <c r="G177" s="68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</row>
    <row r="178" spans="1:97" s="32" customFormat="1" ht="12.75">
      <c r="A178" s="68"/>
      <c r="G178" s="68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</row>
    <row r="179" spans="1:97" s="32" customFormat="1" ht="12.75">
      <c r="A179" s="68"/>
      <c r="G179" s="68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</row>
    <row r="180" spans="1:97" s="32" customFormat="1" ht="12.75">
      <c r="A180" s="68"/>
      <c r="G180" s="68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</row>
    <row r="181" spans="1:97" s="32" customFormat="1" ht="12.75">
      <c r="A181" s="68"/>
      <c r="G181" s="68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</row>
    <row r="182" spans="1:97" s="32" customFormat="1" ht="12.75">
      <c r="A182" s="68"/>
      <c r="G182" s="68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</row>
    <row r="183" spans="1:97" s="32" customFormat="1" ht="12.75">
      <c r="A183" s="68"/>
      <c r="G183" s="68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</row>
    <row r="184" spans="1:97" s="32" customFormat="1" ht="12.75">
      <c r="A184" s="68"/>
      <c r="G184" s="68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</row>
    <row r="185" spans="1:97" s="32" customFormat="1" ht="12.75">
      <c r="A185" s="68"/>
      <c r="G185" s="68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</row>
    <row r="186" spans="1:97" s="32" customFormat="1" ht="12.75">
      <c r="A186" s="68"/>
      <c r="G186" s="68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</row>
    <row r="187" spans="1:97" s="32" customFormat="1" ht="12.75">
      <c r="A187" s="68"/>
      <c r="G187" s="68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</row>
    <row r="188" spans="1:97" s="32" customFormat="1" ht="12.75">
      <c r="A188" s="68"/>
      <c r="G188" s="68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</row>
    <row r="189" spans="1:97" s="32" customFormat="1" ht="12.75">
      <c r="A189" s="68"/>
      <c r="G189" s="68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</row>
    <row r="190" spans="1:97" s="32" customFormat="1" ht="12.75">
      <c r="A190" s="68"/>
      <c r="G190" s="68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</row>
    <row r="191" spans="1:97" s="32" customFormat="1" ht="12.75">
      <c r="A191" s="68"/>
      <c r="G191" s="68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</row>
    <row r="192" spans="1:97" s="32" customFormat="1" ht="12.75">
      <c r="A192" s="68"/>
      <c r="G192" s="68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</row>
    <row r="193" spans="1:97" s="32" customFormat="1" ht="12.75">
      <c r="A193" s="68"/>
      <c r="G193" s="68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</row>
    <row r="194" spans="1:97" s="32" customFormat="1" ht="12.75">
      <c r="A194" s="68"/>
      <c r="G194" s="68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</row>
    <row r="195" spans="1:97" s="32" customFormat="1" ht="12.75">
      <c r="A195" s="68"/>
      <c r="G195" s="68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</row>
    <row r="196" spans="1:97" s="32" customFormat="1" ht="12.75">
      <c r="A196" s="68"/>
      <c r="G196" s="68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</row>
    <row r="197" spans="1:97" s="32" customFormat="1" ht="12.75">
      <c r="A197" s="68"/>
      <c r="G197" s="68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</row>
    <row r="198" spans="1:97" s="32" customFormat="1" ht="12.75">
      <c r="A198" s="68"/>
      <c r="G198" s="68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</row>
    <row r="199" spans="1:97" s="32" customFormat="1" ht="12.75">
      <c r="A199" s="68"/>
      <c r="G199" s="68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</row>
    <row r="200" spans="1:97" s="32" customFormat="1" ht="12.75">
      <c r="A200" s="68"/>
      <c r="G200" s="68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</row>
    <row r="201" spans="1:97" s="32" customFormat="1" ht="12.75">
      <c r="A201" s="68"/>
      <c r="G201" s="68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</row>
    <row r="202" spans="1:97" s="32" customFormat="1" ht="12.75">
      <c r="A202" s="68"/>
      <c r="G202" s="68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</row>
    <row r="203" spans="1:97" s="32" customFormat="1" ht="12.75">
      <c r="A203" s="68"/>
      <c r="G203" s="68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</row>
    <row r="204" spans="1:97" s="32" customFormat="1" ht="12.75">
      <c r="A204" s="68"/>
      <c r="G204" s="68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</row>
    <row r="205" spans="1:97" s="32" customFormat="1" ht="12.75">
      <c r="A205" s="68"/>
      <c r="G205" s="68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</row>
    <row r="206" spans="1:97" s="32" customFormat="1" ht="12.75">
      <c r="A206" s="68"/>
      <c r="G206" s="68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</row>
    <row r="207" spans="1:97" s="32" customFormat="1" ht="12.75">
      <c r="A207" s="68"/>
      <c r="G207" s="68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</row>
    <row r="208" spans="1:97" s="32" customFormat="1" ht="12.75">
      <c r="A208" s="68"/>
      <c r="G208" s="68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</row>
    <row r="209" spans="1:97" s="32" customFormat="1" ht="12.75">
      <c r="A209" s="68"/>
      <c r="G209" s="68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</row>
    <row r="210" spans="1:97" s="32" customFormat="1" ht="12.75">
      <c r="A210" s="68"/>
      <c r="G210" s="68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</row>
    <row r="211" spans="1:97" s="32" customFormat="1" ht="12.75">
      <c r="A211" s="68"/>
      <c r="G211" s="68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</row>
    <row r="212" spans="1:97" s="32" customFormat="1" ht="12.75">
      <c r="A212" s="68"/>
      <c r="G212" s="68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</row>
    <row r="213" spans="1:97" s="32" customFormat="1" ht="12.75">
      <c r="A213" s="68"/>
      <c r="G213" s="68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</row>
    <row r="214" spans="1:97" s="32" customFormat="1" ht="12.75">
      <c r="A214" s="68"/>
      <c r="G214" s="68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</row>
    <row r="215" spans="1:97" s="32" customFormat="1" ht="12.75">
      <c r="A215" s="68"/>
      <c r="G215" s="68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</row>
    <row r="216" spans="1:97" s="32" customFormat="1" ht="12.75">
      <c r="A216" s="68"/>
      <c r="G216" s="68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</row>
    <row r="217" spans="1:97" s="32" customFormat="1" ht="12.75">
      <c r="A217" s="68"/>
      <c r="G217" s="68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</row>
    <row r="218" spans="1:97" s="32" customFormat="1" ht="12.75">
      <c r="A218" s="68"/>
      <c r="G218" s="68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</row>
    <row r="219" spans="1:97" s="32" customFormat="1" ht="12.75">
      <c r="A219" s="68"/>
      <c r="G219" s="68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</row>
    <row r="220" spans="1:97" s="32" customFormat="1" ht="12.75">
      <c r="A220" s="68"/>
      <c r="G220" s="68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</row>
    <row r="221" spans="1:97" s="32" customFormat="1" ht="12.75">
      <c r="A221" s="68"/>
      <c r="G221" s="68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</row>
    <row r="222" spans="1:97" s="32" customFormat="1" ht="12.75">
      <c r="A222" s="68"/>
      <c r="G222" s="68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</row>
    <row r="223" spans="1:97" s="32" customFormat="1" ht="12.75">
      <c r="A223" s="68"/>
      <c r="G223" s="68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</row>
    <row r="224" spans="1:97" s="32" customFormat="1" ht="12.75">
      <c r="A224" s="68"/>
      <c r="G224" s="68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</row>
    <row r="225" spans="1:97" s="32" customFormat="1" ht="12.75">
      <c r="A225" s="68"/>
      <c r="G225" s="68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</row>
    <row r="226" spans="1:97" s="32" customFormat="1" ht="12.75">
      <c r="A226" s="68"/>
      <c r="G226" s="68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</row>
    <row r="227" spans="1:97" s="32" customFormat="1" ht="12.75">
      <c r="A227" s="68"/>
      <c r="G227" s="68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</row>
    <row r="228" spans="1:97" s="32" customFormat="1" ht="12.75">
      <c r="A228" s="68"/>
      <c r="G228" s="68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</row>
    <row r="229" spans="1:97" s="32" customFormat="1" ht="12.75">
      <c r="A229" s="68"/>
      <c r="G229" s="68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</row>
    <row r="230" spans="1:97" s="32" customFormat="1" ht="12.75">
      <c r="A230" s="68"/>
      <c r="G230" s="68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</row>
    <row r="231" spans="1:97" s="32" customFormat="1" ht="12.75">
      <c r="A231" s="68"/>
      <c r="G231" s="68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</row>
    <row r="232" spans="1:97" s="32" customFormat="1" ht="12.75">
      <c r="A232" s="68"/>
      <c r="G232" s="68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</row>
    <row r="233" spans="1:97" s="32" customFormat="1" ht="12.75">
      <c r="A233" s="68"/>
      <c r="G233" s="68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</row>
    <row r="234" spans="1:97" s="32" customFormat="1" ht="12.75">
      <c r="A234" s="68"/>
      <c r="G234" s="68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</row>
    <row r="235" spans="1:97" s="32" customFormat="1" ht="12.75">
      <c r="A235" s="68"/>
      <c r="G235" s="68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</row>
    <row r="236" spans="1:97" s="32" customFormat="1" ht="12.75">
      <c r="A236" s="68"/>
      <c r="G236" s="68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</row>
    <row r="237" spans="1:97" s="32" customFormat="1" ht="12.75">
      <c r="A237" s="68"/>
      <c r="G237" s="68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</row>
    <row r="238" spans="1:97" s="32" customFormat="1" ht="12.75">
      <c r="A238" s="68"/>
      <c r="G238" s="68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</row>
    <row r="239" spans="1:97" s="32" customFormat="1" ht="12.75">
      <c r="A239" s="68"/>
      <c r="G239" s="68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</row>
    <row r="240" spans="1:97" s="32" customFormat="1" ht="12.75">
      <c r="A240" s="68"/>
      <c r="G240" s="68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</row>
    <row r="241" spans="1:97" s="32" customFormat="1" ht="12.75">
      <c r="A241" s="68"/>
      <c r="G241" s="68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</row>
    <row r="242" spans="1:97" s="32" customFormat="1" ht="12.75">
      <c r="A242" s="68"/>
      <c r="G242" s="68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</row>
    <row r="243" spans="1:97" s="32" customFormat="1" ht="12.75">
      <c r="A243" s="68"/>
      <c r="G243" s="68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</row>
    <row r="244" spans="1:97" s="32" customFormat="1" ht="12.75">
      <c r="A244" s="68"/>
      <c r="G244" s="68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</row>
    <row r="245" spans="1:97" s="32" customFormat="1" ht="12.75">
      <c r="A245" s="68"/>
      <c r="G245" s="68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</row>
    <row r="246" spans="1:97" s="32" customFormat="1" ht="12.75">
      <c r="A246" s="68"/>
      <c r="G246" s="68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</row>
    <row r="247" spans="1:97" s="32" customFormat="1" ht="12.75">
      <c r="A247" s="68"/>
      <c r="G247" s="68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</row>
    <row r="248" spans="1:97" s="32" customFormat="1" ht="12.75">
      <c r="A248" s="68"/>
      <c r="G248" s="68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</row>
    <row r="249" spans="1:97" s="32" customFormat="1" ht="12.75">
      <c r="A249" s="68"/>
      <c r="G249" s="68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</row>
    <row r="250" spans="1:97" s="32" customFormat="1" ht="12.75">
      <c r="A250" s="68"/>
      <c r="G250" s="68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</row>
    <row r="251" spans="1:97" s="32" customFormat="1" ht="12.75">
      <c r="A251" s="68"/>
      <c r="G251" s="68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</row>
    <row r="252" spans="1:97" s="32" customFormat="1" ht="12.75">
      <c r="A252" s="68"/>
      <c r="G252" s="68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</row>
    <row r="253" spans="1:97" s="32" customFormat="1" ht="12.75">
      <c r="A253" s="68"/>
      <c r="G253" s="68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</row>
    <row r="254" spans="1:97" s="32" customFormat="1" ht="12.75">
      <c r="A254" s="68"/>
      <c r="G254" s="68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</row>
    <row r="255" spans="1:97" s="32" customFormat="1" ht="12.75">
      <c r="A255" s="68"/>
      <c r="G255" s="68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</row>
    <row r="256" spans="1:97" s="32" customFormat="1" ht="12.75">
      <c r="A256" s="68"/>
      <c r="G256" s="68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</row>
    <row r="257" spans="1:97" s="32" customFormat="1" ht="12.75">
      <c r="A257" s="68"/>
      <c r="G257" s="68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</row>
    <row r="258" spans="1:97" s="32" customFormat="1" ht="12.75">
      <c r="A258" s="68"/>
      <c r="G258" s="68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</row>
    <row r="259" spans="1:97" s="32" customFormat="1" ht="12.75">
      <c r="A259" s="68"/>
      <c r="G259" s="68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</row>
    <row r="260" spans="1:97" s="32" customFormat="1" ht="12.75">
      <c r="A260" s="68"/>
      <c r="G260" s="68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</row>
    <row r="261" spans="1:97" s="32" customFormat="1" ht="12.75">
      <c r="A261" s="68"/>
      <c r="G261" s="68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</row>
    <row r="262" spans="1:97" s="32" customFormat="1" ht="12.75">
      <c r="A262" s="68"/>
      <c r="G262" s="68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</row>
    <row r="263" spans="1:97" s="32" customFormat="1" ht="12.75">
      <c r="A263" s="68"/>
      <c r="G263" s="68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</row>
    <row r="264" spans="1:97" s="32" customFormat="1" ht="12.75">
      <c r="A264" s="68"/>
      <c r="G264" s="68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</row>
    <row r="265" spans="1:97" s="32" customFormat="1" ht="12.75">
      <c r="A265" s="68"/>
      <c r="G265" s="68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</row>
    <row r="266" spans="1:97" s="32" customFormat="1" ht="12.75">
      <c r="A266" s="68"/>
      <c r="G266" s="68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</row>
    <row r="267" spans="1:97" s="32" customFormat="1" ht="12.75">
      <c r="A267" s="68"/>
      <c r="G267" s="68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</row>
    <row r="268" spans="1:97" s="32" customFormat="1" ht="12.75">
      <c r="A268" s="68"/>
      <c r="G268" s="68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</row>
    <row r="269" spans="1:97" s="32" customFormat="1" ht="12.75">
      <c r="A269" s="68"/>
      <c r="G269" s="68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</row>
    <row r="270" spans="1:97" s="32" customFormat="1" ht="12.75">
      <c r="A270" s="68"/>
      <c r="G270" s="68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</row>
    <row r="271" spans="1:97" s="32" customFormat="1" ht="12.75">
      <c r="A271" s="68"/>
      <c r="G271" s="68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</row>
    <row r="272" spans="1:97" s="32" customFormat="1" ht="12.75">
      <c r="A272" s="68"/>
      <c r="G272" s="68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</row>
    <row r="273" spans="1:97" s="32" customFormat="1" ht="12.75">
      <c r="A273" s="68"/>
      <c r="G273" s="68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</row>
    <row r="274" spans="1:97" s="32" customFormat="1" ht="12.75">
      <c r="A274" s="68"/>
      <c r="G274" s="68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</row>
    <row r="275" spans="1:97" s="32" customFormat="1" ht="12.75">
      <c r="A275" s="68"/>
      <c r="G275" s="68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</row>
    <row r="276" spans="1:97" s="32" customFormat="1" ht="12.75">
      <c r="A276" s="68"/>
      <c r="G276" s="68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</row>
    <row r="277" spans="1:97" s="32" customFormat="1" ht="12.75">
      <c r="A277" s="68"/>
      <c r="G277" s="68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</row>
    <row r="278" spans="1:97" s="32" customFormat="1" ht="12.75">
      <c r="A278" s="68"/>
      <c r="G278" s="68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</row>
    <row r="279" spans="1:97" s="32" customFormat="1" ht="12.75">
      <c r="A279" s="68"/>
      <c r="G279" s="68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</row>
    <row r="280" spans="1:97" s="32" customFormat="1" ht="12.75">
      <c r="A280" s="68"/>
      <c r="G280" s="68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</row>
    <row r="281" spans="1:97" s="32" customFormat="1" ht="12.75">
      <c r="A281" s="68"/>
      <c r="G281" s="68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</row>
    <row r="282" spans="1:97" s="32" customFormat="1" ht="12.75">
      <c r="A282" s="68"/>
      <c r="G282" s="68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</row>
    <row r="283" spans="1:97" s="32" customFormat="1" ht="12.75">
      <c r="A283" s="68"/>
      <c r="G283" s="68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</row>
    <row r="284" spans="1:97" s="32" customFormat="1" ht="12.75">
      <c r="A284" s="68"/>
      <c r="G284" s="68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</row>
    <row r="285" spans="1:97" s="32" customFormat="1" ht="12.75">
      <c r="A285" s="68"/>
      <c r="G285" s="68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</row>
    <row r="286" spans="1:97" s="32" customFormat="1" ht="12.75">
      <c r="A286" s="68"/>
      <c r="G286" s="68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</row>
    <row r="287" spans="1:97" s="32" customFormat="1" ht="12.75">
      <c r="A287" s="68"/>
      <c r="G287" s="68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</row>
    <row r="288" spans="1:97" s="32" customFormat="1" ht="12.75">
      <c r="A288" s="68"/>
      <c r="G288" s="68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</row>
    <row r="289" spans="1:97" s="32" customFormat="1" ht="12.75">
      <c r="A289" s="68"/>
      <c r="G289" s="68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</row>
    <row r="290" spans="1:97" s="32" customFormat="1" ht="12.75">
      <c r="A290" s="68"/>
      <c r="G290" s="68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</row>
    <row r="291" spans="1:97" s="32" customFormat="1" ht="12.75">
      <c r="A291" s="68"/>
      <c r="G291" s="68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</row>
    <row r="292" spans="1:97" s="32" customFormat="1" ht="12.75">
      <c r="A292" s="68"/>
      <c r="G292" s="68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</row>
    <row r="293" spans="1:97" s="32" customFormat="1" ht="12.75">
      <c r="A293" s="68"/>
      <c r="G293" s="68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</row>
    <row r="294" spans="1:97" s="32" customFormat="1" ht="12.75">
      <c r="A294" s="68"/>
      <c r="G294" s="68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</row>
    <row r="295" spans="1:97" s="32" customFormat="1" ht="12.75">
      <c r="A295" s="68"/>
      <c r="G295" s="68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</row>
    <row r="296" spans="1:97" s="32" customFormat="1" ht="12.75">
      <c r="A296" s="68"/>
      <c r="G296" s="68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</row>
    <row r="297" spans="1:97" s="32" customFormat="1" ht="12.75">
      <c r="A297" s="68"/>
      <c r="G297" s="68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</row>
    <row r="298" spans="1:97" s="32" customFormat="1" ht="12.75">
      <c r="A298" s="68"/>
      <c r="G298" s="68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</row>
    <row r="299" spans="1:97" s="32" customFormat="1" ht="12.75">
      <c r="A299" s="68"/>
      <c r="G299" s="68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</row>
    <row r="300" spans="1:97" s="32" customFormat="1" ht="12.75">
      <c r="A300" s="68"/>
      <c r="G300" s="68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</row>
    <row r="301" spans="1:97" s="32" customFormat="1" ht="12.75">
      <c r="A301" s="68"/>
      <c r="G301" s="68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</row>
    <row r="302" spans="1:97" s="32" customFormat="1" ht="12.75">
      <c r="A302" s="68"/>
      <c r="G302" s="68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</row>
    <row r="303" spans="1:97" s="32" customFormat="1" ht="12.75">
      <c r="A303" s="68"/>
      <c r="G303" s="68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</row>
    <row r="304" spans="1:97" s="32" customFormat="1" ht="12.75">
      <c r="A304" s="68"/>
      <c r="G304" s="68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</row>
    <row r="305" spans="1:97" s="32" customFormat="1" ht="12.75">
      <c r="A305" s="68"/>
      <c r="G305" s="68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</row>
    <row r="306" spans="1:97" s="32" customFormat="1" ht="12.75">
      <c r="A306" s="68"/>
      <c r="G306" s="68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</row>
    <row r="307" spans="1:97" s="32" customFormat="1" ht="12.75">
      <c r="A307" s="68"/>
      <c r="G307" s="68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</row>
    <row r="308" spans="1:97" s="32" customFormat="1" ht="12.75">
      <c r="A308" s="68"/>
      <c r="G308" s="68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</row>
    <row r="309" spans="1:97" s="32" customFormat="1" ht="12.75">
      <c r="A309" s="68"/>
      <c r="G309" s="68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</row>
    <row r="310" spans="1:97" s="32" customFormat="1" ht="12.75">
      <c r="A310" s="68"/>
      <c r="G310" s="68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</row>
    <row r="311" spans="1:97" s="32" customFormat="1" ht="12.75">
      <c r="A311" s="68"/>
      <c r="G311" s="68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</row>
    <row r="312" spans="1:97" s="32" customFormat="1" ht="12.75">
      <c r="A312" s="68"/>
      <c r="G312" s="68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</row>
    <row r="313" spans="1:97" s="32" customFormat="1" ht="12.75">
      <c r="A313" s="68"/>
      <c r="G313" s="68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</row>
    <row r="314" spans="1:97" s="32" customFormat="1" ht="12.75">
      <c r="A314" s="68"/>
      <c r="G314" s="68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</row>
    <row r="315" spans="1:97" s="32" customFormat="1" ht="12.75">
      <c r="A315" s="68"/>
      <c r="G315" s="68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</row>
    <row r="316" spans="1:97" s="32" customFormat="1" ht="12.75">
      <c r="A316" s="68"/>
      <c r="G316" s="68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</row>
    <row r="317" spans="1:97" s="32" customFormat="1" ht="12.75">
      <c r="A317" s="68"/>
      <c r="G317" s="68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</row>
    <row r="318" spans="1:97" s="32" customFormat="1" ht="12.75">
      <c r="A318" s="68"/>
      <c r="G318" s="68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</row>
    <row r="319" spans="1:97" s="32" customFormat="1" ht="12.75">
      <c r="A319" s="68"/>
      <c r="G319" s="68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</row>
    <row r="320" spans="1:97" s="32" customFormat="1" ht="12.75">
      <c r="A320" s="68"/>
      <c r="G320" s="68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</row>
    <row r="321" spans="1:97" s="32" customFormat="1" ht="12.75">
      <c r="A321" s="68"/>
      <c r="G321" s="68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</row>
    <row r="322" spans="1:97" s="32" customFormat="1" ht="12.75">
      <c r="A322" s="68"/>
      <c r="G322" s="68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</row>
    <row r="323" spans="1:97" s="32" customFormat="1" ht="12.75">
      <c r="A323" s="68"/>
      <c r="G323" s="68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</row>
    <row r="324" spans="1:97" s="32" customFormat="1" ht="12.75">
      <c r="A324" s="68"/>
      <c r="G324" s="68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</row>
    <row r="325" spans="1:97" s="32" customFormat="1" ht="12.75">
      <c r="A325" s="68"/>
      <c r="G325" s="68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</row>
    <row r="326" spans="1:97" s="32" customFormat="1" ht="12.75">
      <c r="A326" s="68"/>
      <c r="G326" s="68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</row>
    <row r="327" spans="1:97" s="32" customFormat="1" ht="12.75">
      <c r="A327" s="68"/>
      <c r="G327" s="68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</row>
    <row r="328" spans="1:97" s="32" customFormat="1" ht="12.75">
      <c r="A328" s="68"/>
      <c r="G328" s="68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</row>
    <row r="329" spans="1:97" s="32" customFormat="1" ht="12.75">
      <c r="A329" s="68"/>
      <c r="G329" s="68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</row>
    <row r="330" spans="1:97" s="32" customFormat="1" ht="12.75">
      <c r="A330" s="68"/>
      <c r="G330" s="68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</row>
    <row r="331" spans="1:97" s="32" customFormat="1" ht="12.75">
      <c r="A331" s="68"/>
      <c r="G331" s="68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</row>
    <row r="332" spans="1:97" s="32" customFormat="1" ht="12.75">
      <c r="A332" s="68"/>
      <c r="G332" s="68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</row>
    <row r="333" spans="1:97" s="32" customFormat="1" ht="12.75">
      <c r="A333" s="68"/>
      <c r="G333" s="68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</row>
    <row r="334" spans="1:97" s="32" customFormat="1" ht="12.75">
      <c r="A334" s="68"/>
      <c r="G334" s="68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</row>
    <row r="335" spans="1:97" s="32" customFormat="1" ht="12.75">
      <c r="A335" s="68"/>
      <c r="G335" s="68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</row>
    <row r="336" spans="1:97" s="32" customFormat="1" ht="12.75">
      <c r="A336" s="68"/>
      <c r="G336" s="68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</row>
    <row r="337" spans="1:97" s="32" customFormat="1" ht="12.75">
      <c r="A337" s="68"/>
      <c r="G337" s="68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</row>
    <row r="338" spans="1:97" s="32" customFormat="1" ht="12.75">
      <c r="A338" s="68"/>
      <c r="G338" s="68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</row>
    <row r="339" spans="1:97" s="32" customFormat="1" ht="12.75">
      <c r="A339" s="68"/>
      <c r="G339" s="68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</row>
    <row r="340" spans="1:97" s="32" customFormat="1" ht="12.75">
      <c r="A340" s="68"/>
      <c r="G340" s="68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</row>
    <row r="341" spans="1:97" s="32" customFormat="1" ht="12.75">
      <c r="A341" s="68"/>
      <c r="G341" s="68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</row>
    <row r="342" spans="1:97" s="32" customFormat="1" ht="12.75">
      <c r="A342" s="68"/>
      <c r="G342" s="68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</row>
    <row r="343" spans="1:97" s="32" customFormat="1" ht="12.75">
      <c r="A343" s="68"/>
      <c r="G343" s="68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</row>
    <row r="344" spans="1:97" s="32" customFormat="1" ht="12.75">
      <c r="A344" s="68"/>
      <c r="G344" s="68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</row>
    <row r="345" spans="1:97" s="32" customFormat="1" ht="12.75">
      <c r="A345" s="68"/>
      <c r="G345" s="68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</row>
    <row r="346" spans="1:97" s="32" customFormat="1" ht="12.75">
      <c r="A346" s="68"/>
      <c r="G346" s="68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</row>
    <row r="347" spans="1:97" s="32" customFormat="1" ht="12.75">
      <c r="A347" s="68"/>
      <c r="G347" s="68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</row>
    <row r="348" spans="1:97" s="32" customFormat="1" ht="12.75">
      <c r="A348" s="68"/>
      <c r="G348" s="68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</row>
    <row r="349" spans="1:97" s="32" customFormat="1" ht="12.75">
      <c r="A349" s="68"/>
      <c r="G349" s="68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</row>
    <row r="350" spans="1:97" s="32" customFormat="1" ht="12.75">
      <c r="A350" s="68"/>
      <c r="G350" s="68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</row>
    <row r="351" spans="1:97" s="32" customFormat="1" ht="12.75">
      <c r="A351" s="68"/>
      <c r="G351" s="68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</row>
    <row r="352" spans="1:97" s="32" customFormat="1" ht="12.75">
      <c r="A352" s="68"/>
      <c r="G352" s="68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</row>
    <row r="353" spans="1:97" s="32" customFormat="1" ht="12.75">
      <c r="A353" s="68"/>
      <c r="G353" s="68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</row>
    <row r="354" spans="1:97" s="32" customFormat="1" ht="12.75">
      <c r="A354" s="68"/>
      <c r="G354" s="68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</row>
    <row r="355" spans="1:97" s="32" customFormat="1" ht="12.75">
      <c r="A355" s="68"/>
      <c r="G355" s="68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</row>
    <row r="356" spans="1:97" s="32" customFormat="1" ht="12.75">
      <c r="A356" s="68"/>
      <c r="G356" s="68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</row>
    <row r="357" spans="1:97" s="32" customFormat="1" ht="12.75">
      <c r="A357" s="68"/>
      <c r="G357" s="68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</row>
    <row r="358" spans="1:97" s="32" customFormat="1" ht="12.75">
      <c r="A358" s="68"/>
      <c r="G358" s="68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</row>
    <row r="359" spans="1:97" s="32" customFormat="1" ht="12.75">
      <c r="A359" s="68"/>
      <c r="G359" s="68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</row>
    <row r="360" spans="1:97" s="32" customFormat="1" ht="12.75">
      <c r="A360" s="68"/>
      <c r="G360" s="68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</row>
    <row r="361" spans="1:97" s="32" customFormat="1" ht="12.75">
      <c r="A361" s="68"/>
      <c r="G361" s="68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</row>
    <row r="362" spans="1:97" s="32" customFormat="1" ht="12.75">
      <c r="A362" s="68"/>
      <c r="G362" s="68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</row>
    <row r="363" spans="1:97" s="32" customFormat="1" ht="12.75">
      <c r="A363" s="68"/>
      <c r="G363" s="68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</row>
    <row r="364" spans="1:97" s="32" customFormat="1" ht="12.75">
      <c r="A364" s="68"/>
      <c r="G364" s="68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</row>
    <row r="365" spans="1:97" s="32" customFormat="1" ht="12.75">
      <c r="A365" s="68"/>
      <c r="G365" s="68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</row>
    <row r="366" spans="1:97" s="32" customFormat="1" ht="12.75">
      <c r="A366" s="68"/>
      <c r="G366" s="68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</row>
    <row r="367" spans="1:97" s="32" customFormat="1" ht="12.75">
      <c r="A367" s="68"/>
      <c r="G367" s="68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</row>
    <row r="368" spans="1:97" s="32" customFormat="1" ht="12.75">
      <c r="A368" s="68"/>
      <c r="G368" s="68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</row>
    <row r="369" spans="1:97" s="32" customFormat="1" ht="12.75">
      <c r="A369" s="68"/>
      <c r="G369" s="68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</row>
    <row r="370" spans="1:97" s="32" customFormat="1" ht="12.75">
      <c r="A370" s="68"/>
      <c r="G370" s="68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</row>
    <row r="371" spans="1:97" s="32" customFormat="1" ht="12.75">
      <c r="A371" s="68"/>
      <c r="G371" s="68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</row>
    <row r="372" spans="1:97" s="32" customFormat="1" ht="12.75">
      <c r="A372" s="68"/>
      <c r="G372" s="68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</row>
    <row r="373" spans="1:97" s="32" customFormat="1" ht="12.75">
      <c r="A373" s="68"/>
      <c r="G373" s="68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</row>
    <row r="374" spans="1:97" s="32" customFormat="1" ht="12.75">
      <c r="A374" s="68"/>
      <c r="G374" s="68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</row>
    <row r="375" spans="1:97" s="32" customFormat="1" ht="12.75">
      <c r="A375" s="68"/>
      <c r="G375" s="68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</row>
    <row r="376" spans="1:97" s="32" customFormat="1" ht="12.75">
      <c r="A376" s="68"/>
      <c r="G376" s="68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</row>
    <row r="377" spans="1:97" s="32" customFormat="1" ht="12.75">
      <c r="A377" s="68"/>
      <c r="G377" s="68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</row>
    <row r="378" spans="1:97" s="32" customFormat="1" ht="12.75">
      <c r="A378" s="68"/>
      <c r="G378" s="68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</row>
    <row r="379" spans="1:97" s="32" customFormat="1" ht="12.75">
      <c r="A379" s="68"/>
      <c r="G379" s="68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</row>
    <row r="380" spans="1:97" s="32" customFormat="1" ht="12.75">
      <c r="A380" s="68"/>
      <c r="G380" s="68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</row>
    <row r="381" spans="1:97" s="32" customFormat="1" ht="12.75">
      <c r="A381" s="68"/>
      <c r="G381" s="68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</row>
    <row r="382" spans="1:97" s="32" customFormat="1" ht="12.75">
      <c r="A382" s="68"/>
      <c r="G382" s="68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</row>
    <row r="383" spans="1:97" s="32" customFormat="1" ht="12.75">
      <c r="A383" s="68"/>
      <c r="G383" s="68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</row>
    <row r="384" spans="1:97" s="32" customFormat="1" ht="12.75">
      <c r="A384" s="68"/>
      <c r="G384" s="68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</row>
    <row r="385" spans="1:97" s="32" customFormat="1" ht="12.75">
      <c r="A385" s="68"/>
      <c r="G385" s="68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</row>
    <row r="386" spans="1:97" s="32" customFormat="1" ht="12.75">
      <c r="A386" s="68"/>
      <c r="G386" s="68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</row>
    <row r="387" spans="1:97" s="32" customFormat="1" ht="12.75">
      <c r="A387" s="68"/>
      <c r="G387" s="68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</row>
    <row r="388" spans="1:97" s="32" customFormat="1" ht="12.75">
      <c r="A388" s="68"/>
      <c r="G388" s="68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</row>
    <row r="389" spans="1:97" s="32" customFormat="1" ht="12.75">
      <c r="A389" s="68"/>
      <c r="G389" s="68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</row>
    <row r="390" spans="1:97" s="32" customFormat="1" ht="12.75">
      <c r="A390" s="68"/>
      <c r="G390" s="68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</row>
    <row r="391" spans="1:97" s="32" customFormat="1" ht="12.75">
      <c r="A391" s="68"/>
      <c r="G391" s="68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</row>
    <row r="392" spans="1:97" s="32" customFormat="1" ht="12.75">
      <c r="A392" s="68"/>
      <c r="G392" s="68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</row>
    <row r="393" spans="1:97" s="32" customFormat="1" ht="12.75">
      <c r="A393" s="68"/>
      <c r="G393" s="68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</row>
    <row r="394" spans="1:97" s="32" customFormat="1" ht="12.75">
      <c r="A394" s="68"/>
      <c r="G394" s="68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</row>
    <row r="395" spans="1:97" s="32" customFormat="1" ht="12.75">
      <c r="A395" s="68"/>
      <c r="G395" s="68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</row>
    <row r="396" spans="1:97" s="32" customFormat="1" ht="12.75">
      <c r="A396" s="68"/>
      <c r="G396" s="68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</row>
    <row r="397" spans="1:97" s="32" customFormat="1" ht="12.75">
      <c r="A397" s="68"/>
      <c r="G397" s="68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</row>
    <row r="398" spans="1:97" s="32" customFormat="1" ht="12.75">
      <c r="A398" s="68"/>
      <c r="G398" s="68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</row>
    <row r="399" spans="1:97" s="32" customFormat="1" ht="12.75">
      <c r="A399" s="68"/>
      <c r="G399" s="68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</row>
    <row r="400" spans="1:97" s="32" customFormat="1" ht="12.75">
      <c r="A400" s="68"/>
      <c r="G400" s="68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</row>
    <row r="401" spans="1:97" s="32" customFormat="1" ht="12.75">
      <c r="A401" s="68"/>
      <c r="G401" s="68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</row>
    <row r="402" spans="1:97" s="32" customFormat="1" ht="12.75">
      <c r="A402" s="68"/>
      <c r="G402" s="68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</row>
    <row r="403" spans="1:97" s="32" customFormat="1" ht="12.75">
      <c r="A403" s="68"/>
      <c r="G403" s="68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</row>
    <row r="404" spans="1:97" s="32" customFormat="1" ht="12.75">
      <c r="A404" s="68"/>
      <c r="G404" s="68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</row>
    <row r="405" spans="1:97" s="32" customFormat="1" ht="12.75">
      <c r="A405" s="68"/>
      <c r="G405" s="68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</row>
    <row r="406" spans="1:97" s="32" customFormat="1" ht="12.75">
      <c r="A406" s="68"/>
      <c r="G406" s="68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</row>
    <row r="407" spans="1:97" s="32" customFormat="1" ht="12.75">
      <c r="A407" s="68"/>
      <c r="G407" s="68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</row>
    <row r="408" spans="1:97" s="32" customFormat="1" ht="12.75">
      <c r="A408" s="68"/>
      <c r="G408" s="68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</row>
    <row r="409" spans="1:97" s="32" customFormat="1" ht="12.75">
      <c r="A409" s="68"/>
      <c r="G409" s="68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</row>
    <row r="410" spans="1:97" s="32" customFormat="1" ht="12.75">
      <c r="A410" s="68"/>
      <c r="G410" s="68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</row>
    <row r="411" spans="1:97" s="32" customFormat="1" ht="12.75">
      <c r="A411" s="68"/>
      <c r="G411" s="68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</row>
    <row r="412" spans="1:97" s="32" customFormat="1" ht="12.75">
      <c r="A412" s="68"/>
      <c r="G412" s="68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</row>
    <row r="413" spans="1:97" s="32" customFormat="1" ht="12.75">
      <c r="A413" s="68"/>
      <c r="G413" s="68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</row>
    <row r="414" spans="1:97" s="32" customFormat="1" ht="12.75">
      <c r="A414" s="68"/>
      <c r="G414" s="68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</row>
    <row r="415" spans="1:97" s="32" customFormat="1" ht="12.75">
      <c r="A415" s="68"/>
      <c r="G415" s="68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</row>
    <row r="416" spans="1:97" s="32" customFormat="1" ht="12.75">
      <c r="A416" s="68"/>
      <c r="G416" s="68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</row>
    <row r="417" spans="1:97" s="32" customFormat="1" ht="12.75">
      <c r="A417" s="68"/>
      <c r="G417" s="68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</row>
    <row r="418" spans="1:97" s="32" customFormat="1" ht="12.75">
      <c r="A418" s="68"/>
      <c r="G418" s="68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</row>
    <row r="419" spans="1:97" s="32" customFormat="1" ht="12.75">
      <c r="A419" s="68"/>
      <c r="G419" s="68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</row>
    <row r="420" spans="1:97" s="32" customFormat="1" ht="12.75">
      <c r="A420" s="68"/>
      <c r="G420" s="68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</row>
    <row r="421" spans="1:97" s="32" customFormat="1" ht="12.75">
      <c r="A421" s="68"/>
      <c r="G421" s="68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</row>
    <row r="422" spans="1:97" s="32" customFormat="1" ht="12.75">
      <c r="A422" s="68"/>
      <c r="G422" s="68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</row>
    <row r="423" spans="1:97" s="32" customFormat="1" ht="12.75">
      <c r="A423" s="68"/>
      <c r="G423" s="68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</row>
    <row r="424" spans="1:97" s="32" customFormat="1" ht="12.75">
      <c r="A424" s="68"/>
      <c r="G424" s="68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</row>
    <row r="425" spans="1:97" s="32" customFormat="1" ht="12.75">
      <c r="A425" s="68"/>
      <c r="G425" s="68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</row>
    <row r="426" spans="1:97" s="32" customFormat="1" ht="12.75">
      <c r="A426" s="68"/>
      <c r="G426" s="68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</row>
    <row r="427" spans="1:97" s="32" customFormat="1" ht="12.75">
      <c r="A427" s="68"/>
      <c r="G427" s="68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</row>
    <row r="428" spans="1:97" s="32" customFormat="1" ht="12.75">
      <c r="A428" s="68"/>
      <c r="G428" s="68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</row>
    <row r="429" spans="1:97" s="32" customFormat="1" ht="12.75">
      <c r="A429" s="68"/>
      <c r="G429" s="68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</row>
    <row r="430" spans="1:97" s="32" customFormat="1" ht="12.75">
      <c r="A430" s="68"/>
      <c r="G430" s="68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</row>
    <row r="431" spans="1:97" s="32" customFormat="1" ht="12.75">
      <c r="A431" s="68"/>
      <c r="G431" s="68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</row>
    <row r="432" spans="1:97" s="32" customFormat="1" ht="12.75">
      <c r="A432" s="68"/>
      <c r="G432" s="68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</row>
    <row r="433" spans="1:97" s="32" customFormat="1" ht="12.75">
      <c r="A433" s="68"/>
      <c r="G433" s="68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</row>
    <row r="434" spans="1:97" s="32" customFormat="1" ht="12.75">
      <c r="A434" s="68"/>
      <c r="G434" s="68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</row>
    <row r="435" spans="1:97" s="32" customFormat="1" ht="12.75">
      <c r="A435" s="68"/>
      <c r="G435" s="68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</row>
    <row r="436" spans="1:97" s="32" customFormat="1" ht="12.75">
      <c r="A436" s="68"/>
      <c r="G436" s="68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</row>
    <row r="437" spans="1:97" s="32" customFormat="1" ht="12.75">
      <c r="A437" s="68"/>
      <c r="G437" s="68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</row>
    <row r="438" spans="1:97" s="32" customFormat="1" ht="12.75">
      <c r="A438" s="68"/>
      <c r="G438" s="68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</row>
    <row r="439" spans="1:97" s="32" customFormat="1" ht="12.75">
      <c r="A439" s="68"/>
      <c r="G439" s="68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</row>
    <row r="440" spans="1:97" s="32" customFormat="1" ht="12.75">
      <c r="A440" s="68"/>
      <c r="G440" s="68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</row>
    <row r="441" spans="1:97" s="32" customFormat="1" ht="12.75">
      <c r="A441" s="68"/>
      <c r="G441" s="68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</row>
    <row r="442" spans="1:97" s="32" customFormat="1" ht="12.75">
      <c r="A442" s="68"/>
      <c r="G442" s="68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</row>
    <row r="443" spans="1:97" s="32" customFormat="1" ht="12.75">
      <c r="A443" s="68"/>
      <c r="G443" s="68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</row>
    <row r="444" spans="1:97" s="32" customFormat="1" ht="12.75">
      <c r="A444" s="68"/>
      <c r="G444" s="68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</row>
    <row r="445" spans="1:97" s="32" customFormat="1" ht="12.75">
      <c r="A445" s="68"/>
      <c r="G445" s="68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</row>
    <row r="446" spans="1:97" s="32" customFormat="1" ht="12.75">
      <c r="A446" s="68"/>
      <c r="G446" s="68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</row>
    <row r="447" spans="1:97" s="32" customFormat="1" ht="12.75">
      <c r="A447" s="68"/>
      <c r="G447" s="68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</row>
    <row r="448" spans="1:97" s="32" customFormat="1" ht="12.75">
      <c r="A448" s="68"/>
      <c r="G448" s="68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</row>
    <row r="449" spans="1:97" s="32" customFormat="1" ht="12.75">
      <c r="A449" s="68"/>
      <c r="G449" s="68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</row>
    <row r="450" spans="1:97" s="32" customFormat="1" ht="12.75">
      <c r="A450" s="68"/>
      <c r="G450" s="68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</row>
    <row r="451" spans="1:97" s="32" customFormat="1" ht="12.75">
      <c r="A451" s="68"/>
      <c r="G451" s="68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</row>
    <row r="452" spans="1:97" s="32" customFormat="1" ht="12.75">
      <c r="A452" s="68"/>
      <c r="G452" s="68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</row>
    <row r="453" spans="1:97" s="32" customFormat="1" ht="12.75">
      <c r="A453" s="68"/>
      <c r="G453" s="68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</row>
    <row r="454" spans="1:97" s="32" customFormat="1" ht="12.75">
      <c r="A454" s="68"/>
      <c r="G454" s="68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</row>
    <row r="455" spans="1:97" s="32" customFormat="1" ht="12.75">
      <c r="A455" s="68"/>
      <c r="G455" s="68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</row>
    <row r="456" spans="1:97" s="32" customFormat="1" ht="12.75">
      <c r="A456" s="68"/>
      <c r="G456" s="68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</row>
    <row r="457" spans="1:97" s="32" customFormat="1" ht="12.75">
      <c r="A457" s="68"/>
      <c r="G457" s="68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</row>
    <row r="458" spans="1:97" s="32" customFormat="1" ht="12.75">
      <c r="A458" s="68"/>
      <c r="G458" s="68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</row>
    <row r="459" spans="1:97" s="32" customFormat="1" ht="12.75">
      <c r="A459" s="68"/>
      <c r="G459" s="68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</row>
    <row r="460" spans="1:97" s="32" customFormat="1" ht="12.75">
      <c r="A460" s="68"/>
      <c r="G460" s="68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</row>
    <row r="461" spans="1:97" s="32" customFormat="1" ht="12.75">
      <c r="A461" s="68"/>
      <c r="G461" s="68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</row>
    <row r="462" spans="1:97" s="32" customFormat="1" ht="12.75">
      <c r="A462" s="68"/>
      <c r="G462" s="68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</row>
    <row r="463" spans="1:97" s="32" customFormat="1" ht="12.75">
      <c r="A463" s="68"/>
      <c r="G463" s="68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</row>
    <row r="464" spans="1:97" s="32" customFormat="1" ht="12.75">
      <c r="A464" s="68"/>
      <c r="G464" s="68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</row>
    <row r="465" spans="1:97" s="32" customFormat="1" ht="12.75">
      <c r="A465" s="68"/>
      <c r="G465" s="68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</row>
    <row r="466" spans="1:97" s="32" customFormat="1" ht="12.75">
      <c r="A466" s="68"/>
      <c r="G466" s="68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</row>
    <row r="467" spans="1:97" s="32" customFormat="1" ht="12.75">
      <c r="A467" s="68"/>
      <c r="G467" s="68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</row>
    <row r="468" spans="1:97" s="32" customFormat="1" ht="12.75">
      <c r="A468" s="68"/>
      <c r="G468" s="68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</row>
    <row r="469" spans="1:97" s="32" customFormat="1" ht="12.75">
      <c r="A469" s="68"/>
      <c r="G469" s="68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</row>
    <row r="470" spans="1:97" s="32" customFormat="1" ht="12.75">
      <c r="A470" s="68"/>
      <c r="G470" s="68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</row>
    <row r="471" spans="1:97" s="32" customFormat="1" ht="12.75">
      <c r="A471" s="68"/>
      <c r="G471" s="68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</row>
    <row r="472" spans="1:97" s="32" customFormat="1" ht="12.75">
      <c r="A472" s="68"/>
      <c r="G472" s="68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</row>
    <row r="473" spans="1:97" s="32" customFormat="1" ht="12.75">
      <c r="A473" s="68"/>
      <c r="G473" s="68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</row>
    <row r="474" spans="1:97" s="32" customFormat="1" ht="12.75">
      <c r="A474" s="68"/>
      <c r="G474" s="68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</row>
    <row r="475" spans="1:97" s="32" customFormat="1" ht="12.75">
      <c r="A475" s="68"/>
      <c r="G475" s="68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</row>
    <row r="476" spans="1:97" s="32" customFormat="1" ht="12.75">
      <c r="A476" s="68"/>
      <c r="G476" s="68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</row>
    <row r="477" spans="1:97" s="32" customFormat="1" ht="12.75">
      <c r="A477" s="68"/>
      <c r="G477" s="68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</row>
    <row r="478" spans="1:97" s="32" customFormat="1" ht="12.75">
      <c r="A478" s="68"/>
      <c r="G478" s="68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</row>
    <row r="479" spans="1:97" s="32" customFormat="1" ht="12.75">
      <c r="A479" s="68"/>
      <c r="G479" s="68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</row>
    <row r="480" spans="1:97" s="32" customFormat="1" ht="12.75">
      <c r="A480" s="68"/>
      <c r="G480" s="68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</row>
    <row r="481" spans="1:97" s="32" customFormat="1" ht="12.75">
      <c r="A481" s="68"/>
      <c r="G481" s="68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</row>
    <row r="482" spans="1:97" s="32" customFormat="1" ht="12.75">
      <c r="A482" s="68"/>
      <c r="G482" s="68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</row>
    <row r="483" spans="1:97" s="32" customFormat="1" ht="12.75">
      <c r="A483" s="68"/>
      <c r="G483" s="68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</row>
    <row r="484" spans="1:97" s="32" customFormat="1" ht="12.75">
      <c r="A484" s="68"/>
      <c r="G484" s="68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</row>
    <row r="485" spans="1:97" s="32" customFormat="1" ht="12.75">
      <c r="A485" s="68"/>
      <c r="G485" s="68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</row>
    <row r="486" spans="1:97" s="32" customFormat="1" ht="12.75">
      <c r="A486" s="68"/>
      <c r="G486" s="68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</row>
    <row r="487" spans="1:97" s="32" customFormat="1" ht="12.75">
      <c r="A487" s="68"/>
      <c r="G487" s="68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</row>
    <row r="488" spans="1:97" s="32" customFormat="1" ht="12.75">
      <c r="A488" s="68"/>
      <c r="G488" s="68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</row>
    <row r="489" spans="1:97" s="32" customFormat="1" ht="12.75">
      <c r="A489" s="68"/>
      <c r="G489" s="68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</row>
    <row r="490" spans="1:97" s="32" customFormat="1" ht="12.75">
      <c r="A490" s="68"/>
      <c r="G490" s="68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</row>
    <row r="491" spans="1:97" s="32" customFormat="1" ht="12.75">
      <c r="A491" s="68"/>
      <c r="G491" s="68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</row>
    <row r="492" spans="1:97" s="32" customFormat="1" ht="12.75">
      <c r="A492" s="68"/>
      <c r="G492" s="68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</row>
    <row r="493" spans="1:97" s="32" customFormat="1" ht="12.75">
      <c r="A493" s="68"/>
      <c r="G493" s="68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</row>
    <row r="494" spans="1:97" s="32" customFormat="1" ht="12.75">
      <c r="A494" s="68"/>
      <c r="G494" s="68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</row>
    <row r="495" spans="1:97" s="32" customFormat="1" ht="12.75">
      <c r="A495" s="68"/>
      <c r="G495" s="68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</row>
    <row r="496" spans="1:97" s="32" customFormat="1" ht="12.75">
      <c r="A496" s="68"/>
      <c r="G496" s="68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</row>
    <row r="497" spans="1:97" s="32" customFormat="1" ht="12.75">
      <c r="A497" s="68"/>
      <c r="G497" s="68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</row>
    <row r="498" spans="1:97" s="32" customFormat="1" ht="12.75">
      <c r="A498" s="68"/>
      <c r="G498" s="68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</row>
    <row r="499" spans="1:97" s="32" customFormat="1" ht="12.75">
      <c r="A499" s="68"/>
      <c r="G499" s="68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</row>
    <row r="500" spans="1:97" s="32" customFormat="1" ht="12.75">
      <c r="A500" s="68"/>
      <c r="G500" s="68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</row>
    <row r="501" spans="1:97" s="32" customFormat="1" ht="12.75">
      <c r="A501" s="68"/>
      <c r="G501" s="68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</row>
    <row r="502" spans="1:97" s="32" customFormat="1" ht="12.75">
      <c r="A502" s="68"/>
      <c r="G502" s="68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</row>
    <row r="503" spans="1:97" s="32" customFormat="1" ht="12.75">
      <c r="A503" s="68"/>
      <c r="G503" s="68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</row>
    <row r="504" spans="1:97" s="32" customFormat="1" ht="12.75">
      <c r="A504" s="68"/>
      <c r="G504" s="68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</row>
    <row r="505" spans="1:97" s="32" customFormat="1" ht="12.75">
      <c r="A505" s="68"/>
      <c r="G505" s="68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</row>
    <row r="506" spans="1:97" s="32" customFormat="1" ht="12.75">
      <c r="A506" s="68"/>
      <c r="G506" s="68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</row>
    <row r="507" spans="1:97" s="32" customFormat="1" ht="12.75">
      <c r="A507" s="68"/>
      <c r="G507" s="68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</row>
    <row r="508" spans="1:97" s="32" customFormat="1" ht="12.75">
      <c r="A508" s="68"/>
      <c r="G508" s="68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</row>
    <row r="509" spans="1:97" s="32" customFormat="1" ht="12.75">
      <c r="A509" s="68"/>
      <c r="G509" s="68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</row>
    <row r="510" spans="1:97" s="32" customFormat="1" ht="12.75">
      <c r="A510" s="68"/>
      <c r="G510" s="68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</row>
    <row r="511" spans="1:97" s="32" customFormat="1" ht="12.75">
      <c r="A511" s="68"/>
      <c r="G511" s="68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</row>
    <row r="512" spans="1:97" s="32" customFormat="1" ht="12.75">
      <c r="A512" s="68"/>
      <c r="G512" s="68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</row>
    <row r="513" spans="1:97" s="32" customFormat="1" ht="12.75">
      <c r="A513" s="68"/>
      <c r="G513" s="68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</row>
    <row r="514" spans="1:97" s="32" customFormat="1" ht="12.75">
      <c r="A514" s="68"/>
      <c r="G514" s="68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</row>
    <row r="515" spans="1:97" s="32" customFormat="1" ht="12.75">
      <c r="A515" s="68"/>
      <c r="G515" s="68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</row>
    <row r="516" spans="1:97" s="32" customFormat="1" ht="12.75">
      <c r="A516" s="68"/>
      <c r="G516" s="68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</row>
    <row r="517" spans="1:97" s="32" customFormat="1" ht="12.75">
      <c r="A517" s="68"/>
      <c r="G517" s="68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</row>
    <row r="518" spans="1:97" s="32" customFormat="1" ht="12.75">
      <c r="A518" s="68"/>
      <c r="G518" s="68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</row>
    <row r="519" spans="1:97" s="32" customFormat="1" ht="12.75">
      <c r="A519" s="68"/>
      <c r="G519" s="68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</row>
    <row r="520" spans="1:97" s="32" customFormat="1" ht="12.75">
      <c r="A520" s="68"/>
      <c r="G520" s="68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</row>
    <row r="521" spans="1:97" s="32" customFormat="1" ht="12.75">
      <c r="A521" s="68"/>
      <c r="G521" s="68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</row>
    <row r="522" spans="1:97" s="32" customFormat="1" ht="12.75">
      <c r="A522" s="68"/>
      <c r="G522" s="68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</row>
    <row r="523" spans="1:97" s="32" customFormat="1" ht="12.75">
      <c r="A523" s="68"/>
      <c r="G523" s="68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</row>
    <row r="524" spans="1:97" s="32" customFormat="1" ht="12.75">
      <c r="A524" s="68"/>
      <c r="G524" s="68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</row>
    <row r="525" spans="1:97" s="32" customFormat="1" ht="12.75">
      <c r="A525" s="68"/>
      <c r="G525" s="68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</row>
    <row r="526" spans="1:97" s="32" customFormat="1" ht="12.75">
      <c r="A526" s="68"/>
      <c r="G526" s="68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</row>
    <row r="527" spans="1:97" s="32" customFormat="1" ht="12.75">
      <c r="A527" s="68"/>
      <c r="G527" s="68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</row>
    <row r="528" spans="1:97" s="32" customFormat="1" ht="12.75">
      <c r="A528" s="68"/>
      <c r="G528" s="68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</row>
    <row r="529" spans="1:97" s="32" customFormat="1" ht="12.75">
      <c r="A529" s="68"/>
      <c r="G529" s="68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</row>
    <row r="530" spans="1:97" s="32" customFormat="1" ht="12.75">
      <c r="A530" s="68"/>
      <c r="G530" s="68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</row>
    <row r="531" spans="1:97" s="32" customFormat="1" ht="12.75">
      <c r="A531" s="68"/>
      <c r="G531" s="68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</row>
    <row r="532" spans="1:97" s="32" customFormat="1" ht="12.75">
      <c r="A532" s="68"/>
      <c r="G532" s="68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</row>
    <row r="533" spans="1:97" s="32" customFormat="1" ht="12.75">
      <c r="A533" s="68"/>
      <c r="G533" s="68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</row>
    <row r="534" spans="1:97" s="32" customFormat="1" ht="12.75">
      <c r="A534" s="68"/>
      <c r="G534" s="68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</row>
    <row r="535" spans="1:97" s="32" customFormat="1" ht="12.75">
      <c r="A535" s="68"/>
      <c r="G535" s="68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</row>
    <row r="536" spans="1:97" s="32" customFormat="1" ht="12.75">
      <c r="A536" s="68"/>
      <c r="G536" s="68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</row>
    <row r="537" spans="1:97" s="32" customFormat="1" ht="12.75">
      <c r="A537" s="68"/>
      <c r="G537" s="68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</row>
    <row r="538" spans="1:97" s="32" customFormat="1" ht="12.75">
      <c r="A538" s="68"/>
      <c r="G538" s="68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</row>
    <row r="539" spans="1:97" s="32" customFormat="1" ht="12.75">
      <c r="A539" s="68"/>
      <c r="G539" s="68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</row>
    <row r="540" spans="1:97" s="32" customFormat="1" ht="12.75">
      <c r="A540" s="68"/>
      <c r="G540" s="68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</row>
    <row r="541" spans="1:97" s="32" customFormat="1" ht="12.75">
      <c r="A541" s="68"/>
      <c r="G541" s="68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</row>
    <row r="542" spans="1:97" s="32" customFormat="1" ht="12.75">
      <c r="A542" s="68"/>
      <c r="G542" s="68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</row>
    <row r="543" spans="1:97" s="32" customFormat="1" ht="12.75">
      <c r="A543" s="68"/>
      <c r="G543" s="68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</row>
    <row r="544" spans="1:97" s="32" customFormat="1" ht="12.75">
      <c r="A544" s="68"/>
      <c r="G544" s="68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</row>
    <row r="545" spans="1:97" s="32" customFormat="1" ht="12.75">
      <c r="A545" s="68"/>
      <c r="G545" s="68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</row>
    <row r="546" spans="1:97" s="32" customFormat="1" ht="12.75">
      <c r="A546" s="68"/>
      <c r="G546" s="68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</row>
    <row r="547" spans="1:97" s="32" customFormat="1" ht="12.75">
      <c r="A547" s="68"/>
      <c r="G547" s="68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</row>
    <row r="548" spans="1:97" s="32" customFormat="1" ht="12.75">
      <c r="A548" s="68"/>
      <c r="G548" s="68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</row>
    <row r="549" spans="1:97" s="32" customFormat="1" ht="12.75">
      <c r="A549" s="68"/>
      <c r="G549" s="68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</row>
    <row r="550" spans="1:97" s="32" customFormat="1" ht="12.75">
      <c r="A550" s="68"/>
      <c r="G550" s="68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</row>
    <row r="551" spans="1:97" s="32" customFormat="1" ht="12.75">
      <c r="A551" s="68"/>
      <c r="G551" s="68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</row>
    <row r="552" spans="1:97" s="32" customFormat="1" ht="12.75">
      <c r="A552" s="68"/>
      <c r="G552" s="68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</row>
    <row r="553" spans="1:97" s="32" customFormat="1" ht="12.75">
      <c r="A553" s="68"/>
      <c r="G553" s="68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</row>
    <row r="554" spans="1:97" s="32" customFormat="1" ht="12.75">
      <c r="A554" s="68"/>
      <c r="G554" s="68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</row>
    <row r="555" spans="1:97" s="32" customFormat="1" ht="12.75">
      <c r="A555" s="68"/>
      <c r="G555" s="68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</row>
    <row r="556" spans="1:97" s="32" customFormat="1" ht="12.75">
      <c r="A556" s="68"/>
      <c r="G556" s="68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</row>
    <row r="557" spans="1:97" s="32" customFormat="1" ht="12.75">
      <c r="A557" s="68"/>
      <c r="G557" s="68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</row>
    <row r="558" spans="1:97" s="32" customFormat="1" ht="12.75">
      <c r="A558" s="68"/>
      <c r="G558" s="68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</row>
    <row r="559" spans="1:97" s="32" customFormat="1" ht="12.75">
      <c r="A559" s="68"/>
      <c r="G559" s="68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</row>
    <row r="560" spans="1:97" s="32" customFormat="1" ht="12.75">
      <c r="A560" s="68"/>
      <c r="G560" s="68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</row>
    <row r="561" spans="1:97" s="32" customFormat="1" ht="12.75">
      <c r="A561" s="68"/>
      <c r="G561" s="68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</row>
    <row r="562" spans="1:97" s="32" customFormat="1" ht="12.75">
      <c r="A562" s="68"/>
      <c r="G562" s="68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</row>
    <row r="563" spans="1:97" s="32" customFormat="1" ht="12.75">
      <c r="A563" s="68"/>
      <c r="G563" s="68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</row>
    <row r="564" spans="1:97" s="32" customFormat="1" ht="12.75">
      <c r="A564" s="68"/>
      <c r="G564" s="68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</row>
    <row r="565" spans="1:97" s="32" customFormat="1" ht="12.75">
      <c r="A565" s="68"/>
      <c r="G565" s="68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</row>
    <row r="566" spans="1:97" s="32" customFormat="1" ht="12.75">
      <c r="A566" s="68"/>
      <c r="G566" s="68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</row>
    <row r="567" spans="1:97" s="32" customFormat="1" ht="12.75">
      <c r="A567" s="68"/>
      <c r="G567" s="68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</row>
    <row r="568" spans="1:97" s="32" customFormat="1" ht="12.75">
      <c r="A568" s="68"/>
      <c r="G568" s="68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</row>
    <row r="569" spans="1:97" s="32" customFormat="1" ht="12.75">
      <c r="A569" s="68"/>
      <c r="G569" s="68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</row>
    <row r="570" spans="1:97" s="32" customFormat="1" ht="12.75">
      <c r="A570" s="68"/>
      <c r="G570" s="68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</row>
    <row r="571" spans="1:97" s="32" customFormat="1" ht="12.75">
      <c r="A571" s="68"/>
      <c r="G571" s="68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</row>
    <row r="572" spans="1:97" s="32" customFormat="1" ht="12.75">
      <c r="A572" s="68"/>
      <c r="G572" s="68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</row>
    <row r="573" spans="1:97" s="32" customFormat="1" ht="12.75">
      <c r="A573" s="68"/>
      <c r="G573" s="68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</row>
    <row r="574" spans="1:97" s="32" customFormat="1" ht="12.75">
      <c r="A574" s="68"/>
      <c r="G574" s="68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</row>
    <row r="575" spans="1:97" s="32" customFormat="1" ht="12.75">
      <c r="A575" s="68"/>
      <c r="G575" s="68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</row>
    <row r="576" spans="1:97" s="32" customFormat="1" ht="12.75">
      <c r="A576" s="68"/>
      <c r="G576" s="68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</row>
    <row r="577" spans="1:97" s="32" customFormat="1" ht="12.75">
      <c r="A577" s="68"/>
      <c r="G577" s="68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</row>
    <row r="578" spans="1:97" s="32" customFormat="1" ht="12.75">
      <c r="A578" s="68"/>
      <c r="G578" s="68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</row>
    <row r="579" spans="1:97" s="32" customFormat="1" ht="12.75">
      <c r="A579" s="68"/>
      <c r="G579" s="68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</row>
    <row r="580" spans="1:97" s="32" customFormat="1" ht="12.75">
      <c r="A580" s="68"/>
      <c r="G580" s="68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</row>
    <row r="581" spans="1:97" s="32" customFormat="1" ht="12.75">
      <c r="A581" s="68"/>
      <c r="G581" s="68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</row>
    <row r="582" spans="1:97" s="32" customFormat="1" ht="12.75">
      <c r="A582" s="68"/>
      <c r="G582" s="68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</row>
    <row r="583" spans="1:97" s="32" customFormat="1" ht="12.75">
      <c r="A583" s="68"/>
      <c r="G583" s="68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</row>
    <row r="584" spans="1:97" s="32" customFormat="1" ht="12.75">
      <c r="A584" s="68"/>
      <c r="G584" s="68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</row>
    <row r="585" spans="1:97" s="32" customFormat="1" ht="12.75">
      <c r="A585" s="68"/>
      <c r="G585" s="68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</row>
    <row r="586" spans="1:97" s="32" customFormat="1" ht="12.75">
      <c r="A586" s="68"/>
      <c r="G586" s="68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</row>
    <row r="587" spans="1:97" s="32" customFormat="1" ht="12.75">
      <c r="A587" s="68"/>
      <c r="G587" s="68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</row>
    <row r="588" spans="1:97" s="32" customFormat="1" ht="12.75">
      <c r="A588" s="68"/>
      <c r="G588" s="68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</row>
    <row r="589" spans="1:97" s="32" customFormat="1" ht="12.75">
      <c r="A589" s="68"/>
      <c r="G589" s="68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</row>
    <row r="590" spans="1:97" s="32" customFormat="1" ht="12.75">
      <c r="A590" s="68"/>
      <c r="G590" s="68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</row>
    <row r="591" spans="1:97" s="32" customFormat="1" ht="12.75">
      <c r="A591" s="68"/>
      <c r="G591" s="68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</row>
    <row r="592" spans="1:97" s="32" customFormat="1" ht="12.75">
      <c r="A592" s="68"/>
      <c r="G592" s="68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</row>
    <row r="593" spans="1:97" s="32" customFormat="1" ht="12.75">
      <c r="A593" s="68"/>
      <c r="G593" s="68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</row>
    <row r="594" spans="1:97" s="32" customFormat="1" ht="12.75">
      <c r="A594" s="68"/>
      <c r="G594" s="68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</row>
    <row r="595" spans="1:97" s="32" customFormat="1" ht="12.75">
      <c r="A595" s="68"/>
      <c r="G595" s="68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</row>
    <row r="596" spans="1:97" s="32" customFormat="1" ht="12.75">
      <c r="A596" s="68"/>
      <c r="G596" s="68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</row>
    <row r="597" spans="1:97" s="32" customFormat="1" ht="12.75">
      <c r="A597" s="68"/>
      <c r="G597" s="68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</row>
    <row r="598" spans="1:97" s="32" customFormat="1" ht="12.75">
      <c r="A598" s="68"/>
      <c r="G598" s="68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</row>
    <row r="599" spans="1:97" s="32" customFormat="1" ht="12.75">
      <c r="A599" s="68"/>
      <c r="G599" s="68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</row>
    <row r="600" spans="1:97" s="32" customFormat="1" ht="12.75">
      <c r="A600" s="68"/>
      <c r="G600" s="68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</row>
    <row r="601" spans="1:97" s="32" customFormat="1" ht="12.75">
      <c r="A601" s="68"/>
      <c r="G601" s="68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</row>
    <row r="602" spans="1:97" s="32" customFormat="1" ht="12.75">
      <c r="A602" s="68"/>
      <c r="G602" s="68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</row>
    <row r="603" spans="1:97" s="32" customFormat="1" ht="12.75">
      <c r="A603" s="68"/>
      <c r="G603" s="68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</row>
    <row r="604" spans="1:97" s="32" customFormat="1" ht="12.75">
      <c r="A604" s="68"/>
      <c r="G604" s="68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</row>
    <row r="605" spans="1:97" s="32" customFormat="1" ht="12.75">
      <c r="A605" s="68"/>
      <c r="G605" s="68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</row>
    <row r="606" spans="1:97" s="32" customFormat="1" ht="12.75">
      <c r="A606" s="68"/>
      <c r="G606" s="68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</row>
    <row r="607" spans="1:97" s="32" customFormat="1" ht="12.75">
      <c r="A607" s="68"/>
      <c r="G607" s="68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</row>
    <row r="608" spans="1:97" s="32" customFormat="1" ht="12.75">
      <c r="A608" s="68"/>
      <c r="G608" s="68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</row>
    <row r="609" spans="1:97" s="32" customFormat="1" ht="12.75">
      <c r="A609" s="68"/>
      <c r="G609" s="68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</row>
    <row r="610" spans="1:97" s="32" customFormat="1" ht="12.75">
      <c r="A610" s="68"/>
      <c r="G610" s="68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</row>
    <row r="611" spans="1:97" s="32" customFormat="1" ht="12.75">
      <c r="A611" s="68"/>
      <c r="G611" s="68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</row>
    <row r="612" spans="1:97" s="32" customFormat="1" ht="12.75">
      <c r="A612" s="68"/>
      <c r="G612" s="68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</row>
    <row r="613" spans="1:97" s="32" customFormat="1" ht="12.75">
      <c r="A613" s="68"/>
      <c r="G613" s="68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</row>
    <row r="614" spans="1:97" s="32" customFormat="1" ht="12.75">
      <c r="A614" s="68"/>
      <c r="G614" s="68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</row>
    <row r="615" spans="1:97" s="32" customFormat="1" ht="12.75">
      <c r="A615" s="68"/>
      <c r="G615" s="68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</row>
    <row r="616" spans="1:97" s="32" customFormat="1" ht="12.75">
      <c r="A616" s="68"/>
      <c r="G616" s="68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</row>
    <row r="617" spans="1:97" s="32" customFormat="1" ht="12.75">
      <c r="A617" s="68"/>
      <c r="G617" s="68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</row>
    <row r="618" spans="1:97" s="32" customFormat="1" ht="12.75">
      <c r="A618" s="68"/>
      <c r="G618" s="68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</row>
    <row r="619" spans="1:97" s="32" customFormat="1" ht="12.75">
      <c r="A619" s="68"/>
      <c r="G619" s="68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</row>
    <row r="620" spans="1:97" s="32" customFormat="1" ht="12.75">
      <c r="A620" s="68"/>
      <c r="G620" s="68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</row>
    <row r="621" spans="1:97" s="32" customFormat="1" ht="12.75">
      <c r="A621" s="68"/>
      <c r="G621" s="68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</row>
    <row r="622" spans="1:97" s="32" customFormat="1" ht="12.75">
      <c r="A622" s="68"/>
      <c r="G622" s="68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</row>
    <row r="623" spans="1:97" s="32" customFormat="1" ht="12.75">
      <c r="A623" s="68"/>
      <c r="G623" s="68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</row>
    <row r="624" spans="1:97" s="32" customFormat="1" ht="12.75">
      <c r="A624" s="68"/>
      <c r="G624" s="68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</row>
    <row r="625" spans="1:97" s="32" customFormat="1" ht="12.75">
      <c r="A625" s="68"/>
      <c r="G625" s="68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</row>
    <row r="626" spans="1:97" s="32" customFormat="1" ht="12.75">
      <c r="A626" s="68"/>
      <c r="G626" s="68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</row>
    <row r="627" spans="1:97" s="32" customFormat="1" ht="12.75">
      <c r="A627" s="68"/>
      <c r="G627" s="68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</row>
    <row r="628" spans="1:97" s="32" customFormat="1" ht="12.75">
      <c r="A628" s="68"/>
      <c r="G628" s="68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</row>
    <row r="629" spans="1:97" s="32" customFormat="1" ht="12.75">
      <c r="A629" s="68"/>
      <c r="G629" s="68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</row>
    <row r="630" spans="1:97" s="32" customFormat="1" ht="12.75">
      <c r="A630" s="68"/>
      <c r="G630" s="68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</row>
    <row r="631" spans="1:97" s="32" customFormat="1" ht="12.75">
      <c r="A631" s="68"/>
      <c r="G631" s="68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</row>
    <row r="632" spans="1:97" s="32" customFormat="1" ht="12.75">
      <c r="A632" s="68"/>
      <c r="G632" s="68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</row>
    <row r="633" spans="1:97" s="32" customFormat="1" ht="12.75">
      <c r="A633" s="68"/>
      <c r="G633" s="68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</row>
    <row r="634" spans="1:97" s="32" customFormat="1" ht="12.75">
      <c r="A634" s="68"/>
      <c r="G634" s="68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</row>
    <row r="635" spans="1:97" s="32" customFormat="1" ht="12.75">
      <c r="A635" s="68"/>
      <c r="G635" s="68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</row>
    <row r="636" spans="1:97" s="32" customFormat="1" ht="12.75">
      <c r="A636" s="68"/>
      <c r="G636" s="68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</row>
    <row r="637" spans="1:97" s="32" customFormat="1" ht="12.75">
      <c r="A637" s="68"/>
      <c r="G637" s="68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</row>
    <row r="638" spans="1:97" s="32" customFormat="1" ht="12.75">
      <c r="A638" s="68"/>
      <c r="G638" s="68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</row>
    <row r="639" spans="1:97" s="32" customFormat="1" ht="12.75">
      <c r="A639" s="68"/>
      <c r="G639" s="68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</row>
    <row r="640" spans="1:97" s="32" customFormat="1" ht="12.75">
      <c r="A640" s="68"/>
      <c r="G640" s="68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</row>
    <row r="641" spans="1:97" s="32" customFormat="1" ht="12.75">
      <c r="A641" s="68"/>
      <c r="G641" s="68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</row>
    <row r="642" spans="1:97" s="32" customFormat="1" ht="12.75">
      <c r="A642" s="68"/>
      <c r="G642" s="68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</row>
    <row r="643" spans="1:97" s="32" customFormat="1" ht="12.75">
      <c r="A643" s="68"/>
      <c r="G643" s="68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</row>
    <row r="644" spans="1:97" s="32" customFormat="1" ht="12.75">
      <c r="A644" s="68"/>
      <c r="G644" s="68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</row>
    <row r="645" spans="1:97" s="32" customFormat="1" ht="12.75">
      <c r="A645" s="68"/>
      <c r="G645" s="68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</row>
    <row r="646" spans="1:97" s="32" customFormat="1" ht="12.75">
      <c r="A646" s="68"/>
      <c r="G646" s="68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</row>
    <row r="647" spans="1:97" s="32" customFormat="1" ht="12.75">
      <c r="A647" s="68"/>
      <c r="G647" s="68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</row>
    <row r="648" spans="1:97" s="32" customFormat="1" ht="12.75">
      <c r="A648" s="68"/>
      <c r="G648" s="68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</row>
    <row r="649" spans="1:97" s="32" customFormat="1" ht="12.75">
      <c r="A649" s="68"/>
      <c r="G649" s="68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</row>
    <row r="650" spans="1:97" s="32" customFormat="1" ht="12.75">
      <c r="A650" s="68"/>
      <c r="G650" s="68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</row>
    <row r="651" spans="1:97" s="32" customFormat="1" ht="12.75">
      <c r="A651" s="68"/>
      <c r="G651" s="68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</row>
    <row r="652" spans="1:97" s="32" customFormat="1" ht="12.75">
      <c r="A652" s="68"/>
      <c r="G652" s="68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</row>
    <row r="653" spans="1:97" s="32" customFormat="1" ht="12.75">
      <c r="A653" s="68"/>
      <c r="G653" s="68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</row>
    <row r="654" spans="1:97" s="32" customFormat="1" ht="12.75">
      <c r="A654" s="68"/>
      <c r="G654" s="68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</row>
    <row r="655" spans="1:97" s="32" customFormat="1" ht="12.75">
      <c r="A655" s="68"/>
      <c r="G655" s="68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</row>
    <row r="656" spans="1:97" s="32" customFormat="1" ht="12.75">
      <c r="A656" s="68"/>
      <c r="G656" s="68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</row>
    <row r="657" spans="1:97" s="32" customFormat="1" ht="12.75">
      <c r="A657" s="68"/>
      <c r="G657" s="68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</row>
    <row r="658" spans="1:97" s="32" customFormat="1" ht="12.75">
      <c r="A658" s="68"/>
      <c r="G658" s="68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</row>
    <row r="659" spans="1:97" s="32" customFormat="1" ht="12.75">
      <c r="A659" s="68"/>
      <c r="G659" s="68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</row>
    <row r="660" spans="1:97" s="32" customFormat="1" ht="12.75">
      <c r="A660" s="68"/>
      <c r="G660" s="68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</row>
    <row r="661" spans="1:97" s="32" customFormat="1" ht="12.75">
      <c r="A661" s="68"/>
      <c r="G661" s="68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</row>
    <row r="662" spans="1:97" s="32" customFormat="1" ht="12.75">
      <c r="A662" s="68"/>
      <c r="G662" s="68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</row>
    <row r="663" spans="1:97" s="32" customFormat="1" ht="12.75">
      <c r="A663" s="68"/>
      <c r="G663" s="68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</row>
    <row r="664" spans="1:97" s="32" customFormat="1" ht="12.75">
      <c r="A664" s="68"/>
      <c r="G664" s="68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</row>
    <row r="665" spans="1:97" s="32" customFormat="1" ht="12.75">
      <c r="A665" s="68"/>
      <c r="G665" s="68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</row>
    <row r="666" spans="1:97" s="32" customFormat="1" ht="12.75">
      <c r="A666" s="68"/>
      <c r="G666" s="68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</row>
    <row r="667" spans="1:97" s="32" customFormat="1" ht="12.75">
      <c r="A667" s="68"/>
      <c r="G667" s="68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</row>
    <row r="668" spans="1:97" s="32" customFormat="1" ht="12.75">
      <c r="A668" s="68"/>
      <c r="G668" s="68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</row>
    <row r="669" spans="1:97" s="32" customFormat="1" ht="12.75">
      <c r="A669" s="68"/>
      <c r="G669" s="68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</row>
    <row r="670" spans="1:97" s="32" customFormat="1" ht="12.75">
      <c r="A670" s="68"/>
      <c r="G670" s="68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</row>
    <row r="671" spans="1:97" s="32" customFormat="1" ht="12.75">
      <c r="A671" s="68"/>
      <c r="G671" s="68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</row>
    <row r="672" spans="1:97" s="32" customFormat="1" ht="12.75">
      <c r="A672" s="68"/>
      <c r="G672" s="68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</row>
    <row r="673" spans="1:97" s="32" customFormat="1" ht="12.75">
      <c r="A673" s="68"/>
      <c r="G673" s="68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</row>
    <row r="674" spans="1:97" s="32" customFormat="1" ht="12.75">
      <c r="A674" s="68"/>
      <c r="G674" s="68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</row>
    <row r="675" spans="1:97" s="32" customFormat="1" ht="12.75">
      <c r="A675" s="68"/>
      <c r="G675" s="68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</row>
    <row r="676" spans="1:97" s="32" customFormat="1" ht="12.75">
      <c r="A676" s="68"/>
      <c r="G676" s="68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</row>
    <row r="677" spans="1:97" s="32" customFormat="1" ht="12.75">
      <c r="A677" s="68"/>
      <c r="G677" s="68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</row>
    <row r="678" spans="1:97" s="32" customFormat="1" ht="12.75">
      <c r="A678" s="68"/>
      <c r="G678" s="68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</row>
    <row r="679" spans="1:97" s="32" customFormat="1" ht="12.75">
      <c r="A679" s="68"/>
      <c r="G679" s="68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</row>
    <row r="680" spans="1:97" s="32" customFormat="1" ht="12.75">
      <c r="A680" s="68"/>
      <c r="G680" s="68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</row>
    <row r="681" spans="1:97" s="32" customFormat="1" ht="12.75">
      <c r="A681" s="68"/>
      <c r="G681" s="68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</row>
    <row r="682" spans="1:97" s="32" customFormat="1" ht="12.75">
      <c r="A682" s="68"/>
      <c r="G682" s="68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</row>
    <row r="683" spans="1:97" s="32" customFormat="1" ht="12.75">
      <c r="A683" s="68"/>
      <c r="G683" s="68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</row>
    <row r="684" spans="1:97" s="32" customFormat="1" ht="12.75">
      <c r="A684" s="68"/>
      <c r="G684" s="68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</row>
    <row r="685" spans="1:97" s="32" customFormat="1" ht="12.75">
      <c r="A685" s="68"/>
      <c r="G685" s="68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</row>
    <row r="686" spans="1:97" s="32" customFormat="1" ht="12.75">
      <c r="A686" s="68"/>
      <c r="G686" s="68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</row>
    <row r="687" spans="1:97" s="32" customFormat="1" ht="12.75">
      <c r="A687" s="68"/>
      <c r="G687" s="68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</row>
    <row r="688" spans="1:97" s="32" customFormat="1" ht="12.75">
      <c r="A688" s="68"/>
      <c r="G688" s="68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</row>
    <row r="689" spans="1:97" s="32" customFormat="1" ht="12.75">
      <c r="A689" s="68"/>
      <c r="G689" s="68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</row>
    <row r="690" spans="1:97" s="32" customFormat="1" ht="12.75">
      <c r="A690" s="68"/>
      <c r="G690" s="68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</row>
    <row r="691" spans="1:97" s="32" customFormat="1" ht="12.75">
      <c r="A691" s="68"/>
      <c r="G691" s="68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</row>
    <row r="692" spans="1:97" s="32" customFormat="1" ht="12.75">
      <c r="A692" s="68"/>
      <c r="G692" s="68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</row>
    <row r="693" spans="1:97" s="32" customFormat="1" ht="12.75">
      <c r="A693" s="68"/>
      <c r="G693" s="68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</row>
    <row r="694" spans="1:97" s="32" customFormat="1" ht="12.75">
      <c r="A694" s="68"/>
      <c r="G694" s="68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</row>
    <row r="695" spans="1:97" s="32" customFormat="1" ht="12.75">
      <c r="A695" s="68"/>
      <c r="G695" s="68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</row>
    <row r="696" spans="1:97" s="32" customFormat="1" ht="12.75">
      <c r="A696" s="68"/>
      <c r="G696" s="68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</row>
    <row r="697" spans="1:97" s="32" customFormat="1" ht="12.75">
      <c r="A697" s="68"/>
      <c r="G697" s="68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</row>
    <row r="698" spans="1:97" s="32" customFormat="1" ht="12.75">
      <c r="A698" s="68"/>
      <c r="G698" s="68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</row>
    <row r="699" spans="1:97" s="32" customFormat="1" ht="12.75">
      <c r="A699" s="68"/>
      <c r="G699" s="68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</row>
    <row r="700" spans="1:97" s="32" customFormat="1" ht="12.75">
      <c r="A700" s="68"/>
      <c r="G700" s="68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</row>
    <row r="701" spans="1:97" s="32" customFormat="1" ht="12.75">
      <c r="A701" s="68"/>
      <c r="G701" s="68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</row>
    <row r="702" spans="1:97" s="32" customFormat="1" ht="12.75">
      <c r="A702" s="68"/>
      <c r="G702" s="68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</row>
    <row r="703" spans="1:97" s="32" customFormat="1" ht="12.75">
      <c r="A703" s="68"/>
      <c r="G703" s="68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</row>
    <row r="704" spans="1:97" s="32" customFormat="1" ht="12.75">
      <c r="A704" s="68"/>
      <c r="G704" s="68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</row>
    <row r="705" spans="1:97" s="32" customFormat="1" ht="12.75">
      <c r="A705" s="68"/>
      <c r="G705" s="68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  <c r="CO705" s="64"/>
      <c r="CP705" s="64"/>
      <c r="CQ705" s="64"/>
      <c r="CR705" s="64"/>
      <c r="CS705" s="64"/>
    </row>
    <row r="706" spans="1:97" s="32" customFormat="1" ht="12.75">
      <c r="A706" s="68"/>
      <c r="G706" s="68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  <c r="CO706" s="64"/>
      <c r="CP706" s="64"/>
      <c r="CQ706" s="64"/>
      <c r="CR706" s="64"/>
      <c r="CS706" s="64"/>
    </row>
    <row r="707" spans="1:97" s="32" customFormat="1" ht="12.75">
      <c r="A707" s="68"/>
      <c r="G707" s="68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  <c r="CO707" s="64"/>
      <c r="CP707" s="64"/>
      <c r="CQ707" s="64"/>
      <c r="CR707" s="64"/>
      <c r="CS707" s="64"/>
    </row>
    <row r="708" spans="1:97" s="32" customFormat="1" ht="12.75">
      <c r="A708" s="68"/>
      <c r="G708" s="68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  <c r="CO708" s="64"/>
      <c r="CP708" s="64"/>
      <c r="CQ708" s="64"/>
      <c r="CR708" s="64"/>
      <c r="CS708" s="64"/>
    </row>
    <row r="709" spans="1:97" s="32" customFormat="1" ht="12.75">
      <c r="A709" s="68"/>
      <c r="G709" s="68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</row>
    <row r="710" spans="1:97" s="32" customFormat="1" ht="12.75">
      <c r="A710" s="68"/>
      <c r="G710" s="68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</row>
    <row r="711" spans="1:97" s="32" customFormat="1" ht="12.75">
      <c r="A711" s="68"/>
      <c r="G711" s="68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</row>
    <row r="712" spans="1:97" s="32" customFormat="1" ht="12.75">
      <c r="A712" s="68"/>
      <c r="G712" s="68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</row>
    <row r="713" spans="1:97" s="32" customFormat="1" ht="12.75">
      <c r="A713" s="68"/>
      <c r="G713" s="68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</row>
    <row r="714" spans="1:97" s="32" customFormat="1" ht="12.75">
      <c r="A714" s="68"/>
      <c r="G714" s="68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</row>
    <row r="715" spans="1:97" s="32" customFormat="1" ht="12.75">
      <c r="A715" s="68"/>
      <c r="G715" s="68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</row>
    <row r="716" spans="1:97" s="32" customFormat="1" ht="12.75">
      <c r="A716" s="68"/>
      <c r="G716" s="68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</row>
    <row r="717" spans="1:97" s="32" customFormat="1" ht="12.75">
      <c r="A717" s="68"/>
      <c r="G717" s="68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</row>
    <row r="718" spans="1:97" s="32" customFormat="1" ht="12.75">
      <c r="A718" s="68"/>
      <c r="G718" s="68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</row>
    <row r="719" spans="1:97" s="32" customFormat="1" ht="12.75">
      <c r="A719" s="68"/>
      <c r="G719" s="68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</row>
    <row r="720" spans="1:97" s="32" customFormat="1" ht="12.75">
      <c r="A720" s="68"/>
      <c r="G720" s="68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</row>
    <row r="721" spans="1:97" s="32" customFormat="1" ht="12.75">
      <c r="A721" s="68"/>
      <c r="G721" s="68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  <c r="CO721" s="64"/>
      <c r="CP721" s="64"/>
      <c r="CQ721" s="64"/>
      <c r="CR721" s="64"/>
      <c r="CS721" s="64"/>
    </row>
    <row r="722" spans="1:97" s="32" customFormat="1" ht="12.75">
      <c r="A722" s="68"/>
      <c r="G722" s="68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  <c r="CO722" s="64"/>
      <c r="CP722" s="64"/>
      <c r="CQ722" s="64"/>
      <c r="CR722" s="64"/>
      <c r="CS722" s="64"/>
    </row>
    <row r="723" spans="1:97" s="32" customFormat="1" ht="12.75">
      <c r="A723" s="68"/>
      <c r="G723" s="68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  <c r="CO723" s="64"/>
      <c r="CP723" s="64"/>
      <c r="CQ723" s="64"/>
      <c r="CR723" s="64"/>
      <c r="CS723" s="64"/>
    </row>
    <row r="724" spans="1:97" s="32" customFormat="1" ht="12.75">
      <c r="A724" s="68"/>
      <c r="G724" s="68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</row>
    <row r="725" spans="1:97" s="32" customFormat="1" ht="12.75">
      <c r="A725" s="68"/>
      <c r="G725" s="68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</row>
    <row r="726" spans="1:97" s="32" customFormat="1" ht="12.75">
      <c r="A726" s="68"/>
      <c r="G726" s="68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</row>
    <row r="727" spans="1:97" s="32" customFormat="1" ht="12.75">
      <c r="A727" s="68"/>
      <c r="G727" s="68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</row>
    <row r="728" spans="1:97" s="32" customFormat="1" ht="12.75">
      <c r="A728" s="68"/>
      <c r="G728" s="68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</row>
    <row r="729" spans="1:97" s="32" customFormat="1" ht="12.75">
      <c r="A729" s="68"/>
      <c r="G729" s="68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</row>
    <row r="730" spans="1:97" s="32" customFormat="1" ht="12.75">
      <c r="A730" s="68"/>
      <c r="G730" s="68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</row>
    <row r="731" spans="1:97" s="32" customFormat="1" ht="12.75">
      <c r="A731" s="68"/>
      <c r="G731" s="68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</row>
    <row r="732" spans="1:97" s="32" customFormat="1" ht="12.75">
      <c r="A732" s="68"/>
      <c r="G732" s="68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</row>
    <row r="733" spans="1:97" s="32" customFormat="1" ht="12.75">
      <c r="A733" s="68"/>
      <c r="G733" s="68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</row>
    <row r="734" spans="1:97" s="32" customFormat="1" ht="12.75">
      <c r="A734" s="68"/>
      <c r="G734" s="68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  <c r="CO734" s="64"/>
      <c r="CP734" s="64"/>
      <c r="CQ734" s="64"/>
      <c r="CR734" s="64"/>
      <c r="CS734" s="64"/>
    </row>
    <row r="735" spans="1:97" s="32" customFormat="1" ht="12.75">
      <c r="A735" s="68"/>
      <c r="G735" s="68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  <c r="CO735" s="64"/>
      <c r="CP735" s="64"/>
      <c r="CQ735" s="64"/>
      <c r="CR735" s="64"/>
      <c r="CS735" s="64"/>
    </row>
    <row r="736" spans="1:97" s="32" customFormat="1" ht="12.75">
      <c r="A736" s="68"/>
      <c r="G736" s="68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</row>
    <row r="737" spans="1:97" s="32" customFormat="1" ht="12.75">
      <c r="A737" s="68"/>
      <c r="G737" s="68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  <c r="CO737" s="64"/>
      <c r="CP737" s="64"/>
      <c r="CQ737" s="64"/>
      <c r="CR737" s="64"/>
      <c r="CS737" s="64"/>
    </row>
    <row r="738" spans="1:97" s="32" customFormat="1" ht="12.75">
      <c r="A738" s="68"/>
      <c r="G738" s="68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  <c r="CO738" s="64"/>
      <c r="CP738" s="64"/>
      <c r="CQ738" s="64"/>
      <c r="CR738" s="64"/>
      <c r="CS738" s="64"/>
    </row>
    <row r="739" spans="1:97" s="32" customFormat="1" ht="12.75">
      <c r="A739" s="68"/>
      <c r="G739" s="68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</row>
    <row r="740" spans="1:97" s="32" customFormat="1" ht="12.75">
      <c r="A740" s="68"/>
      <c r="G740" s="68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</row>
    <row r="741" spans="1:97" s="32" customFormat="1" ht="12.75">
      <c r="A741" s="68"/>
      <c r="G741" s="68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</row>
    <row r="742" spans="1:97" s="32" customFormat="1" ht="12.75">
      <c r="A742" s="68"/>
      <c r="G742" s="68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  <c r="CO742" s="64"/>
      <c r="CP742" s="64"/>
      <c r="CQ742" s="64"/>
      <c r="CR742" s="64"/>
      <c r="CS742" s="64"/>
    </row>
    <row r="743" spans="1:97" s="32" customFormat="1" ht="12.75">
      <c r="A743" s="68"/>
      <c r="G743" s="68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</row>
    <row r="744" spans="1:97" s="32" customFormat="1" ht="12.75">
      <c r="A744" s="68"/>
      <c r="G744" s="68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</row>
    <row r="745" spans="1:97" s="32" customFormat="1" ht="12.75">
      <c r="A745" s="68"/>
      <c r="G745" s="68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</row>
    <row r="746" spans="1:97" s="32" customFormat="1" ht="12.75">
      <c r="A746" s="68"/>
      <c r="G746" s="68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</row>
    <row r="747" spans="1:97" s="32" customFormat="1" ht="12.75">
      <c r="A747" s="68"/>
      <c r="G747" s="68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</row>
    <row r="748" spans="1:97" s="32" customFormat="1" ht="12.75">
      <c r="A748" s="68"/>
      <c r="G748" s="68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</row>
    <row r="749" spans="1:97" s="32" customFormat="1" ht="12.75">
      <c r="A749" s="68"/>
      <c r="G749" s="68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</row>
    <row r="750" spans="1:97" s="32" customFormat="1" ht="12.75">
      <c r="A750" s="68"/>
      <c r="G750" s="68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  <c r="CO750" s="64"/>
      <c r="CP750" s="64"/>
      <c r="CQ750" s="64"/>
      <c r="CR750" s="64"/>
      <c r="CS750" s="64"/>
    </row>
    <row r="751" spans="1:97" s="32" customFormat="1" ht="12.75">
      <c r="A751" s="68"/>
      <c r="G751" s="68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  <c r="CO751" s="64"/>
      <c r="CP751" s="64"/>
      <c r="CQ751" s="64"/>
      <c r="CR751" s="64"/>
      <c r="CS751" s="64"/>
    </row>
    <row r="752" spans="1:97" s="32" customFormat="1" ht="12.75">
      <c r="A752" s="68"/>
      <c r="G752" s="68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</row>
    <row r="753" spans="1:97" s="32" customFormat="1" ht="12.75">
      <c r="A753" s="68"/>
      <c r="G753" s="68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</row>
    <row r="754" spans="1:97" s="32" customFormat="1" ht="12.75">
      <c r="A754" s="68"/>
      <c r="G754" s="68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</row>
    <row r="755" spans="1:97" s="32" customFormat="1" ht="12.75">
      <c r="A755" s="68"/>
      <c r="G755" s="68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  <c r="CO755" s="64"/>
      <c r="CP755" s="64"/>
      <c r="CQ755" s="64"/>
      <c r="CR755" s="64"/>
      <c r="CS755" s="64"/>
    </row>
    <row r="756" spans="1:97" s="32" customFormat="1" ht="12.75">
      <c r="A756" s="68"/>
      <c r="G756" s="68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  <c r="CO756" s="64"/>
      <c r="CP756" s="64"/>
      <c r="CQ756" s="64"/>
      <c r="CR756" s="64"/>
      <c r="CS756" s="64"/>
    </row>
    <row r="757" spans="1:97" s="32" customFormat="1" ht="12.75">
      <c r="A757" s="68"/>
      <c r="G757" s="68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</row>
    <row r="758" spans="1:97" s="32" customFormat="1" ht="12.75">
      <c r="A758" s="68"/>
      <c r="G758" s="68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</row>
    <row r="759" spans="1:97" s="32" customFormat="1" ht="12.75">
      <c r="A759" s="68"/>
      <c r="G759" s="68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</row>
    <row r="760" spans="1:97" s="32" customFormat="1" ht="12.75">
      <c r="A760" s="68"/>
      <c r="G760" s="68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</row>
    <row r="761" spans="1:97" s="32" customFormat="1" ht="12.75">
      <c r="A761" s="68"/>
      <c r="G761" s="68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</row>
    <row r="762" spans="1:97" s="32" customFormat="1" ht="12.75">
      <c r="A762" s="68"/>
      <c r="G762" s="68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</row>
    <row r="763" spans="1:97" s="32" customFormat="1" ht="12.75">
      <c r="A763" s="68"/>
      <c r="G763" s="68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</row>
    <row r="764" spans="1:97" s="32" customFormat="1" ht="12.75">
      <c r="A764" s="68"/>
      <c r="G764" s="68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</row>
    <row r="765" spans="1:97" s="32" customFormat="1" ht="12.75">
      <c r="A765" s="68"/>
      <c r="G765" s="68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  <c r="CO765" s="64"/>
      <c r="CP765" s="64"/>
      <c r="CQ765" s="64"/>
      <c r="CR765" s="64"/>
      <c r="CS765" s="64"/>
    </row>
    <row r="766" spans="1:97" s="32" customFormat="1" ht="12.75">
      <c r="A766" s="68"/>
      <c r="G766" s="68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</row>
    <row r="767" spans="1:97" s="32" customFormat="1" ht="12.75">
      <c r="A767" s="68"/>
      <c r="G767" s="68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</row>
    <row r="768" spans="1:97" s="32" customFormat="1" ht="12.75">
      <c r="A768" s="68"/>
      <c r="G768" s="68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</row>
    <row r="769" spans="1:97" s="32" customFormat="1" ht="12.75">
      <c r="A769" s="68"/>
      <c r="G769" s="68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</row>
    <row r="770" spans="1:97" s="32" customFormat="1" ht="12.75">
      <c r="A770" s="68"/>
      <c r="G770" s="68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</row>
    <row r="771" spans="1:97" s="32" customFormat="1" ht="12.75">
      <c r="A771" s="68"/>
      <c r="G771" s="68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</row>
    <row r="772" spans="1:97" s="32" customFormat="1" ht="12.75">
      <c r="A772" s="68"/>
      <c r="G772" s="68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</row>
    <row r="773" spans="1:97" s="32" customFormat="1" ht="12.75">
      <c r="A773" s="68"/>
      <c r="G773" s="68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</row>
    <row r="774" spans="1:97" s="32" customFormat="1" ht="12.75">
      <c r="A774" s="68"/>
      <c r="G774" s="68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</row>
    <row r="775" spans="1:97" s="32" customFormat="1" ht="12.75">
      <c r="A775" s="68"/>
      <c r="G775" s="68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</row>
    <row r="776" spans="1:97" s="32" customFormat="1" ht="12.75">
      <c r="A776" s="68"/>
      <c r="G776" s="68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</row>
    <row r="777" spans="1:97" s="32" customFormat="1" ht="12.75">
      <c r="A777" s="68"/>
      <c r="G777" s="68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</row>
    <row r="778" spans="1:97" s="32" customFormat="1" ht="12.75">
      <c r="A778" s="68"/>
      <c r="G778" s="68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</row>
    <row r="779" spans="1:97" s="32" customFormat="1" ht="12.75">
      <c r="A779" s="68"/>
      <c r="G779" s="68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</row>
    <row r="780" spans="1:97" s="32" customFormat="1" ht="12.75">
      <c r="A780" s="68"/>
      <c r="G780" s="68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  <c r="CO780" s="64"/>
      <c r="CP780" s="64"/>
      <c r="CQ780" s="64"/>
      <c r="CR780" s="64"/>
      <c r="CS780" s="64"/>
    </row>
    <row r="781" spans="1:97" s="32" customFormat="1" ht="12.75">
      <c r="A781" s="68"/>
      <c r="G781" s="68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</row>
    <row r="782" spans="1:97" s="32" customFormat="1" ht="12.75">
      <c r="A782" s="68"/>
      <c r="G782" s="68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</row>
    <row r="783" spans="1:97" s="32" customFormat="1" ht="12.75">
      <c r="A783" s="68"/>
      <c r="G783" s="68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  <c r="CO783" s="64"/>
      <c r="CP783" s="64"/>
      <c r="CQ783" s="64"/>
      <c r="CR783" s="64"/>
      <c r="CS783" s="64"/>
    </row>
    <row r="784" spans="1:97" s="32" customFormat="1" ht="12.75">
      <c r="A784" s="68"/>
      <c r="G784" s="68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</row>
    <row r="785" spans="1:97" s="32" customFormat="1" ht="12.75">
      <c r="A785" s="68"/>
      <c r="G785" s="68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</row>
    <row r="786" spans="1:97" s="32" customFormat="1" ht="12.75">
      <c r="A786" s="68"/>
      <c r="G786" s="68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</row>
    <row r="787" spans="1:97" s="32" customFormat="1" ht="12.75">
      <c r="A787" s="68"/>
      <c r="G787" s="68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</row>
    <row r="788" spans="1:97" s="32" customFormat="1" ht="12.75">
      <c r="A788" s="68"/>
      <c r="G788" s="68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</row>
    <row r="789" spans="1:97" s="32" customFormat="1" ht="12.75">
      <c r="A789" s="68"/>
      <c r="G789" s="68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</row>
    <row r="790" spans="1:97" s="32" customFormat="1" ht="12.75">
      <c r="A790" s="68"/>
      <c r="G790" s="68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</row>
    <row r="791" spans="1:97" s="32" customFormat="1" ht="12.75">
      <c r="A791" s="68"/>
      <c r="G791" s="68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</row>
    <row r="792" spans="1:97" s="32" customFormat="1" ht="12.75">
      <c r="A792" s="68"/>
      <c r="G792" s="68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</row>
    <row r="793" spans="1:97" s="32" customFormat="1" ht="12.75">
      <c r="A793" s="68"/>
      <c r="G793" s="68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</row>
    <row r="794" spans="1:97" s="32" customFormat="1" ht="12.75">
      <c r="A794" s="68"/>
      <c r="G794" s="68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</row>
    <row r="795" spans="1:97" s="32" customFormat="1" ht="12.75">
      <c r="A795" s="68"/>
      <c r="G795" s="68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</row>
    <row r="796" spans="1:97" s="32" customFormat="1" ht="12.75">
      <c r="A796" s="68"/>
      <c r="G796" s="68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</row>
    <row r="797" spans="1:97" s="32" customFormat="1" ht="12.75">
      <c r="A797" s="68"/>
      <c r="G797" s="68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</row>
    <row r="798" spans="1:97" s="32" customFormat="1" ht="12.75">
      <c r="A798" s="68"/>
      <c r="G798" s="68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  <c r="CO798" s="64"/>
      <c r="CP798" s="64"/>
      <c r="CQ798" s="64"/>
      <c r="CR798" s="64"/>
      <c r="CS798" s="64"/>
    </row>
    <row r="799" spans="1:97" s="32" customFormat="1" ht="12.75">
      <c r="A799" s="68"/>
      <c r="G799" s="68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</row>
    <row r="800" spans="1:97" s="32" customFormat="1" ht="12.75">
      <c r="A800" s="68"/>
      <c r="G800" s="68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</row>
    <row r="801" spans="1:97" s="32" customFormat="1" ht="12.75">
      <c r="A801" s="68"/>
      <c r="G801" s="68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  <c r="CO801" s="64"/>
      <c r="CP801" s="64"/>
      <c r="CQ801" s="64"/>
      <c r="CR801" s="64"/>
      <c r="CS801" s="64"/>
    </row>
    <row r="802" spans="1:97" s="32" customFormat="1" ht="12.75">
      <c r="A802" s="68"/>
      <c r="G802" s="68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</row>
    <row r="803" spans="1:97" s="32" customFormat="1" ht="12.75">
      <c r="A803" s="68"/>
      <c r="G803" s="68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</row>
    <row r="804" spans="1:97" s="32" customFormat="1" ht="12.75">
      <c r="A804" s="68"/>
      <c r="G804" s="68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  <c r="CO804" s="64"/>
      <c r="CP804" s="64"/>
      <c r="CQ804" s="64"/>
      <c r="CR804" s="64"/>
      <c r="CS804" s="64"/>
    </row>
    <row r="805" spans="1:97" s="32" customFormat="1" ht="12.75">
      <c r="A805" s="68"/>
      <c r="G805" s="68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</row>
    <row r="806" spans="1:97" s="32" customFormat="1" ht="12.75">
      <c r="A806" s="68"/>
      <c r="G806" s="68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</row>
    <row r="807" spans="1:97" s="32" customFormat="1" ht="12.75">
      <c r="A807" s="68"/>
      <c r="G807" s="68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</row>
    <row r="808" spans="1:97" s="32" customFormat="1" ht="12.75">
      <c r="A808" s="68"/>
      <c r="G808" s="68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</row>
    <row r="809" spans="1:97" s="32" customFormat="1" ht="12.75">
      <c r="A809" s="68"/>
      <c r="G809" s="68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</row>
    <row r="810" spans="1:97" s="32" customFormat="1" ht="12.75">
      <c r="A810" s="68"/>
      <c r="G810" s="68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</row>
    <row r="811" spans="1:97" s="32" customFormat="1" ht="12.75">
      <c r="A811" s="68"/>
      <c r="G811" s="68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</row>
    <row r="812" spans="1:97" s="32" customFormat="1" ht="12.75">
      <c r="A812" s="68"/>
      <c r="G812" s="68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</row>
    <row r="813" spans="1:97" s="32" customFormat="1" ht="12.75">
      <c r="A813" s="68"/>
      <c r="G813" s="68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</row>
    <row r="814" spans="1:97" s="32" customFormat="1" ht="12.75">
      <c r="A814" s="68"/>
      <c r="G814" s="68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  <c r="CO814" s="64"/>
      <c r="CP814" s="64"/>
      <c r="CQ814" s="64"/>
      <c r="CR814" s="64"/>
      <c r="CS814" s="64"/>
    </row>
    <row r="815" spans="1:97" s="32" customFormat="1" ht="12.75">
      <c r="A815" s="68"/>
      <c r="G815" s="68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</row>
    <row r="816" spans="1:97" s="32" customFormat="1" ht="12.75">
      <c r="A816" s="68"/>
      <c r="G816" s="68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</row>
    <row r="817" spans="1:97" s="32" customFormat="1" ht="12.75">
      <c r="A817" s="68"/>
      <c r="G817" s="68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</row>
    <row r="818" spans="1:97" s="32" customFormat="1" ht="12.75">
      <c r="A818" s="68"/>
      <c r="G818" s="68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  <c r="CO818" s="64"/>
      <c r="CP818" s="64"/>
      <c r="CQ818" s="64"/>
      <c r="CR818" s="64"/>
      <c r="CS818" s="64"/>
    </row>
    <row r="819" spans="1:97" s="32" customFormat="1" ht="12.75">
      <c r="A819" s="68"/>
      <c r="G819" s="68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</row>
    <row r="820" spans="1:97" s="32" customFormat="1" ht="12.75">
      <c r="A820" s="68"/>
      <c r="G820" s="68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  <c r="CO820" s="64"/>
      <c r="CP820" s="64"/>
      <c r="CQ820" s="64"/>
      <c r="CR820" s="64"/>
      <c r="CS820" s="64"/>
    </row>
    <row r="821" spans="1:97" s="32" customFormat="1" ht="12.75">
      <c r="A821" s="68"/>
      <c r="G821" s="68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  <c r="CO821" s="64"/>
      <c r="CP821" s="64"/>
      <c r="CQ821" s="64"/>
      <c r="CR821" s="64"/>
      <c r="CS821" s="64"/>
    </row>
    <row r="822" spans="1:97" s="32" customFormat="1" ht="12.75">
      <c r="A822" s="68"/>
      <c r="G822" s="68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  <c r="CO822" s="64"/>
      <c r="CP822" s="64"/>
      <c r="CQ822" s="64"/>
      <c r="CR822" s="64"/>
      <c r="CS822" s="64"/>
    </row>
    <row r="823" spans="1:97" s="32" customFormat="1" ht="12.75">
      <c r="A823" s="68"/>
      <c r="G823" s="68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</row>
    <row r="824" spans="1:97" s="32" customFormat="1" ht="12.75">
      <c r="A824" s="68"/>
      <c r="G824" s="68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  <c r="CO824" s="64"/>
      <c r="CP824" s="64"/>
      <c r="CQ824" s="64"/>
      <c r="CR824" s="64"/>
      <c r="CS824" s="64"/>
    </row>
    <row r="825" spans="1:97" s="32" customFormat="1" ht="12.75">
      <c r="A825" s="68"/>
      <c r="G825" s="68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  <c r="CO825" s="64"/>
      <c r="CP825" s="64"/>
      <c r="CQ825" s="64"/>
      <c r="CR825" s="64"/>
      <c r="CS825" s="64"/>
    </row>
    <row r="826" spans="1:97" s="32" customFormat="1" ht="12.75">
      <c r="A826" s="68"/>
      <c r="G826" s="68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  <c r="CO826" s="64"/>
      <c r="CP826" s="64"/>
      <c r="CQ826" s="64"/>
      <c r="CR826" s="64"/>
      <c r="CS826" s="64"/>
    </row>
    <row r="827" spans="1:97" s="32" customFormat="1" ht="12.75">
      <c r="A827" s="68"/>
      <c r="G827" s="68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  <c r="CO827" s="64"/>
      <c r="CP827" s="64"/>
      <c r="CQ827" s="64"/>
      <c r="CR827" s="64"/>
      <c r="CS827" s="64"/>
    </row>
    <row r="828" spans="1:97" s="32" customFormat="1" ht="12.75">
      <c r="A828" s="68"/>
      <c r="G828" s="68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  <c r="CO828" s="64"/>
      <c r="CP828" s="64"/>
      <c r="CQ828" s="64"/>
      <c r="CR828" s="64"/>
      <c r="CS828" s="64"/>
    </row>
    <row r="829" spans="1:97" s="32" customFormat="1" ht="12.75">
      <c r="A829" s="68"/>
      <c r="G829" s="68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</row>
    <row r="830" spans="1:97" s="32" customFormat="1" ht="12.75">
      <c r="A830" s="68"/>
      <c r="G830" s="68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  <c r="CO830" s="64"/>
      <c r="CP830" s="64"/>
      <c r="CQ830" s="64"/>
      <c r="CR830" s="64"/>
      <c r="CS830" s="64"/>
    </row>
    <row r="831" spans="1:97" s="32" customFormat="1" ht="12.75">
      <c r="A831" s="68"/>
      <c r="G831" s="68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</row>
    <row r="832" spans="1:97" s="32" customFormat="1" ht="12.75">
      <c r="A832" s="68"/>
      <c r="G832" s="68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</row>
    <row r="833" spans="1:97" s="32" customFormat="1" ht="12.75">
      <c r="A833" s="68"/>
      <c r="G833" s="68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  <c r="CO833" s="64"/>
      <c r="CP833" s="64"/>
      <c r="CQ833" s="64"/>
      <c r="CR833" s="64"/>
      <c r="CS833" s="64"/>
    </row>
    <row r="834" spans="1:97" s="32" customFormat="1" ht="12.75">
      <c r="A834" s="68"/>
      <c r="G834" s="68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</row>
    <row r="835" spans="1:97" s="32" customFormat="1" ht="12.75">
      <c r="A835" s="68"/>
      <c r="G835" s="68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</row>
    <row r="836" spans="1:97" s="32" customFormat="1" ht="12.75">
      <c r="A836" s="68"/>
      <c r="G836" s="68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</row>
    <row r="837" spans="1:97" s="32" customFormat="1" ht="12.75">
      <c r="A837" s="68"/>
      <c r="G837" s="68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</row>
    <row r="838" spans="1:97" s="32" customFormat="1" ht="12.75">
      <c r="A838" s="68"/>
      <c r="G838" s="68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  <c r="CO838" s="64"/>
      <c r="CP838" s="64"/>
      <c r="CQ838" s="64"/>
      <c r="CR838" s="64"/>
      <c r="CS838" s="64"/>
    </row>
    <row r="839" spans="1:97" s="32" customFormat="1" ht="12.75">
      <c r="A839" s="68"/>
      <c r="G839" s="68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</row>
    <row r="840" spans="1:97" s="32" customFormat="1" ht="12.75">
      <c r="A840" s="68"/>
      <c r="G840" s="68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  <c r="CO840" s="64"/>
      <c r="CP840" s="64"/>
      <c r="CQ840" s="64"/>
      <c r="CR840" s="64"/>
      <c r="CS840" s="64"/>
    </row>
    <row r="841" spans="1:97" s="32" customFormat="1" ht="12.75">
      <c r="A841" s="68"/>
      <c r="G841" s="68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</row>
    <row r="842" spans="1:97" s="32" customFormat="1" ht="12.75">
      <c r="A842" s="68"/>
      <c r="G842" s="68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</row>
    <row r="843" spans="1:97" s="32" customFormat="1" ht="12.75">
      <c r="A843" s="68"/>
      <c r="G843" s="68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</row>
    <row r="844" spans="1:97" s="32" customFormat="1" ht="12.75">
      <c r="A844" s="68"/>
      <c r="G844" s="68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</row>
    <row r="845" spans="1:97" s="32" customFormat="1" ht="12.75">
      <c r="A845" s="68"/>
      <c r="G845" s="68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</row>
    <row r="846" spans="1:97" s="32" customFormat="1" ht="12.75">
      <c r="A846" s="68"/>
      <c r="G846" s="68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</row>
    <row r="847" spans="1:97" s="32" customFormat="1" ht="12.75">
      <c r="A847" s="68"/>
      <c r="G847" s="68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</row>
    <row r="848" spans="1:97" s="32" customFormat="1" ht="12.75">
      <c r="A848" s="68"/>
      <c r="G848" s="68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</row>
    <row r="849" spans="1:97" s="32" customFormat="1" ht="12.75">
      <c r="A849" s="68"/>
      <c r="G849" s="68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</row>
    <row r="850" spans="1:97" s="32" customFormat="1" ht="12.75">
      <c r="A850" s="68"/>
      <c r="G850" s="68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</row>
    <row r="851" spans="1:97" s="32" customFormat="1" ht="12.75">
      <c r="A851" s="68"/>
      <c r="G851" s="68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</row>
    <row r="852" spans="1:97" s="32" customFormat="1" ht="12.75">
      <c r="A852" s="68"/>
      <c r="G852" s="68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</row>
    <row r="853" spans="1:97" s="32" customFormat="1" ht="12.75">
      <c r="A853" s="68"/>
      <c r="G853" s="68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</row>
    <row r="854" spans="1:97" s="32" customFormat="1" ht="12.75">
      <c r="A854" s="68"/>
      <c r="G854" s="68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</row>
    <row r="855" spans="1:97" s="32" customFormat="1" ht="12.75">
      <c r="A855" s="68"/>
      <c r="G855" s="68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</row>
    <row r="856" spans="1:97" s="32" customFormat="1" ht="12.75">
      <c r="A856" s="68"/>
      <c r="G856" s="68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</row>
    <row r="857" spans="1:97" s="32" customFormat="1" ht="12.75">
      <c r="A857" s="68"/>
      <c r="G857" s="68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</row>
    <row r="858" spans="1:97" s="32" customFormat="1" ht="12.75">
      <c r="A858" s="68"/>
      <c r="G858" s="68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</row>
    <row r="859" spans="1:97" s="32" customFormat="1" ht="12.75">
      <c r="A859" s="68"/>
      <c r="G859" s="68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</row>
    <row r="860" spans="1:97" s="32" customFormat="1" ht="12.75">
      <c r="A860" s="68"/>
      <c r="G860" s="68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</row>
    <row r="861" spans="1:97" s="32" customFormat="1" ht="12.75">
      <c r="A861" s="68"/>
      <c r="G861" s="68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</row>
    <row r="862" spans="1:97" s="32" customFormat="1" ht="12.75">
      <c r="A862" s="68"/>
      <c r="G862" s="68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</row>
    <row r="863" spans="1:97" s="32" customFormat="1" ht="12.75">
      <c r="A863" s="68"/>
      <c r="G863" s="68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</row>
    <row r="864" spans="1:97" s="32" customFormat="1" ht="12.75">
      <c r="A864" s="68"/>
      <c r="G864" s="68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</row>
    <row r="865" spans="1:97" s="32" customFormat="1" ht="12.75">
      <c r="A865" s="68"/>
      <c r="G865" s="68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</row>
    <row r="866" spans="1:97" s="32" customFormat="1" ht="12.75">
      <c r="A866" s="68"/>
      <c r="G866" s="68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</row>
    <row r="867" spans="1:97" s="32" customFormat="1" ht="12.75">
      <c r="A867" s="68"/>
      <c r="G867" s="68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</row>
    <row r="868" spans="1:97" s="32" customFormat="1" ht="12.75">
      <c r="A868" s="68"/>
      <c r="G868" s="68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</row>
    <row r="869" spans="1:97" s="32" customFormat="1" ht="12.75">
      <c r="A869" s="68"/>
      <c r="G869" s="68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</row>
    <row r="870" spans="1:97" s="32" customFormat="1" ht="12.75">
      <c r="A870" s="68"/>
      <c r="G870" s="68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</row>
    <row r="871" spans="1:97" s="32" customFormat="1" ht="12.75">
      <c r="A871" s="68"/>
      <c r="G871" s="68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</row>
    <row r="872" spans="1:97" s="32" customFormat="1" ht="12.75">
      <c r="A872" s="68"/>
      <c r="G872" s="68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</row>
    <row r="873" spans="1:97" s="32" customFormat="1" ht="12.75">
      <c r="A873" s="68"/>
      <c r="G873" s="68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</row>
    <row r="874" spans="1:97" s="32" customFormat="1" ht="12.75">
      <c r="A874" s="68"/>
      <c r="G874" s="68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</row>
    <row r="875" spans="1:97" s="32" customFormat="1" ht="12.75">
      <c r="A875" s="68"/>
      <c r="G875" s="68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</row>
    <row r="876" spans="1:97" s="32" customFormat="1" ht="12.75">
      <c r="A876" s="68"/>
      <c r="G876" s="68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</row>
    <row r="877" spans="1:97" s="32" customFormat="1" ht="12.75">
      <c r="A877" s="68"/>
      <c r="G877" s="68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</row>
    <row r="878" spans="1:97" s="32" customFormat="1" ht="12.75">
      <c r="A878" s="68"/>
      <c r="G878" s="68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</row>
    <row r="879" spans="1:97" s="32" customFormat="1" ht="12.75">
      <c r="A879" s="68"/>
      <c r="G879" s="68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</row>
    <row r="880" spans="1:97" s="32" customFormat="1" ht="12.75">
      <c r="A880" s="68"/>
      <c r="G880" s="68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</row>
    <row r="881" spans="1:97" s="32" customFormat="1" ht="12.75">
      <c r="A881" s="68"/>
      <c r="G881" s="68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  <c r="CO881" s="64"/>
      <c r="CP881" s="64"/>
      <c r="CQ881" s="64"/>
      <c r="CR881" s="64"/>
      <c r="CS881" s="64"/>
    </row>
    <row r="882" spans="1:97" s="32" customFormat="1" ht="12.75">
      <c r="A882" s="68"/>
      <c r="G882" s="68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</row>
    <row r="883" spans="1:97" s="32" customFormat="1" ht="12.75">
      <c r="A883" s="68"/>
      <c r="G883" s="68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</row>
    <row r="884" spans="1:97" s="32" customFormat="1" ht="12.75">
      <c r="A884" s="68"/>
      <c r="G884" s="68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  <c r="CO884" s="64"/>
      <c r="CP884" s="64"/>
      <c r="CQ884" s="64"/>
      <c r="CR884" s="64"/>
      <c r="CS884" s="64"/>
    </row>
    <row r="885" spans="1:97" s="32" customFormat="1" ht="12.75">
      <c r="A885" s="68"/>
      <c r="G885" s="68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</row>
    <row r="886" spans="1:97" s="32" customFormat="1" ht="12.75">
      <c r="A886" s="68"/>
      <c r="G886" s="68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</row>
    <row r="887" spans="1:97" s="32" customFormat="1" ht="12.75">
      <c r="A887" s="68"/>
      <c r="G887" s="68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  <c r="CO887" s="64"/>
      <c r="CP887" s="64"/>
      <c r="CQ887" s="64"/>
      <c r="CR887" s="64"/>
      <c r="CS887" s="64"/>
    </row>
    <row r="888" spans="1:97" s="32" customFormat="1" ht="12.75">
      <c r="A888" s="68"/>
      <c r="G888" s="68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</row>
    <row r="889" spans="1:97" s="32" customFormat="1" ht="12.75">
      <c r="A889" s="68"/>
      <c r="G889" s="68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  <c r="CO889" s="64"/>
      <c r="CP889" s="64"/>
      <c r="CQ889" s="64"/>
      <c r="CR889" s="64"/>
      <c r="CS889" s="64"/>
    </row>
    <row r="890" spans="1:97" s="32" customFormat="1" ht="12.75">
      <c r="A890" s="68"/>
      <c r="G890" s="68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</row>
    <row r="891" spans="1:97" s="32" customFormat="1" ht="12.75">
      <c r="A891" s="68"/>
      <c r="G891" s="68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</row>
    <row r="892" spans="1:97" s="32" customFormat="1" ht="12.75">
      <c r="A892" s="68"/>
      <c r="G892" s="68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</row>
    <row r="893" spans="1:97" s="32" customFormat="1" ht="12.75">
      <c r="A893" s="68"/>
      <c r="G893" s="68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</row>
    <row r="894" spans="1:97" s="32" customFormat="1" ht="12.75">
      <c r="A894" s="68"/>
      <c r="G894" s="68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</row>
    <row r="895" spans="1:97" s="32" customFormat="1" ht="12.75">
      <c r="A895" s="68"/>
      <c r="G895" s="68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</row>
    <row r="896" spans="1:97" s="32" customFormat="1" ht="12.75">
      <c r="A896" s="68"/>
      <c r="G896" s="68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</row>
    <row r="897" spans="1:97" s="32" customFormat="1" ht="12.75">
      <c r="A897" s="68"/>
      <c r="G897" s="68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</row>
    <row r="898" spans="1:97" s="32" customFormat="1" ht="12.75">
      <c r="A898" s="68"/>
      <c r="G898" s="68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</row>
    <row r="899" spans="1:97" s="32" customFormat="1" ht="12.75">
      <c r="A899" s="68"/>
      <c r="G899" s="68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</row>
    <row r="900" spans="1:97" s="32" customFormat="1" ht="12.75">
      <c r="A900" s="68"/>
      <c r="G900" s="68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</row>
    <row r="901" spans="1:97" s="32" customFormat="1" ht="12.75">
      <c r="A901" s="68"/>
      <c r="G901" s="68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</row>
    <row r="902" spans="1:97" s="32" customFormat="1" ht="12.75">
      <c r="A902" s="68"/>
      <c r="G902" s="68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</row>
    <row r="903" spans="1:97" s="32" customFormat="1" ht="12.75">
      <c r="A903" s="68"/>
      <c r="G903" s="68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</row>
    <row r="904" spans="1:97" s="32" customFormat="1" ht="12.75">
      <c r="A904" s="68"/>
      <c r="G904" s="68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</row>
    <row r="905" spans="1:97" s="32" customFormat="1" ht="12.75">
      <c r="A905" s="68"/>
      <c r="G905" s="68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</row>
    <row r="906" spans="1:97" s="32" customFormat="1" ht="12.75">
      <c r="A906" s="68"/>
      <c r="G906" s="68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</row>
    <row r="907" spans="1:97" s="32" customFormat="1" ht="12.75">
      <c r="A907" s="68"/>
      <c r="G907" s="68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</row>
    <row r="908" spans="1:97" s="32" customFormat="1" ht="12.75">
      <c r="A908" s="68"/>
      <c r="G908" s="68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  <c r="CO908" s="64"/>
      <c r="CP908" s="64"/>
      <c r="CQ908" s="64"/>
      <c r="CR908" s="64"/>
      <c r="CS908" s="64"/>
    </row>
    <row r="909" spans="1:97" s="32" customFormat="1" ht="12.75">
      <c r="A909" s="68"/>
      <c r="G909" s="68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  <c r="CO909" s="64"/>
      <c r="CP909" s="64"/>
      <c r="CQ909" s="64"/>
      <c r="CR909" s="64"/>
      <c r="CS909" s="64"/>
    </row>
    <row r="910" spans="1:97" s="32" customFormat="1" ht="12.75">
      <c r="A910" s="68"/>
      <c r="G910" s="68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</row>
    <row r="911" spans="1:97" s="32" customFormat="1" ht="12.75">
      <c r="A911" s="68"/>
      <c r="G911" s="68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</row>
    <row r="912" spans="1:97" s="32" customFormat="1" ht="12.75">
      <c r="A912" s="68"/>
      <c r="G912" s="68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</row>
    <row r="913" spans="1:97" s="32" customFormat="1" ht="12.75">
      <c r="A913" s="68"/>
      <c r="G913" s="68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</row>
    <row r="914" spans="1:97" s="32" customFormat="1" ht="12.75">
      <c r="A914" s="68"/>
      <c r="G914" s="68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</row>
    <row r="915" spans="1:97" s="32" customFormat="1" ht="12.75">
      <c r="A915" s="68"/>
      <c r="G915" s="68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</row>
    <row r="916" spans="1:97" s="32" customFormat="1" ht="12.75">
      <c r="A916" s="68"/>
      <c r="G916" s="68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</row>
    <row r="917" spans="1:97" s="32" customFormat="1" ht="12.75">
      <c r="A917" s="68"/>
      <c r="G917" s="68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</row>
    <row r="918" spans="1:97" s="32" customFormat="1" ht="12.75">
      <c r="A918" s="68"/>
      <c r="G918" s="68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</row>
    <row r="919" spans="1:97" s="32" customFormat="1" ht="12.75">
      <c r="A919" s="68"/>
      <c r="G919" s="68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</row>
    <row r="920" spans="1:97" s="32" customFormat="1" ht="12.75">
      <c r="A920" s="68"/>
      <c r="G920" s="68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  <c r="CO920" s="64"/>
      <c r="CP920" s="64"/>
      <c r="CQ920" s="64"/>
      <c r="CR920" s="64"/>
      <c r="CS920" s="64"/>
    </row>
    <row r="921" spans="1:97" s="32" customFormat="1" ht="12.75">
      <c r="A921" s="68"/>
      <c r="G921" s="68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</row>
    <row r="922" spans="1:97" s="32" customFormat="1" ht="12.75">
      <c r="A922" s="68"/>
      <c r="G922" s="68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</row>
    <row r="923" spans="1:97" s="32" customFormat="1" ht="12.75">
      <c r="A923" s="68"/>
      <c r="G923" s="68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</row>
    <row r="924" spans="1:97" s="32" customFormat="1" ht="12.75">
      <c r="A924" s="68"/>
      <c r="G924" s="68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</row>
    <row r="925" spans="1:97" s="32" customFormat="1" ht="12.75">
      <c r="A925" s="68"/>
      <c r="G925" s="68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  <c r="CO925" s="64"/>
      <c r="CP925" s="64"/>
      <c r="CQ925" s="64"/>
      <c r="CR925" s="64"/>
      <c r="CS925" s="64"/>
    </row>
    <row r="926" spans="1:97" s="32" customFormat="1" ht="12.75">
      <c r="A926" s="68"/>
      <c r="G926" s="68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  <c r="CO926" s="64"/>
      <c r="CP926" s="64"/>
      <c r="CQ926" s="64"/>
      <c r="CR926" s="64"/>
      <c r="CS926" s="64"/>
    </row>
    <row r="927" spans="1:97" s="32" customFormat="1" ht="12.75">
      <c r="A927" s="68"/>
      <c r="G927" s="68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  <c r="CO927" s="64"/>
      <c r="CP927" s="64"/>
      <c r="CQ927" s="64"/>
      <c r="CR927" s="64"/>
      <c r="CS927" s="64"/>
    </row>
    <row r="928" spans="1:97" s="32" customFormat="1" ht="12.75">
      <c r="A928" s="68"/>
      <c r="G928" s="68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</row>
    <row r="929" spans="1:97" s="32" customFormat="1" ht="12.75">
      <c r="A929" s="68"/>
      <c r="G929" s="68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</row>
    <row r="930" spans="1:97" s="32" customFormat="1" ht="12.75">
      <c r="A930" s="68"/>
      <c r="G930" s="68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  <c r="CO930" s="64"/>
      <c r="CP930" s="64"/>
      <c r="CQ930" s="64"/>
      <c r="CR930" s="64"/>
      <c r="CS930" s="64"/>
    </row>
    <row r="931" spans="1:97" s="32" customFormat="1" ht="12.75">
      <c r="A931" s="68"/>
      <c r="G931" s="68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  <c r="CO931" s="64"/>
      <c r="CP931" s="64"/>
      <c r="CQ931" s="64"/>
      <c r="CR931" s="64"/>
      <c r="CS931" s="64"/>
    </row>
    <row r="932" spans="1:97" s="32" customFormat="1" ht="12.75">
      <c r="A932" s="68"/>
      <c r="G932" s="68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  <c r="CO932" s="64"/>
      <c r="CP932" s="64"/>
      <c r="CQ932" s="64"/>
      <c r="CR932" s="64"/>
      <c r="CS932" s="64"/>
    </row>
    <row r="933" spans="1:97" s="32" customFormat="1" ht="12.75">
      <c r="A933" s="68"/>
      <c r="G933" s="68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  <c r="CO933" s="64"/>
      <c r="CP933" s="64"/>
      <c r="CQ933" s="64"/>
      <c r="CR933" s="64"/>
      <c r="CS933" s="64"/>
    </row>
    <row r="934" spans="1:97" s="32" customFormat="1" ht="12.75">
      <c r="A934" s="68"/>
      <c r="G934" s="68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  <c r="CO934" s="64"/>
      <c r="CP934" s="64"/>
      <c r="CQ934" s="64"/>
      <c r="CR934" s="64"/>
      <c r="CS934" s="64"/>
    </row>
    <row r="935" spans="1:97" s="32" customFormat="1" ht="12.75">
      <c r="A935" s="68"/>
      <c r="G935" s="68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</row>
    <row r="936" spans="1:97" s="32" customFormat="1" ht="12.75">
      <c r="A936" s="68"/>
      <c r="G936" s="68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  <c r="CO936" s="64"/>
      <c r="CP936" s="64"/>
      <c r="CQ936" s="64"/>
      <c r="CR936" s="64"/>
      <c r="CS936" s="64"/>
    </row>
    <row r="937" spans="1:97" s="32" customFormat="1" ht="12.75">
      <c r="A937" s="68"/>
      <c r="G937" s="68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</row>
    <row r="938" spans="1:97" s="32" customFormat="1" ht="12.75">
      <c r="A938" s="68"/>
      <c r="G938" s="68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</row>
    <row r="939" spans="1:97" s="32" customFormat="1" ht="12.75">
      <c r="A939" s="68"/>
      <c r="G939" s="68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  <c r="CO939" s="64"/>
      <c r="CP939" s="64"/>
      <c r="CQ939" s="64"/>
      <c r="CR939" s="64"/>
      <c r="CS939" s="64"/>
    </row>
    <row r="940" spans="1:97" s="32" customFormat="1" ht="12.75">
      <c r="A940" s="68"/>
      <c r="G940" s="68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</row>
    <row r="941" spans="1:97" s="32" customFormat="1" ht="12.75">
      <c r="A941" s="68"/>
      <c r="G941" s="68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  <c r="CO941" s="64"/>
      <c r="CP941" s="64"/>
      <c r="CQ941" s="64"/>
      <c r="CR941" s="64"/>
      <c r="CS941" s="64"/>
    </row>
    <row r="942" spans="1:97" s="32" customFormat="1" ht="12.75">
      <c r="A942" s="68"/>
      <c r="G942" s="68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</row>
    <row r="943" spans="1:97" s="32" customFormat="1" ht="12.75">
      <c r="A943" s="68"/>
      <c r="G943" s="68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</row>
    <row r="944" spans="1:97" s="32" customFormat="1" ht="12.75">
      <c r="A944" s="68"/>
      <c r="G944" s="68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</row>
    <row r="945" spans="1:97" s="32" customFormat="1" ht="12.75">
      <c r="A945" s="68"/>
      <c r="G945" s="68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  <c r="CO945" s="64"/>
      <c r="CP945" s="64"/>
      <c r="CQ945" s="64"/>
      <c r="CR945" s="64"/>
      <c r="CS945" s="64"/>
    </row>
    <row r="946" spans="1:97" s="32" customFormat="1" ht="12.75">
      <c r="A946" s="68"/>
      <c r="G946" s="68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</row>
    <row r="947" spans="1:97" s="32" customFormat="1" ht="12.75">
      <c r="A947" s="68"/>
      <c r="G947" s="68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</row>
    <row r="948" spans="1:97" s="32" customFormat="1" ht="12.75">
      <c r="A948" s="68"/>
      <c r="G948" s="68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  <c r="CO948" s="64"/>
      <c r="CP948" s="64"/>
      <c r="CQ948" s="64"/>
      <c r="CR948" s="64"/>
      <c r="CS948" s="64"/>
    </row>
    <row r="949" spans="1:97" s="32" customFormat="1" ht="12.75">
      <c r="A949" s="68"/>
      <c r="G949" s="68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</row>
    <row r="950" spans="1:97" s="32" customFormat="1" ht="12.75">
      <c r="A950" s="68"/>
      <c r="G950" s="68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</row>
    <row r="951" spans="1:97" s="32" customFormat="1" ht="12.75">
      <c r="A951" s="68"/>
      <c r="G951" s="68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</row>
    <row r="952" spans="1:97" s="32" customFormat="1" ht="12.75">
      <c r="A952" s="68"/>
      <c r="G952" s="68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</row>
    <row r="953" spans="1:97" s="32" customFormat="1" ht="12.75">
      <c r="A953" s="68"/>
      <c r="G953" s="68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</row>
    <row r="954" spans="1:97" s="32" customFormat="1" ht="12.75">
      <c r="A954" s="68"/>
      <c r="G954" s="68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  <c r="CO954" s="64"/>
      <c r="CP954" s="64"/>
      <c r="CQ954" s="64"/>
      <c r="CR954" s="64"/>
      <c r="CS954" s="64"/>
    </row>
    <row r="955" spans="1:97" s="32" customFormat="1" ht="12.75">
      <c r="A955" s="68"/>
      <c r="G955" s="68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</row>
    <row r="956" spans="1:97" s="32" customFormat="1" ht="12.75">
      <c r="A956" s="68"/>
      <c r="G956" s="68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</row>
    <row r="957" spans="1:97" s="32" customFormat="1" ht="12.75">
      <c r="A957" s="68"/>
      <c r="G957" s="68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</row>
    <row r="958" spans="1:97" s="32" customFormat="1" ht="12.75">
      <c r="A958" s="68"/>
      <c r="G958" s="68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</row>
    <row r="959" spans="1:97" s="32" customFormat="1" ht="12.75">
      <c r="A959" s="68"/>
      <c r="G959" s="68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</row>
    <row r="960" spans="1:97" s="32" customFormat="1" ht="12.75">
      <c r="A960" s="68"/>
      <c r="G960" s="68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</row>
    <row r="961" spans="1:97" s="32" customFormat="1" ht="12.75">
      <c r="A961" s="68"/>
      <c r="G961" s="68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  <c r="CO961" s="64"/>
      <c r="CP961" s="64"/>
      <c r="CQ961" s="64"/>
      <c r="CR961" s="64"/>
      <c r="CS961" s="64"/>
    </row>
    <row r="962" spans="1:97" s="32" customFormat="1" ht="12.75">
      <c r="A962" s="68"/>
      <c r="G962" s="68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</row>
    <row r="963" spans="1:97" s="32" customFormat="1" ht="12.75">
      <c r="A963" s="68"/>
      <c r="G963" s="68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  <c r="CO963" s="64"/>
      <c r="CP963" s="64"/>
      <c r="CQ963" s="64"/>
      <c r="CR963" s="64"/>
      <c r="CS963" s="64"/>
    </row>
    <row r="964" spans="1:97" s="32" customFormat="1" ht="12.75">
      <c r="A964" s="68"/>
      <c r="G964" s="68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</row>
    <row r="965" spans="1:97" s="32" customFormat="1" ht="12.75">
      <c r="A965" s="68"/>
      <c r="G965" s="68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</row>
    <row r="966" spans="1:97" s="32" customFormat="1" ht="12.75">
      <c r="A966" s="68"/>
      <c r="G966" s="68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</row>
    <row r="967" spans="1:97" s="32" customFormat="1" ht="12.75">
      <c r="A967" s="68"/>
      <c r="G967" s="68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  <c r="CO967" s="64"/>
      <c r="CP967" s="64"/>
      <c r="CQ967" s="64"/>
      <c r="CR967" s="64"/>
      <c r="CS967" s="64"/>
    </row>
    <row r="968" spans="1:97" s="32" customFormat="1" ht="12.75">
      <c r="A968" s="68"/>
      <c r="G968" s="68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  <c r="CO968" s="64"/>
      <c r="CP968" s="64"/>
      <c r="CQ968" s="64"/>
      <c r="CR968" s="64"/>
      <c r="CS968" s="64"/>
    </row>
    <row r="969" spans="1:97" s="32" customFormat="1" ht="12.75">
      <c r="A969" s="68"/>
      <c r="G969" s="68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</row>
    <row r="970" spans="1:97" s="32" customFormat="1" ht="12.75">
      <c r="A970" s="68"/>
      <c r="G970" s="68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</row>
    <row r="971" spans="1:97" s="32" customFormat="1" ht="12.75">
      <c r="A971" s="68"/>
      <c r="G971" s="68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</row>
    <row r="972" spans="1:97" s="32" customFormat="1" ht="12.75">
      <c r="A972" s="68"/>
      <c r="G972" s="68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</row>
    <row r="973" spans="1:97" s="32" customFormat="1" ht="12.75">
      <c r="A973" s="68"/>
      <c r="G973" s="68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</row>
    <row r="974" spans="1:97" s="32" customFormat="1" ht="12.75">
      <c r="A974" s="68"/>
      <c r="G974" s="68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</row>
    <row r="975" spans="1:97" s="32" customFormat="1" ht="12.75">
      <c r="A975" s="68"/>
      <c r="G975" s="68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</row>
    <row r="976" spans="1:97" s="32" customFormat="1" ht="12.75">
      <c r="A976" s="68"/>
      <c r="G976" s="68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</row>
    <row r="977" spans="1:97" s="32" customFormat="1" ht="12.75">
      <c r="A977" s="68"/>
      <c r="G977" s="68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</row>
    <row r="978" spans="1:97" s="32" customFormat="1" ht="12.75">
      <c r="A978" s="68"/>
      <c r="G978" s="68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</row>
    <row r="979" spans="1:97" s="32" customFormat="1" ht="12.75">
      <c r="A979" s="68"/>
      <c r="G979" s="68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</row>
    <row r="980" spans="1:97" s="32" customFormat="1" ht="12.75">
      <c r="A980" s="68"/>
      <c r="G980" s="68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</row>
    <row r="981" spans="1:97" s="32" customFormat="1" ht="12.75">
      <c r="A981" s="68"/>
      <c r="G981" s="68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</row>
    <row r="982" spans="1:97" s="32" customFormat="1" ht="12.75">
      <c r="A982" s="68"/>
      <c r="G982" s="68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  <c r="CO982" s="64"/>
      <c r="CP982" s="64"/>
      <c r="CQ982" s="64"/>
      <c r="CR982" s="64"/>
      <c r="CS982" s="64"/>
    </row>
    <row r="983" spans="1:97" s="32" customFormat="1" ht="12.75">
      <c r="A983" s="68"/>
      <c r="G983" s="68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</row>
    <row r="984" spans="1:97" s="32" customFormat="1" ht="12.75">
      <c r="A984" s="68"/>
      <c r="G984" s="68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  <c r="CO984" s="64"/>
      <c r="CP984" s="64"/>
      <c r="CQ984" s="64"/>
      <c r="CR984" s="64"/>
      <c r="CS984" s="64"/>
    </row>
    <row r="985" spans="1:97" s="32" customFormat="1" ht="12.75">
      <c r="A985" s="68"/>
      <c r="G985" s="68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  <c r="CO985" s="64"/>
      <c r="CP985" s="64"/>
      <c r="CQ985" s="64"/>
      <c r="CR985" s="64"/>
      <c r="CS985" s="64"/>
    </row>
    <row r="986" spans="1:97" s="32" customFormat="1" ht="12.75">
      <c r="A986" s="68"/>
      <c r="G986" s="68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</row>
    <row r="987" spans="1:97" s="32" customFormat="1" ht="12.75">
      <c r="A987" s="68"/>
      <c r="G987" s="68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</row>
    <row r="988" spans="1:97" s="32" customFormat="1" ht="12.75">
      <c r="A988" s="68"/>
      <c r="G988" s="68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  <c r="CO988" s="64"/>
      <c r="CP988" s="64"/>
      <c r="CQ988" s="64"/>
      <c r="CR988" s="64"/>
      <c r="CS988" s="64"/>
    </row>
    <row r="989" spans="1:97" s="32" customFormat="1" ht="12.75">
      <c r="A989" s="68"/>
      <c r="G989" s="68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</row>
    <row r="990" spans="1:97" s="32" customFormat="1" ht="12.75">
      <c r="A990" s="68"/>
      <c r="G990" s="68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</row>
    <row r="991" spans="1:97" s="32" customFormat="1" ht="12.75">
      <c r="A991" s="68"/>
      <c r="G991" s="68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</row>
    <row r="992" spans="1:97" s="32" customFormat="1" ht="12.75">
      <c r="A992" s="68"/>
      <c r="G992" s="68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  <c r="CO992" s="64"/>
      <c r="CP992" s="64"/>
      <c r="CQ992" s="64"/>
      <c r="CR992" s="64"/>
      <c r="CS992" s="64"/>
    </row>
    <row r="993" spans="1:97" s="32" customFormat="1" ht="12.75">
      <c r="A993" s="68"/>
      <c r="G993" s="68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</row>
    <row r="994" spans="1:97" s="32" customFormat="1" ht="12.75">
      <c r="A994" s="68"/>
      <c r="G994" s="68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</row>
    <row r="995" spans="1:97" s="32" customFormat="1" ht="12.75">
      <c r="A995" s="68"/>
      <c r="G995" s="68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  <c r="CO995" s="64"/>
      <c r="CP995" s="64"/>
      <c r="CQ995" s="64"/>
      <c r="CR995" s="64"/>
      <c r="CS995" s="64"/>
    </row>
    <row r="996" spans="1:97" s="32" customFormat="1" ht="12.75">
      <c r="A996" s="68"/>
      <c r="G996" s="68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</row>
    <row r="997" spans="1:97" s="32" customFormat="1" ht="12.75">
      <c r="A997" s="68"/>
      <c r="G997" s="68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  <c r="CO997" s="64"/>
      <c r="CP997" s="64"/>
      <c r="CQ997" s="64"/>
      <c r="CR997" s="64"/>
      <c r="CS997" s="64"/>
    </row>
    <row r="998" spans="1:97" s="32" customFormat="1" ht="12.75">
      <c r="A998" s="68"/>
      <c r="G998" s="68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</row>
    <row r="999" spans="1:97" s="32" customFormat="1" ht="12.75">
      <c r="A999" s="68"/>
      <c r="G999" s="68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  <c r="CO999" s="64"/>
      <c r="CP999" s="64"/>
      <c r="CQ999" s="64"/>
      <c r="CR999" s="64"/>
      <c r="CS999" s="64"/>
    </row>
    <row r="1000" spans="1:97" s="32" customFormat="1" ht="12.75">
      <c r="A1000" s="68"/>
      <c r="G1000" s="68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  <c r="CB1000" s="64"/>
      <c r="CC1000" s="64"/>
      <c r="CD1000" s="64"/>
      <c r="CE1000" s="64"/>
      <c r="CF1000" s="64"/>
      <c r="CG1000" s="64"/>
      <c r="CH1000" s="64"/>
      <c r="CI1000" s="64"/>
      <c r="CJ1000" s="64"/>
      <c r="CK1000" s="64"/>
      <c r="CL1000" s="64"/>
      <c r="CM1000" s="64"/>
      <c r="CN1000" s="64"/>
      <c r="CO1000" s="64"/>
      <c r="CP1000" s="64"/>
      <c r="CQ1000" s="64"/>
      <c r="CR1000" s="64"/>
      <c r="CS1000" s="64"/>
    </row>
    <row r="1001" spans="1:97" s="32" customFormat="1" ht="12.75">
      <c r="A1001" s="68"/>
      <c r="G1001" s="68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  <c r="CO1001" s="64"/>
      <c r="CP1001" s="64"/>
      <c r="CQ1001" s="64"/>
      <c r="CR1001" s="64"/>
      <c r="CS1001" s="64"/>
    </row>
    <row r="1002" spans="1:97" s="32" customFormat="1" ht="12.75">
      <c r="A1002" s="68"/>
      <c r="G1002" s="68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  <c r="AL1002" s="64"/>
      <c r="AM1002" s="64"/>
      <c r="AN1002" s="64"/>
      <c r="AO1002" s="64"/>
      <c r="AP1002" s="64"/>
      <c r="AQ1002" s="64"/>
      <c r="AR1002" s="64"/>
      <c r="AS1002" s="64"/>
      <c r="AT1002" s="64"/>
      <c r="AU1002" s="64"/>
      <c r="AV1002" s="64"/>
      <c r="AW1002" s="64"/>
      <c r="AX1002" s="64"/>
      <c r="AY1002" s="64"/>
      <c r="AZ1002" s="64"/>
      <c r="BA1002" s="64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  <c r="CB1002" s="64"/>
      <c r="CC1002" s="64"/>
      <c r="CD1002" s="64"/>
      <c r="CE1002" s="64"/>
      <c r="CF1002" s="64"/>
      <c r="CG1002" s="64"/>
      <c r="CH1002" s="64"/>
      <c r="CI1002" s="64"/>
      <c r="CJ1002" s="64"/>
      <c r="CK1002" s="64"/>
      <c r="CL1002" s="64"/>
      <c r="CM1002" s="64"/>
      <c r="CN1002" s="64"/>
      <c r="CO1002" s="64"/>
      <c r="CP1002" s="64"/>
      <c r="CQ1002" s="64"/>
      <c r="CR1002" s="64"/>
      <c r="CS1002" s="64"/>
    </row>
    <row r="1003" spans="1:97" s="32" customFormat="1" ht="12.75">
      <c r="A1003" s="68"/>
      <c r="G1003" s="68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  <c r="AL1003" s="64"/>
      <c r="AM1003" s="64"/>
      <c r="AN1003" s="64"/>
      <c r="AO1003" s="64"/>
      <c r="AP1003" s="64"/>
      <c r="AQ1003" s="64"/>
      <c r="AR1003" s="64"/>
      <c r="AS1003" s="64"/>
      <c r="AT1003" s="64"/>
      <c r="AU1003" s="64"/>
      <c r="AV1003" s="64"/>
      <c r="AW1003" s="64"/>
      <c r="AX1003" s="64"/>
      <c r="AY1003" s="64"/>
      <c r="AZ1003" s="64"/>
      <c r="BA1003" s="64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  <c r="CB1003" s="64"/>
      <c r="CC1003" s="64"/>
      <c r="CD1003" s="64"/>
      <c r="CE1003" s="64"/>
      <c r="CF1003" s="64"/>
      <c r="CG1003" s="64"/>
      <c r="CH1003" s="64"/>
      <c r="CI1003" s="64"/>
      <c r="CJ1003" s="64"/>
      <c r="CK1003" s="64"/>
      <c r="CL1003" s="64"/>
      <c r="CM1003" s="64"/>
      <c r="CN1003" s="64"/>
      <c r="CO1003" s="64"/>
      <c r="CP1003" s="64"/>
      <c r="CQ1003" s="64"/>
      <c r="CR1003" s="64"/>
      <c r="CS1003" s="64"/>
    </row>
    <row r="1004" spans="1:97" s="32" customFormat="1" ht="12.75">
      <c r="A1004" s="68"/>
      <c r="G1004" s="68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  <c r="AL1004" s="64"/>
      <c r="AM1004" s="64"/>
      <c r="AN1004" s="64"/>
      <c r="AO1004" s="64"/>
      <c r="AP1004" s="64"/>
      <c r="AQ1004" s="64"/>
      <c r="AR1004" s="64"/>
      <c r="AS1004" s="64"/>
      <c r="AT1004" s="64"/>
      <c r="AU1004" s="64"/>
      <c r="AV1004" s="64"/>
      <c r="AW1004" s="64"/>
      <c r="AX1004" s="64"/>
      <c r="AY1004" s="64"/>
      <c r="AZ1004" s="64"/>
      <c r="BA1004" s="64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  <c r="CB1004" s="64"/>
      <c r="CC1004" s="64"/>
      <c r="CD1004" s="64"/>
      <c r="CE1004" s="64"/>
      <c r="CF1004" s="64"/>
      <c r="CG1004" s="64"/>
      <c r="CH1004" s="64"/>
      <c r="CI1004" s="64"/>
      <c r="CJ1004" s="64"/>
      <c r="CK1004" s="64"/>
      <c r="CL1004" s="64"/>
      <c r="CM1004" s="64"/>
      <c r="CN1004" s="64"/>
      <c r="CO1004" s="64"/>
      <c r="CP1004" s="64"/>
      <c r="CQ1004" s="64"/>
      <c r="CR1004" s="64"/>
      <c r="CS1004" s="64"/>
    </row>
    <row r="1005" spans="1:97" s="32" customFormat="1" ht="12.75">
      <c r="A1005" s="68"/>
      <c r="G1005" s="68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  <c r="CO1005" s="64"/>
      <c r="CP1005" s="64"/>
      <c r="CQ1005" s="64"/>
      <c r="CR1005" s="64"/>
      <c r="CS1005" s="64"/>
    </row>
    <row r="1006" spans="1:97" s="32" customFormat="1" ht="12.75">
      <c r="A1006" s="68"/>
      <c r="G1006" s="68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  <c r="AL1006" s="64"/>
      <c r="AM1006" s="64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  <c r="CB1006" s="64"/>
      <c r="CC1006" s="64"/>
      <c r="CD1006" s="64"/>
      <c r="CE1006" s="64"/>
      <c r="CF1006" s="64"/>
      <c r="CG1006" s="64"/>
      <c r="CH1006" s="64"/>
      <c r="CI1006" s="64"/>
      <c r="CJ1006" s="64"/>
      <c r="CK1006" s="64"/>
      <c r="CL1006" s="64"/>
      <c r="CM1006" s="64"/>
      <c r="CN1006" s="64"/>
      <c r="CO1006" s="64"/>
      <c r="CP1006" s="64"/>
      <c r="CQ1006" s="64"/>
      <c r="CR1006" s="64"/>
      <c r="CS1006" s="64"/>
    </row>
    <row r="1007" spans="1:97" s="32" customFormat="1" ht="12.75">
      <c r="A1007" s="68"/>
      <c r="G1007" s="68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  <c r="CO1007" s="64"/>
      <c r="CP1007" s="64"/>
      <c r="CQ1007" s="64"/>
      <c r="CR1007" s="64"/>
      <c r="CS1007" s="64"/>
    </row>
    <row r="1008" spans="1:97" s="32" customFormat="1" ht="12.75">
      <c r="A1008" s="68"/>
      <c r="G1008" s="68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</row>
    <row r="1009" spans="1:97" s="32" customFormat="1" ht="12.75">
      <c r="A1009" s="68"/>
      <c r="G1009" s="68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</row>
    <row r="1010" spans="1:97" s="32" customFormat="1" ht="12.75">
      <c r="A1010" s="68"/>
      <c r="G1010" s="68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  <c r="CO1010" s="64"/>
      <c r="CP1010" s="64"/>
      <c r="CQ1010" s="64"/>
      <c r="CR1010" s="64"/>
      <c r="CS1010" s="64"/>
    </row>
    <row r="1011" spans="1:97" s="32" customFormat="1" ht="12.75">
      <c r="A1011" s="68"/>
      <c r="G1011" s="68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64"/>
      <c r="AO1011" s="64"/>
      <c r="AP1011" s="64"/>
      <c r="AQ1011" s="64"/>
      <c r="AR1011" s="64"/>
      <c r="AS1011" s="64"/>
      <c r="AT1011" s="64"/>
      <c r="AU1011" s="64"/>
      <c r="AV1011" s="64"/>
      <c r="AW1011" s="64"/>
      <c r="AX1011" s="64"/>
      <c r="AY1011" s="64"/>
      <c r="AZ1011" s="64"/>
      <c r="BA1011" s="64"/>
      <c r="BB1011" s="64"/>
      <c r="BC1011" s="64"/>
      <c r="BD1011" s="64"/>
      <c r="BE1011" s="64"/>
      <c r="BF1011" s="64"/>
      <c r="BG1011" s="64"/>
      <c r="BH1011" s="64"/>
      <c r="BI1011" s="64"/>
      <c r="BJ1011" s="64"/>
      <c r="BK1011" s="64"/>
      <c r="BL1011" s="64"/>
      <c r="BM1011" s="64"/>
      <c r="BN1011" s="64"/>
      <c r="BO1011" s="64"/>
      <c r="BP1011" s="64"/>
      <c r="BQ1011" s="64"/>
      <c r="BR1011" s="64"/>
      <c r="BS1011" s="64"/>
      <c r="BT1011" s="64"/>
      <c r="BU1011" s="64"/>
      <c r="BV1011" s="64"/>
      <c r="BW1011" s="64"/>
      <c r="BX1011" s="64"/>
      <c r="BY1011" s="64"/>
      <c r="BZ1011" s="64"/>
      <c r="CA1011" s="64"/>
      <c r="CB1011" s="64"/>
      <c r="CC1011" s="64"/>
      <c r="CD1011" s="64"/>
      <c r="CE1011" s="64"/>
      <c r="CF1011" s="64"/>
      <c r="CG1011" s="64"/>
      <c r="CH1011" s="64"/>
      <c r="CI1011" s="64"/>
      <c r="CJ1011" s="64"/>
      <c r="CK1011" s="64"/>
      <c r="CL1011" s="64"/>
      <c r="CM1011" s="64"/>
      <c r="CN1011" s="64"/>
      <c r="CO1011" s="64"/>
      <c r="CP1011" s="64"/>
      <c r="CQ1011" s="64"/>
      <c r="CR1011" s="64"/>
      <c r="CS1011" s="64"/>
    </row>
    <row r="1012" spans="1:97" s="32" customFormat="1" ht="12.75">
      <c r="A1012" s="68"/>
      <c r="G1012" s="68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64"/>
      <c r="AO1012" s="64"/>
      <c r="AP1012" s="64"/>
      <c r="AQ1012" s="64"/>
      <c r="AR1012" s="64"/>
      <c r="AS1012" s="64"/>
      <c r="AT1012" s="64"/>
      <c r="AU1012" s="64"/>
      <c r="AV1012" s="64"/>
      <c r="AW1012" s="64"/>
      <c r="AX1012" s="64"/>
      <c r="AY1012" s="64"/>
      <c r="AZ1012" s="64"/>
      <c r="BA1012" s="64"/>
      <c r="BB1012" s="64"/>
      <c r="BC1012" s="64"/>
      <c r="BD1012" s="64"/>
      <c r="BE1012" s="64"/>
      <c r="BF1012" s="64"/>
      <c r="BG1012" s="64"/>
      <c r="BH1012" s="64"/>
      <c r="BI1012" s="64"/>
      <c r="BJ1012" s="64"/>
      <c r="BK1012" s="64"/>
      <c r="BL1012" s="64"/>
      <c r="BM1012" s="64"/>
      <c r="BN1012" s="64"/>
      <c r="BO1012" s="64"/>
      <c r="BP1012" s="64"/>
      <c r="BQ1012" s="64"/>
      <c r="BR1012" s="64"/>
      <c r="BS1012" s="64"/>
      <c r="BT1012" s="64"/>
      <c r="BU1012" s="64"/>
      <c r="BV1012" s="64"/>
      <c r="BW1012" s="64"/>
      <c r="BX1012" s="64"/>
      <c r="BY1012" s="64"/>
      <c r="BZ1012" s="64"/>
      <c r="CA1012" s="64"/>
      <c r="CB1012" s="64"/>
      <c r="CC1012" s="64"/>
      <c r="CD1012" s="64"/>
      <c r="CE1012" s="64"/>
      <c r="CF1012" s="64"/>
      <c r="CG1012" s="64"/>
      <c r="CH1012" s="64"/>
      <c r="CI1012" s="64"/>
      <c r="CJ1012" s="64"/>
      <c r="CK1012" s="64"/>
      <c r="CL1012" s="64"/>
      <c r="CM1012" s="64"/>
      <c r="CN1012" s="64"/>
      <c r="CO1012" s="64"/>
      <c r="CP1012" s="64"/>
      <c r="CQ1012" s="64"/>
      <c r="CR1012" s="64"/>
      <c r="CS1012" s="64"/>
    </row>
    <row r="1013" spans="1:97" s="32" customFormat="1" ht="12.75">
      <c r="A1013" s="68"/>
      <c r="G1013" s="68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  <c r="CB1013" s="64"/>
      <c r="CC1013" s="64"/>
      <c r="CD1013" s="64"/>
      <c r="CE1013" s="64"/>
      <c r="CF1013" s="64"/>
      <c r="CG1013" s="64"/>
      <c r="CH1013" s="64"/>
      <c r="CI1013" s="64"/>
      <c r="CJ1013" s="64"/>
      <c r="CK1013" s="64"/>
      <c r="CL1013" s="64"/>
      <c r="CM1013" s="64"/>
      <c r="CN1013" s="64"/>
      <c r="CO1013" s="64"/>
      <c r="CP1013" s="64"/>
      <c r="CQ1013" s="64"/>
      <c r="CR1013" s="64"/>
      <c r="CS1013" s="64"/>
    </row>
    <row r="1014" spans="1:97" s="32" customFormat="1" ht="12.75">
      <c r="A1014" s="68"/>
      <c r="G1014" s="68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  <c r="CB1014" s="64"/>
      <c r="CC1014" s="64"/>
      <c r="CD1014" s="64"/>
      <c r="CE1014" s="64"/>
      <c r="CF1014" s="64"/>
      <c r="CG1014" s="64"/>
      <c r="CH1014" s="64"/>
      <c r="CI1014" s="64"/>
      <c r="CJ1014" s="64"/>
      <c r="CK1014" s="64"/>
      <c r="CL1014" s="64"/>
      <c r="CM1014" s="64"/>
      <c r="CN1014" s="64"/>
      <c r="CO1014" s="64"/>
      <c r="CP1014" s="64"/>
      <c r="CQ1014" s="64"/>
      <c r="CR1014" s="64"/>
      <c r="CS1014" s="64"/>
    </row>
    <row r="1015" spans="1:97" s="32" customFormat="1" ht="12.75">
      <c r="A1015" s="68"/>
      <c r="G1015" s="68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  <c r="CB1015" s="64"/>
      <c r="CC1015" s="64"/>
      <c r="CD1015" s="64"/>
      <c r="CE1015" s="64"/>
      <c r="CF1015" s="64"/>
      <c r="CG1015" s="64"/>
      <c r="CH1015" s="64"/>
      <c r="CI1015" s="64"/>
      <c r="CJ1015" s="64"/>
      <c r="CK1015" s="64"/>
      <c r="CL1015" s="64"/>
      <c r="CM1015" s="64"/>
      <c r="CN1015" s="64"/>
      <c r="CO1015" s="64"/>
      <c r="CP1015" s="64"/>
      <c r="CQ1015" s="64"/>
      <c r="CR1015" s="64"/>
      <c r="CS1015" s="64"/>
    </row>
    <row r="1016" spans="1:97" s="32" customFormat="1" ht="12.75">
      <c r="A1016" s="68"/>
      <c r="G1016" s="68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64"/>
      <c r="AO1016" s="64"/>
      <c r="AP1016" s="64"/>
      <c r="AQ1016" s="64"/>
      <c r="AR1016" s="64"/>
      <c r="AS1016" s="64"/>
      <c r="AT1016" s="64"/>
      <c r="AU1016" s="64"/>
      <c r="AV1016" s="64"/>
      <c r="AW1016" s="64"/>
      <c r="AX1016" s="64"/>
      <c r="AY1016" s="64"/>
      <c r="AZ1016" s="64"/>
      <c r="BA1016" s="64"/>
      <c r="BB1016" s="64"/>
      <c r="BC1016" s="64"/>
      <c r="BD1016" s="64"/>
      <c r="BE1016" s="64"/>
      <c r="BF1016" s="64"/>
      <c r="BG1016" s="64"/>
      <c r="BH1016" s="64"/>
      <c r="BI1016" s="64"/>
      <c r="BJ1016" s="64"/>
      <c r="BK1016" s="64"/>
      <c r="BL1016" s="64"/>
      <c r="BM1016" s="64"/>
      <c r="BN1016" s="64"/>
      <c r="BO1016" s="64"/>
      <c r="BP1016" s="64"/>
      <c r="BQ1016" s="64"/>
      <c r="BR1016" s="64"/>
      <c r="BS1016" s="64"/>
      <c r="BT1016" s="64"/>
      <c r="BU1016" s="64"/>
      <c r="BV1016" s="64"/>
      <c r="BW1016" s="64"/>
      <c r="BX1016" s="64"/>
      <c r="BY1016" s="64"/>
      <c r="BZ1016" s="64"/>
      <c r="CA1016" s="64"/>
      <c r="CB1016" s="64"/>
      <c r="CC1016" s="64"/>
      <c r="CD1016" s="64"/>
      <c r="CE1016" s="64"/>
      <c r="CF1016" s="64"/>
      <c r="CG1016" s="64"/>
      <c r="CH1016" s="64"/>
      <c r="CI1016" s="64"/>
      <c r="CJ1016" s="64"/>
      <c r="CK1016" s="64"/>
      <c r="CL1016" s="64"/>
      <c r="CM1016" s="64"/>
      <c r="CN1016" s="64"/>
      <c r="CO1016" s="64"/>
      <c r="CP1016" s="64"/>
      <c r="CQ1016" s="64"/>
      <c r="CR1016" s="64"/>
      <c r="CS1016" s="64"/>
    </row>
    <row r="1017" spans="1:97" s="32" customFormat="1" ht="12.75">
      <c r="A1017" s="68"/>
      <c r="G1017" s="68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  <c r="CB1017" s="64"/>
      <c r="CC1017" s="64"/>
      <c r="CD1017" s="64"/>
      <c r="CE1017" s="64"/>
      <c r="CF1017" s="64"/>
      <c r="CG1017" s="64"/>
      <c r="CH1017" s="64"/>
      <c r="CI1017" s="64"/>
      <c r="CJ1017" s="64"/>
      <c r="CK1017" s="64"/>
      <c r="CL1017" s="64"/>
      <c r="CM1017" s="64"/>
      <c r="CN1017" s="64"/>
      <c r="CO1017" s="64"/>
      <c r="CP1017" s="64"/>
      <c r="CQ1017" s="64"/>
      <c r="CR1017" s="64"/>
      <c r="CS1017" s="64"/>
    </row>
    <row r="1018" spans="1:97" s="32" customFormat="1" ht="12.75">
      <c r="A1018" s="68"/>
      <c r="G1018" s="68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4"/>
      <c r="BO1018" s="64"/>
      <c r="BP1018" s="64"/>
      <c r="BQ1018" s="64"/>
      <c r="BR1018" s="64"/>
      <c r="BS1018" s="64"/>
      <c r="BT1018" s="64"/>
      <c r="BU1018" s="64"/>
      <c r="BV1018" s="64"/>
      <c r="BW1018" s="64"/>
      <c r="BX1018" s="64"/>
      <c r="BY1018" s="64"/>
      <c r="BZ1018" s="64"/>
      <c r="CA1018" s="64"/>
      <c r="CB1018" s="64"/>
      <c r="CC1018" s="64"/>
      <c r="CD1018" s="64"/>
      <c r="CE1018" s="64"/>
      <c r="CF1018" s="64"/>
      <c r="CG1018" s="64"/>
      <c r="CH1018" s="64"/>
      <c r="CI1018" s="64"/>
      <c r="CJ1018" s="64"/>
      <c r="CK1018" s="64"/>
      <c r="CL1018" s="64"/>
      <c r="CM1018" s="64"/>
      <c r="CN1018" s="64"/>
      <c r="CO1018" s="64"/>
      <c r="CP1018" s="64"/>
      <c r="CQ1018" s="64"/>
      <c r="CR1018" s="64"/>
      <c r="CS1018" s="64"/>
    </row>
    <row r="1019" spans="1:97" s="32" customFormat="1" ht="12.75">
      <c r="A1019" s="68"/>
      <c r="G1019" s="68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  <c r="AL1019" s="64"/>
      <c r="AM1019" s="64"/>
      <c r="AN1019" s="64"/>
      <c r="AO1019" s="64"/>
      <c r="AP1019" s="64"/>
      <c r="AQ1019" s="64"/>
      <c r="AR1019" s="64"/>
      <c r="AS1019" s="64"/>
      <c r="AT1019" s="64"/>
      <c r="AU1019" s="64"/>
      <c r="AV1019" s="64"/>
      <c r="AW1019" s="64"/>
      <c r="AX1019" s="64"/>
      <c r="AY1019" s="64"/>
      <c r="AZ1019" s="64"/>
      <c r="BA1019" s="64"/>
      <c r="BB1019" s="64"/>
      <c r="BC1019" s="64"/>
      <c r="BD1019" s="64"/>
      <c r="BE1019" s="64"/>
      <c r="BF1019" s="64"/>
      <c r="BG1019" s="64"/>
      <c r="BH1019" s="64"/>
      <c r="BI1019" s="64"/>
      <c r="BJ1019" s="64"/>
      <c r="BK1019" s="64"/>
      <c r="BL1019" s="64"/>
      <c r="BM1019" s="64"/>
      <c r="BN1019" s="64"/>
      <c r="BO1019" s="64"/>
      <c r="BP1019" s="64"/>
      <c r="BQ1019" s="64"/>
      <c r="BR1019" s="64"/>
      <c r="BS1019" s="64"/>
      <c r="BT1019" s="64"/>
      <c r="BU1019" s="64"/>
      <c r="BV1019" s="64"/>
      <c r="BW1019" s="64"/>
      <c r="BX1019" s="64"/>
      <c r="BY1019" s="64"/>
      <c r="BZ1019" s="64"/>
      <c r="CA1019" s="64"/>
      <c r="CB1019" s="64"/>
      <c r="CC1019" s="64"/>
      <c r="CD1019" s="64"/>
      <c r="CE1019" s="64"/>
      <c r="CF1019" s="64"/>
      <c r="CG1019" s="64"/>
      <c r="CH1019" s="64"/>
      <c r="CI1019" s="64"/>
      <c r="CJ1019" s="64"/>
      <c r="CK1019" s="64"/>
      <c r="CL1019" s="64"/>
      <c r="CM1019" s="64"/>
      <c r="CN1019" s="64"/>
      <c r="CO1019" s="64"/>
      <c r="CP1019" s="64"/>
      <c r="CQ1019" s="64"/>
      <c r="CR1019" s="64"/>
      <c r="CS1019" s="64"/>
    </row>
    <row r="1020" spans="1:97" s="32" customFormat="1" ht="12.75">
      <c r="A1020" s="68"/>
      <c r="G1020" s="68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</row>
    <row r="1021" spans="1:97" s="32" customFormat="1" ht="12.75">
      <c r="A1021" s="68"/>
      <c r="G1021" s="68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  <c r="AK1021" s="64"/>
      <c r="AL1021" s="64"/>
      <c r="AM1021" s="64"/>
      <c r="AN1021" s="64"/>
      <c r="AO1021" s="64"/>
      <c r="AP1021" s="64"/>
      <c r="AQ1021" s="64"/>
      <c r="AR1021" s="64"/>
      <c r="AS1021" s="64"/>
      <c r="AT1021" s="64"/>
      <c r="AU1021" s="64"/>
      <c r="AV1021" s="64"/>
      <c r="AW1021" s="64"/>
      <c r="AX1021" s="64"/>
      <c r="AY1021" s="64"/>
      <c r="AZ1021" s="64"/>
      <c r="BA1021" s="64"/>
      <c r="BB1021" s="64"/>
      <c r="BC1021" s="64"/>
      <c r="BD1021" s="64"/>
      <c r="BE1021" s="64"/>
      <c r="BF1021" s="64"/>
      <c r="BG1021" s="64"/>
      <c r="BH1021" s="64"/>
      <c r="BI1021" s="64"/>
      <c r="BJ1021" s="64"/>
      <c r="BK1021" s="64"/>
      <c r="BL1021" s="64"/>
      <c r="BM1021" s="64"/>
      <c r="BN1021" s="64"/>
      <c r="BO1021" s="64"/>
      <c r="BP1021" s="64"/>
      <c r="BQ1021" s="64"/>
      <c r="BR1021" s="64"/>
      <c r="BS1021" s="64"/>
      <c r="BT1021" s="64"/>
      <c r="BU1021" s="64"/>
      <c r="BV1021" s="64"/>
      <c r="BW1021" s="64"/>
      <c r="BX1021" s="64"/>
      <c r="BY1021" s="64"/>
      <c r="BZ1021" s="64"/>
      <c r="CA1021" s="64"/>
      <c r="CB1021" s="64"/>
      <c r="CC1021" s="64"/>
      <c r="CD1021" s="64"/>
      <c r="CE1021" s="64"/>
      <c r="CF1021" s="64"/>
      <c r="CG1021" s="64"/>
      <c r="CH1021" s="64"/>
      <c r="CI1021" s="64"/>
      <c r="CJ1021" s="64"/>
      <c r="CK1021" s="64"/>
      <c r="CL1021" s="64"/>
      <c r="CM1021" s="64"/>
      <c r="CN1021" s="64"/>
      <c r="CO1021" s="64"/>
      <c r="CP1021" s="64"/>
      <c r="CQ1021" s="64"/>
      <c r="CR1021" s="64"/>
      <c r="CS1021" s="64"/>
    </row>
    <row r="1022" spans="1:97" s="32" customFormat="1" ht="12.75">
      <c r="A1022" s="68"/>
      <c r="G1022" s="68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  <c r="AK1022" s="64"/>
      <c r="AL1022" s="64"/>
      <c r="AM1022" s="64"/>
      <c r="AN1022" s="64"/>
      <c r="AO1022" s="64"/>
      <c r="AP1022" s="64"/>
      <c r="AQ1022" s="64"/>
      <c r="AR1022" s="64"/>
      <c r="AS1022" s="64"/>
      <c r="AT1022" s="64"/>
      <c r="AU1022" s="64"/>
      <c r="AV1022" s="64"/>
      <c r="AW1022" s="64"/>
      <c r="AX1022" s="64"/>
      <c r="AY1022" s="64"/>
      <c r="AZ1022" s="64"/>
      <c r="BA1022" s="64"/>
      <c r="BB1022" s="64"/>
      <c r="BC1022" s="64"/>
      <c r="BD1022" s="64"/>
      <c r="BE1022" s="64"/>
      <c r="BF1022" s="64"/>
      <c r="BG1022" s="64"/>
      <c r="BH1022" s="64"/>
      <c r="BI1022" s="64"/>
      <c r="BJ1022" s="64"/>
      <c r="BK1022" s="64"/>
      <c r="BL1022" s="64"/>
      <c r="BM1022" s="64"/>
      <c r="BN1022" s="64"/>
      <c r="BO1022" s="64"/>
      <c r="BP1022" s="64"/>
      <c r="BQ1022" s="64"/>
      <c r="BR1022" s="64"/>
      <c r="BS1022" s="64"/>
      <c r="BT1022" s="64"/>
      <c r="BU1022" s="64"/>
      <c r="BV1022" s="64"/>
      <c r="BW1022" s="64"/>
      <c r="BX1022" s="64"/>
      <c r="BY1022" s="64"/>
      <c r="BZ1022" s="64"/>
      <c r="CA1022" s="64"/>
      <c r="CB1022" s="64"/>
      <c r="CC1022" s="64"/>
      <c r="CD1022" s="64"/>
      <c r="CE1022" s="64"/>
      <c r="CF1022" s="64"/>
      <c r="CG1022" s="64"/>
      <c r="CH1022" s="64"/>
      <c r="CI1022" s="64"/>
      <c r="CJ1022" s="64"/>
      <c r="CK1022" s="64"/>
      <c r="CL1022" s="64"/>
      <c r="CM1022" s="64"/>
      <c r="CN1022" s="64"/>
      <c r="CO1022" s="64"/>
      <c r="CP1022" s="64"/>
      <c r="CQ1022" s="64"/>
      <c r="CR1022" s="64"/>
      <c r="CS1022" s="64"/>
    </row>
    <row r="1023" spans="1:97" s="32" customFormat="1" ht="12.75">
      <c r="A1023" s="68"/>
      <c r="G1023" s="68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  <c r="AK1023" s="64"/>
      <c r="AL1023" s="64"/>
      <c r="AM1023" s="64"/>
      <c r="AN1023" s="64"/>
      <c r="AO1023" s="64"/>
      <c r="AP1023" s="64"/>
      <c r="AQ1023" s="64"/>
      <c r="AR1023" s="64"/>
      <c r="AS1023" s="64"/>
      <c r="AT1023" s="64"/>
      <c r="AU1023" s="64"/>
      <c r="AV1023" s="64"/>
      <c r="AW1023" s="64"/>
      <c r="AX1023" s="64"/>
      <c r="AY1023" s="64"/>
      <c r="AZ1023" s="64"/>
      <c r="BA1023" s="64"/>
      <c r="BB1023" s="64"/>
      <c r="BC1023" s="64"/>
      <c r="BD1023" s="64"/>
      <c r="BE1023" s="64"/>
      <c r="BF1023" s="64"/>
      <c r="BG1023" s="64"/>
      <c r="BH1023" s="64"/>
      <c r="BI1023" s="64"/>
      <c r="BJ1023" s="64"/>
      <c r="BK1023" s="64"/>
      <c r="BL1023" s="64"/>
      <c r="BM1023" s="64"/>
      <c r="BN1023" s="64"/>
      <c r="BO1023" s="64"/>
      <c r="BP1023" s="64"/>
      <c r="BQ1023" s="64"/>
      <c r="BR1023" s="64"/>
      <c r="BS1023" s="64"/>
      <c r="BT1023" s="64"/>
      <c r="BU1023" s="64"/>
      <c r="BV1023" s="64"/>
      <c r="BW1023" s="64"/>
      <c r="BX1023" s="64"/>
      <c r="BY1023" s="64"/>
      <c r="BZ1023" s="64"/>
      <c r="CA1023" s="64"/>
      <c r="CB1023" s="64"/>
      <c r="CC1023" s="64"/>
      <c r="CD1023" s="64"/>
      <c r="CE1023" s="64"/>
      <c r="CF1023" s="64"/>
      <c r="CG1023" s="64"/>
      <c r="CH1023" s="64"/>
      <c r="CI1023" s="64"/>
      <c r="CJ1023" s="64"/>
      <c r="CK1023" s="64"/>
      <c r="CL1023" s="64"/>
      <c r="CM1023" s="64"/>
      <c r="CN1023" s="64"/>
      <c r="CO1023" s="64"/>
      <c r="CP1023" s="64"/>
      <c r="CQ1023" s="64"/>
      <c r="CR1023" s="64"/>
      <c r="CS1023" s="64"/>
    </row>
    <row r="1024" spans="1:97" s="32" customFormat="1" ht="12.75">
      <c r="A1024" s="68"/>
      <c r="G1024" s="68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  <c r="AK1024" s="64"/>
      <c r="AL1024" s="64"/>
      <c r="AM1024" s="64"/>
      <c r="AN1024" s="64"/>
      <c r="AO1024" s="64"/>
      <c r="AP1024" s="64"/>
      <c r="AQ1024" s="64"/>
      <c r="AR1024" s="64"/>
      <c r="AS1024" s="64"/>
      <c r="AT1024" s="64"/>
      <c r="AU1024" s="64"/>
      <c r="AV1024" s="64"/>
      <c r="AW1024" s="64"/>
      <c r="AX1024" s="64"/>
      <c r="AY1024" s="64"/>
      <c r="AZ1024" s="64"/>
      <c r="BA1024" s="64"/>
      <c r="BB1024" s="64"/>
      <c r="BC1024" s="64"/>
      <c r="BD1024" s="64"/>
      <c r="BE1024" s="64"/>
      <c r="BF1024" s="64"/>
      <c r="BG1024" s="64"/>
      <c r="BH1024" s="64"/>
      <c r="BI1024" s="64"/>
      <c r="BJ1024" s="64"/>
      <c r="BK1024" s="64"/>
      <c r="BL1024" s="64"/>
      <c r="BM1024" s="64"/>
      <c r="BN1024" s="64"/>
      <c r="BO1024" s="64"/>
      <c r="BP1024" s="64"/>
      <c r="BQ1024" s="64"/>
      <c r="BR1024" s="64"/>
      <c r="BS1024" s="64"/>
      <c r="BT1024" s="64"/>
      <c r="BU1024" s="64"/>
      <c r="BV1024" s="64"/>
      <c r="BW1024" s="64"/>
      <c r="BX1024" s="64"/>
      <c r="BY1024" s="64"/>
      <c r="BZ1024" s="64"/>
      <c r="CA1024" s="64"/>
      <c r="CB1024" s="64"/>
      <c r="CC1024" s="64"/>
      <c r="CD1024" s="64"/>
      <c r="CE1024" s="64"/>
      <c r="CF1024" s="64"/>
      <c r="CG1024" s="64"/>
      <c r="CH1024" s="64"/>
      <c r="CI1024" s="64"/>
      <c r="CJ1024" s="64"/>
      <c r="CK1024" s="64"/>
      <c r="CL1024" s="64"/>
      <c r="CM1024" s="64"/>
      <c r="CN1024" s="64"/>
      <c r="CO1024" s="64"/>
      <c r="CP1024" s="64"/>
      <c r="CQ1024" s="64"/>
      <c r="CR1024" s="64"/>
      <c r="CS1024" s="64"/>
    </row>
    <row r="1025" spans="1:97" s="32" customFormat="1" ht="12.75">
      <c r="A1025" s="68"/>
      <c r="G1025" s="68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  <c r="AL1025" s="64"/>
      <c r="AM1025" s="64"/>
      <c r="AN1025" s="64"/>
      <c r="AO1025" s="64"/>
      <c r="AP1025" s="64"/>
      <c r="AQ1025" s="64"/>
      <c r="AR1025" s="64"/>
      <c r="AS1025" s="64"/>
      <c r="AT1025" s="64"/>
      <c r="AU1025" s="64"/>
      <c r="AV1025" s="64"/>
      <c r="AW1025" s="64"/>
      <c r="AX1025" s="64"/>
      <c r="AY1025" s="64"/>
      <c r="AZ1025" s="64"/>
      <c r="BA1025" s="64"/>
      <c r="BB1025" s="64"/>
      <c r="BC1025" s="64"/>
      <c r="BD1025" s="64"/>
      <c r="BE1025" s="64"/>
      <c r="BF1025" s="64"/>
      <c r="BG1025" s="64"/>
      <c r="BH1025" s="64"/>
      <c r="BI1025" s="64"/>
      <c r="BJ1025" s="64"/>
      <c r="BK1025" s="64"/>
      <c r="BL1025" s="64"/>
      <c r="BM1025" s="64"/>
      <c r="BN1025" s="64"/>
      <c r="BO1025" s="64"/>
      <c r="BP1025" s="64"/>
      <c r="BQ1025" s="64"/>
      <c r="BR1025" s="64"/>
      <c r="BS1025" s="64"/>
      <c r="BT1025" s="64"/>
      <c r="BU1025" s="64"/>
      <c r="BV1025" s="64"/>
      <c r="BW1025" s="64"/>
      <c r="BX1025" s="64"/>
      <c r="BY1025" s="64"/>
      <c r="BZ1025" s="64"/>
      <c r="CA1025" s="64"/>
      <c r="CB1025" s="64"/>
      <c r="CC1025" s="64"/>
      <c r="CD1025" s="64"/>
      <c r="CE1025" s="64"/>
      <c r="CF1025" s="64"/>
      <c r="CG1025" s="64"/>
      <c r="CH1025" s="64"/>
      <c r="CI1025" s="64"/>
      <c r="CJ1025" s="64"/>
      <c r="CK1025" s="64"/>
      <c r="CL1025" s="64"/>
      <c r="CM1025" s="64"/>
      <c r="CN1025" s="64"/>
      <c r="CO1025" s="64"/>
      <c r="CP1025" s="64"/>
      <c r="CQ1025" s="64"/>
      <c r="CR1025" s="64"/>
      <c r="CS1025" s="64"/>
    </row>
    <row r="1026" spans="1:97" s="32" customFormat="1" ht="12.75">
      <c r="A1026" s="68"/>
      <c r="G1026" s="68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  <c r="AK1026" s="64"/>
      <c r="AL1026" s="64"/>
      <c r="AM1026" s="64"/>
      <c r="AN1026" s="64"/>
      <c r="AO1026" s="64"/>
      <c r="AP1026" s="64"/>
      <c r="AQ1026" s="64"/>
      <c r="AR1026" s="64"/>
      <c r="AS1026" s="64"/>
      <c r="AT1026" s="64"/>
      <c r="AU1026" s="64"/>
      <c r="AV1026" s="64"/>
      <c r="AW1026" s="64"/>
      <c r="AX1026" s="64"/>
      <c r="AY1026" s="64"/>
      <c r="AZ1026" s="64"/>
      <c r="BA1026" s="64"/>
      <c r="BB1026" s="64"/>
      <c r="BC1026" s="64"/>
      <c r="BD1026" s="64"/>
      <c r="BE1026" s="64"/>
      <c r="BF1026" s="64"/>
      <c r="BG1026" s="64"/>
      <c r="BH1026" s="64"/>
      <c r="BI1026" s="64"/>
      <c r="BJ1026" s="64"/>
      <c r="BK1026" s="64"/>
      <c r="BL1026" s="64"/>
      <c r="BM1026" s="64"/>
      <c r="BN1026" s="64"/>
      <c r="BO1026" s="64"/>
      <c r="BP1026" s="64"/>
      <c r="BQ1026" s="64"/>
      <c r="BR1026" s="64"/>
      <c r="BS1026" s="64"/>
      <c r="BT1026" s="64"/>
      <c r="BU1026" s="64"/>
      <c r="BV1026" s="64"/>
      <c r="BW1026" s="64"/>
      <c r="BX1026" s="64"/>
      <c r="BY1026" s="64"/>
      <c r="BZ1026" s="64"/>
      <c r="CA1026" s="64"/>
      <c r="CB1026" s="64"/>
      <c r="CC1026" s="64"/>
      <c r="CD1026" s="64"/>
      <c r="CE1026" s="64"/>
      <c r="CF1026" s="64"/>
      <c r="CG1026" s="64"/>
      <c r="CH1026" s="64"/>
      <c r="CI1026" s="64"/>
      <c r="CJ1026" s="64"/>
      <c r="CK1026" s="64"/>
      <c r="CL1026" s="64"/>
      <c r="CM1026" s="64"/>
      <c r="CN1026" s="64"/>
      <c r="CO1026" s="64"/>
      <c r="CP1026" s="64"/>
      <c r="CQ1026" s="64"/>
      <c r="CR1026" s="64"/>
      <c r="CS1026" s="64"/>
    </row>
    <row r="1027" spans="1:97" s="32" customFormat="1" ht="12.75">
      <c r="A1027" s="68"/>
      <c r="G1027" s="68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  <c r="AK1027" s="64"/>
      <c r="AL1027" s="64"/>
      <c r="AM1027" s="64"/>
      <c r="AN1027" s="64"/>
      <c r="AO1027" s="64"/>
      <c r="AP1027" s="64"/>
      <c r="AQ1027" s="64"/>
      <c r="AR1027" s="64"/>
      <c r="AS1027" s="64"/>
      <c r="AT1027" s="64"/>
      <c r="AU1027" s="64"/>
      <c r="AV1027" s="64"/>
      <c r="AW1027" s="64"/>
      <c r="AX1027" s="64"/>
      <c r="AY1027" s="64"/>
      <c r="AZ1027" s="64"/>
      <c r="BA1027" s="64"/>
      <c r="BB1027" s="64"/>
      <c r="BC1027" s="64"/>
      <c r="BD1027" s="64"/>
      <c r="BE1027" s="64"/>
      <c r="BF1027" s="64"/>
      <c r="BG1027" s="64"/>
      <c r="BH1027" s="64"/>
      <c r="BI1027" s="64"/>
      <c r="BJ1027" s="64"/>
      <c r="BK1027" s="64"/>
      <c r="BL1027" s="64"/>
      <c r="BM1027" s="64"/>
      <c r="BN1027" s="64"/>
      <c r="BO1027" s="64"/>
      <c r="BP1027" s="64"/>
      <c r="BQ1027" s="64"/>
      <c r="BR1027" s="64"/>
      <c r="BS1027" s="64"/>
      <c r="BT1027" s="64"/>
      <c r="BU1027" s="64"/>
      <c r="BV1027" s="64"/>
      <c r="BW1027" s="64"/>
      <c r="BX1027" s="64"/>
      <c r="BY1027" s="64"/>
      <c r="BZ1027" s="64"/>
      <c r="CA1027" s="64"/>
      <c r="CB1027" s="64"/>
      <c r="CC1027" s="64"/>
      <c r="CD1027" s="64"/>
      <c r="CE1027" s="64"/>
      <c r="CF1027" s="64"/>
      <c r="CG1027" s="64"/>
      <c r="CH1027" s="64"/>
      <c r="CI1027" s="64"/>
      <c r="CJ1027" s="64"/>
      <c r="CK1027" s="64"/>
      <c r="CL1027" s="64"/>
      <c r="CM1027" s="64"/>
      <c r="CN1027" s="64"/>
      <c r="CO1027" s="64"/>
      <c r="CP1027" s="64"/>
      <c r="CQ1027" s="64"/>
      <c r="CR1027" s="64"/>
      <c r="CS1027" s="64"/>
    </row>
    <row r="1028" spans="1:97" s="32" customFormat="1" ht="12.75">
      <c r="A1028" s="68"/>
      <c r="G1028" s="68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  <c r="AK1028" s="64"/>
      <c r="AL1028" s="64"/>
      <c r="AM1028" s="64"/>
      <c r="AN1028" s="64"/>
      <c r="AO1028" s="64"/>
      <c r="AP1028" s="64"/>
      <c r="AQ1028" s="64"/>
      <c r="AR1028" s="64"/>
      <c r="AS1028" s="64"/>
      <c r="AT1028" s="64"/>
      <c r="AU1028" s="64"/>
      <c r="AV1028" s="64"/>
      <c r="AW1028" s="64"/>
      <c r="AX1028" s="64"/>
      <c r="AY1028" s="64"/>
      <c r="AZ1028" s="64"/>
      <c r="BA1028" s="64"/>
      <c r="BB1028" s="64"/>
      <c r="BC1028" s="64"/>
      <c r="BD1028" s="64"/>
      <c r="BE1028" s="64"/>
      <c r="BF1028" s="64"/>
      <c r="BG1028" s="64"/>
      <c r="BH1028" s="64"/>
      <c r="BI1028" s="64"/>
      <c r="BJ1028" s="64"/>
      <c r="BK1028" s="64"/>
      <c r="BL1028" s="64"/>
      <c r="BM1028" s="64"/>
      <c r="BN1028" s="64"/>
      <c r="BO1028" s="64"/>
      <c r="BP1028" s="64"/>
      <c r="BQ1028" s="64"/>
      <c r="BR1028" s="64"/>
      <c r="BS1028" s="64"/>
      <c r="BT1028" s="64"/>
      <c r="BU1028" s="64"/>
      <c r="BV1028" s="64"/>
      <c r="BW1028" s="64"/>
      <c r="BX1028" s="64"/>
      <c r="BY1028" s="64"/>
      <c r="BZ1028" s="64"/>
      <c r="CA1028" s="64"/>
      <c r="CB1028" s="64"/>
      <c r="CC1028" s="64"/>
      <c r="CD1028" s="64"/>
      <c r="CE1028" s="64"/>
      <c r="CF1028" s="64"/>
      <c r="CG1028" s="64"/>
      <c r="CH1028" s="64"/>
      <c r="CI1028" s="64"/>
      <c r="CJ1028" s="64"/>
      <c r="CK1028" s="64"/>
      <c r="CL1028" s="64"/>
      <c r="CM1028" s="64"/>
      <c r="CN1028" s="64"/>
      <c r="CO1028" s="64"/>
      <c r="CP1028" s="64"/>
      <c r="CQ1028" s="64"/>
      <c r="CR1028" s="64"/>
      <c r="CS1028" s="64"/>
    </row>
    <row r="1029" spans="1:97" s="32" customFormat="1" ht="12.75">
      <c r="A1029" s="68"/>
      <c r="G1029" s="68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  <c r="AK1029" s="64"/>
      <c r="AL1029" s="64"/>
      <c r="AM1029" s="64"/>
      <c r="AN1029" s="64"/>
      <c r="AO1029" s="64"/>
      <c r="AP1029" s="64"/>
      <c r="AQ1029" s="64"/>
      <c r="AR1029" s="64"/>
      <c r="AS1029" s="64"/>
      <c r="AT1029" s="64"/>
      <c r="AU1029" s="64"/>
      <c r="AV1029" s="64"/>
      <c r="AW1029" s="64"/>
      <c r="AX1029" s="64"/>
      <c r="AY1029" s="64"/>
      <c r="AZ1029" s="64"/>
      <c r="BA1029" s="64"/>
      <c r="BB1029" s="64"/>
      <c r="BC1029" s="64"/>
      <c r="BD1029" s="64"/>
      <c r="BE1029" s="64"/>
      <c r="BF1029" s="64"/>
      <c r="BG1029" s="64"/>
      <c r="BH1029" s="64"/>
      <c r="BI1029" s="64"/>
      <c r="BJ1029" s="64"/>
      <c r="BK1029" s="64"/>
      <c r="BL1029" s="64"/>
      <c r="BM1029" s="64"/>
      <c r="BN1029" s="64"/>
      <c r="BO1029" s="64"/>
      <c r="BP1029" s="64"/>
      <c r="BQ1029" s="64"/>
      <c r="BR1029" s="64"/>
      <c r="BS1029" s="64"/>
      <c r="BT1029" s="64"/>
      <c r="BU1029" s="64"/>
      <c r="BV1029" s="64"/>
      <c r="BW1029" s="64"/>
      <c r="BX1029" s="64"/>
      <c r="BY1029" s="64"/>
      <c r="BZ1029" s="64"/>
      <c r="CA1029" s="64"/>
      <c r="CB1029" s="64"/>
      <c r="CC1029" s="64"/>
      <c r="CD1029" s="64"/>
      <c r="CE1029" s="64"/>
      <c r="CF1029" s="64"/>
      <c r="CG1029" s="64"/>
      <c r="CH1029" s="64"/>
      <c r="CI1029" s="64"/>
      <c r="CJ1029" s="64"/>
      <c r="CK1029" s="64"/>
      <c r="CL1029" s="64"/>
      <c r="CM1029" s="64"/>
      <c r="CN1029" s="64"/>
      <c r="CO1029" s="64"/>
      <c r="CP1029" s="64"/>
      <c r="CQ1029" s="64"/>
      <c r="CR1029" s="64"/>
      <c r="CS1029" s="64"/>
    </row>
    <row r="1030" spans="1:97" s="32" customFormat="1" ht="12.75">
      <c r="A1030" s="68"/>
      <c r="G1030" s="68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  <c r="AK1030" s="64"/>
      <c r="AL1030" s="64"/>
      <c r="AM1030" s="64"/>
      <c r="AN1030" s="64"/>
      <c r="AO1030" s="64"/>
      <c r="AP1030" s="64"/>
      <c r="AQ1030" s="64"/>
      <c r="AR1030" s="64"/>
      <c r="AS1030" s="64"/>
      <c r="AT1030" s="64"/>
      <c r="AU1030" s="64"/>
      <c r="AV1030" s="64"/>
      <c r="AW1030" s="64"/>
      <c r="AX1030" s="64"/>
      <c r="AY1030" s="64"/>
      <c r="AZ1030" s="64"/>
      <c r="BA1030" s="64"/>
      <c r="BB1030" s="64"/>
      <c r="BC1030" s="64"/>
      <c r="BD1030" s="64"/>
      <c r="BE1030" s="64"/>
      <c r="BF1030" s="64"/>
      <c r="BG1030" s="64"/>
      <c r="BH1030" s="64"/>
      <c r="BI1030" s="64"/>
      <c r="BJ1030" s="64"/>
      <c r="BK1030" s="64"/>
      <c r="BL1030" s="64"/>
      <c r="BM1030" s="64"/>
      <c r="BN1030" s="64"/>
      <c r="BO1030" s="64"/>
      <c r="BP1030" s="64"/>
      <c r="BQ1030" s="64"/>
      <c r="BR1030" s="64"/>
      <c r="BS1030" s="64"/>
      <c r="BT1030" s="64"/>
      <c r="BU1030" s="64"/>
      <c r="BV1030" s="64"/>
      <c r="BW1030" s="64"/>
      <c r="BX1030" s="64"/>
      <c r="BY1030" s="64"/>
      <c r="BZ1030" s="64"/>
      <c r="CA1030" s="64"/>
      <c r="CB1030" s="64"/>
      <c r="CC1030" s="64"/>
      <c r="CD1030" s="64"/>
      <c r="CE1030" s="64"/>
      <c r="CF1030" s="64"/>
      <c r="CG1030" s="64"/>
      <c r="CH1030" s="64"/>
      <c r="CI1030" s="64"/>
      <c r="CJ1030" s="64"/>
      <c r="CK1030" s="64"/>
      <c r="CL1030" s="64"/>
      <c r="CM1030" s="64"/>
      <c r="CN1030" s="64"/>
      <c r="CO1030" s="64"/>
      <c r="CP1030" s="64"/>
      <c r="CQ1030" s="64"/>
      <c r="CR1030" s="64"/>
      <c r="CS1030" s="64"/>
    </row>
    <row r="1031" spans="1:97" s="32" customFormat="1" ht="12.75">
      <c r="A1031" s="68"/>
      <c r="G1031" s="68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  <c r="AL1031" s="64"/>
      <c r="AM1031" s="64"/>
      <c r="AN1031" s="64"/>
      <c r="AO1031" s="64"/>
      <c r="AP1031" s="64"/>
      <c r="AQ1031" s="64"/>
      <c r="AR1031" s="64"/>
      <c r="AS1031" s="64"/>
      <c r="AT1031" s="64"/>
      <c r="AU1031" s="64"/>
      <c r="AV1031" s="64"/>
      <c r="AW1031" s="64"/>
      <c r="AX1031" s="64"/>
      <c r="AY1031" s="64"/>
      <c r="AZ1031" s="64"/>
      <c r="BA1031" s="64"/>
      <c r="BB1031" s="64"/>
      <c r="BC1031" s="64"/>
      <c r="BD1031" s="64"/>
      <c r="BE1031" s="64"/>
      <c r="BF1031" s="64"/>
      <c r="BG1031" s="64"/>
      <c r="BH1031" s="64"/>
      <c r="BI1031" s="64"/>
      <c r="BJ1031" s="64"/>
      <c r="BK1031" s="64"/>
      <c r="BL1031" s="64"/>
      <c r="BM1031" s="64"/>
      <c r="BN1031" s="64"/>
      <c r="BO1031" s="64"/>
      <c r="BP1031" s="64"/>
      <c r="BQ1031" s="64"/>
      <c r="BR1031" s="64"/>
      <c r="BS1031" s="64"/>
      <c r="BT1031" s="64"/>
      <c r="BU1031" s="64"/>
      <c r="BV1031" s="64"/>
      <c r="BW1031" s="64"/>
      <c r="BX1031" s="64"/>
      <c r="BY1031" s="64"/>
      <c r="BZ1031" s="64"/>
      <c r="CA1031" s="64"/>
      <c r="CB1031" s="64"/>
      <c r="CC1031" s="64"/>
      <c r="CD1031" s="64"/>
      <c r="CE1031" s="64"/>
      <c r="CF1031" s="64"/>
      <c r="CG1031" s="64"/>
      <c r="CH1031" s="64"/>
      <c r="CI1031" s="64"/>
      <c r="CJ1031" s="64"/>
      <c r="CK1031" s="64"/>
      <c r="CL1031" s="64"/>
      <c r="CM1031" s="64"/>
      <c r="CN1031" s="64"/>
      <c r="CO1031" s="64"/>
      <c r="CP1031" s="64"/>
      <c r="CQ1031" s="64"/>
      <c r="CR1031" s="64"/>
      <c r="CS1031" s="64"/>
    </row>
    <row r="1032" spans="1:97" s="32" customFormat="1" ht="12.75">
      <c r="A1032" s="68"/>
      <c r="G1032" s="68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  <c r="AL1032" s="64"/>
      <c r="AM1032" s="64"/>
      <c r="AN1032" s="64"/>
      <c r="AO1032" s="64"/>
      <c r="AP1032" s="64"/>
      <c r="AQ1032" s="64"/>
      <c r="AR1032" s="64"/>
      <c r="AS1032" s="64"/>
      <c r="AT1032" s="64"/>
      <c r="AU1032" s="64"/>
      <c r="AV1032" s="64"/>
      <c r="AW1032" s="64"/>
      <c r="AX1032" s="64"/>
      <c r="AY1032" s="64"/>
      <c r="AZ1032" s="64"/>
      <c r="BA1032" s="64"/>
      <c r="BB1032" s="64"/>
      <c r="BC1032" s="64"/>
      <c r="BD1032" s="64"/>
      <c r="BE1032" s="64"/>
      <c r="BF1032" s="64"/>
      <c r="BG1032" s="64"/>
      <c r="BH1032" s="64"/>
      <c r="BI1032" s="64"/>
      <c r="BJ1032" s="64"/>
      <c r="BK1032" s="64"/>
      <c r="BL1032" s="64"/>
      <c r="BM1032" s="64"/>
      <c r="BN1032" s="64"/>
      <c r="BO1032" s="64"/>
      <c r="BP1032" s="64"/>
      <c r="BQ1032" s="64"/>
      <c r="BR1032" s="64"/>
      <c r="BS1032" s="64"/>
      <c r="BT1032" s="64"/>
      <c r="BU1032" s="64"/>
      <c r="BV1032" s="64"/>
      <c r="BW1032" s="64"/>
      <c r="BX1032" s="64"/>
      <c r="BY1032" s="64"/>
      <c r="BZ1032" s="64"/>
      <c r="CA1032" s="64"/>
      <c r="CB1032" s="64"/>
      <c r="CC1032" s="64"/>
      <c r="CD1032" s="64"/>
      <c r="CE1032" s="64"/>
      <c r="CF1032" s="64"/>
      <c r="CG1032" s="64"/>
      <c r="CH1032" s="64"/>
      <c r="CI1032" s="64"/>
      <c r="CJ1032" s="64"/>
      <c r="CK1032" s="64"/>
      <c r="CL1032" s="64"/>
      <c r="CM1032" s="64"/>
      <c r="CN1032" s="64"/>
      <c r="CO1032" s="64"/>
      <c r="CP1032" s="64"/>
      <c r="CQ1032" s="64"/>
      <c r="CR1032" s="64"/>
      <c r="CS1032" s="64"/>
    </row>
    <row r="1033" spans="1:97" s="32" customFormat="1" ht="12.75">
      <c r="A1033" s="68"/>
      <c r="G1033" s="68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  <c r="AL1033" s="64"/>
      <c r="AM1033" s="64"/>
      <c r="AN1033" s="64"/>
      <c r="AO1033" s="64"/>
      <c r="AP1033" s="64"/>
      <c r="AQ1033" s="64"/>
      <c r="AR1033" s="64"/>
      <c r="AS1033" s="64"/>
      <c r="AT1033" s="64"/>
      <c r="AU1033" s="64"/>
      <c r="AV1033" s="64"/>
      <c r="AW1033" s="64"/>
      <c r="AX1033" s="64"/>
      <c r="AY1033" s="64"/>
      <c r="AZ1033" s="64"/>
      <c r="BA1033" s="64"/>
      <c r="BB1033" s="64"/>
      <c r="BC1033" s="64"/>
      <c r="BD1033" s="64"/>
      <c r="BE1033" s="64"/>
      <c r="BF1033" s="64"/>
      <c r="BG1033" s="64"/>
      <c r="BH1033" s="64"/>
      <c r="BI1033" s="64"/>
      <c r="BJ1033" s="64"/>
      <c r="BK1033" s="64"/>
      <c r="BL1033" s="64"/>
      <c r="BM1033" s="64"/>
      <c r="BN1033" s="64"/>
      <c r="BO1033" s="64"/>
      <c r="BP1033" s="64"/>
      <c r="BQ1033" s="64"/>
      <c r="BR1033" s="64"/>
      <c r="BS1033" s="64"/>
      <c r="BT1033" s="64"/>
      <c r="BU1033" s="64"/>
      <c r="BV1033" s="64"/>
      <c r="BW1033" s="64"/>
      <c r="BX1033" s="64"/>
      <c r="BY1033" s="64"/>
      <c r="BZ1033" s="64"/>
      <c r="CA1033" s="64"/>
      <c r="CB1033" s="64"/>
      <c r="CC1033" s="64"/>
      <c r="CD1033" s="64"/>
      <c r="CE1033" s="64"/>
      <c r="CF1033" s="64"/>
      <c r="CG1033" s="64"/>
      <c r="CH1033" s="64"/>
      <c r="CI1033" s="64"/>
      <c r="CJ1033" s="64"/>
      <c r="CK1033" s="64"/>
      <c r="CL1033" s="64"/>
      <c r="CM1033" s="64"/>
      <c r="CN1033" s="64"/>
      <c r="CO1033" s="64"/>
      <c r="CP1033" s="64"/>
      <c r="CQ1033" s="64"/>
      <c r="CR1033" s="64"/>
      <c r="CS1033" s="64"/>
    </row>
    <row r="1034" spans="1:97" s="32" customFormat="1" ht="12.75">
      <c r="A1034" s="68"/>
      <c r="G1034" s="68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64"/>
      <c r="CF1034" s="64"/>
      <c r="CG1034" s="64"/>
      <c r="CH1034" s="64"/>
      <c r="CI1034" s="64"/>
      <c r="CJ1034" s="64"/>
      <c r="CK1034" s="64"/>
      <c r="CL1034" s="64"/>
      <c r="CM1034" s="64"/>
      <c r="CN1034" s="64"/>
      <c r="CO1034" s="64"/>
      <c r="CP1034" s="64"/>
      <c r="CQ1034" s="64"/>
      <c r="CR1034" s="64"/>
      <c r="CS1034" s="64"/>
    </row>
    <row r="1035" spans="1:97" s="32" customFormat="1" ht="12.75">
      <c r="A1035" s="68"/>
      <c r="G1035" s="68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  <c r="AK1035" s="64"/>
      <c r="AL1035" s="64"/>
      <c r="AM1035" s="64"/>
      <c r="AN1035" s="64"/>
      <c r="AO1035" s="64"/>
      <c r="AP1035" s="64"/>
      <c r="AQ1035" s="64"/>
      <c r="AR1035" s="64"/>
      <c r="AS1035" s="64"/>
      <c r="AT1035" s="64"/>
      <c r="AU1035" s="64"/>
      <c r="AV1035" s="64"/>
      <c r="AW1035" s="64"/>
      <c r="AX1035" s="64"/>
      <c r="AY1035" s="64"/>
      <c r="AZ1035" s="64"/>
      <c r="BA1035" s="64"/>
      <c r="BB1035" s="64"/>
      <c r="BC1035" s="64"/>
      <c r="BD1035" s="64"/>
      <c r="BE1035" s="64"/>
      <c r="BF1035" s="64"/>
      <c r="BG1035" s="64"/>
      <c r="BH1035" s="64"/>
      <c r="BI1035" s="64"/>
      <c r="BJ1035" s="64"/>
      <c r="BK1035" s="64"/>
      <c r="BL1035" s="64"/>
      <c r="BM1035" s="64"/>
      <c r="BN1035" s="64"/>
      <c r="BO1035" s="64"/>
      <c r="BP1035" s="64"/>
      <c r="BQ1035" s="64"/>
      <c r="BR1035" s="64"/>
      <c r="BS1035" s="64"/>
      <c r="BT1035" s="64"/>
      <c r="BU1035" s="64"/>
      <c r="BV1035" s="64"/>
      <c r="BW1035" s="64"/>
      <c r="BX1035" s="64"/>
      <c r="BY1035" s="64"/>
      <c r="BZ1035" s="64"/>
      <c r="CA1035" s="64"/>
      <c r="CB1035" s="64"/>
      <c r="CC1035" s="64"/>
      <c r="CD1035" s="64"/>
      <c r="CE1035" s="64"/>
      <c r="CF1035" s="64"/>
      <c r="CG1035" s="64"/>
      <c r="CH1035" s="64"/>
      <c r="CI1035" s="64"/>
      <c r="CJ1035" s="64"/>
      <c r="CK1035" s="64"/>
      <c r="CL1035" s="64"/>
      <c r="CM1035" s="64"/>
      <c r="CN1035" s="64"/>
      <c r="CO1035" s="64"/>
      <c r="CP1035" s="64"/>
      <c r="CQ1035" s="64"/>
      <c r="CR1035" s="64"/>
      <c r="CS1035" s="64"/>
    </row>
    <row r="1036" spans="1:97" s="32" customFormat="1" ht="12.75">
      <c r="A1036" s="68"/>
      <c r="G1036" s="68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4"/>
      <c r="AP1036" s="64"/>
      <c r="AQ1036" s="64"/>
      <c r="AR1036" s="64"/>
      <c r="AS1036" s="64"/>
      <c r="AT1036" s="64"/>
      <c r="AU1036" s="64"/>
      <c r="AV1036" s="64"/>
      <c r="AW1036" s="64"/>
      <c r="AX1036" s="64"/>
      <c r="AY1036" s="64"/>
      <c r="AZ1036" s="64"/>
      <c r="BA1036" s="64"/>
      <c r="BB1036" s="64"/>
      <c r="BC1036" s="64"/>
      <c r="BD1036" s="64"/>
      <c r="BE1036" s="64"/>
      <c r="BF1036" s="64"/>
      <c r="BG1036" s="64"/>
      <c r="BH1036" s="64"/>
      <c r="BI1036" s="64"/>
      <c r="BJ1036" s="64"/>
      <c r="BK1036" s="64"/>
      <c r="BL1036" s="64"/>
      <c r="BM1036" s="64"/>
      <c r="BN1036" s="64"/>
      <c r="BO1036" s="64"/>
      <c r="BP1036" s="64"/>
      <c r="BQ1036" s="64"/>
      <c r="BR1036" s="64"/>
      <c r="BS1036" s="64"/>
      <c r="BT1036" s="64"/>
      <c r="BU1036" s="64"/>
      <c r="BV1036" s="64"/>
      <c r="BW1036" s="64"/>
      <c r="BX1036" s="64"/>
      <c r="BY1036" s="64"/>
      <c r="BZ1036" s="64"/>
      <c r="CA1036" s="64"/>
      <c r="CB1036" s="64"/>
      <c r="CC1036" s="64"/>
      <c r="CD1036" s="64"/>
      <c r="CE1036" s="64"/>
      <c r="CF1036" s="64"/>
      <c r="CG1036" s="64"/>
      <c r="CH1036" s="64"/>
      <c r="CI1036" s="64"/>
      <c r="CJ1036" s="64"/>
      <c r="CK1036" s="64"/>
      <c r="CL1036" s="64"/>
      <c r="CM1036" s="64"/>
      <c r="CN1036" s="64"/>
      <c r="CO1036" s="64"/>
      <c r="CP1036" s="64"/>
      <c r="CQ1036" s="64"/>
      <c r="CR1036" s="64"/>
      <c r="CS1036" s="64"/>
    </row>
    <row r="1037" spans="1:97" s="32" customFormat="1" ht="12.75">
      <c r="A1037" s="68"/>
      <c r="G1037" s="68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  <c r="AK1037" s="64"/>
      <c r="AL1037" s="64"/>
      <c r="AM1037" s="64"/>
      <c r="AN1037" s="64"/>
      <c r="AO1037" s="64"/>
      <c r="AP1037" s="64"/>
      <c r="AQ1037" s="64"/>
      <c r="AR1037" s="64"/>
      <c r="AS1037" s="64"/>
      <c r="AT1037" s="64"/>
      <c r="AU1037" s="64"/>
      <c r="AV1037" s="64"/>
      <c r="AW1037" s="64"/>
      <c r="AX1037" s="64"/>
      <c r="AY1037" s="64"/>
      <c r="AZ1037" s="64"/>
      <c r="BA1037" s="64"/>
      <c r="BB1037" s="64"/>
      <c r="BC1037" s="64"/>
      <c r="BD1037" s="64"/>
      <c r="BE1037" s="64"/>
      <c r="BF1037" s="64"/>
      <c r="BG1037" s="64"/>
      <c r="BH1037" s="64"/>
      <c r="BI1037" s="64"/>
      <c r="BJ1037" s="64"/>
      <c r="BK1037" s="64"/>
      <c r="BL1037" s="64"/>
      <c r="BM1037" s="64"/>
      <c r="BN1037" s="64"/>
      <c r="BO1037" s="64"/>
      <c r="BP1037" s="64"/>
      <c r="BQ1037" s="64"/>
      <c r="BR1037" s="64"/>
      <c r="BS1037" s="64"/>
      <c r="BT1037" s="64"/>
      <c r="BU1037" s="64"/>
      <c r="BV1037" s="64"/>
      <c r="BW1037" s="64"/>
      <c r="BX1037" s="64"/>
      <c r="BY1037" s="64"/>
      <c r="BZ1037" s="64"/>
      <c r="CA1037" s="64"/>
      <c r="CB1037" s="64"/>
      <c r="CC1037" s="64"/>
      <c r="CD1037" s="64"/>
      <c r="CE1037" s="64"/>
      <c r="CF1037" s="64"/>
      <c r="CG1037" s="64"/>
      <c r="CH1037" s="64"/>
      <c r="CI1037" s="64"/>
      <c r="CJ1037" s="64"/>
      <c r="CK1037" s="64"/>
      <c r="CL1037" s="64"/>
      <c r="CM1037" s="64"/>
      <c r="CN1037" s="64"/>
      <c r="CO1037" s="64"/>
      <c r="CP1037" s="64"/>
      <c r="CQ1037" s="64"/>
      <c r="CR1037" s="64"/>
      <c r="CS1037" s="64"/>
    </row>
    <row r="1038" spans="1:97" s="32" customFormat="1" ht="12.75">
      <c r="A1038" s="68"/>
      <c r="G1038" s="68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  <c r="AL1038" s="64"/>
      <c r="AM1038" s="64"/>
      <c r="AN1038" s="64"/>
      <c r="AO1038" s="64"/>
      <c r="AP1038" s="64"/>
      <c r="AQ1038" s="64"/>
      <c r="AR1038" s="64"/>
      <c r="AS1038" s="64"/>
      <c r="AT1038" s="64"/>
      <c r="AU1038" s="64"/>
      <c r="AV1038" s="64"/>
      <c r="AW1038" s="64"/>
      <c r="AX1038" s="64"/>
      <c r="AY1038" s="64"/>
      <c r="AZ1038" s="64"/>
      <c r="BA1038" s="64"/>
      <c r="BB1038" s="64"/>
      <c r="BC1038" s="64"/>
      <c r="BD1038" s="64"/>
      <c r="BE1038" s="64"/>
      <c r="BF1038" s="64"/>
      <c r="BG1038" s="64"/>
      <c r="BH1038" s="64"/>
      <c r="BI1038" s="64"/>
      <c r="BJ1038" s="64"/>
      <c r="BK1038" s="64"/>
      <c r="BL1038" s="64"/>
      <c r="BM1038" s="64"/>
      <c r="BN1038" s="64"/>
      <c r="BO1038" s="64"/>
      <c r="BP1038" s="64"/>
      <c r="BQ1038" s="64"/>
      <c r="BR1038" s="64"/>
      <c r="BS1038" s="64"/>
      <c r="BT1038" s="64"/>
      <c r="BU1038" s="64"/>
      <c r="BV1038" s="64"/>
      <c r="BW1038" s="64"/>
      <c r="BX1038" s="64"/>
      <c r="BY1038" s="64"/>
      <c r="BZ1038" s="64"/>
      <c r="CA1038" s="64"/>
      <c r="CB1038" s="64"/>
      <c r="CC1038" s="64"/>
      <c r="CD1038" s="64"/>
      <c r="CE1038" s="64"/>
      <c r="CF1038" s="64"/>
      <c r="CG1038" s="64"/>
      <c r="CH1038" s="64"/>
      <c r="CI1038" s="64"/>
      <c r="CJ1038" s="64"/>
      <c r="CK1038" s="64"/>
      <c r="CL1038" s="64"/>
      <c r="CM1038" s="64"/>
      <c r="CN1038" s="64"/>
      <c r="CO1038" s="64"/>
      <c r="CP1038" s="64"/>
      <c r="CQ1038" s="64"/>
      <c r="CR1038" s="64"/>
      <c r="CS1038" s="64"/>
    </row>
    <row r="1039" spans="1:97" s="32" customFormat="1" ht="12.75">
      <c r="A1039" s="68"/>
      <c r="G1039" s="68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  <c r="AK1039" s="64"/>
      <c r="AL1039" s="64"/>
      <c r="AM1039" s="64"/>
      <c r="AN1039" s="64"/>
      <c r="AO1039" s="64"/>
      <c r="AP1039" s="64"/>
      <c r="AQ1039" s="64"/>
      <c r="AR1039" s="64"/>
      <c r="AS1039" s="64"/>
      <c r="AT1039" s="64"/>
      <c r="AU1039" s="64"/>
      <c r="AV1039" s="64"/>
      <c r="AW1039" s="64"/>
      <c r="AX1039" s="64"/>
      <c r="AY1039" s="64"/>
      <c r="AZ1039" s="64"/>
      <c r="BA1039" s="64"/>
      <c r="BB1039" s="64"/>
      <c r="BC1039" s="64"/>
      <c r="BD1039" s="64"/>
      <c r="BE1039" s="64"/>
      <c r="BF1039" s="64"/>
      <c r="BG1039" s="64"/>
      <c r="BH1039" s="64"/>
      <c r="BI1039" s="64"/>
      <c r="BJ1039" s="64"/>
      <c r="BK1039" s="64"/>
      <c r="BL1039" s="64"/>
      <c r="BM1039" s="64"/>
      <c r="BN1039" s="64"/>
      <c r="BO1039" s="64"/>
      <c r="BP1039" s="64"/>
      <c r="BQ1039" s="64"/>
      <c r="BR1039" s="64"/>
      <c r="BS1039" s="64"/>
      <c r="BT1039" s="64"/>
      <c r="BU1039" s="64"/>
      <c r="BV1039" s="64"/>
      <c r="BW1039" s="64"/>
      <c r="BX1039" s="64"/>
      <c r="BY1039" s="64"/>
      <c r="BZ1039" s="64"/>
      <c r="CA1039" s="64"/>
      <c r="CB1039" s="64"/>
      <c r="CC1039" s="64"/>
      <c r="CD1039" s="64"/>
      <c r="CE1039" s="64"/>
      <c r="CF1039" s="64"/>
      <c r="CG1039" s="64"/>
      <c r="CH1039" s="64"/>
      <c r="CI1039" s="64"/>
      <c r="CJ1039" s="64"/>
      <c r="CK1039" s="64"/>
      <c r="CL1039" s="64"/>
      <c r="CM1039" s="64"/>
      <c r="CN1039" s="64"/>
      <c r="CO1039" s="64"/>
      <c r="CP1039" s="64"/>
      <c r="CQ1039" s="64"/>
      <c r="CR1039" s="64"/>
      <c r="CS1039" s="64"/>
    </row>
    <row r="1040" spans="1:97" s="32" customFormat="1" ht="12.75">
      <c r="A1040" s="68"/>
      <c r="G1040" s="68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  <c r="AK1040" s="64"/>
      <c r="AL1040" s="64"/>
      <c r="AM1040" s="64"/>
      <c r="AN1040" s="64"/>
      <c r="AO1040" s="64"/>
      <c r="AP1040" s="64"/>
      <c r="AQ1040" s="64"/>
      <c r="AR1040" s="64"/>
      <c r="AS1040" s="64"/>
      <c r="AT1040" s="64"/>
      <c r="AU1040" s="64"/>
      <c r="AV1040" s="64"/>
      <c r="AW1040" s="64"/>
      <c r="AX1040" s="64"/>
      <c r="AY1040" s="64"/>
      <c r="AZ1040" s="64"/>
      <c r="BA1040" s="64"/>
      <c r="BB1040" s="64"/>
      <c r="BC1040" s="64"/>
      <c r="BD1040" s="64"/>
      <c r="BE1040" s="64"/>
      <c r="BF1040" s="64"/>
      <c r="BG1040" s="64"/>
      <c r="BH1040" s="64"/>
      <c r="BI1040" s="64"/>
      <c r="BJ1040" s="64"/>
      <c r="BK1040" s="64"/>
      <c r="BL1040" s="64"/>
      <c r="BM1040" s="64"/>
      <c r="BN1040" s="64"/>
      <c r="BO1040" s="64"/>
      <c r="BP1040" s="64"/>
      <c r="BQ1040" s="64"/>
      <c r="BR1040" s="64"/>
      <c r="BS1040" s="64"/>
      <c r="BT1040" s="64"/>
      <c r="BU1040" s="64"/>
      <c r="BV1040" s="64"/>
      <c r="BW1040" s="64"/>
      <c r="BX1040" s="64"/>
      <c r="BY1040" s="64"/>
      <c r="BZ1040" s="64"/>
      <c r="CA1040" s="64"/>
      <c r="CB1040" s="64"/>
      <c r="CC1040" s="64"/>
      <c r="CD1040" s="64"/>
      <c r="CE1040" s="64"/>
      <c r="CF1040" s="64"/>
      <c r="CG1040" s="64"/>
      <c r="CH1040" s="64"/>
      <c r="CI1040" s="64"/>
      <c r="CJ1040" s="64"/>
      <c r="CK1040" s="64"/>
      <c r="CL1040" s="64"/>
      <c r="CM1040" s="64"/>
      <c r="CN1040" s="64"/>
      <c r="CO1040" s="64"/>
      <c r="CP1040" s="64"/>
      <c r="CQ1040" s="64"/>
      <c r="CR1040" s="64"/>
      <c r="CS1040" s="64"/>
    </row>
    <row r="1041" spans="1:97" s="32" customFormat="1" ht="12.75">
      <c r="A1041" s="68"/>
      <c r="G1041" s="68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  <c r="AK1041" s="64"/>
      <c r="AL1041" s="64"/>
      <c r="AM1041" s="64"/>
      <c r="AN1041" s="64"/>
      <c r="AO1041" s="64"/>
      <c r="AP1041" s="64"/>
      <c r="AQ1041" s="64"/>
      <c r="AR1041" s="64"/>
      <c r="AS1041" s="64"/>
      <c r="AT1041" s="64"/>
      <c r="AU1041" s="64"/>
      <c r="AV1041" s="64"/>
      <c r="AW1041" s="64"/>
      <c r="AX1041" s="64"/>
      <c r="AY1041" s="64"/>
      <c r="AZ1041" s="64"/>
      <c r="BA1041" s="64"/>
      <c r="BB1041" s="64"/>
      <c r="BC1041" s="64"/>
      <c r="BD1041" s="64"/>
      <c r="BE1041" s="64"/>
      <c r="BF1041" s="64"/>
      <c r="BG1041" s="64"/>
      <c r="BH1041" s="64"/>
      <c r="BI1041" s="64"/>
      <c r="BJ1041" s="64"/>
      <c r="BK1041" s="64"/>
      <c r="BL1041" s="64"/>
      <c r="BM1041" s="64"/>
      <c r="BN1041" s="64"/>
      <c r="BO1041" s="64"/>
      <c r="BP1041" s="64"/>
      <c r="BQ1041" s="64"/>
      <c r="BR1041" s="64"/>
      <c r="BS1041" s="64"/>
      <c r="BT1041" s="64"/>
      <c r="BU1041" s="64"/>
      <c r="BV1041" s="64"/>
      <c r="BW1041" s="64"/>
      <c r="BX1041" s="64"/>
      <c r="BY1041" s="64"/>
      <c r="BZ1041" s="64"/>
      <c r="CA1041" s="64"/>
      <c r="CB1041" s="64"/>
      <c r="CC1041" s="64"/>
      <c r="CD1041" s="64"/>
      <c r="CE1041" s="64"/>
      <c r="CF1041" s="64"/>
      <c r="CG1041" s="64"/>
      <c r="CH1041" s="64"/>
      <c r="CI1041" s="64"/>
      <c r="CJ1041" s="64"/>
      <c r="CK1041" s="64"/>
      <c r="CL1041" s="64"/>
      <c r="CM1041" s="64"/>
      <c r="CN1041" s="64"/>
      <c r="CO1041" s="64"/>
      <c r="CP1041" s="64"/>
      <c r="CQ1041" s="64"/>
      <c r="CR1041" s="64"/>
      <c r="CS1041" s="64"/>
    </row>
    <row r="1042" spans="1:97" s="32" customFormat="1" ht="12.75">
      <c r="A1042" s="68"/>
      <c r="G1042" s="68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  <c r="AK1042" s="64"/>
      <c r="AL1042" s="64"/>
      <c r="AM1042" s="64"/>
      <c r="AN1042" s="64"/>
      <c r="AO1042" s="64"/>
      <c r="AP1042" s="64"/>
      <c r="AQ1042" s="64"/>
      <c r="AR1042" s="64"/>
      <c r="AS1042" s="64"/>
      <c r="AT1042" s="64"/>
      <c r="AU1042" s="64"/>
      <c r="AV1042" s="64"/>
      <c r="AW1042" s="64"/>
      <c r="AX1042" s="64"/>
      <c r="AY1042" s="64"/>
      <c r="AZ1042" s="64"/>
      <c r="BA1042" s="64"/>
      <c r="BB1042" s="64"/>
      <c r="BC1042" s="64"/>
      <c r="BD1042" s="64"/>
      <c r="BE1042" s="64"/>
      <c r="BF1042" s="64"/>
      <c r="BG1042" s="64"/>
      <c r="BH1042" s="64"/>
      <c r="BI1042" s="64"/>
      <c r="BJ1042" s="64"/>
      <c r="BK1042" s="64"/>
      <c r="BL1042" s="64"/>
      <c r="BM1042" s="64"/>
      <c r="BN1042" s="64"/>
      <c r="BO1042" s="64"/>
      <c r="BP1042" s="64"/>
      <c r="BQ1042" s="64"/>
      <c r="BR1042" s="64"/>
      <c r="BS1042" s="64"/>
      <c r="BT1042" s="64"/>
      <c r="BU1042" s="64"/>
      <c r="BV1042" s="64"/>
      <c r="BW1042" s="64"/>
      <c r="BX1042" s="64"/>
      <c r="BY1042" s="64"/>
      <c r="BZ1042" s="64"/>
      <c r="CA1042" s="64"/>
      <c r="CB1042" s="64"/>
      <c r="CC1042" s="64"/>
      <c r="CD1042" s="64"/>
      <c r="CE1042" s="64"/>
      <c r="CF1042" s="64"/>
      <c r="CG1042" s="64"/>
      <c r="CH1042" s="64"/>
      <c r="CI1042" s="64"/>
      <c r="CJ1042" s="64"/>
      <c r="CK1042" s="64"/>
      <c r="CL1042" s="64"/>
      <c r="CM1042" s="64"/>
      <c r="CN1042" s="64"/>
      <c r="CO1042" s="64"/>
      <c r="CP1042" s="64"/>
      <c r="CQ1042" s="64"/>
      <c r="CR1042" s="64"/>
      <c r="CS1042" s="64"/>
    </row>
    <row r="1043" spans="1:97" s="32" customFormat="1" ht="12.75">
      <c r="A1043" s="68"/>
      <c r="G1043" s="68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  <c r="AK1043" s="64"/>
      <c r="AL1043" s="64"/>
      <c r="AM1043" s="64"/>
      <c r="AN1043" s="64"/>
      <c r="AO1043" s="64"/>
      <c r="AP1043" s="64"/>
      <c r="AQ1043" s="64"/>
      <c r="AR1043" s="64"/>
      <c r="AS1043" s="64"/>
      <c r="AT1043" s="64"/>
      <c r="AU1043" s="64"/>
      <c r="AV1043" s="64"/>
      <c r="AW1043" s="64"/>
      <c r="AX1043" s="64"/>
      <c r="AY1043" s="64"/>
      <c r="AZ1043" s="64"/>
      <c r="BA1043" s="64"/>
      <c r="BB1043" s="64"/>
      <c r="BC1043" s="64"/>
      <c r="BD1043" s="64"/>
      <c r="BE1043" s="64"/>
      <c r="BF1043" s="64"/>
      <c r="BG1043" s="64"/>
      <c r="BH1043" s="64"/>
      <c r="BI1043" s="64"/>
      <c r="BJ1043" s="64"/>
      <c r="BK1043" s="64"/>
      <c r="BL1043" s="64"/>
      <c r="BM1043" s="64"/>
      <c r="BN1043" s="64"/>
      <c r="BO1043" s="64"/>
      <c r="BP1043" s="64"/>
      <c r="BQ1043" s="64"/>
      <c r="BR1043" s="64"/>
      <c r="BS1043" s="64"/>
      <c r="BT1043" s="64"/>
      <c r="BU1043" s="64"/>
      <c r="BV1043" s="64"/>
      <c r="BW1043" s="64"/>
      <c r="BX1043" s="64"/>
      <c r="BY1043" s="64"/>
      <c r="BZ1043" s="64"/>
      <c r="CA1043" s="64"/>
      <c r="CB1043" s="64"/>
      <c r="CC1043" s="64"/>
      <c r="CD1043" s="64"/>
      <c r="CE1043" s="64"/>
      <c r="CF1043" s="64"/>
      <c r="CG1043" s="64"/>
      <c r="CH1043" s="64"/>
      <c r="CI1043" s="64"/>
      <c r="CJ1043" s="64"/>
      <c r="CK1043" s="64"/>
      <c r="CL1043" s="64"/>
      <c r="CM1043" s="64"/>
      <c r="CN1043" s="64"/>
      <c r="CO1043" s="64"/>
      <c r="CP1043" s="64"/>
      <c r="CQ1043" s="64"/>
      <c r="CR1043" s="64"/>
      <c r="CS1043" s="64"/>
    </row>
    <row r="1044" spans="1:97" s="32" customFormat="1" ht="12.75">
      <c r="A1044" s="68"/>
      <c r="G1044" s="68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  <c r="AL1044" s="64"/>
      <c r="AM1044" s="64"/>
      <c r="AN1044" s="64"/>
      <c r="AO1044" s="64"/>
      <c r="AP1044" s="64"/>
      <c r="AQ1044" s="64"/>
      <c r="AR1044" s="64"/>
      <c r="AS1044" s="64"/>
      <c r="AT1044" s="64"/>
      <c r="AU1044" s="64"/>
      <c r="AV1044" s="64"/>
      <c r="AW1044" s="64"/>
      <c r="AX1044" s="64"/>
      <c r="AY1044" s="64"/>
      <c r="AZ1044" s="64"/>
      <c r="BA1044" s="64"/>
      <c r="BB1044" s="64"/>
      <c r="BC1044" s="64"/>
      <c r="BD1044" s="64"/>
      <c r="BE1044" s="64"/>
      <c r="BF1044" s="64"/>
      <c r="BG1044" s="64"/>
      <c r="BH1044" s="64"/>
      <c r="BI1044" s="64"/>
      <c r="BJ1044" s="64"/>
      <c r="BK1044" s="64"/>
      <c r="BL1044" s="64"/>
      <c r="BM1044" s="64"/>
      <c r="BN1044" s="64"/>
      <c r="BO1044" s="64"/>
      <c r="BP1044" s="64"/>
      <c r="BQ1044" s="64"/>
      <c r="BR1044" s="64"/>
      <c r="BS1044" s="64"/>
      <c r="BT1044" s="64"/>
      <c r="BU1044" s="64"/>
      <c r="BV1044" s="64"/>
      <c r="BW1044" s="64"/>
      <c r="BX1044" s="64"/>
      <c r="BY1044" s="64"/>
      <c r="BZ1044" s="64"/>
      <c r="CA1044" s="64"/>
      <c r="CB1044" s="64"/>
      <c r="CC1044" s="64"/>
      <c r="CD1044" s="64"/>
      <c r="CE1044" s="64"/>
      <c r="CF1044" s="64"/>
      <c r="CG1044" s="64"/>
      <c r="CH1044" s="64"/>
      <c r="CI1044" s="64"/>
      <c r="CJ1044" s="64"/>
      <c r="CK1044" s="64"/>
      <c r="CL1044" s="64"/>
      <c r="CM1044" s="64"/>
      <c r="CN1044" s="64"/>
      <c r="CO1044" s="64"/>
      <c r="CP1044" s="64"/>
      <c r="CQ1044" s="64"/>
      <c r="CR1044" s="64"/>
      <c r="CS1044" s="64"/>
    </row>
    <row r="1045" spans="1:97" s="32" customFormat="1" ht="12.75">
      <c r="A1045" s="68"/>
      <c r="G1045" s="68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  <c r="AK1045" s="64"/>
      <c r="AL1045" s="64"/>
      <c r="AM1045" s="64"/>
      <c r="AN1045" s="64"/>
      <c r="AO1045" s="64"/>
      <c r="AP1045" s="64"/>
      <c r="AQ1045" s="64"/>
      <c r="AR1045" s="64"/>
      <c r="AS1045" s="64"/>
      <c r="AT1045" s="64"/>
      <c r="AU1045" s="64"/>
      <c r="AV1045" s="64"/>
      <c r="AW1045" s="64"/>
      <c r="AX1045" s="64"/>
      <c r="AY1045" s="64"/>
      <c r="AZ1045" s="64"/>
      <c r="BA1045" s="64"/>
      <c r="BB1045" s="64"/>
      <c r="BC1045" s="64"/>
      <c r="BD1045" s="64"/>
      <c r="BE1045" s="64"/>
      <c r="BF1045" s="64"/>
      <c r="BG1045" s="64"/>
      <c r="BH1045" s="64"/>
      <c r="BI1045" s="64"/>
      <c r="BJ1045" s="64"/>
      <c r="BK1045" s="64"/>
      <c r="BL1045" s="64"/>
      <c r="BM1045" s="64"/>
      <c r="BN1045" s="64"/>
      <c r="BO1045" s="64"/>
      <c r="BP1045" s="64"/>
      <c r="BQ1045" s="64"/>
      <c r="BR1045" s="64"/>
      <c r="BS1045" s="64"/>
      <c r="BT1045" s="64"/>
      <c r="BU1045" s="64"/>
      <c r="BV1045" s="64"/>
      <c r="BW1045" s="64"/>
      <c r="BX1045" s="64"/>
      <c r="BY1045" s="64"/>
      <c r="BZ1045" s="64"/>
      <c r="CA1045" s="64"/>
      <c r="CB1045" s="64"/>
      <c r="CC1045" s="64"/>
      <c r="CD1045" s="64"/>
      <c r="CE1045" s="64"/>
      <c r="CF1045" s="64"/>
      <c r="CG1045" s="64"/>
      <c r="CH1045" s="64"/>
      <c r="CI1045" s="64"/>
      <c r="CJ1045" s="64"/>
      <c r="CK1045" s="64"/>
      <c r="CL1045" s="64"/>
      <c r="CM1045" s="64"/>
      <c r="CN1045" s="64"/>
      <c r="CO1045" s="64"/>
      <c r="CP1045" s="64"/>
      <c r="CQ1045" s="64"/>
      <c r="CR1045" s="64"/>
      <c r="CS1045" s="64"/>
    </row>
    <row r="1046" spans="1:97" s="32" customFormat="1" ht="12.75">
      <c r="A1046" s="68"/>
      <c r="G1046" s="68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  <c r="AK1046" s="64"/>
      <c r="AL1046" s="64"/>
      <c r="AM1046" s="64"/>
      <c r="AN1046" s="64"/>
      <c r="AO1046" s="64"/>
      <c r="AP1046" s="64"/>
      <c r="AQ1046" s="64"/>
      <c r="AR1046" s="64"/>
      <c r="AS1046" s="64"/>
      <c r="AT1046" s="64"/>
      <c r="AU1046" s="64"/>
      <c r="AV1046" s="64"/>
      <c r="AW1046" s="64"/>
      <c r="AX1046" s="64"/>
      <c r="AY1046" s="64"/>
      <c r="AZ1046" s="64"/>
      <c r="BA1046" s="64"/>
      <c r="BB1046" s="64"/>
      <c r="BC1046" s="64"/>
      <c r="BD1046" s="64"/>
      <c r="BE1046" s="64"/>
      <c r="BF1046" s="64"/>
      <c r="BG1046" s="64"/>
      <c r="BH1046" s="64"/>
      <c r="BI1046" s="64"/>
      <c r="BJ1046" s="64"/>
      <c r="BK1046" s="64"/>
      <c r="BL1046" s="64"/>
      <c r="BM1046" s="64"/>
      <c r="BN1046" s="64"/>
      <c r="BO1046" s="64"/>
      <c r="BP1046" s="64"/>
      <c r="BQ1046" s="64"/>
      <c r="BR1046" s="64"/>
      <c r="BS1046" s="64"/>
      <c r="BT1046" s="64"/>
      <c r="BU1046" s="64"/>
      <c r="BV1046" s="64"/>
      <c r="BW1046" s="64"/>
      <c r="BX1046" s="64"/>
      <c r="BY1046" s="64"/>
      <c r="BZ1046" s="64"/>
      <c r="CA1046" s="64"/>
      <c r="CB1046" s="64"/>
      <c r="CC1046" s="64"/>
      <c r="CD1046" s="64"/>
      <c r="CE1046" s="64"/>
      <c r="CF1046" s="64"/>
      <c r="CG1046" s="64"/>
      <c r="CH1046" s="64"/>
      <c r="CI1046" s="64"/>
      <c r="CJ1046" s="64"/>
      <c r="CK1046" s="64"/>
      <c r="CL1046" s="64"/>
      <c r="CM1046" s="64"/>
      <c r="CN1046" s="64"/>
      <c r="CO1046" s="64"/>
      <c r="CP1046" s="64"/>
      <c r="CQ1046" s="64"/>
      <c r="CR1046" s="64"/>
      <c r="CS1046" s="64"/>
    </row>
    <row r="1047" spans="1:97" s="32" customFormat="1" ht="12.75">
      <c r="A1047" s="68"/>
      <c r="G1047" s="68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  <c r="AK1047" s="64"/>
      <c r="AL1047" s="64"/>
      <c r="AM1047" s="64"/>
      <c r="AN1047" s="64"/>
      <c r="AO1047" s="64"/>
      <c r="AP1047" s="64"/>
      <c r="AQ1047" s="64"/>
      <c r="AR1047" s="64"/>
      <c r="AS1047" s="64"/>
      <c r="AT1047" s="64"/>
      <c r="AU1047" s="64"/>
      <c r="AV1047" s="64"/>
      <c r="AW1047" s="64"/>
      <c r="AX1047" s="64"/>
      <c r="AY1047" s="64"/>
      <c r="AZ1047" s="64"/>
      <c r="BA1047" s="64"/>
      <c r="BB1047" s="64"/>
      <c r="BC1047" s="64"/>
      <c r="BD1047" s="64"/>
      <c r="BE1047" s="64"/>
      <c r="BF1047" s="64"/>
      <c r="BG1047" s="64"/>
      <c r="BH1047" s="64"/>
      <c r="BI1047" s="64"/>
      <c r="BJ1047" s="64"/>
      <c r="BK1047" s="64"/>
      <c r="BL1047" s="64"/>
      <c r="BM1047" s="64"/>
      <c r="BN1047" s="64"/>
      <c r="BO1047" s="64"/>
      <c r="BP1047" s="64"/>
      <c r="BQ1047" s="64"/>
      <c r="BR1047" s="64"/>
      <c r="BS1047" s="64"/>
      <c r="BT1047" s="64"/>
      <c r="BU1047" s="64"/>
      <c r="BV1047" s="64"/>
      <c r="BW1047" s="64"/>
      <c r="BX1047" s="64"/>
      <c r="BY1047" s="64"/>
      <c r="BZ1047" s="64"/>
      <c r="CA1047" s="64"/>
      <c r="CB1047" s="64"/>
      <c r="CC1047" s="64"/>
      <c r="CD1047" s="64"/>
      <c r="CE1047" s="64"/>
      <c r="CF1047" s="64"/>
      <c r="CG1047" s="64"/>
      <c r="CH1047" s="64"/>
      <c r="CI1047" s="64"/>
      <c r="CJ1047" s="64"/>
      <c r="CK1047" s="64"/>
      <c r="CL1047" s="64"/>
      <c r="CM1047" s="64"/>
      <c r="CN1047" s="64"/>
      <c r="CO1047" s="64"/>
      <c r="CP1047" s="64"/>
      <c r="CQ1047" s="64"/>
      <c r="CR1047" s="64"/>
      <c r="CS1047" s="64"/>
    </row>
    <row r="1048" spans="1:97" s="32" customFormat="1" ht="12.75">
      <c r="A1048" s="68"/>
      <c r="G1048" s="68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  <c r="AK1048" s="64"/>
      <c r="AL1048" s="64"/>
      <c r="AM1048" s="64"/>
      <c r="AN1048" s="64"/>
      <c r="AO1048" s="64"/>
      <c r="AP1048" s="64"/>
      <c r="AQ1048" s="64"/>
      <c r="AR1048" s="64"/>
      <c r="AS1048" s="64"/>
      <c r="AT1048" s="64"/>
      <c r="AU1048" s="64"/>
      <c r="AV1048" s="64"/>
      <c r="AW1048" s="64"/>
      <c r="AX1048" s="64"/>
      <c r="AY1048" s="64"/>
      <c r="AZ1048" s="64"/>
      <c r="BA1048" s="64"/>
      <c r="BB1048" s="64"/>
      <c r="BC1048" s="64"/>
      <c r="BD1048" s="64"/>
      <c r="BE1048" s="64"/>
      <c r="BF1048" s="64"/>
      <c r="BG1048" s="64"/>
      <c r="BH1048" s="64"/>
      <c r="BI1048" s="64"/>
      <c r="BJ1048" s="64"/>
      <c r="BK1048" s="64"/>
      <c r="BL1048" s="64"/>
      <c r="BM1048" s="64"/>
      <c r="BN1048" s="64"/>
      <c r="BO1048" s="64"/>
      <c r="BP1048" s="64"/>
      <c r="BQ1048" s="64"/>
      <c r="BR1048" s="64"/>
      <c r="BS1048" s="64"/>
      <c r="BT1048" s="64"/>
      <c r="BU1048" s="64"/>
      <c r="BV1048" s="64"/>
      <c r="BW1048" s="64"/>
      <c r="BX1048" s="64"/>
      <c r="BY1048" s="64"/>
      <c r="BZ1048" s="64"/>
      <c r="CA1048" s="64"/>
      <c r="CB1048" s="64"/>
      <c r="CC1048" s="64"/>
      <c r="CD1048" s="64"/>
      <c r="CE1048" s="64"/>
      <c r="CF1048" s="64"/>
      <c r="CG1048" s="64"/>
      <c r="CH1048" s="64"/>
      <c r="CI1048" s="64"/>
      <c r="CJ1048" s="64"/>
      <c r="CK1048" s="64"/>
      <c r="CL1048" s="64"/>
      <c r="CM1048" s="64"/>
      <c r="CN1048" s="64"/>
      <c r="CO1048" s="64"/>
      <c r="CP1048" s="64"/>
      <c r="CQ1048" s="64"/>
      <c r="CR1048" s="64"/>
      <c r="CS1048" s="64"/>
    </row>
    <row r="1049" spans="1:97" s="32" customFormat="1" ht="12.75">
      <c r="A1049" s="68"/>
      <c r="G1049" s="68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  <c r="AK1049" s="64"/>
      <c r="AL1049" s="64"/>
      <c r="AM1049" s="64"/>
      <c r="AN1049" s="64"/>
      <c r="AO1049" s="64"/>
      <c r="AP1049" s="64"/>
      <c r="AQ1049" s="64"/>
      <c r="AR1049" s="64"/>
      <c r="AS1049" s="64"/>
      <c r="AT1049" s="64"/>
      <c r="AU1049" s="64"/>
      <c r="AV1049" s="64"/>
      <c r="AW1049" s="64"/>
      <c r="AX1049" s="64"/>
      <c r="AY1049" s="64"/>
      <c r="AZ1049" s="64"/>
      <c r="BA1049" s="64"/>
      <c r="BB1049" s="64"/>
      <c r="BC1049" s="64"/>
      <c r="BD1049" s="64"/>
      <c r="BE1049" s="64"/>
      <c r="BF1049" s="64"/>
      <c r="BG1049" s="64"/>
      <c r="BH1049" s="64"/>
      <c r="BI1049" s="64"/>
      <c r="BJ1049" s="64"/>
      <c r="BK1049" s="64"/>
      <c r="BL1049" s="64"/>
      <c r="BM1049" s="64"/>
      <c r="BN1049" s="64"/>
      <c r="BO1049" s="64"/>
      <c r="BP1049" s="64"/>
      <c r="BQ1049" s="64"/>
      <c r="BR1049" s="64"/>
      <c r="BS1049" s="64"/>
      <c r="BT1049" s="64"/>
      <c r="BU1049" s="64"/>
      <c r="BV1049" s="64"/>
      <c r="BW1049" s="64"/>
      <c r="BX1049" s="64"/>
      <c r="BY1049" s="64"/>
      <c r="BZ1049" s="64"/>
      <c r="CA1049" s="64"/>
      <c r="CB1049" s="64"/>
      <c r="CC1049" s="64"/>
      <c r="CD1049" s="64"/>
      <c r="CE1049" s="64"/>
      <c r="CF1049" s="64"/>
      <c r="CG1049" s="64"/>
      <c r="CH1049" s="64"/>
      <c r="CI1049" s="64"/>
      <c r="CJ1049" s="64"/>
      <c r="CK1049" s="64"/>
      <c r="CL1049" s="64"/>
      <c r="CM1049" s="64"/>
      <c r="CN1049" s="64"/>
      <c r="CO1049" s="64"/>
      <c r="CP1049" s="64"/>
      <c r="CQ1049" s="64"/>
      <c r="CR1049" s="64"/>
      <c r="CS1049" s="64"/>
    </row>
    <row r="1050" spans="1:97" s="32" customFormat="1" ht="12.75">
      <c r="A1050" s="68"/>
      <c r="G1050" s="68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  <c r="AL1050" s="64"/>
      <c r="AM1050" s="64"/>
      <c r="AN1050" s="64"/>
      <c r="AO1050" s="64"/>
      <c r="AP1050" s="64"/>
      <c r="AQ1050" s="64"/>
      <c r="AR1050" s="64"/>
      <c r="AS1050" s="64"/>
      <c r="AT1050" s="64"/>
      <c r="AU1050" s="64"/>
      <c r="AV1050" s="64"/>
      <c r="AW1050" s="64"/>
      <c r="AX1050" s="64"/>
      <c r="AY1050" s="64"/>
      <c r="AZ1050" s="64"/>
      <c r="BA1050" s="64"/>
      <c r="BB1050" s="64"/>
      <c r="BC1050" s="64"/>
      <c r="BD1050" s="64"/>
      <c r="BE1050" s="64"/>
      <c r="BF1050" s="64"/>
      <c r="BG1050" s="64"/>
      <c r="BH1050" s="64"/>
      <c r="BI1050" s="64"/>
      <c r="BJ1050" s="64"/>
      <c r="BK1050" s="64"/>
      <c r="BL1050" s="64"/>
      <c r="BM1050" s="64"/>
      <c r="BN1050" s="64"/>
      <c r="BO1050" s="64"/>
      <c r="BP1050" s="64"/>
      <c r="BQ1050" s="64"/>
      <c r="BR1050" s="64"/>
      <c r="BS1050" s="64"/>
      <c r="BT1050" s="64"/>
      <c r="BU1050" s="64"/>
      <c r="BV1050" s="64"/>
      <c r="BW1050" s="64"/>
      <c r="BX1050" s="64"/>
      <c r="BY1050" s="64"/>
      <c r="BZ1050" s="64"/>
      <c r="CA1050" s="64"/>
      <c r="CB1050" s="64"/>
      <c r="CC1050" s="64"/>
      <c r="CD1050" s="64"/>
      <c r="CE1050" s="64"/>
      <c r="CF1050" s="64"/>
      <c r="CG1050" s="64"/>
      <c r="CH1050" s="64"/>
      <c r="CI1050" s="64"/>
      <c r="CJ1050" s="64"/>
      <c r="CK1050" s="64"/>
      <c r="CL1050" s="64"/>
      <c r="CM1050" s="64"/>
      <c r="CN1050" s="64"/>
      <c r="CO1050" s="64"/>
      <c r="CP1050" s="64"/>
      <c r="CQ1050" s="64"/>
      <c r="CR1050" s="64"/>
      <c r="CS1050" s="64"/>
    </row>
    <row r="1051" spans="1:97" s="32" customFormat="1" ht="12.75">
      <c r="A1051" s="68"/>
      <c r="G1051" s="68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  <c r="AL1051" s="64"/>
      <c r="AM1051" s="64"/>
      <c r="AN1051" s="64"/>
      <c r="AO1051" s="64"/>
      <c r="AP1051" s="64"/>
      <c r="AQ1051" s="64"/>
      <c r="AR1051" s="64"/>
      <c r="AS1051" s="64"/>
      <c r="AT1051" s="64"/>
      <c r="AU1051" s="64"/>
      <c r="AV1051" s="64"/>
      <c r="AW1051" s="64"/>
      <c r="AX1051" s="64"/>
      <c r="AY1051" s="64"/>
      <c r="AZ1051" s="64"/>
      <c r="BA1051" s="64"/>
      <c r="BB1051" s="64"/>
      <c r="BC1051" s="64"/>
      <c r="BD1051" s="64"/>
      <c r="BE1051" s="64"/>
      <c r="BF1051" s="64"/>
      <c r="BG1051" s="64"/>
      <c r="BH1051" s="64"/>
      <c r="BI1051" s="64"/>
      <c r="BJ1051" s="64"/>
      <c r="BK1051" s="64"/>
      <c r="BL1051" s="64"/>
      <c r="BM1051" s="64"/>
      <c r="BN1051" s="64"/>
      <c r="BO1051" s="64"/>
      <c r="BP1051" s="64"/>
      <c r="BQ1051" s="64"/>
      <c r="BR1051" s="64"/>
      <c r="BS1051" s="64"/>
      <c r="BT1051" s="64"/>
      <c r="BU1051" s="64"/>
      <c r="BV1051" s="64"/>
      <c r="BW1051" s="64"/>
      <c r="BX1051" s="64"/>
      <c r="BY1051" s="64"/>
      <c r="BZ1051" s="64"/>
      <c r="CA1051" s="64"/>
      <c r="CB1051" s="64"/>
      <c r="CC1051" s="64"/>
      <c r="CD1051" s="64"/>
      <c r="CE1051" s="64"/>
      <c r="CF1051" s="64"/>
      <c r="CG1051" s="64"/>
      <c r="CH1051" s="64"/>
      <c r="CI1051" s="64"/>
      <c r="CJ1051" s="64"/>
      <c r="CK1051" s="64"/>
      <c r="CL1051" s="64"/>
      <c r="CM1051" s="64"/>
      <c r="CN1051" s="64"/>
      <c r="CO1051" s="64"/>
      <c r="CP1051" s="64"/>
      <c r="CQ1051" s="64"/>
      <c r="CR1051" s="64"/>
      <c r="CS1051" s="64"/>
    </row>
    <row r="1052" spans="1:97" s="32" customFormat="1" ht="12.75">
      <c r="A1052" s="68"/>
      <c r="G1052" s="68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  <c r="AL1052" s="64"/>
      <c r="AM1052" s="64"/>
      <c r="AN1052" s="64"/>
      <c r="AO1052" s="64"/>
      <c r="AP1052" s="64"/>
      <c r="AQ1052" s="64"/>
      <c r="AR1052" s="64"/>
      <c r="AS1052" s="64"/>
      <c r="AT1052" s="64"/>
      <c r="AU1052" s="64"/>
      <c r="AV1052" s="64"/>
      <c r="AW1052" s="64"/>
      <c r="AX1052" s="64"/>
      <c r="AY1052" s="64"/>
      <c r="AZ1052" s="64"/>
      <c r="BA1052" s="64"/>
      <c r="BB1052" s="64"/>
      <c r="BC1052" s="64"/>
      <c r="BD1052" s="64"/>
      <c r="BE1052" s="64"/>
      <c r="BF1052" s="64"/>
      <c r="BG1052" s="64"/>
      <c r="BH1052" s="64"/>
      <c r="BI1052" s="64"/>
      <c r="BJ1052" s="64"/>
      <c r="BK1052" s="64"/>
      <c r="BL1052" s="64"/>
      <c r="BM1052" s="64"/>
      <c r="BN1052" s="64"/>
      <c r="BO1052" s="64"/>
      <c r="BP1052" s="64"/>
      <c r="BQ1052" s="64"/>
      <c r="BR1052" s="64"/>
      <c r="BS1052" s="64"/>
      <c r="BT1052" s="64"/>
      <c r="BU1052" s="64"/>
      <c r="BV1052" s="64"/>
      <c r="BW1052" s="64"/>
      <c r="BX1052" s="64"/>
      <c r="BY1052" s="64"/>
      <c r="BZ1052" s="64"/>
      <c r="CA1052" s="64"/>
      <c r="CB1052" s="64"/>
      <c r="CC1052" s="64"/>
      <c r="CD1052" s="64"/>
      <c r="CE1052" s="64"/>
      <c r="CF1052" s="64"/>
      <c r="CG1052" s="64"/>
      <c r="CH1052" s="64"/>
      <c r="CI1052" s="64"/>
      <c r="CJ1052" s="64"/>
      <c r="CK1052" s="64"/>
      <c r="CL1052" s="64"/>
      <c r="CM1052" s="64"/>
      <c r="CN1052" s="64"/>
      <c r="CO1052" s="64"/>
      <c r="CP1052" s="64"/>
      <c r="CQ1052" s="64"/>
      <c r="CR1052" s="64"/>
      <c r="CS1052" s="64"/>
    </row>
    <row r="1053" spans="1:97" s="32" customFormat="1" ht="12.75">
      <c r="A1053" s="68"/>
      <c r="G1053" s="68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  <c r="AK1053" s="64"/>
      <c r="AL1053" s="64"/>
      <c r="AM1053" s="64"/>
      <c r="AN1053" s="64"/>
      <c r="AO1053" s="64"/>
      <c r="AP1053" s="64"/>
      <c r="AQ1053" s="64"/>
      <c r="AR1053" s="64"/>
      <c r="AS1053" s="64"/>
      <c r="AT1053" s="64"/>
      <c r="AU1053" s="64"/>
      <c r="AV1053" s="64"/>
      <c r="AW1053" s="64"/>
      <c r="AX1053" s="64"/>
      <c r="AY1053" s="64"/>
      <c r="AZ1053" s="64"/>
      <c r="BA1053" s="64"/>
      <c r="BB1053" s="64"/>
      <c r="BC1053" s="64"/>
      <c r="BD1053" s="64"/>
      <c r="BE1053" s="64"/>
      <c r="BF1053" s="64"/>
      <c r="BG1053" s="64"/>
      <c r="BH1053" s="64"/>
      <c r="BI1053" s="64"/>
      <c r="BJ1053" s="64"/>
      <c r="BK1053" s="64"/>
      <c r="BL1053" s="64"/>
      <c r="BM1053" s="64"/>
      <c r="BN1053" s="64"/>
      <c r="BO1053" s="64"/>
      <c r="BP1053" s="64"/>
      <c r="BQ1053" s="64"/>
      <c r="BR1053" s="64"/>
      <c r="BS1053" s="64"/>
      <c r="BT1053" s="64"/>
      <c r="BU1053" s="64"/>
      <c r="BV1053" s="64"/>
      <c r="BW1053" s="64"/>
      <c r="BX1053" s="64"/>
      <c r="BY1053" s="64"/>
      <c r="BZ1053" s="64"/>
      <c r="CA1053" s="64"/>
      <c r="CB1053" s="64"/>
      <c r="CC1053" s="64"/>
      <c r="CD1053" s="64"/>
      <c r="CE1053" s="64"/>
      <c r="CF1053" s="64"/>
      <c r="CG1053" s="64"/>
      <c r="CH1053" s="64"/>
      <c r="CI1053" s="64"/>
      <c r="CJ1053" s="64"/>
      <c r="CK1053" s="64"/>
      <c r="CL1053" s="64"/>
      <c r="CM1053" s="64"/>
      <c r="CN1053" s="64"/>
      <c r="CO1053" s="64"/>
      <c r="CP1053" s="64"/>
      <c r="CQ1053" s="64"/>
      <c r="CR1053" s="64"/>
      <c r="CS1053" s="64"/>
    </row>
    <row r="1054" spans="1:97" s="32" customFormat="1" ht="12.75">
      <c r="A1054" s="68"/>
      <c r="G1054" s="68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  <c r="AL1054" s="64"/>
      <c r="AM1054" s="64"/>
      <c r="AN1054" s="64"/>
      <c r="AO1054" s="64"/>
      <c r="AP1054" s="64"/>
      <c r="AQ1054" s="64"/>
      <c r="AR1054" s="64"/>
      <c r="AS1054" s="64"/>
      <c r="AT1054" s="64"/>
      <c r="AU1054" s="64"/>
      <c r="AV1054" s="64"/>
      <c r="AW1054" s="64"/>
      <c r="AX1054" s="64"/>
      <c r="AY1054" s="64"/>
      <c r="AZ1054" s="64"/>
      <c r="BA1054" s="64"/>
      <c r="BB1054" s="64"/>
      <c r="BC1054" s="64"/>
      <c r="BD1054" s="64"/>
      <c r="BE1054" s="64"/>
      <c r="BF1054" s="64"/>
      <c r="BG1054" s="64"/>
      <c r="BH1054" s="64"/>
      <c r="BI1054" s="64"/>
      <c r="BJ1054" s="64"/>
      <c r="BK1054" s="64"/>
      <c r="BL1054" s="64"/>
      <c r="BM1054" s="64"/>
      <c r="BN1054" s="64"/>
      <c r="BO1054" s="64"/>
      <c r="BP1054" s="64"/>
      <c r="BQ1054" s="64"/>
      <c r="BR1054" s="64"/>
      <c r="BS1054" s="64"/>
      <c r="BT1054" s="64"/>
      <c r="BU1054" s="64"/>
      <c r="BV1054" s="64"/>
      <c r="BW1054" s="64"/>
      <c r="BX1054" s="64"/>
      <c r="BY1054" s="64"/>
      <c r="BZ1054" s="64"/>
      <c r="CA1054" s="64"/>
      <c r="CB1054" s="64"/>
      <c r="CC1054" s="64"/>
      <c r="CD1054" s="64"/>
      <c r="CE1054" s="64"/>
      <c r="CF1054" s="64"/>
      <c r="CG1054" s="64"/>
      <c r="CH1054" s="64"/>
      <c r="CI1054" s="64"/>
      <c r="CJ1054" s="64"/>
      <c r="CK1054" s="64"/>
      <c r="CL1054" s="64"/>
      <c r="CM1054" s="64"/>
      <c r="CN1054" s="64"/>
      <c r="CO1054" s="64"/>
      <c r="CP1054" s="64"/>
      <c r="CQ1054" s="64"/>
      <c r="CR1054" s="64"/>
      <c r="CS1054" s="64"/>
    </row>
    <row r="1055" spans="1:97" s="32" customFormat="1" ht="12.75">
      <c r="A1055" s="68"/>
      <c r="G1055" s="68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  <c r="AL1055" s="64"/>
      <c r="AM1055" s="64"/>
      <c r="AN1055" s="64"/>
      <c r="AO1055" s="64"/>
      <c r="AP1055" s="64"/>
      <c r="AQ1055" s="64"/>
      <c r="AR1055" s="64"/>
      <c r="AS1055" s="64"/>
      <c r="AT1055" s="64"/>
      <c r="AU1055" s="64"/>
      <c r="AV1055" s="64"/>
      <c r="AW1055" s="64"/>
      <c r="AX1055" s="64"/>
      <c r="AY1055" s="64"/>
      <c r="AZ1055" s="64"/>
      <c r="BA1055" s="64"/>
      <c r="BB1055" s="64"/>
      <c r="BC1055" s="64"/>
      <c r="BD1055" s="64"/>
      <c r="BE1055" s="64"/>
      <c r="BF1055" s="64"/>
      <c r="BG1055" s="64"/>
      <c r="BH1055" s="64"/>
      <c r="BI1055" s="64"/>
      <c r="BJ1055" s="64"/>
      <c r="BK1055" s="64"/>
      <c r="BL1055" s="64"/>
      <c r="BM1055" s="64"/>
      <c r="BN1055" s="64"/>
      <c r="BO1055" s="64"/>
      <c r="BP1055" s="64"/>
      <c r="BQ1055" s="64"/>
      <c r="BR1055" s="64"/>
      <c r="BS1055" s="64"/>
      <c r="BT1055" s="64"/>
      <c r="BU1055" s="64"/>
      <c r="BV1055" s="64"/>
      <c r="BW1055" s="64"/>
      <c r="BX1055" s="64"/>
      <c r="BY1055" s="64"/>
      <c r="BZ1055" s="64"/>
      <c r="CA1055" s="64"/>
      <c r="CB1055" s="64"/>
      <c r="CC1055" s="64"/>
      <c r="CD1055" s="64"/>
      <c r="CE1055" s="64"/>
      <c r="CF1055" s="64"/>
      <c r="CG1055" s="64"/>
      <c r="CH1055" s="64"/>
      <c r="CI1055" s="64"/>
      <c r="CJ1055" s="64"/>
      <c r="CK1055" s="64"/>
      <c r="CL1055" s="64"/>
      <c r="CM1055" s="64"/>
      <c r="CN1055" s="64"/>
      <c r="CO1055" s="64"/>
      <c r="CP1055" s="64"/>
      <c r="CQ1055" s="64"/>
      <c r="CR1055" s="64"/>
      <c r="CS1055" s="64"/>
    </row>
    <row r="1056" spans="1:97" s="32" customFormat="1" ht="12.75">
      <c r="A1056" s="68"/>
      <c r="G1056" s="68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  <c r="AK1056" s="64"/>
      <c r="AL1056" s="64"/>
      <c r="AM1056" s="64"/>
      <c r="AN1056" s="64"/>
      <c r="AO1056" s="64"/>
      <c r="AP1056" s="64"/>
      <c r="AQ1056" s="64"/>
      <c r="AR1056" s="64"/>
      <c r="AS1056" s="64"/>
      <c r="AT1056" s="64"/>
      <c r="AU1056" s="64"/>
      <c r="AV1056" s="64"/>
      <c r="AW1056" s="64"/>
      <c r="AX1056" s="64"/>
      <c r="AY1056" s="64"/>
      <c r="AZ1056" s="64"/>
      <c r="BA1056" s="64"/>
      <c r="BB1056" s="64"/>
      <c r="BC1056" s="64"/>
      <c r="BD1056" s="64"/>
      <c r="BE1056" s="64"/>
      <c r="BF1056" s="64"/>
      <c r="BG1056" s="64"/>
      <c r="BH1056" s="64"/>
      <c r="BI1056" s="64"/>
      <c r="BJ1056" s="64"/>
      <c r="BK1056" s="64"/>
      <c r="BL1056" s="64"/>
      <c r="BM1056" s="64"/>
      <c r="BN1056" s="64"/>
      <c r="BO1056" s="64"/>
      <c r="BP1056" s="64"/>
      <c r="BQ1056" s="64"/>
      <c r="BR1056" s="64"/>
      <c r="BS1056" s="64"/>
      <c r="BT1056" s="64"/>
      <c r="BU1056" s="64"/>
      <c r="BV1056" s="64"/>
      <c r="BW1056" s="64"/>
      <c r="BX1056" s="64"/>
      <c r="BY1056" s="64"/>
      <c r="BZ1056" s="64"/>
      <c r="CA1056" s="64"/>
      <c r="CB1056" s="64"/>
      <c r="CC1056" s="64"/>
      <c r="CD1056" s="64"/>
      <c r="CE1056" s="64"/>
      <c r="CF1056" s="64"/>
      <c r="CG1056" s="64"/>
      <c r="CH1056" s="64"/>
      <c r="CI1056" s="64"/>
      <c r="CJ1056" s="64"/>
      <c r="CK1056" s="64"/>
      <c r="CL1056" s="64"/>
      <c r="CM1056" s="64"/>
      <c r="CN1056" s="64"/>
      <c r="CO1056" s="64"/>
      <c r="CP1056" s="64"/>
      <c r="CQ1056" s="64"/>
      <c r="CR1056" s="64"/>
      <c r="CS1056" s="64"/>
    </row>
    <row r="1057" spans="1:97" s="32" customFormat="1" ht="12.75">
      <c r="A1057" s="68"/>
      <c r="G1057" s="68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  <c r="AK1057" s="64"/>
      <c r="AL1057" s="64"/>
      <c r="AM1057" s="64"/>
      <c r="AN1057" s="64"/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  <c r="CO1057" s="64"/>
      <c r="CP1057" s="64"/>
      <c r="CQ1057" s="64"/>
      <c r="CR1057" s="64"/>
      <c r="CS1057" s="64"/>
    </row>
    <row r="1058" spans="1:97" s="32" customFormat="1" ht="12.75">
      <c r="A1058" s="68"/>
      <c r="G1058" s="68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  <c r="AL1058" s="64"/>
      <c r="AM1058" s="64"/>
      <c r="AN1058" s="64"/>
      <c r="AO1058" s="64"/>
      <c r="AP1058" s="64"/>
      <c r="AQ1058" s="64"/>
      <c r="AR1058" s="64"/>
      <c r="AS1058" s="64"/>
      <c r="AT1058" s="64"/>
      <c r="AU1058" s="64"/>
      <c r="AV1058" s="64"/>
      <c r="AW1058" s="64"/>
      <c r="AX1058" s="64"/>
      <c r="AY1058" s="64"/>
      <c r="AZ1058" s="64"/>
      <c r="BA1058" s="64"/>
      <c r="BB1058" s="64"/>
      <c r="BC1058" s="64"/>
      <c r="BD1058" s="64"/>
      <c r="BE1058" s="64"/>
      <c r="BF1058" s="64"/>
      <c r="BG1058" s="64"/>
      <c r="BH1058" s="64"/>
      <c r="BI1058" s="64"/>
      <c r="BJ1058" s="64"/>
      <c r="BK1058" s="64"/>
      <c r="BL1058" s="64"/>
      <c r="BM1058" s="64"/>
      <c r="BN1058" s="64"/>
      <c r="BO1058" s="64"/>
      <c r="BP1058" s="64"/>
      <c r="BQ1058" s="64"/>
      <c r="BR1058" s="64"/>
      <c r="BS1058" s="64"/>
      <c r="BT1058" s="64"/>
      <c r="BU1058" s="64"/>
      <c r="BV1058" s="64"/>
      <c r="BW1058" s="64"/>
      <c r="BX1058" s="64"/>
      <c r="BY1058" s="64"/>
      <c r="BZ1058" s="64"/>
      <c r="CA1058" s="64"/>
      <c r="CB1058" s="64"/>
      <c r="CC1058" s="64"/>
      <c r="CD1058" s="64"/>
      <c r="CE1058" s="64"/>
      <c r="CF1058" s="64"/>
      <c r="CG1058" s="64"/>
      <c r="CH1058" s="64"/>
      <c r="CI1058" s="64"/>
      <c r="CJ1058" s="64"/>
      <c r="CK1058" s="64"/>
      <c r="CL1058" s="64"/>
      <c r="CM1058" s="64"/>
      <c r="CN1058" s="64"/>
      <c r="CO1058" s="64"/>
      <c r="CP1058" s="64"/>
      <c r="CQ1058" s="64"/>
      <c r="CR1058" s="64"/>
      <c r="CS1058" s="64"/>
    </row>
    <row r="1059" spans="1:97" s="32" customFormat="1" ht="12.75">
      <c r="A1059" s="68"/>
      <c r="G1059" s="68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  <c r="AK1059" s="64"/>
      <c r="AL1059" s="64"/>
      <c r="AM1059" s="64"/>
      <c r="AN1059" s="64"/>
      <c r="AO1059" s="64"/>
      <c r="AP1059" s="64"/>
      <c r="AQ1059" s="64"/>
      <c r="AR1059" s="64"/>
      <c r="AS1059" s="64"/>
      <c r="AT1059" s="64"/>
      <c r="AU1059" s="64"/>
      <c r="AV1059" s="64"/>
      <c r="AW1059" s="64"/>
      <c r="AX1059" s="64"/>
      <c r="AY1059" s="64"/>
      <c r="AZ1059" s="64"/>
      <c r="BA1059" s="64"/>
      <c r="BB1059" s="64"/>
      <c r="BC1059" s="64"/>
      <c r="BD1059" s="64"/>
      <c r="BE1059" s="64"/>
      <c r="BF1059" s="64"/>
      <c r="BG1059" s="64"/>
      <c r="BH1059" s="64"/>
      <c r="BI1059" s="64"/>
      <c r="BJ1059" s="64"/>
      <c r="BK1059" s="64"/>
      <c r="BL1059" s="64"/>
      <c r="BM1059" s="64"/>
      <c r="BN1059" s="64"/>
      <c r="BO1059" s="64"/>
      <c r="BP1059" s="64"/>
      <c r="BQ1059" s="64"/>
      <c r="BR1059" s="64"/>
      <c r="BS1059" s="64"/>
      <c r="BT1059" s="64"/>
      <c r="BU1059" s="64"/>
      <c r="BV1059" s="64"/>
      <c r="BW1059" s="64"/>
      <c r="BX1059" s="64"/>
      <c r="BY1059" s="64"/>
      <c r="BZ1059" s="64"/>
      <c r="CA1059" s="64"/>
      <c r="CB1059" s="64"/>
      <c r="CC1059" s="64"/>
      <c r="CD1059" s="64"/>
      <c r="CE1059" s="64"/>
      <c r="CF1059" s="64"/>
      <c r="CG1059" s="64"/>
      <c r="CH1059" s="64"/>
      <c r="CI1059" s="64"/>
      <c r="CJ1059" s="64"/>
      <c r="CK1059" s="64"/>
      <c r="CL1059" s="64"/>
      <c r="CM1059" s="64"/>
      <c r="CN1059" s="64"/>
      <c r="CO1059" s="64"/>
      <c r="CP1059" s="64"/>
      <c r="CQ1059" s="64"/>
      <c r="CR1059" s="64"/>
      <c r="CS1059" s="64"/>
    </row>
    <row r="1060" spans="1:97" s="32" customFormat="1" ht="12.75">
      <c r="A1060" s="68"/>
      <c r="G1060" s="68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  <c r="AK1060" s="64"/>
      <c r="AL1060" s="64"/>
      <c r="AM1060" s="64"/>
      <c r="AN1060" s="64"/>
      <c r="AO1060" s="64"/>
      <c r="AP1060" s="64"/>
      <c r="AQ1060" s="64"/>
      <c r="AR1060" s="64"/>
      <c r="AS1060" s="64"/>
      <c r="AT1060" s="64"/>
      <c r="AU1060" s="64"/>
      <c r="AV1060" s="64"/>
      <c r="AW1060" s="64"/>
      <c r="AX1060" s="64"/>
      <c r="AY1060" s="64"/>
      <c r="AZ1060" s="64"/>
      <c r="BA1060" s="64"/>
      <c r="BB1060" s="64"/>
      <c r="BC1060" s="64"/>
      <c r="BD1060" s="64"/>
      <c r="BE1060" s="64"/>
      <c r="BF1060" s="64"/>
      <c r="BG1060" s="64"/>
      <c r="BH1060" s="64"/>
      <c r="BI1060" s="64"/>
      <c r="BJ1060" s="64"/>
      <c r="BK1060" s="64"/>
      <c r="BL1060" s="64"/>
      <c r="BM1060" s="64"/>
      <c r="BN1060" s="64"/>
      <c r="BO1060" s="64"/>
      <c r="BP1060" s="64"/>
      <c r="BQ1060" s="64"/>
      <c r="BR1060" s="64"/>
      <c r="BS1060" s="64"/>
      <c r="BT1060" s="64"/>
      <c r="BU1060" s="64"/>
      <c r="BV1060" s="64"/>
      <c r="BW1060" s="64"/>
      <c r="BX1060" s="64"/>
      <c r="BY1060" s="64"/>
      <c r="BZ1060" s="64"/>
      <c r="CA1060" s="64"/>
      <c r="CB1060" s="64"/>
      <c r="CC1060" s="64"/>
      <c r="CD1060" s="64"/>
      <c r="CE1060" s="64"/>
      <c r="CF1060" s="64"/>
      <c r="CG1060" s="64"/>
      <c r="CH1060" s="64"/>
      <c r="CI1060" s="64"/>
      <c r="CJ1060" s="64"/>
      <c r="CK1060" s="64"/>
      <c r="CL1060" s="64"/>
      <c r="CM1060" s="64"/>
      <c r="CN1060" s="64"/>
      <c r="CO1060" s="64"/>
      <c r="CP1060" s="64"/>
      <c r="CQ1060" s="64"/>
      <c r="CR1060" s="64"/>
      <c r="CS1060" s="64"/>
    </row>
    <row r="1061" spans="1:97" s="32" customFormat="1" ht="12.75">
      <c r="A1061" s="68"/>
      <c r="G1061" s="68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  <c r="AK1061" s="64"/>
      <c r="AL1061" s="64"/>
      <c r="AM1061" s="64"/>
      <c r="AN1061" s="64"/>
      <c r="AO1061" s="64"/>
      <c r="AP1061" s="64"/>
      <c r="AQ1061" s="64"/>
      <c r="AR1061" s="64"/>
      <c r="AS1061" s="64"/>
      <c r="AT1061" s="64"/>
      <c r="AU1061" s="64"/>
      <c r="AV1061" s="64"/>
      <c r="AW1061" s="64"/>
      <c r="AX1061" s="64"/>
      <c r="AY1061" s="64"/>
      <c r="AZ1061" s="64"/>
      <c r="BA1061" s="64"/>
      <c r="BB1061" s="64"/>
      <c r="BC1061" s="64"/>
      <c r="BD1061" s="64"/>
      <c r="BE1061" s="64"/>
      <c r="BF1061" s="64"/>
      <c r="BG1061" s="64"/>
      <c r="BH1061" s="64"/>
      <c r="BI1061" s="64"/>
      <c r="BJ1061" s="64"/>
      <c r="BK1061" s="64"/>
      <c r="BL1061" s="64"/>
      <c r="BM1061" s="64"/>
      <c r="BN1061" s="64"/>
      <c r="BO1061" s="64"/>
      <c r="BP1061" s="64"/>
      <c r="BQ1061" s="64"/>
      <c r="BR1061" s="64"/>
      <c r="BS1061" s="64"/>
      <c r="BT1061" s="64"/>
      <c r="BU1061" s="64"/>
      <c r="BV1061" s="64"/>
      <c r="BW1061" s="64"/>
      <c r="BX1061" s="64"/>
      <c r="BY1061" s="64"/>
      <c r="BZ1061" s="64"/>
      <c r="CA1061" s="64"/>
      <c r="CB1061" s="64"/>
      <c r="CC1061" s="64"/>
      <c r="CD1061" s="64"/>
      <c r="CE1061" s="64"/>
      <c r="CF1061" s="64"/>
      <c r="CG1061" s="64"/>
      <c r="CH1061" s="64"/>
      <c r="CI1061" s="64"/>
      <c r="CJ1061" s="64"/>
      <c r="CK1061" s="64"/>
      <c r="CL1061" s="64"/>
      <c r="CM1061" s="64"/>
      <c r="CN1061" s="64"/>
      <c r="CO1061" s="64"/>
      <c r="CP1061" s="64"/>
      <c r="CQ1061" s="64"/>
      <c r="CR1061" s="64"/>
      <c r="CS1061" s="64"/>
    </row>
    <row r="1062" spans="1:97" s="32" customFormat="1" ht="12.75">
      <c r="A1062" s="68"/>
      <c r="G1062" s="68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  <c r="AK1062" s="64"/>
      <c r="AL1062" s="64"/>
      <c r="AM1062" s="64"/>
      <c r="AN1062" s="64"/>
      <c r="AO1062" s="64"/>
      <c r="AP1062" s="64"/>
      <c r="AQ1062" s="64"/>
      <c r="AR1062" s="64"/>
      <c r="AS1062" s="64"/>
      <c r="AT1062" s="64"/>
      <c r="AU1062" s="64"/>
      <c r="AV1062" s="64"/>
      <c r="AW1062" s="64"/>
      <c r="AX1062" s="64"/>
      <c r="AY1062" s="64"/>
      <c r="AZ1062" s="64"/>
      <c r="BA1062" s="64"/>
      <c r="BB1062" s="64"/>
      <c r="BC1062" s="64"/>
      <c r="BD1062" s="64"/>
      <c r="BE1062" s="64"/>
      <c r="BF1062" s="64"/>
      <c r="BG1062" s="64"/>
      <c r="BH1062" s="64"/>
      <c r="BI1062" s="64"/>
      <c r="BJ1062" s="64"/>
      <c r="BK1062" s="64"/>
      <c r="BL1062" s="64"/>
      <c r="BM1062" s="64"/>
      <c r="BN1062" s="64"/>
      <c r="BO1062" s="64"/>
      <c r="BP1062" s="64"/>
      <c r="BQ1062" s="64"/>
      <c r="BR1062" s="64"/>
      <c r="BS1062" s="64"/>
      <c r="BT1062" s="64"/>
      <c r="BU1062" s="64"/>
      <c r="BV1062" s="64"/>
      <c r="BW1062" s="64"/>
      <c r="BX1062" s="64"/>
      <c r="BY1062" s="64"/>
      <c r="BZ1062" s="64"/>
      <c r="CA1062" s="64"/>
      <c r="CB1062" s="64"/>
      <c r="CC1062" s="64"/>
      <c r="CD1062" s="64"/>
      <c r="CE1062" s="64"/>
      <c r="CF1062" s="64"/>
      <c r="CG1062" s="64"/>
      <c r="CH1062" s="64"/>
      <c r="CI1062" s="64"/>
      <c r="CJ1062" s="64"/>
      <c r="CK1062" s="64"/>
      <c r="CL1062" s="64"/>
      <c r="CM1062" s="64"/>
      <c r="CN1062" s="64"/>
      <c r="CO1062" s="64"/>
      <c r="CP1062" s="64"/>
      <c r="CQ1062" s="64"/>
      <c r="CR1062" s="64"/>
      <c r="CS1062" s="64"/>
    </row>
    <row r="1063" spans="1:97" s="32" customFormat="1" ht="12.75">
      <c r="A1063" s="68"/>
      <c r="G1063" s="68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  <c r="AK1063" s="64"/>
      <c r="AL1063" s="64"/>
      <c r="AM1063" s="64"/>
      <c r="AN1063" s="64"/>
      <c r="AO1063" s="64"/>
      <c r="AP1063" s="64"/>
      <c r="AQ1063" s="64"/>
      <c r="AR1063" s="64"/>
      <c r="AS1063" s="64"/>
      <c r="AT1063" s="64"/>
      <c r="AU1063" s="64"/>
      <c r="AV1063" s="64"/>
      <c r="AW1063" s="64"/>
      <c r="AX1063" s="64"/>
      <c r="AY1063" s="64"/>
      <c r="AZ1063" s="64"/>
      <c r="BA1063" s="64"/>
      <c r="BB1063" s="64"/>
      <c r="BC1063" s="64"/>
      <c r="BD1063" s="64"/>
      <c r="BE1063" s="64"/>
      <c r="BF1063" s="64"/>
      <c r="BG1063" s="64"/>
      <c r="BH1063" s="64"/>
      <c r="BI1063" s="64"/>
      <c r="BJ1063" s="64"/>
      <c r="BK1063" s="64"/>
      <c r="BL1063" s="64"/>
      <c r="BM1063" s="64"/>
      <c r="BN1063" s="64"/>
      <c r="BO1063" s="64"/>
      <c r="BP1063" s="64"/>
      <c r="BQ1063" s="64"/>
      <c r="BR1063" s="64"/>
      <c r="BS1063" s="64"/>
      <c r="BT1063" s="64"/>
      <c r="BU1063" s="64"/>
      <c r="BV1063" s="64"/>
      <c r="BW1063" s="64"/>
      <c r="BX1063" s="64"/>
      <c r="BY1063" s="64"/>
      <c r="BZ1063" s="64"/>
      <c r="CA1063" s="64"/>
      <c r="CB1063" s="64"/>
      <c r="CC1063" s="64"/>
      <c r="CD1063" s="64"/>
      <c r="CE1063" s="64"/>
      <c r="CF1063" s="64"/>
      <c r="CG1063" s="64"/>
      <c r="CH1063" s="64"/>
      <c r="CI1063" s="64"/>
      <c r="CJ1063" s="64"/>
      <c r="CK1063" s="64"/>
      <c r="CL1063" s="64"/>
      <c r="CM1063" s="64"/>
      <c r="CN1063" s="64"/>
      <c r="CO1063" s="64"/>
      <c r="CP1063" s="64"/>
      <c r="CQ1063" s="64"/>
      <c r="CR1063" s="64"/>
      <c r="CS1063" s="64"/>
    </row>
    <row r="1064" spans="1:97" s="32" customFormat="1" ht="12.75">
      <c r="A1064" s="68"/>
      <c r="G1064" s="68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  <c r="AL1064" s="64"/>
      <c r="AM1064" s="64"/>
      <c r="AN1064" s="64"/>
      <c r="AO1064" s="64"/>
      <c r="AP1064" s="64"/>
      <c r="AQ1064" s="64"/>
      <c r="AR1064" s="64"/>
      <c r="AS1064" s="64"/>
      <c r="AT1064" s="64"/>
      <c r="AU1064" s="64"/>
      <c r="AV1064" s="64"/>
      <c r="AW1064" s="64"/>
      <c r="AX1064" s="64"/>
      <c r="AY1064" s="64"/>
      <c r="AZ1064" s="64"/>
      <c r="BA1064" s="64"/>
      <c r="BB1064" s="64"/>
      <c r="BC1064" s="64"/>
      <c r="BD1064" s="64"/>
      <c r="BE1064" s="64"/>
      <c r="BF1064" s="64"/>
      <c r="BG1064" s="64"/>
      <c r="BH1064" s="64"/>
      <c r="BI1064" s="64"/>
      <c r="BJ1064" s="64"/>
      <c r="BK1064" s="64"/>
      <c r="BL1064" s="64"/>
      <c r="BM1064" s="64"/>
      <c r="BN1064" s="64"/>
      <c r="BO1064" s="64"/>
      <c r="BP1064" s="64"/>
      <c r="BQ1064" s="64"/>
      <c r="BR1064" s="64"/>
      <c r="BS1064" s="64"/>
      <c r="BT1064" s="64"/>
      <c r="BU1064" s="64"/>
      <c r="BV1064" s="64"/>
      <c r="BW1064" s="64"/>
      <c r="BX1064" s="64"/>
      <c r="BY1064" s="64"/>
      <c r="BZ1064" s="64"/>
      <c r="CA1064" s="64"/>
      <c r="CB1064" s="64"/>
      <c r="CC1064" s="64"/>
      <c r="CD1064" s="64"/>
      <c r="CE1064" s="64"/>
      <c r="CF1064" s="64"/>
      <c r="CG1064" s="64"/>
      <c r="CH1064" s="64"/>
      <c r="CI1064" s="64"/>
      <c r="CJ1064" s="64"/>
      <c r="CK1064" s="64"/>
      <c r="CL1064" s="64"/>
      <c r="CM1064" s="64"/>
      <c r="CN1064" s="64"/>
      <c r="CO1064" s="64"/>
      <c r="CP1064" s="64"/>
      <c r="CQ1064" s="64"/>
      <c r="CR1064" s="64"/>
      <c r="CS1064" s="64"/>
    </row>
    <row r="1065" spans="1:97" s="32" customFormat="1" ht="12.75">
      <c r="A1065" s="68"/>
      <c r="G1065" s="68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  <c r="AK1065" s="64"/>
      <c r="AL1065" s="64"/>
      <c r="AM1065" s="64"/>
      <c r="AN1065" s="64"/>
      <c r="AO1065" s="64"/>
      <c r="AP1065" s="64"/>
      <c r="AQ1065" s="64"/>
      <c r="AR1065" s="64"/>
      <c r="AS1065" s="64"/>
      <c r="AT1065" s="64"/>
      <c r="AU1065" s="64"/>
      <c r="AV1065" s="64"/>
      <c r="AW1065" s="64"/>
      <c r="AX1065" s="64"/>
      <c r="AY1065" s="64"/>
      <c r="AZ1065" s="64"/>
      <c r="BA1065" s="64"/>
      <c r="BB1065" s="64"/>
      <c r="BC1065" s="64"/>
      <c r="BD1065" s="64"/>
      <c r="BE1065" s="64"/>
      <c r="BF1065" s="64"/>
      <c r="BG1065" s="64"/>
      <c r="BH1065" s="64"/>
      <c r="BI1065" s="64"/>
      <c r="BJ1065" s="64"/>
      <c r="BK1065" s="64"/>
      <c r="BL1065" s="64"/>
      <c r="BM1065" s="64"/>
      <c r="BN1065" s="64"/>
      <c r="BO1065" s="64"/>
      <c r="BP1065" s="64"/>
      <c r="BQ1065" s="64"/>
      <c r="BR1065" s="64"/>
      <c r="BS1065" s="64"/>
      <c r="BT1065" s="64"/>
      <c r="BU1065" s="64"/>
      <c r="BV1065" s="64"/>
      <c r="BW1065" s="64"/>
      <c r="BX1065" s="64"/>
      <c r="BY1065" s="64"/>
      <c r="BZ1065" s="64"/>
      <c r="CA1065" s="64"/>
      <c r="CB1065" s="64"/>
      <c r="CC1065" s="64"/>
      <c r="CD1065" s="64"/>
      <c r="CE1065" s="64"/>
      <c r="CF1065" s="64"/>
      <c r="CG1065" s="64"/>
      <c r="CH1065" s="64"/>
      <c r="CI1065" s="64"/>
      <c r="CJ1065" s="64"/>
      <c r="CK1065" s="64"/>
      <c r="CL1065" s="64"/>
      <c r="CM1065" s="64"/>
      <c r="CN1065" s="64"/>
      <c r="CO1065" s="64"/>
      <c r="CP1065" s="64"/>
      <c r="CQ1065" s="64"/>
      <c r="CR1065" s="64"/>
      <c r="CS1065" s="64"/>
    </row>
    <row r="1066" spans="1:97" s="32" customFormat="1" ht="12.75">
      <c r="A1066" s="68"/>
      <c r="G1066" s="68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  <c r="CB1066" s="64"/>
      <c r="CC1066" s="64"/>
      <c r="CD1066" s="64"/>
      <c r="CE1066" s="64"/>
      <c r="CF1066" s="64"/>
      <c r="CG1066" s="64"/>
      <c r="CH1066" s="64"/>
      <c r="CI1066" s="64"/>
      <c r="CJ1066" s="64"/>
      <c r="CK1066" s="64"/>
      <c r="CL1066" s="64"/>
      <c r="CM1066" s="64"/>
      <c r="CN1066" s="64"/>
      <c r="CO1066" s="64"/>
      <c r="CP1066" s="64"/>
      <c r="CQ1066" s="64"/>
      <c r="CR1066" s="64"/>
      <c r="CS1066" s="64"/>
    </row>
    <row r="1067" spans="1:97" s="32" customFormat="1" ht="12.75">
      <c r="A1067" s="68"/>
      <c r="G1067" s="68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  <c r="AK1067" s="64"/>
      <c r="AL1067" s="64"/>
      <c r="AM1067" s="64"/>
      <c r="AN1067" s="64"/>
      <c r="AO1067" s="64"/>
      <c r="AP1067" s="64"/>
      <c r="AQ1067" s="64"/>
      <c r="AR1067" s="64"/>
      <c r="AS1067" s="64"/>
      <c r="AT1067" s="64"/>
      <c r="AU1067" s="64"/>
      <c r="AV1067" s="64"/>
      <c r="AW1067" s="64"/>
      <c r="AX1067" s="64"/>
      <c r="AY1067" s="64"/>
      <c r="AZ1067" s="64"/>
      <c r="BA1067" s="64"/>
      <c r="BB1067" s="64"/>
      <c r="BC1067" s="64"/>
      <c r="BD1067" s="64"/>
      <c r="BE1067" s="64"/>
      <c r="BF1067" s="64"/>
      <c r="BG1067" s="64"/>
      <c r="BH1067" s="64"/>
      <c r="BI1067" s="64"/>
      <c r="BJ1067" s="64"/>
      <c r="BK1067" s="64"/>
      <c r="BL1067" s="64"/>
      <c r="BM1067" s="64"/>
      <c r="BN1067" s="64"/>
      <c r="BO1067" s="64"/>
      <c r="BP1067" s="64"/>
      <c r="BQ1067" s="64"/>
      <c r="BR1067" s="64"/>
      <c r="BS1067" s="64"/>
      <c r="BT1067" s="64"/>
      <c r="BU1067" s="64"/>
      <c r="BV1067" s="64"/>
      <c r="BW1067" s="64"/>
      <c r="BX1067" s="64"/>
      <c r="BY1067" s="64"/>
      <c r="BZ1067" s="64"/>
      <c r="CA1067" s="64"/>
      <c r="CB1067" s="64"/>
      <c r="CC1067" s="64"/>
      <c r="CD1067" s="64"/>
      <c r="CE1067" s="64"/>
      <c r="CF1067" s="64"/>
      <c r="CG1067" s="64"/>
      <c r="CH1067" s="64"/>
      <c r="CI1067" s="64"/>
      <c r="CJ1067" s="64"/>
      <c r="CK1067" s="64"/>
      <c r="CL1067" s="64"/>
      <c r="CM1067" s="64"/>
      <c r="CN1067" s="64"/>
      <c r="CO1067" s="64"/>
      <c r="CP1067" s="64"/>
      <c r="CQ1067" s="64"/>
      <c r="CR1067" s="64"/>
      <c r="CS1067" s="64"/>
    </row>
    <row r="1068" spans="1:97" s="32" customFormat="1" ht="12.75">
      <c r="A1068" s="68"/>
      <c r="G1068" s="68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  <c r="AK1068" s="64"/>
      <c r="AL1068" s="64"/>
      <c r="AM1068" s="64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  <c r="BM1068" s="64"/>
      <c r="BN1068" s="64"/>
      <c r="BO1068" s="64"/>
      <c r="BP1068" s="64"/>
      <c r="BQ1068" s="64"/>
      <c r="BR1068" s="64"/>
      <c r="BS1068" s="64"/>
      <c r="BT1068" s="64"/>
      <c r="BU1068" s="64"/>
      <c r="BV1068" s="64"/>
      <c r="BW1068" s="64"/>
      <c r="BX1068" s="64"/>
      <c r="BY1068" s="64"/>
      <c r="BZ1068" s="64"/>
      <c r="CA1068" s="64"/>
      <c r="CB1068" s="64"/>
      <c r="CC1068" s="64"/>
      <c r="CD1068" s="64"/>
      <c r="CE1068" s="64"/>
      <c r="CF1068" s="64"/>
      <c r="CG1068" s="64"/>
      <c r="CH1068" s="64"/>
      <c r="CI1068" s="64"/>
      <c r="CJ1068" s="64"/>
      <c r="CK1068" s="64"/>
      <c r="CL1068" s="64"/>
      <c r="CM1068" s="64"/>
      <c r="CN1068" s="64"/>
      <c r="CO1068" s="64"/>
      <c r="CP1068" s="64"/>
      <c r="CQ1068" s="64"/>
      <c r="CR1068" s="64"/>
      <c r="CS1068" s="64"/>
    </row>
    <row r="1069" spans="1:97" s="32" customFormat="1" ht="12.75">
      <c r="A1069" s="68"/>
      <c r="G1069" s="68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  <c r="AK1069" s="64"/>
      <c r="AL1069" s="64"/>
      <c r="AM1069" s="64"/>
      <c r="AN1069" s="64"/>
      <c r="AO1069" s="64"/>
      <c r="AP1069" s="64"/>
      <c r="AQ1069" s="64"/>
      <c r="AR1069" s="64"/>
      <c r="AS1069" s="64"/>
      <c r="AT1069" s="64"/>
      <c r="AU1069" s="64"/>
      <c r="AV1069" s="64"/>
      <c r="AW1069" s="64"/>
      <c r="AX1069" s="64"/>
      <c r="AY1069" s="64"/>
      <c r="AZ1069" s="64"/>
      <c r="BA1069" s="64"/>
      <c r="BB1069" s="64"/>
      <c r="BC1069" s="64"/>
      <c r="BD1069" s="64"/>
      <c r="BE1069" s="64"/>
      <c r="BF1069" s="64"/>
      <c r="BG1069" s="64"/>
      <c r="BH1069" s="64"/>
      <c r="BI1069" s="64"/>
      <c r="BJ1069" s="64"/>
      <c r="BK1069" s="64"/>
      <c r="BL1069" s="64"/>
      <c r="BM1069" s="64"/>
      <c r="BN1069" s="64"/>
      <c r="BO1069" s="64"/>
      <c r="BP1069" s="64"/>
      <c r="BQ1069" s="64"/>
      <c r="BR1069" s="64"/>
      <c r="BS1069" s="64"/>
      <c r="BT1069" s="64"/>
      <c r="BU1069" s="64"/>
      <c r="BV1069" s="64"/>
      <c r="BW1069" s="64"/>
      <c r="BX1069" s="64"/>
      <c r="BY1069" s="64"/>
      <c r="BZ1069" s="64"/>
      <c r="CA1069" s="64"/>
      <c r="CB1069" s="64"/>
      <c r="CC1069" s="64"/>
      <c r="CD1069" s="64"/>
      <c r="CE1069" s="64"/>
      <c r="CF1069" s="64"/>
      <c r="CG1069" s="64"/>
      <c r="CH1069" s="64"/>
      <c r="CI1069" s="64"/>
      <c r="CJ1069" s="64"/>
      <c r="CK1069" s="64"/>
      <c r="CL1069" s="64"/>
      <c r="CM1069" s="64"/>
      <c r="CN1069" s="64"/>
      <c r="CO1069" s="64"/>
      <c r="CP1069" s="64"/>
      <c r="CQ1069" s="64"/>
      <c r="CR1069" s="64"/>
      <c r="CS1069" s="64"/>
    </row>
    <row r="1070" spans="1:97" s="32" customFormat="1" ht="12.75">
      <c r="A1070" s="68"/>
      <c r="G1070" s="68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  <c r="AL1070" s="64"/>
      <c r="AM1070" s="64"/>
      <c r="AN1070" s="64"/>
      <c r="AO1070" s="64"/>
      <c r="AP1070" s="64"/>
      <c r="AQ1070" s="64"/>
      <c r="AR1070" s="64"/>
      <c r="AS1070" s="64"/>
      <c r="AT1070" s="64"/>
      <c r="AU1070" s="64"/>
      <c r="AV1070" s="64"/>
      <c r="AW1070" s="64"/>
      <c r="AX1070" s="64"/>
      <c r="AY1070" s="64"/>
      <c r="AZ1070" s="64"/>
      <c r="BA1070" s="64"/>
      <c r="BB1070" s="64"/>
      <c r="BC1070" s="64"/>
      <c r="BD1070" s="64"/>
      <c r="BE1070" s="64"/>
      <c r="BF1070" s="64"/>
      <c r="BG1070" s="64"/>
      <c r="BH1070" s="64"/>
      <c r="BI1070" s="64"/>
      <c r="BJ1070" s="64"/>
      <c r="BK1070" s="64"/>
      <c r="BL1070" s="64"/>
      <c r="BM1070" s="64"/>
      <c r="BN1070" s="64"/>
      <c r="BO1070" s="64"/>
      <c r="BP1070" s="64"/>
      <c r="BQ1070" s="64"/>
      <c r="BR1070" s="64"/>
      <c r="BS1070" s="64"/>
      <c r="BT1070" s="64"/>
      <c r="BU1070" s="64"/>
      <c r="BV1070" s="64"/>
      <c r="BW1070" s="64"/>
      <c r="BX1070" s="64"/>
      <c r="BY1070" s="64"/>
      <c r="BZ1070" s="64"/>
      <c r="CA1070" s="64"/>
      <c r="CB1070" s="64"/>
      <c r="CC1070" s="64"/>
      <c r="CD1070" s="64"/>
      <c r="CE1070" s="64"/>
      <c r="CF1070" s="64"/>
      <c r="CG1070" s="64"/>
      <c r="CH1070" s="64"/>
      <c r="CI1070" s="64"/>
      <c r="CJ1070" s="64"/>
      <c r="CK1070" s="64"/>
      <c r="CL1070" s="64"/>
      <c r="CM1070" s="64"/>
      <c r="CN1070" s="64"/>
      <c r="CO1070" s="64"/>
      <c r="CP1070" s="64"/>
      <c r="CQ1070" s="64"/>
      <c r="CR1070" s="64"/>
      <c r="CS1070" s="64"/>
    </row>
    <row r="1071" spans="1:97" s="32" customFormat="1" ht="12.75">
      <c r="A1071" s="68"/>
      <c r="G1071" s="68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  <c r="AK1071" s="64"/>
      <c r="AL1071" s="64"/>
      <c r="AM1071" s="64"/>
      <c r="AN1071" s="64"/>
      <c r="AO1071" s="64"/>
      <c r="AP1071" s="64"/>
      <c r="AQ1071" s="64"/>
      <c r="AR1071" s="64"/>
      <c r="AS1071" s="64"/>
      <c r="AT1071" s="64"/>
      <c r="AU1071" s="64"/>
      <c r="AV1071" s="64"/>
      <c r="AW1071" s="64"/>
      <c r="AX1071" s="64"/>
      <c r="AY1071" s="64"/>
      <c r="AZ1071" s="64"/>
      <c r="BA1071" s="64"/>
      <c r="BB1071" s="64"/>
      <c r="BC1071" s="64"/>
      <c r="BD1071" s="64"/>
      <c r="BE1071" s="64"/>
      <c r="BF1071" s="64"/>
      <c r="BG1071" s="64"/>
      <c r="BH1071" s="64"/>
      <c r="BI1071" s="64"/>
      <c r="BJ1071" s="64"/>
      <c r="BK1071" s="64"/>
      <c r="BL1071" s="64"/>
      <c r="BM1071" s="64"/>
      <c r="BN1071" s="64"/>
      <c r="BO1071" s="64"/>
      <c r="BP1071" s="64"/>
      <c r="BQ1071" s="64"/>
      <c r="BR1071" s="64"/>
      <c r="BS1071" s="64"/>
      <c r="BT1071" s="64"/>
      <c r="BU1071" s="64"/>
      <c r="BV1071" s="64"/>
      <c r="BW1071" s="64"/>
      <c r="BX1071" s="64"/>
      <c r="BY1071" s="64"/>
      <c r="BZ1071" s="64"/>
      <c r="CA1071" s="64"/>
      <c r="CB1071" s="64"/>
      <c r="CC1071" s="64"/>
      <c r="CD1071" s="64"/>
      <c r="CE1071" s="64"/>
      <c r="CF1071" s="64"/>
      <c r="CG1071" s="64"/>
      <c r="CH1071" s="64"/>
      <c r="CI1071" s="64"/>
      <c r="CJ1071" s="64"/>
      <c r="CK1071" s="64"/>
      <c r="CL1071" s="64"/>
      <c r="CM1071" s="64"/>
      <c r="CN1071" s="64"/>
      <c r="CO1071" s="64"/>
      <c r="CP1071" s="64"/>
      <c r="CQ1071" s="64"/>
      <c r="CR1071" s="64"/>
      <c r="CS1071" s="64"/>
    </row>
    <row r="1072" spans="1:97" s="32" customFormat="1" ht="12.75">
      <c r="A1072" s="68"/>
      <c r="G1072" s="68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  <c r="AK1072" s="64"/>
      <c r="AL1072" s="64"/>
      <c r="AM1072" s="64"/>
      <c r="AN1072" s="64"/>
      <c r="AO1072" s="64"/>
      <c r="AP1072" s="64"/>
      <c r="AQ1072" s="64"/>
      <c r="AR1072" s="64"/>
      <c r="AS1072" s="64"/>
      <c r="AT1072" s="64"/>
      <c r="AU1072" s="64"/>
      <c r="AV1072" s="64"/>
      <c r="AW1072" s="64"/>
      <c r="AX1072" s="64"/>
      <c r="AY1072" s="64"/>
      <c r="AZ1072" s="64"/>
      <c r="BA1072" s="64"/>
      <c r="BB1072" s="64"/>
      <c r="BC1072" s="64"/>
      <c r="BD1072" s="64"/>
      <c r="BE1072" s="64"/>
      <c r="BF1072" s="64"/>
      <c r="BG1072" s="64"/>
      <c r="BH1072" s="64"/>
      <c r="BI1072" s="64"/>
      <c r="BJ1072" s="64"/>
      <c r="BK1072" s="64"/>
      <c r="BL1072" s="64"/>
      <c r="BM1072" s="64"/>
      <c r="BN1072" s="64"/>
      <c r="BO1072" s="64"/>
      <c r="BP1072" s="64"/>
      <c r="BQ1072" s="64"/>
      <c r="BR1072" s="64"/>
      <c r="BS1072" s="64"/>
      <c r="BT1072" s="64"/>
      <c r="BU1072" s="64"/>
      <c r="BV1072" s="64"/>
      <c r="BW1072" s="64"/>
      <c r="BX1072" s="64"/>
      <c r="BY1072" s="64"/>
      <c r="BZ1072" s="64"/>
      <c r="CA1072" s="64"/>
      <c r="CB1072" s="64"/>
      <c r="CC1072" s="64"/>
      <c r="CD1072" s="64"/>
      <c r="CE1072" s="64"/>
      <c r="CF1072" s="64"/>
      <c r="CG1072" s="64"/>
      <c r="CH1072" s="64"/>
      <c r="CI1072" s="64"/>
      <c r="CJ1072" s="64"/>
      <c r="CK1072" s="64"/>
      <c r="CL1072" s="64"/>
      <c r="CM1072" s="64"/>
      <c r="CN1072" s="64"/>
      <c r="CO1072" s="64"/>
      <c r="CP1072" s="64"/>
      <c r="CQ1072" s="64"/>
      <c r="CR1072" s="64"/>
      <c r="CS1072" s="64"/>
    </row>
    <row r="1073" spans="1:97" s="32" customFormat="1" ht="12.75">
      <c r="A1073" s="68"/>
      <c r="G1073" s="68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  <c r="AK1073" s="64"/>
      <c r="AL1073" s="64"/>
      <c r="AM1073" s="64"/>
      <c r="AN1073" s="64"/>
      <c r="AO1073" s="64"/>
      <c r="AP1073" s="64"/>
      <c r="AQ1073" s="64"/>
      <c r="AR1073" s="64"/>
      <c r="AS1073" s="64"/>
      <c r="AT1073" s="64"/>
      <c r="AU1073" s="64"/>
      <c r="AV1073" s="64"/>
      <c r="AW1073" s="64"/>
      <c r="AX1073" s="64"/>
      <c r="AY1073" s="64"/>
      <c r="AZ1073" s="64"/>
      <c r="BA1073" s="64"/>
      <c r="BB1073" s="64"/>
      <c r="BC1073" s="64"/>
      <c r="BD1073" s="64"/>
      <c r="BE1073" s="64"/>
      <c r="BF1073" s="64"/>
      <c r="BG1073" s="64"/>
      <c r="BH1073" s="64"/>
      <c r="BI1073" s="64"/>
      <c r="BJ1073" s="64"/>
      <c r="BK1073" s="64"/>
      <c r="BL1073" s="64"/>
      <c r="BM1073" s="64"/>
      <c r="BN1073" s="64"/>
      <c r="BO1073" s="64"/>
      <c r="BP1073" s="64"/>
      <c r="BQ1073" s="64"/>
      <c r="BR1073" s="64"/>
      <c r="BS1073" s="64"/>
      <c r="BT1073" s="64"/>
      <c r="BU1073" s="64"/>
      <c r="BV1073" s="64"/>
      <c r="BW1073" s="64"/>
      <c r="BX1073" s="64"/>
      <c r="BY1073" s="64"/>
      <c r="BZ1073" s="64"/>
      <c r="CA1073" s="64"/>
      <c r="CB1073" s="64"/>
      <c r="CC1073" s="64"/>
      <c r="CD1073" s="64"/>
      <c r="CE1073" s="64"/>
      <c r="CF1073" s="64"/>
      <c r="CG1073" s="64"/>
      <c r="CH1073" s="64"/>
      <c r="CI1073" s="64"/>
      <c r="CJ1073" s="64"/>
      <c r="CK1073" s="64"/>
      <c r="CL1073" s="64"/>
      <c r="CM1073" s="64"/>
      <c r="CN1073" s="64"/>
      <c r="CO1073" s="64"/>
      <c r="CP1073" s="64"/>
      <c r="CQ1073" s="64"/>
      <c r="CR1073" s="64"/>
      <c r="CS1073" s="64"/>
    </row>
    <row r="1074" spans="1:97" s="32" customFormat="1" ht="12.75">
      <c r="A1074" s="68"/>
      <c r="G1074" s="68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  <c r="AK1074" s="64"/>
      <c r="AL1074" s="64"/>
      <c r="AM1074" s="64"/>
      <c r="AN1074" s="64"/>
      <c r="AO1074" s="64"/>
      <c r="AP1074" s="64"/>
      <c r="AQ1074" s="64"/>
      <c r="AR1074" s="64"/>
      <c r="AS1074" s="64"/>
      <c r="AT1074" s="64"/>
      <c r="AU1074" s="64"/>
      <c r="AV1074" s="64"/>
      <c r="AW1074" s="64"/>
      <c r="AX1074" s="64"/>
      <c r="AY1074" s="64"/>
      <c r="AZ1074" s="64"/>
      <c r="BA1074" s="64"/>
      <c r="BB1074" s="64"/>
      <c r="BC1074" s="64"/>
      <c r="BD1074" s="64"/>
      <c r="BE1074" s="64"/>
      <c r="BF1074" s="64"/>
      <c r="BG1074" s="64"/>
      <c r="BH1074" s="64"/>
      <c r="BI1074" s="64"/>
      <c r="BJ1074" s="64"/>
      <c r="BK1074" s="64"/>
      <c r="BL1074" s="64"/>
      <c r="BM1074" s="64"/>
      <c r="BN1074" s="64"/>
      <c r="BO1074" s="64"/>
      <c r="BP1074" s="64"/>
      <c r="BQ1074" s="64"/>
      <c r="BR1074" s="64"/>
      <c r="BS1074" s="64"/>
      <c r="BT1074" s="64"/>
      <c r="BU1074" s="64"/>
      <c r="BV1074" s="64"/>
      <c r="BW1074" s="64"/>
      <c r="BX1074" s="64"/>
      <c r="BY1074" s="64"/>
      <c r="BZ1074" s="64"/>
      <c r="CA1074" s="64"/>
      <c r="CB1074" s="64"/>
      <c r="CC1074" s="64"/>
      <c r="CD1074" s="64"/>
      <c r="CE1074" s="64"/>
      <c r="CF1074" s="64"/>
      <c r="CG1074" s="64"/>
      <c r="CH1074" s="64"/>
      <c r="CI1074" s="64"/>
      <c r="CJ1074" s="64"/>
      <c r="CK1074" s="64"/>
      <c r="CL1074" s="64"/>
      <c r="CM1074" s="64"/>
      <c r="CN1074" s="64"/>
      <c r="CO1074" s="64"/>
      <c r="CP1074" s="64"/>
      <c r="CQ1074" s="64"/>
      <c r="CR1074" s="64"/>
      <c r="CS1074" s="64"/>
    </row>
    <row r="1075" spans="1:97" s="32" customFormat="1" ht="12.75">
      <c r="A1075" s="68"/>
      <c r="G1075" s="68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  <c r="AL1075" s="64"/>
      <c r="AM1075" s="64"/>
      <c r="AN1075" s="64"/>
      <c r="AO1075" s="64"/>
      <c r="AP1075" s="64"/>
      <c r="AQ1075" s="64"/>
      <c r="AR1075" s="64"/>
      <c r="AS1075" s="64"/>
      <c r="AT1075" s="64"/>
      <c r="AU1075" s="64"/>
      <c r="AV1075" s="64"/>
      <c r="AW1075" s="64"/>
      <c r="AX1075" s="64"/>
      <c r="AY1075" s="64"/>
      <c r="AZ1075" s="64"/>
      <c r="BA1075" s="64"/>
      <c r="BB1075" s="64"/>
      <c r="BC1075" s="64"/>
      <c r="BD1075" s="64"/>
      <c r="BE1075" s="64"/>
      <c r="BF1075" s="64"/>
      <c r="BG1075" s="64"/>
      <c r="BH1075" s="64"/>
      <c r="BI1075" s="64"/>
      <c r="BJ1075" s="64"/>
      <c r="BK1075" s="64"/>
      <c r="BL1075" s="64"/>
      <c r="BM1075" s="64"/>
      <c r="BN1075" s="64"/>
      <c r="BO1075" s="64"/>
      <c r="BP1075" s="64"/>
      <c r="BQ1075" s="64"/>
      <c r="BR1075" s="64"/>
      <c r="BS1075" s="64"/>
      <c r="BT1075" s="64"/>
      <c r="BU1075" s="64"/>
      <c r="BV1075" s="64"/>
      <c r="BW1075" s="64"/>
      <c r="BX1075" s="64"/>
      <c r="BY1075" s="64"/>
      <c r="BZ1075" s="64"/>
      <c r="CA1075" s="64"/>
      <c r="CB1075" s="64"/>
      <c r="CC1075" s="64"/>
      <c r="CD1075" s="64"/>
      <c r="CE1075" s="64"/>
      <c r="CF1075" s="64"/>
      <c r="CG1075" s="64"/>
      <c r="CH1075" s="64"/>
      <c r="CI1075" s="64"/>
      <c r="CJ1075" s="64"/>
      <c r="CK1075" s="64"/>
      <c r="CL1075" s="64"/>
      <c r="CM1075" s="64"/>
      <c r="CN1075" s="64"/>
      <c r="CO1075" s="64"/>
      <c r="CP1075" s="64"/>
      <c r="CQ1075" s="64"/>
      <c r="CR1075" s="64"/>
      <c r="CS1075" s="64"/>
    </row>
    <row r="1076" spans="1:97" s="32" customFormat="1" ht="12.75">
      <c r="A1076" s="68"/>
      <c r="G1076" s="68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  <c r="AK1076" s="64"/>
      <c r="AL1076" s="64"/>
      <c r="AM1076" s="64"/>
      <c r="AN1076" s="64"/>
      <c r="AO1076" s="64"/>
      <c r="AP1076" s="64"/>
      <c r="AQ1076" s="64"/>
      <c r="AR1076" s="64"/>
      <c r="AS1076" s="64"/>
      <c r="AT1076" s="64"/>
      <c r="AU1076" s="64"/>
      <c r="AV1076" s="64"/>
      <c r="AW1076" s="64"/>
      <c r="AX1076" s="64"/>
      <c r="AY1076" s="64"/>
      <c r="AZ1076" s="64"/>
      <c r="BA1076" s="64"/>
      <c r="BB1076" s="64"/>
      <c r="BC1076" s="64"/>
      <c r="BD1076" s="64"/>
      <c r="BE1076" s="64"/>
      <c r="BF1076" s="64"/>
      <c r="BG1076" s="64"/>
      <c r="BH1076" s="64"/>
      <c r="BI1076" s="64"/>
      <c r="BJ1076" s="64"/>
      <c r="BK1076" s="64"/>
      <c r="BL1076" s="64"/>
      <c r="BM1076" s="64"/>
      <c r="BN1076" s="64"/>
      <c r="BO1076" s="64"/>
      <c r="BP1076" s="64"/>
      <c r="BQ1076" s="64"/>
      <c r="BR1076" s="64"/>
      <c r="BS1076" s="64"/>
      <c r="BT1076" s="64"/>
      <c r="BU1076" s="64"/>
      <c r="BV1076" s="64"/>
      <c r="BW1076" s="64"/>
      <c r="BX1076" s="64"/>
      <c r="BY1076" s="64"/>
      <c r="BZ1076" s="64"/>
      <c r="CA1076" s="64"/>
      <c r="CB1076" s="64"/>
      <c r="CC1076" s="64"/>
      <c r="CD1076" s="64"/>
      <c r="CE1076" s="64"/>
      <c r="CF1076" s="64"/>
      <c r="CG1076" s="64"/>
      <c r="CH1076" s="64"/>
      <c r="CI1076" s="64"/>
      <c r="CJ1076" s="64"/>
      <c r="CK1076" s="64"/>
      <c r="CL1076" s="64"/>
      <c r="CM1076" s="64"/>
      <c r="CN1076" s="64"/>
      <c r="CO1076" s="64"/>
      <c r="CP1076" s="64"/>
      <c r="CQ1076" s="64"/>
      <c r="CR1076" s="64"/>
      <c r="CS1076" s="64"/>
    </row>
    <row r="1077" spans="1:97" s="32" customFormat="1" ht="12.75">
      <c r="A1077" s="68"/>
      <c r="G1077" s="68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  <c r="AL1077" s="64"/>
      <c r="AM1077" s="64"/>
      <c r="AN1077" s="64"/>
      <c r="AO1077" s="64"/>
      <c r="AP1077" s="64"/>
      <c r="AQ1077" s="64"/>
      <c r="AR1077" s="64"/>
      <c r="AS1077" s="64"/>
      <c r="AT1077" s="64"/>
      <c r="AU1077" s="64"/>
      <c r="AV1077" s="64"/>
      <c r="AW1077" s="64"/>
      <c r="AX1077" s="64"/>
      <c r="AY1077" s="64"/>
      <c r="AZ1077" s="64"/>
      <c r="BA1077" s="64"/>
      <c r="BB1077" s="64"/>
      <c r="BC1077" s="64"/>
      <c r="BD1077" s="64"/>
      <c r="BE1077" s="64"/>
      <c r="BF1077" s="64"/>
      <c r="BG1077" s="64"/>
      <c r="BH1077" s="64"/>
      <c r="BI1077" s="64"/>
      <c r="BJ1077" s="64"/>
      <c r="BK1077" s="64"/>
      <c r="BL1077" s="64"/>
      <c r="BM1077" s="64"/>
      <c r="BN1077" s="64"/>
      <c r="BO1077" s="64"/>
      <c r="BP1077" s="64"/>
      <c r="BQ1077" s="64"/>
      <c r="BR1077" s="64"/>
      <c r="BS1077" s="64"/>
      <c r="BT1077" s="64"/>
      <c r="BU1077" s="64"/>
      <c r="BV1077" s="64"/>
      <c r="BW1077" s="64"/>
      <c r="BX1077" s="64"/>
      <c r="BY1077" s="64"/>
      <c r="BZ1077" s="64"/>
      <c r="CA1077" s="64"/>
      <c r="CB1077" s="64"/>
      <c r="CC1077" s="64"/>
      <c r="CD1077" s="64"/>
      <c r="CE1077" s="64"/>
      <c r="CF1077" s="64"/>
      <c r="CG1077" s="64"/>
      <c r="CH1077" s="64"/>
      <c r="CI1077" s="64"/>
      <c r="CJ1077" s="64"/>
      <c r="CK1077" s="64"/>
      <c r="CL1077" s="64"/>
      <c r="CM1077" s="64"/>
      <c r="CN1077" s="64"/>
      <c r="CO1077" s="64"/>
      <c r="CP1077" s="64"/>
      <c r="CQ1077" s="64"/>
      <c r="CR1077" s="64"/>
      <c r="CS1077" s="64"/>
    </row>
    <row r="1078" spans="1:97" s="32" customFormat="1" ht="12.75">
      <c r="A1078" s="68"/>
      <c r="G1078" s="68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  <c r="AK1078" s="64"/>
      <c r="AL1078" s="64"/>
      <c r="AM1078" s="64"/>
      <c r="AN1078" s="64"/>
      <c r="AO1078" s="64"/>
      <c r="AP1078" s="64"/>
      <c r="AQ1078" s="64"/>
      <c r="AR1078" s="64"/>
      <c r="AS1078" s="64"/>
      <c r="AT1078" s="64"/>
      <c r="AU1078" s="64"/>
      <c r="AV1078" s="64"/>
      <c r="AW1078" s="64"/>
      <c r="AX1078" s="64"/>
      <c r="AY1078" s="64"/>
      <c r="AZ1078" s="64"/>
      <c r="BA1078" s="64"/>
      <c r="BB1078" s="64"/>
      <c r="BC1078" s="64"/>
      <c r="BD1078" s="64"/>
      <c r="BE1078" s="64"/>
      <c r="BF1078" s="64"/>
      <c r="BG1078" s="64"/>
      <c r="BH1078" s="64"/>
      <c r="BI1078" s="64"/>
      <c r="BJ1078" s="64"/>
      <c r="BK1078" s="64"/>
      <c r="BL1078" s="64"/>
      <c r="BM1078" s="64"/>
      <c r="BN1078" s="64"/>
      <c r="BO1078" s="64"/>
      <c r="BP1078" s="64"/>
      <c r="BQ1078" s="64"/>
      <c r="BR1078" s="64"/>
      <c r="BS1078" s="64"/>
      <c r="BT1078" s="64"/>
      <c r="BU1078" s="64"/>
      <c r="BV1078" s="64"/>
      <c r="BW1078" s="64"/>
      <c r="BX1078" s="64"/>
      <c r="BY1078" s="64"/>
      <c r="BZ1078" s="64"/>
      <c r="CA1078" s="64"/>
      <c r="CB1078" s="64"/>
      <c r="CC1078" s="64"/>
      <c r="CD1078" s="64"/>
      <c r="CE1078" s="64"/>
      <c r="CF1078" s="64"/>
      <c r="CG1078" s="64"/>
      <c r="CH1078" s="64"/>
      <c r="CI1078" s="64"/>
      <c r="CJ1078" s="64"/>
      <c r="CK1078" s="64"/>
      <c r="CL1078" s="64"/>
      <c r="CM1078" s="64"/>
      <c r="CN1078" s="64"/>
      <c r="CO1078" s="64"/>
      <c r="CP1078" s="64"/>
      <c r="CQ1078" s="64"/>
      <c r="CR1078" s="64"/>
      <c r="CS1078" s="64"/>
    </row>
    <row r="1079" spans="1:97" s="32" customFormat="1" ht="12.75">
      <c r="A1079" s="68"/>
      <c r="G1079" s="68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  <c r="AK1079" s="64"/>
      <c r="AL1079" s="64"/>
      <c r="AM1079" s="64"/>
      <c r="AN1079" s="64"/>
      <c r="AO1079" s="64"/>
      <c r="AP1079" s="64"/>
      <c r="AQ1079" s="64"/>
      <c r="AR1079" s="64"/>
      <c r="AS1079" s="64"/>
      <c r="AT1079" s="64"/>
      <c r="AU1079" s="64"/>
      <c r="AV1079" s="64"/>
      <c r="AW1079" s="64"/>
      <c r="AX1079" s="64"/>
      <c r="AY1079" s="64"/>
      <c r="AZ1079" s="64"/>
      <c r="BA1079" s="64"/>
      <c r="BB1079" s="64"/>
      <c r="BC1079" s="64"/>
      <c r="BD1079" s="64"/>
      <c r="BE1079" s="64"/>
      <c r="BF1079" s="64"/>
      <c r="BG1079" s="64"/>
      <c r="BH1079" s="64"/>
      <c r="BI1079" s="64"/>
      <c r="BJ1079" s="64"/>
      <c r="BK1079" s="64"/>
      <c r="BL1079" s="64"/>
      <c r="BM1079" s="64"/>
      <c r="BN1079" s="64"/>
      <c r="BO1079" s="64"/>
      <c r="BP1079" s="64"/>
      <c r="BQ1079" s="64"/>
      <c r="BR1079" s="64"/>
      <c r="BS1079" s="64"/>
      <c r="BT1079" s="64"/>
      <c r="BU1079" s="64"/>
      <c r="BV1079" s="64"/>
      <c r="BW1079" s="64"/>
      <c r="BX1079" s="64"/>
      <c r="BY1079" s="64"/>
      <c r="BZ1079" s="64"/>
      <c r="CA1079" s="64"/>
      <c r="CB1079" s="64"/>
      <c r="CC1079" s="64"/>
      <c r="CD1079" s="64"/>
      <c r="CE1079" s="64"/>
      <c r="CF1079" s="64"/>
      <c r="CG1079" s="64"/>
      <c r="CH1079" s="64"/>
      <c r="CI1079" s="64"/>
      <c r="CJ1079" s="64"/>
      <c r="CK1079" s="64"/>
      <c r="CL1079" s="64"/>
      <c r="CM1079" s="64"/>
      <c r="CN1079" s="64"/>
      <c r="CO1079" s="64"/>
      <c r="CP1079" s="64"/>
      <c r="CQ1079" s="64"/>
      <c r="CR1079" s="64"/>
      <c r="CS1079" s="64"/>
    </row>
    <row r="1080" spans="1:97" s="32" customFormat="1" ht="12.75">
      <c r="A1080" s="68"/>
      <c r="G1080" s="68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  <c r="AK1080" s="64"/>
      <c r="AL1080" s="64"/>
      <c r="AM1080" s="64"/>
      <c r="AN1080" s="64"/>
      <c r="AO1080" s="64"/>
      <c r="AP1080" s="64"/>
      <c r="AQ1080" s="64"/>
      <c r="AR1080" s="64"/>
      <c r="AS1080" s="64"/>
      <c r="AT1080" s="64"/>
      <c r="AU1080" s="64"/>
      <c r="AV1080" s="64"/>
      <c r="AW1080" s="64"/>
      <c r="AX1080" s="64"/>
      <c r="AY1080" s="64"/>
      <c r="AZ1080" s="64"/>
      <c r="BA1080" s="64"/>
      <c r="BB1080" s="64"/>
      <c r="BC1080" s="64"/>
      <c r="BD1080" s="64"/>
      <c r="BE1080" s="64"/>
      <c r="BF1080" s="64"/>
      <c r="BG1080" s="64"/>
      <c r="BH1080" s="64"/>
      <c r="BI1080" s="64"/>
      <c r="BJ1080" s="64"/>
      <c r="BK1080" s="64"/>
      <c r="BL1080" s="64"/>
      <c r="BM1080" s="64"/>
      <c r="BN1080" s="64"/>
      <c r="BO1080" s="64"/>
      <c r="BP1080" s="64"/>
      <c r="BQ1080" s="64"/>
      <c r="BR1080" s="64"/>
      <c r="BS1080" s="64"/>
      <c r="BT1080" s="64"/>
      <c r="BU1080" s="64"/>
      <c r="BV1080" s="64"/>
      <c r="BW1080" s="64"/>
      <c r="BX1080" s="64"/>
      <c r="BY1080" s="64"/>
      <c r="BZ1080" s="64"/>
      <c r="CA1080" s="64"/>
      <c r="CB1080" s="64"/>
      <c r="CC1080" s="64"/>
      <c r="CD1080" s="64"/>
      <c r="CE1080" s="64"/>
      <c r="CF1080" s="64"/>
      <c r="CG1080" s="64"/>
      <c r="CH1080" s="64"/>
      <c r="CI1080" s="64"/>
      <c r="CJ1080" s="64"/>
      <c r="CK1080" s="64"/>
      <c r="CL1080" s="64"/>
      <c r="CM1080" s="64"/>
      <c r="CN1080" s="64"/>
      <c r="CO1080" s="64"/>
      <c r="CP1080" s="64"/>
      <c r="CQ1080" s="64"/>
      <c r="CR1080" s="64"/>
      <c r="CS1080" s="64"/>
    </row>
    <row r="1081" spans="1:97" s="32" customFormat="1" ht="12.75">
      <c r="A1081" s="68"/>
      <c r="G1081" s="68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  <c r="AK1081" s="64"/>
      <c r="AL1081" s="64"/>
      <c r="AM1081" s="64"/>
      <c r="AN1081" s="64"/>
      <c r="AO1081" s="64"/>
      <c r="AP1081" s="64"/>
      <c r="AQ1081" s="64"/>
      <c r="AR1081" s="64"/>
      <c r="AS1081" s="64"/>
      <c r="AT1081" s="64"/>
      <c r="AU1081" s="64"/>
      <c r="AV1081" s="64"/>
      <c r="AW1081" s="64"/>
      <c r="AX1081" s="64"/>
      <c r="AY1081" s="64"/>
      <c r="AZ1081" s="64"/>
      <c r="BA1081" s="64"/>
      <c r="BB1081" s="64"/>
      <c r="BC1081" s="64"/>
      <c r="BD1081" s="64"/>
      <c r="BE1081" s="64"/>
      <c r="BF1081" s="64"/>
      <c r="BG1081" s="64"/>
      <c r="BH1081" s="64"/>
      <c r="BI1081" s="64"/>
      <c r="BJ1081" s="64"/>
      <c r="BK1081" s="64"/>
      <c r="BL1081" s="64"/>
      <c r="BM1081" s="64"/>
      <c r="BN1081" s="64"/>
      <c r="BO1081" s="64"/>
      <c r="BP1081" s="64"/>
      <c r="BQ1081" s="64"/>
      <c r="BR1081" s="64"/>
      <c r="BS1081" s="64"/>
      <c r="BT1081" s="64"/>
      <c r="BU1081" s="64"/>
      <c r="BV1081" s="64"/>
      <c r="BW1081" s="64"/>
      <c r="BX1081" s="64"/>
      <c r="BY1081" s="64"/>
      <c r="BZ1081" s="64"/>
      <c r="CA1081" s="64"/>
      <c r="CB1081" s="64"/>
      <c r="CC1081" s="64"/>
      <c r="CD1081" s="64"/>
      <c r="CE1081" s="64"/>
      <c r="CF1081" s="64"/>
      <c r="CG1081" s="64"/>
      <c r="CH1081" s="64"/>
      <c r="CI1081" s="64"/>
      <c r="CJ1081" s="64"/>
      <c r="CK1081" s="64"/>
      <c r="CL1081" s="64"/>
      <c r="CM1081" s="64"/>
      <c r="CN1081" s="64"/>
      <c r="CO1081" s="64"/>
      <c r="CP1081" s="64"/>
      <c r="CQ1081" s="64"/>
      <c r="CR1081" s="64"/>
      <c r="CS1081" s="64"/>
    </row>
    <row r="1082" spans="1:97" s="32" customFormat="1" ht="12.75">
      <c r="A1082" s="68"/>
      <c r="G1082" s="68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  <c r="AK1082" s="64"/>
      <c r="AL1082" s="64"/>
      <c r="AM1082" s="64"/>
      <c r="AN1082" s="64"/>
      <c r="AO1082" s="64"/>
      <c r="AP1082" s="64"/>
      <c r="AQ1082" s="64"/>
      <c r="AR1082" s="64"/>
      <c r="AS1082" s="64"/>
      <c r="AT1082" s="64"/>
      <c r="AU1082" s="64"/>
      <c r="AV1082" s="64"/>
      <c r="AW1082" s="64"/>
      <c r="AX1082" s="64"/>
      <c r="AY1082" s="64"/>
      <c r="AZ1082" s="64"/>
      <c r="BA1082" s="64"/>
      <c r="BB1082" s="64"/>
      <c r="BC1082" s="64"/>
      <c r="BD1082" s="64"/>
      <c r="BE1082" s="64"/>
      <c r="BF1082" s="64"/>
      <c r="BG1082" s="64"/>
      <c r="BH1082" s="64"/>
      <c r="BI1082" s="64"/>
      <c r="BJ1082" s="64"/>
      <c r="BK1082" s="64"/>
      <c r="BL1082" s="64"/>
      <c r="BM1082" s="64"/>
      <c r="BN1082" s="64"/>
      <c r="BO1082" s="64"/>
      <c r="BP1082" s="64"/>
      <c r="BQ1082" s="64"/>
      <c r="BR1082" s="64"/>
      <c r="BS1082" s="64"/>
      <c r="BT1082" s="64"/>
      <c r="BU1082" s="64"/>
      <c r="BV1082" s="64"/>
      <c r="BW1082" s="64"/>
      <c r="BX1082" s="64"/>
      <c r="BY1082" s="64"/>
      <c r="BZ1082" s="64"/>
      <c r="CA1082" s="64"/>
      <c r="CB1082" s="64"/>
      <c r="CC1082" s="64"/>
      <c r="CD1082" s="64"/>
      <c r="CE1082" s="64"/>
      <c r="CF1082" s="64"/>
      <c r="CG1082" s="64"/>
      <c r="CH1082" s="64"/>
      <c r="CI1082" s="64"/>
      <c r="CJ1082" s="64"/>
      <c r="CK1082" s="64"/>
      <c r="CL1082" s="64"/>
      <c r="CM1082" s="64"/>
      <c r="CN1082" s="64"/>
      <c r="CO1082" s="64"/>
      <c r="CP1082" s="64"/>
      <c r="CQ1082" s="64"/>
      <c r="CR1082" s="64"/>
      <c r="CS1082" s="64"/>
    </row>
    <row r="1083" spans="1:97" s="32" customFormat="1" ht="12.75">
      <c r="A1083" s="68"/>
      <c r="G1083" s="68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  <c r="AL1083" s="64"/>
      <c r="AM1083" s="64"/>
      <c r="AN1083" s="64"/>
      <c r="AO1083" s="64"/>
      <c r="AP1083" s="64"/>
      <c r="AQ1083" s="64"/>
      <c r="AR1083" s="64"/>
      <c r="AS1083" s="64"/>
      <c r="AT1083" s="64"/>
      <c r="AU1083" s="64"/>
      <c r="AV1083" s="64"/>
      <c r="AW1083" s="64"/>
      <c r="AX1083" s="64"/>
      <c r="AY1083" s="64"/>
      <c r="AZ1083" s="64"/>
      <c r="BA1083" s="64"/>
      <c r="BB1083" s="64"/>
      <c r="BC1083" s="64"/>
      <c r="BD1083" s="64"/>
      <c r="BE1083" s="64"/>
      <c r="BF1083" s="64"/>
      <c r="BG1083" s="64"/>
      <c r="BH1083" s="64"/>
      <c r="BI1083" s="64"/>
      <c r="BJ1083" s="64"/>
      <c r="BK1083" s="64"/>
      <c r="BL1083" s="64"/>
      <c r="BM1083" s="64"/>
      <c r="BN1083" s="64"/>
      <c r="BO1083" s="64"/>
      <c r="BP1083" s="64"/>
      <c r="BQ1083" s="64"/>
      <c r="BR1083" s="64"/>
      <c r="BS1083" s="64"/>
      <c r="BT1083" s="64"/>
      <c r="BU1083" s="64"/>
      <c r="BV1083" s="64"/>
      <c r="BW1083" s="64"/>
      <c r="BX1083" s="64"/>
      <c r="BY1083" s="64"/>
      <c r="BZ1083" s="64"/>
      <c r="CA1083" s="64"/>
      <c r="CB1083" s="64"/>
      <c r="CC1083" s="64"/>
      <c r="CD1083" s="64"/>
      <c r="CE1083" s="64"/>
      <c r="CF1083" s="64"/>
      <c r="CG1083" s="64"/>
      <c r="CH1083" s="64"/>
      <c r="CI1083" s="64"/>
      <c r="CJ1083" s="64"/>
      <c r="CK1083" s="64"/>
      <c r="CL1083" s="64"/>
      <c r="CM1083" s="64"/>
      <c r="CN1083" s="64"/>
      <c r="CO1083" s="64"/>
      <c r="CP1083" s="64"/>
      <c r="CQ1083" s="64"/>
      <c r="CR1083" s="64"/>
      <c r="CS1083" s="64"/>
    </row>
    <row r="1084" spans="1:97" s="32" customFormat="1" ht="12.75">
      <c r="A1084" s="68"/>
      <c r="G1084" s="68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  <c r="AK1084" s="64"/>
      <c r="AL1084" s="64"/>
      <c r="AM1084" s="64"/>
      <c r="AN1084" s="64"/>
      <c r="AO1084" s="64"/>
      <c r="AP1084" s="64"/>
      <c r="AQ1084" s="64"/>
      <c r="AR1084" s="64"/>
      <c r="AS1084" s="64"/>
      <c r="AT1084" s="64"/>
      <c r="AU1084" s="64"/>
      <c r="AV1084" s="64"/>
      <c r="AW1084" s="64"/>
      <c r="AX1084" s="64"/>
      <c r="AY1084" s="64"/>
      <c r="AZ1084" s="64"/>
      <c r="BA1084" s="64"/>
      <c r="BB1084" s="64"/>
      <c r="BC1084" s="64"/>
      <c r="BD1084" s="64"/>
      <c r="BE1084" s="64"/>
      <c r="BF1084" s="64"/>
      <c r="BG1084" s="64"/>
      <c r="BH1084" s="64"/>
      <c r="BI1084" s="64"/>
      <c r="BJ1084" s="64"/>
      <c r="BK1084" s="64"/>
      <c r="BL1084" s="64"/>
      <c r="BM1084" s="64"/>
      <c r="BN1084" s="64"/>
      <c r="BO1084" s="64"/>
      <c r="BP1084" s="64"/>
      <c r="BQ1084" s="64"/>
      <c r="BR1084" s="64"/>
      <c r="BS1084" s="64"/>
      <c r="BT1084" s="64"/>
      <c r="BU1084" s="64"/>
      <c r="BV1084" s="64"/>
      <c r="BW1084" s="64"/>
      <c r="BX1084" s="64"/>
      <c r="BY1084" s="64"/>
      <c r="BZ1084" s="64"/>
      <c r="CA1084" s="64"/>
      <c r="CB1084" s="64"/>
      <c r="CC1084" s="64"/>
      <c r="CD1084" s="64"/>
      <c r="CE1084" s="64"/>
      <c r="CF1084" s="64"/>
      <c r="CG1084" s="64"/>
      <c r="CH1084" s="64"/>
      <c r="CI1084" s="64"/>
      <c r="CJ1084" s="64"/>
      <c r="CK1084" s="64"/>
      <c r="CL1084" s="64"/>
      <c r="CM1084" s="64"/>
      <c r="CN1084" s="64"/>
      <c r="CO1084" s="64"/>
      <c r="CP1084" s="64"/>
      <c r="CQ1084" s="64"/>
      <c r="CR1084" s="64"/>
      <c r="CS1084" s="64"/>
    </row>
    <row r="1085" spans="1:97" s="32" customFormat="1" ht="12.75">
      <c r="A1085" s="68"/>
      <c r="G1085" s="68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  <c r="AK1085" s="64"/>
      <c r="AL1085" s="64"/>
      <c r="AM1085" s="64"/>
      <c r="AN1085" s="64"/>
      <c r="AO1085" s="64"/>
      <c r="AP1085" s="64"/>
      <c r="AQ1085" s="64"/>
      <c r="AR1085" s="64"/>
      <c r="AS1085" s="64"/>
      <c r="AT1085" s="64"/>
      <c r="AU1085" s="64"/>
      <c r="AV1085" s="64"/>
      <c r="AW1085" s="64"/>
      <c r="AX1085" s="64"/>
      <c r="AY1085" s="64"/>
      <c r="AZ1085" s="64"/>
      <c r="BA1085" s="64"/>
      <c r="BB1085" s="64"/>
      <c r="BC1085" s="64"/>
      <c r="BD1085" s="64"/>
      <c r="BE1085" s="64"/>
      <c r="BF1085" s="64"/>
      <c r="BG1085" s="64"/>
      <c r="BH1085" s="64"/>
      <c r="BI1085" s="64"/>
      <c r="BJ1085" s="64"/>
      <c r="BK1085" s="64"/>
      <c r="BL1085" s="64"/>
      <c r="BM1085" s="64"/>
      <c r="BN1085" s="64"/>
      <c r="BO1085" s="64"/>
      <c r="BP1085" s="64"/>
      <c r="BQ1085" s="64"/>
      <c r="BR1085" s="64"/>
      <c r="BS1085" s="64"/>
      <c r="BT1085" s="64"/>
      <c r="BU1085" s="64"/>
      <c r="BV1085" s="64"/>
      <c r="BW1085" s="64"/>
      <c r="BX1085" s="64"/>
      <c r="BY1085" s="64"/>
      <c r="BZ1085" s="64"/>
      <c r="CA1085" s="64"/>
      <c r="CB1085" s="64"/>
      <c r="CC1085" s="64"/>
      <c r="CD1085" s="64"/>
      <c r="CE1085" s="64"/>
      <c r="CF1085" s="64"/>
      <c r="CG1085" s="64"/>
      <c r="CH1085" s="64"/>
      <c r="CI1085" s="64"/>
      <c r="CJ1085" s="64"/>
      <c r="CK1085" s="64"/>
      <c r="CL1085" s="64"/>
      <c r="CM1085" s="64"/>
      <c r="CN1085" s="64"/>
      <c r="CO1085" s="64"/>
      <c r="CP1085" s="64"/>
      <c r="CQ1085" s="64"/>
      <c r="CR1085" s="64"/>
      <c r="CS1085" s="64"/>
    </row>
    <row r="1086" spans="1:97" s="32" customFormat="1" ht="12.75">
      <c r="A1086" s="68"/>
      <c r="G1086" s="68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  <c r="AK1086" s="64"/>
      <c r="AL1086" s="64"/>
      <c r="AM1086" s="64"/>
      <c r="AN1086" s="64"/>
      <c r="AO1086" s="64"/>
      <c r="AP1086" s="64"/>
      <c r="AQ1086" s="64"/>
      <c r="AR1086" s="64"/>
      <c r="AS1086" s="64"/>
      <c r="AT1086" s="64"/>
      <c r="AU1086" s="64"/>
      <c r="AV1086" s="64"/>
      <c r="AW1086" s="64"/>
      <c r="AX1086" s="64"/>
      <c r="AY1086" s="64"/>
      <c r="AZ1086" s="64"/>
      <c r="BA1086" s="64"/>
      <c r="BB1086" s="64"/>
      <c r="BC1086" s="64"/>
      <c r="BD1086" s="64"/>
      <c r="BE1086" s="64"/>
      <c r="BF1086" s="64"/>
      <c r="BG1086" s="64"/>
      <c r="BH1086" s="64"/>
      <c r="BI1086" s="64"/>
      <c r="BJ1086" s="64"/>
      <c r="BK1086" s="64"/>
      <c r="BL1086" s="64"/>
      <c r="BM1086" s="64"/>
      <c r="BN1086" s="64"/>
      <c r="BO1086" s="64"/>
      <c r="BP1086" s="64"/>
      <c r="BQ1086" s="64"/>
      <c r="BR1086" s="64"/>
      <c r="BS1086" s="64"/>
      <c r="BT1086" s="64"/>
      <c r="BU1086" s="64"/>
      <c r="BV1086" s="64"/>
      <c r="BW1086" s="64"/>
      <c r="BX1086" s="64"/>
      <c r="BY1086" s="64"/>
      <c r="BZ1086" s="64"/>
      <c r="CA1086" s="64"/>
      <c r="CB1086" s="64"/>
      <c r="CC1086" s="64"/>
      <c r="CD1086" s="64"/>
      <c r="CE1086" s="64"/>
      <c r="CF1086" s="64"/>
      <c r="CG1086" s="64"/>
      <c r="CH1086" s="64"/>
      <c r="CI1086" s="64"/>
      <c r="CJ1086" s="64"/>
      <c r="CK1086" s="64"/>
      <c r="CL1086" s="64"/>
      <c r="CM1086" s="64"/>
      <c r="CN1086" s="64"/>
      <c r="CO1086" s="64"/>
      <c r="CP1086" s="64"/>
      <c r="CQ1086" s="64"/>
      <c r="CR1086" s="64"/>
      <c r="CS1086" s="64"/>
    </row>
    <row r="1087" spans="1:97" s="32" customFormat="1" ht="12.75">
      <c r="A1087" s="68"/>
      <c r="G1087" s="68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  <c r="AL1087" s="64"/>
      <c r="AM1087" s="64"/>
      <c r="AN1087" s="64"/>
      <c r="AO1087" s="64"/>
      <c r="AP1087" s="64"/>
      <c r="AQ1087" s="64"/>
      <c r="AR1087" s="64"/>
      <c r="AS1087" s="64"/>
      <c r="AT1087" s="64"/>
      <c r="AU1087" s="64"/>
      <c r="AV1087" s="64"/>
      <c r="AW1087" s="64"/>
      <c r="AX1087" s="64"/>
      <c r="AY1087" s="64"/>
      <c r="AZ1087" s="64"/>
      <c r="BA1087" s="64"/>
      <c r="BB1087" s="64"/>
      <c r="BC1087" s="64"/>
      <c r="BD1087" s="64"/>
      <c r="BE1087" s="64"/>
      <c r="BF1087" s="64"/>
      <c r="BG1087" s="64"/>
      <c r="BH1087" s="64"/>
      <c r="BI1087" s="64"/>
      <c r="BJ1087" s="64"/>
      <c r="BK1087" s="64"/>
      <c r="BL1087" s="64"/>
      <c r="BM1087" s="64"/>
      <c r="BN1087" s="64"/>
      <c r="BO1087" s="64"/>
      <c r="BP1087" s="64"/>
      <c r="BQ1087" s="64"/>
      <c r="BR1087" s="64"/>
      <c r="BS1087" s="64"/>
      <c r="BT1087" s="64"/>
      <c r="BU1087" s="64"/>
      <c r="BV1087" s="64"/>
      <c r="BW1087" s="64"/>
      <c r="BX1087" s="64"/>
      <c r="BY1087" s="64"/>
      <c r="BZ1087" s="64"/>
      <c r="CA1087" s="64"/>
      <c r="CB1087" s="64"/>
      <c r="CC1087" s="64"/>
      <c r="CD1087" s="64"/>
      <c r="CE1087" s="64"/>
      <c r="CF1087" s="64"/>
      <c r="CG1087" s="64"/>
      <c r="CH1087" s="64"/>
      <c r="CI1087" s="64"/>
      <c r="CJ1087" s="64"/>
      <c r="CK1087" s="64"/>
      <c r="CL1087" s="64"/>
      <c r="CM1087" s="64"/>
      <c r="CN1087" s="64"/>
      <c r="CO1087" s="64"/>
      <c r="CP1087" s="64"/>
      <c r="CQ1087" s="64"/>
      <c r="CR1087" s="64"/>
      <c r="CS1087" s="64"/>
    </row>
    <row r="1088" spans="1:97" s="32" customFormat="1" ht="12.75">
      <c r="A1088" s="68"/>
      <c r="G1088" s="68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  <c r="AK1088" s="64"/>
      <c r="AL1088" s="64"/>
      <c r="AM1088" s="64"/>
      <c r="AN1088" s="64"/>
      <c r="AO1088" s="64"/>
      <c r="AP1088" s="64"/>
      <c r="AQ1088" s="64"/>
      <c r="AR1088" s="64"/>
      <c r="AS1088" s="64"/>
      <c r="AT1088" s="64"/>
      <c r="AU1088" s="64"/>
      <c r="AV1088" s="64"/>
      <c r="AW1088" s="64"/>
      <c r="AX1088" s="64"/>
      <c r="AY1088" s="64"/>
      <c r="AZ1088" s="64"/>
      <c r="BA1088" s="64"/>
      <c r="BB1088" s="64"/>
      <c r="BC1088" s="64"/>
      <c r="BD1088" s="64"/>
      <c r="BE1088" s="64"/>
      <c r="BF1088" s="64"/>
      <c r="BG1088" s="64"/>
      <c r="BH1088" s="64"/>
      <c r="BI1088" s="64"/>
      <c r="BJ1088" s="64"/>
      <c r="BK1088" s="64"/>
      <c r="BL1088" s="64"/>
      <c r="BM1088" s="64"/>
      <c r="BN1088" s="64"/>
      <c r="BO1088" s="64"/>
      <c r="BP1088" s="64"/>
      <c r="BQ1088" s="64"/>
      <c r="BR1088" s="64"/>
      <c r="BS1088" s="64"/>
      <c r="BT1088" s="64"/>
      <c r="BU1088" s="64"/>
      <c r="BV1088" s="64"/>
      <c r="BW1088" s="64"/>
      <c r="BX1088" s="64"/>
      <c r="BY1088" s="64"/>
      <c r="BZ1088" s="64"/>
      <c r="CA1088" s="64"/>
      <c r="CB1088" s="64"/>
      <c r="CC1088" s="64"/>
      <c r="CD1088" s="64"/>
      <c r="CE1088" s="64"/>
      <c r="CF1088" s="64"/>
      <c r="CG1088" s="64"/>
      <c r="CH1088" s="64"/>
      <c r="CI1088" s="64"/>
      <c r="CJ1088" s="64"/>
      <c r="CK1088" s="64"/>
      <c r="CL1088" s="64"/>
      <c r="CM1088" s="64"/>
      <c r="CN1088" s="64"/>
      <c r="CO1088" s="64"/>
      <c r="CP1088" s="64"/>
      <c r="CQ1088" s="64"/>
      <c r="CR1088" s="64"/>
      <c r="CS1088" s="64"/>
    </row>
    <row r="1089" spans="1:97" s="32" customFormat="1" ht="12.75">
      <c r="A1089" s="68"/>
      <c r="G1089" s="68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  <c r="AL1089" s="64"/>
      <c r="AM1089" s="64"/>
      <c r="AN1089" s="64"/>
      <c r="AO1089" s="64"/>
      <c r="AP1089" s="64"/>
      <c r="AQ1089" s="64"/>
      <c r="AR1089" s="64"/>
      <c r="AS1089" s="64"/>
      <c r="AT1089" s="64"/>
      <c r="AU1089" s="64"/>
      <c r="AV1089" s="64"/>
      <c r="AW1089" s="64"/>
      <c r="AX1089" s="64"/>
      <c r="AY1089" s="64"/>
      <c r="AZ1089" s="64"/>
      <c r="BA1089" s="64"/>
      <c r="BB1089" s="64"/>
      <c r="BC1089" s="64"/>
      <c r="BD1089" s="64"/>
      <c r="BE1089" s="64"/>
      <c r="BF1089" s="64"/>
      <c r="BG1089" s="64"/>
      <c r="BH1089" s="64"/>
      <c r="BI1089" s="64"/>
      <c r="BJ1089" s="64"/>
      <c r="BK1089" s="64"/>
      <c r="BL1089" s="64"/>
      <c r="BM1089" s="64"/>
      <c r="BN1089" s="64"/>
      <c r="BO1089" s="64"/>
      <c r="BP1089" s="64"/>
      <c r="BQ1089" s="64"/>
      <c r="BR1089" s="64"/>
      <c r="BS1089" s="64"/>
      <c r="BT1089" s="64"/>
      <c r="BU1089" s="64"/>
      <c r="BV1089" s="64"/>
      <c r="BW1089" s="64"/>
      <c r="BX1089" s="64"/>
      <c r="BY1089" s="64"/>
      <c r="BZ1089" s="64"/>
      <c r="CA1089" s="64"/>
      <c r="CB1089" s="64"/>
      <c r="CC1089" s="64"/>
      <c r="CD1089" s="64"/>
      <c r="CE1089" s="64"/>
      <c r="CF1089" s="64"/>
      <c r="CG1089" s="64"/>
      <c r="CH1089" s="64"/>
      <c r="CI1089" s="64"/>
      <c r="CJ1089" s="64"/>
      <c r="CK1089" s="64"/>
      <c r="CL1089" s="64"/>
      <c r="CM1089" s="64"/>
      <c r="CN1089" s="64"/>
      <c r="CO1089" s="64"/>
      <c r="CP1089" s="64"/>
      <c r="CQ1089" s="64"/>
      <c r="CR1089" s="64"/>
      <c r="CS1089" s="64"/>
    </row>
    <row r="1090" spans="1:97" s="32" customFormat="1" ht="12.75">
      <c r="A1090" s="68"/>
      <c r="G1090" s="68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  <c r="AL1090" s="64"/>
      <c r="AM1090" s="64"/>
      <c r="AN1090" s="64"/>
      <c r="AO1090" s="64"/>
      <c r="AP1090" s="64"/>
      <c r="AQ1090" s="64"/>
      <c r="AR1090" s="64"/>
      <c r="AS1090" s="64"/>
      <c r="AT1090" s="64"/>
      <c r="AU1090" s="64"/>
      <c r="AV1090" s="64"/>
      <c r="AW1090" s="64"/>
      <c r="AX1090" s="64"/>
      <c r="AY1090" s="64"/>
      <c r="AZ1090" s="64"/>
      <c r="BA1090" s="64"/>
      <c r="BB1090" s="64"/>
      <c r="BC1090" s="64"/>
      <c r="BD1090" s="64"/>
      <c r="BE1090" s="64"/>
      <c r="BF1090" s="64"/>
      <c r="BG1090" s="64"/>
      <c r="BH1090" s="64"/>
      <c r="BI1090" s="64"/>
      <c r="BJ1090" s="64"/>
      <c r="BK1090" s="64"/>
      <c r="BL1090" s="64"/>
      <c r="BM1090" s="64"/>
      <c r="BN1090" s="64"/>
      <c r="BO1090" s="64"/>
      <c r="BP1090" s="64"/>
      <c r="BQ1090" s="64"/>
      <c r="BR1090" s="64"/>
      <c r="BS1090" s="64"/>
      <c r="BT1090" s="64"/>
      <c r="BU1090" s="64"/>
      <c r="BV1090" s="64"/>
      <c r="BW1090" s="64"/>
      <c r="BX1090" s="64"/>
      <c r="BY1090" s="64"/>
      <c r="BZ1090" s="64"/>
      <c r="CA1090" s="64"/>
      <c r="CB1090" s="64"/>
      <c r="CC1090" s="64"/>
      <c r="CD1090" s="64"/>
      <c r="CE1090" s="64"/>
      <c r="CF1090" s="64"/>
      <c r="CG1090" s="64"/>
      <c r="CH1090" s="64"/>
      <c r="CI1090" s="64"/>
      <c r="CJ1090" s="64"/>
      <c r="CK1090" s="64"/>
      <c r="CL1090" s="64"/>
      <c r="CM1090" s="64"/>
      <c r="CN1090" s="64"/>
      <c r="CO1090" s="64"/>
      <c r="CP1090" s="64"/>
      <c r="CQ1090" s="64"/>
      <c r="CR1090" s="64"/>
      <c r="CS1090" s="64"/>
    </row>
    <row r="1091" spans="1:97" s="32" customFormat="1" ht="12.75">
      <c r="A1091" s="68"/>
      <c r="G1091" s="68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  <c r="AK1091" s="64"/>
      <c r="AL1091" s="64"/>
      <c r="AM1091" s="64"/>
      <c r="AN1091" s="64"/>
      <c r="AO1091" s="64"/>
      <c r="AP1091" s="64"/>
      <c r="AQ1091" s="64"/>
      <c r="AR1091" s="64"/>
      <c r="AS1091" s="64"/>
      <c r="AT1091" s="64"/>
      <c r="AU1091" s="64"/>
      <c r="AV1091" s="64"/>
      <c r="AW1091" s="64"/>
      <c r="AX1091" s="64"/>
      <c r="AY1091" s="64"/>
      <c r="AZ1091" s="64"/>
      <c r="BA1091" s="64"/>
      <c r="BB1091" s="64"/>
      <c r="BC1091" s="64"/>
      <c r="BD1091" s="64"/>
      <c r="BE1091" s="64"/>
      <c r="BF1091" s="64"/>
      <c r="BG1091" s="64"/>
      <c r="BH1091" s="64"/>
      <c r="BI1091" s="64"/>
      <c r="BJ1091" s="64"/>
      <c r="BK1091" s="64"/>
      <c r="BL1091" s="64"/>
      <c r="BM1091" s="64"/>
      <c r="BN1091" s="64"/>
      <c r="BO1091" s="64"/>
      <c r="BP1091" s="64"/>
      <c r="BQ1091" s="64"/>
      <c r="BR1091" s="64"/>
      <c r="BS1091" s="64"/>
      <c r="BT1091" s="64"/>
      <c r="BU1091" s="64"/>
      <c r="BV1091" s="64"/>
      <c r="BW1091" s="64"/>
      <c r="BX1091" s="64"/>
      <c r="BY1091" s="64"/>
      <c r="BZ1091" s="64"/>
      <c r="CA1091" s="64"/>
      <c r="CB1091" s="64"/>
      <c r="CC1091" s="64"/>
      <c r="CD1091" s="64"/>
      <c r="CE1091" s="64"/>
      <c r="CF1091" s="64"/>
      <c r="CG1091" s="64"/>
      <c r="CH1091" s="64"/>
      <c r="CI1091" s="64"/>
      <c r="CJ1091" s="64"/>
      <c r="CK1091" s="64"/>
      <c r="CL1091" s="64"/>
      <c r="CM1091" s="64"/>
      <c r="CN1091" s="64"/>
      <c r="CO1091" s="64"/>
      <c r="CP1091" s="64"/>
      <c r="CQ1091" s="64"/>
      <c r="CR1091" s="64"/>
      <c r="CS1091" s="64"/>
    </row>
    <row r="1092" spans="1:97" s="32" customFormat="1" ht="12.75">
      <c r="A1092" s="68"/>
      <c r="G1092" s="68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  <c r="AL1092" s="64"/>
      <c r="AM1092" s="64"/>
      <c r="AN1092" s="64"/>
      <c r="AO1092" s="64"/>
      <c r="AP1092" s="64"/>
      <c r="AQ1092" s="64"/>
      <c r="AR1092" s="64"/>
      <c r="AS1092" s="64"/>
      <c r="AT1092" s="64"/>
      <c r="AU1092" s="64"/>
      <c r="AV1092" s="64"/>
      <c r="AW1092" s="64"/>
      <c r="AX1092" s="64"/>
      <c r="AY1092" s="64"/>
      <c r="AZ1092" s="64"/>
      <c r="BA1092" s="64"/>
      <c r="BB1092" s="64"/>
      <c r="BC1092" s="64"/>
      <c r="BD1092" s="64"/>
      <c r="BE1092" s="64"/>
      <c r="BF1092" s="64"/>
      <c r="BG1092" s="64"/>
      <c r="BH1092" s="64"/>
      <c r="BI1092" s="64"/>
      <c r="BJ1092" s="64"/>
      <c r="BK1092" s="64"/>
      <c r="BL1092" s="64"/>
      <c r="BM1092" s="64"/>
      <c r="BN1092" s="64"/>
      <c r="BO1092" s="64"/>
      <c r="BP1092" s="64"/>
      <c r="BQ1092" s="64"/>
      <c r="BR1092" s="64"/>
      <c r="BS1092" s="64"/>
      <c r="BT1092" s="64"/>
      <c r="BU1092" s="64"/>
      <c r="BV1092" s="64"/>
      <c r="BW1092" s="64"/>
      <c r="BX1092" s="64"/>
      <c r="BY1092" s="64"/>
      <c r="BZ1092" s="64"/>
      <c r="CA1092" s="64"/>
      <c r="CB1092" s="64"/>
      <c r="CC1092" s="64"/>
      <c r="CD1092" s="64"/>
      <c r="CE1092" s="64"/>
      <c r="CF1092" s="64"/>
      <c r="CG1092" s="64"/>
      <c r="CH1092" s="64"/>
      <c r="CI1092" s="64"/>
      <c r="CJ1092" s="64"/>
      <c r="CK1092" s="64"/>
      <c r="CL1092" s="64"/>
      <c r="CM1092" s="64"/>
      <c r="CN1092" s="64"/>
      <c r="CO1092" s="64"/>
      <c r="CP1092" s="64"/>
      <c r="CQ1092" s="64"/>
      <c r="CR1092" s="64"/>
      <c r="CS1092" s="64"/>
    </row>
    <row r="1093" spans="1:97" s="32" customFormat="1" ht="12.75">
      <c r="A1093" s="68"/>
      <c r="G1093" s="68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  <c r="AL1093" s="64"/>
      <c r="AM1093" s="64"/>
      <c r="AN1093" s="64"/>
      <c r="AO1093" s="64"/>
      <c r="AP1093" s="64"/>
      <c r="AQ1093" s="64"/>
      <c r="AR1093" s="64"/>
      <c r="AS1093" s="64"/>
      <c r="AT1093" s="64"/>
      <c r="AU1093" s="64"/>
      <c r="AV1093" s="64"/>
      <c r="AW1093" s="64"/>
      <c r="AX1093" s="64"/>
      <c r="AY1093" s="64"/>
      <c r="AZ1093" s="64"/>
      <c r="BA1093" s="64"/>
      <c r="BB1093" s="64"/>
      <c r="BC1093" s="64"/>
      <c r="BD1093" s="64"/>
      <c r="BE1093" s="64"/>
      <c r="BF1093" s="64"/>
      <c r="BG1093" s="64"/>
      <c r="BH1093" s="64"/>
      <c r="BI1093" s="64"/>
      <c r="BJ1093" s="64"/>
      <c r="BK1093" s="64"/>
      <c r="BL1093" s="64"/>
      <c r="BM1093" s="64"/>
      <c r="BN1093" s="64"/>
      <c r="BO1093" s="64"/>
      <c r="BP1093" s="64"/>
      <c r="BQ1093" s="64"/>
      <c r="BR1093" s="64"/>
      <c r="BS1093" s="64"/>
      <c r="BT1093" s="64"/>
      <c r="BU1093" s="64"/>
      <c r="BV1093" s="64"/>
      <c r="BW1093" s="64"/>
      <c r="BX1093" s="64"/>
      <c r="BY1093" s="64"/>
      <c r="BZ1093" s="64"/>
      <c r="CA1093" s="64"/>
      <c r="CB1093" s="64"/>
      <c r="CC1093" s="64"/>
      <c r="CD1093" s="64"/>
      <c r="CE1093" s="64"/>
      <c r="CF1093" s="64"/>
      <c r="CG1093" s="64"/>
      <c r="CH1093" s="64"/>
      <c r="CI1093" s="64"/>
      <c r="CJ1093" s="64"/>
      <c r="CK1093" s="64"/>
      <c r="CL1093" s="64"/>
      <c r="CM1093" s="64"/>
      <c r="CN1093" s="64"/>
      <c r="CO1093" s="64"/>
      <c r="CP1093" s="64"/>
      <c r="CQ1093" s="64"/>
      <c r="CR1093" s="64"/>
      <c r="CS1093" s="64"/>
    </row>
    <row r="1094" spans="1:97" s="32" customFormat="1" ht="12.75">
      <c r="A1094" s="68"/>
      <c r="G1094" s="68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  <c r="CB1094" s="64"/>
      <c r="CC1094" s="64"/>
      <c r="CD1094" s="64"/>
      <c r="CE1094" s="64"/>
      <c r="CF1094" s="64"/>
      <c r="CG1094" s="64"/>
      <c r="CH1094" s="64"/>
      <c r="CI1094" s="64"/>
      <c r="CJ1094" s="64"/>
      <c r="CK1094" s="64"/>
      <c r="CL1094" s="64"/>
      <c r="CM1094" s="64"/>
      <c r="CN1094" s="64"/>
      <c r="CO1094" s="64"/>
      <c r="CP1094" s="64"/>
      <c r="CQ1094" s="64"/>
      <c r="CR1094" s="64"/>
      <c r="CS1094" s="64"/>
    </row>
    <row r="1095" spans="1:97" s="32" customFormat="1" ht="12.75">
      <c r="A1095" s="68"/>
      <c r="G1095" s="68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  <c r="CO1095" s="64"/>
      <c r="CP1095" s="64"/>
      <c r="CQ1095" s="64"/>
      <c r="CR1095" s="64"/>
      <c r="CS1095" s="64"/>
    </row>
    <row r="1096" spans="1:97" s="32" customFormat="1" ht="12.75">
      <c r="A1096" s="68"/>
      <c r="G1096" s="68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  <c r="CO1096" s="64"/>
      <c r="CP1096" s="64"/>
      <c r="CQ1096" s="64"/>
      <c r="CR1096" s="64"/>
      <c r="CS1096" s="64"/>
    </row>
    <row r="1097" spans="1:97" s="32" customFormat="1" ht="12.75">
      <c r="A1097" s="68"/>
      <c r="G1097" s="68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  <c r="CO1097" s="64"/>
      <c r="CP1097" s="64"/>
      <c r="CQ1097" s="64"/>
      <c r="CR1097" s="64"/>
      <c r="CS1097" s="64"/>
    </row>
    <row r="1098" spans="1:97" s="32" customFormat="1" ht="12.75">
      <c r="A1098" s="68"/>
      <c r="G1098" s="68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  <c r="AL1098" s="64"/>
      <c r="AM1098" s="64"/>
      <c r="AN1098" s="64"/>
      <c r="AO1098" s="64"/>
      <c r="AP1098" s="64"/>
      <c r="AQ1098" s="64"/>
      <c r="AR1098" s="64"/>
      <c r="AS1098" s="64"/>
      <c r="AT1098" s="64"/>
      <c r="AU1098" s="64"/>
      <c r="AV1098" s="64"/>
      <c r="AW1098" s="64"/>
      <c r="AX1098" s="64"/>
      <c r="AY1098" s="64"/>
      <c r="AZ1098" s="64"/>
      <c r="BA1098" s="64"/>
      <c r="BB1098" s="64"/>
      <c r="BC1098" s="64"/>
      <c r="BD1098" s="64"/>
      <c r="BE1098" s="64"/>
      <c r="BF1098" s="64"/>
      <c r="BG1098" s="64"/>
      <c r="BH1098" s="64"/>
      <c r="BI1098" s="64"/>
      <c r="BJ1098" s="64"/>
      <c r="BK1098" s="64"/>
      <c r="BL1098" s="64"/>
      <c r="BM1098" s="64"/>
      <c r="BN1098" s="64"/>
      <c r="BO1098" s="64"/>
      <c r="BP1098" s="64"/>
      <c r="BQ1098" s="64"/>
      <c r="BR1098" s="64"/>
      <c r="BS1098" s="64"/>
      <c r="BT1098" s="64"/>
      <c r="BU1098" s="64"/>
      <c r="BV1098" s="64"/>
      <c r="BW1098" s="64"/>
      <c r="BX1098" s="64"/>
      <c r="BY1098" s="64"/>
      <c r="BZ1098" s="64"/>
      <c r="CA1098" s="64"/>
      <c r="CB1098" s="64"/>
      <c r="CC1098" s="64"/>
      <c r="CD1098" s="64"/>
      <c r="CE1098" s="64"/>
      <c r="CF1098" s="64"/>
      <c r="CG1098" s="64"/>
      <c r="CH1098" s="64"/>
      <c r="CI1098" s="64"/>
      <c r="CJ1098" s="64"/>
      <c r="CK1098" s="64"/>
      <c r="CL1098" s="64"/>
      <c r="CM1098" s="64"/>
      <c r="CN1098" s="64"/>
      <c r="CO1098" s="64"/>
      <c r="CP1098" s="64"/>
      <c r="CQ1098" s="64"/>
      <c r="CR1098" s="64"/>
      <c r="CS1098" s="64"/>
    </row>
    <row r="1099" spans="1:97" s="32" customFormat="1" ht="12.75">
      <c r="A1099" s="68"/>
      <c r="G1099" s="68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  <c r="AL1099" s="64"/>
      <c r="AM1099" s="64"/>
      <c r="AN1099" s="64"/>
      <c r="AO1099" s="64"/>
      <c r="AP1099" s="64"/>
      <c r="AQ1099" s="64"/>
      <c r="AR1099" s="64"/>
      <c r="AS1099" s="64"/>
      <c r="AT1099" s="64"/>
      <c r="AU1099" s="64"/>
      <c r="AV1099" s="64"/>
      <c r="AW1099" s="64"/>
      <c r="AX1099" s="64"/>
      <c r="AY1099" s="64"/>
      <c r="AZ1099" s="64"/>
      <c r="BA1099" s="64"/>
      <c r="BB1099" s="64"/>
      <c r="BC1099" s="64"/>
      <c r="BD1099" s="64"/>
      <c r="BE1099" s="64"/>
      <c r="BF1099" s="64"/>
      <c r="BG1099" s="64"/>
      <c r="BH1099" s="64"/>
      <c r="BI1099" s="64"/>
      <c r="BJ1099" s="64"/>
      <c r="BK1099" s="64"/>
      <c r="BL1099" s="64"/>
      <c r="BM1099" s="64"/>
      <c r="BN1099" s="64"/>
      <c r="BO1099" s="64"/>
      <c r="BP1099" s="64"/>
      <c r="BQ1099" s="64"/>
      <c r="BR1099" s="64"/>
      <c r="BS1099" s="64"/>
      <c r="BT1099" s="64"/>
      <c r="BU1099" s="64"/>
      <c r="BV1099" s="64"/>
      <c r="BW1099" s="64"/>
      <c r="BX1099" s="64"/>
      <c r="BY1099" s="64"/>
      <c r="BZ1099" s="64"/>
      <c r="CA1099" s="64"/>
      <c r="CB1099" s="64"/>
      <c r="CC1099" s="64"/>
      <c r="CD1099" s="64"/>
      <c r="CE1099" s="64"/>
      <c r="CF1099" s="64"/>
      <c r="CG1099" s="64"/>
      <c r="CH1099" s="64"/>
      <c r="CI1099" s="64"/>
      <c r="CJ1099" s="64"/>
      <c r="CK1099" s="64"/>
      <c r="CL1099" s="64"/>
      <c r="CM1099" s="64"/>
      <c r="CN1099" s="64"/>
      <c r="CO1099" s="64"/>
      <c r="CP1099" s="64"/>
      <c r="CQ1099" s="64"/>
      <c r="CR1099" s="64"/>
      <c r="CS1099" s="64"/>
    </row>
    <row r="1100" spans="1:97" s="32" customFormat="1" ht="12.75">
      <c r="A1100" s="68"/>
      <c r="G1100" s="68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  <c r="CB1100" s="64"/>
      <c r="CC1100" s="64"/>
      <c r="CD1100" s="64"/>
      <c r="CE1100" s="64"/>
      <c r="CF1100" s="64"/>
      <c r="CG1100" s="64"/>
      <c r="CH1100" s="64"/>
      <c r="CI1100" s="64"/>
      <c r="CJ1100" s="64"/>
      <c r="CK1100" s="64"/>
      <c r="CL1100" s="64"/>
      <c r="CM1100" s="64"/>
      <c r="CN1100" s="64"/>
      <c r="CO1100" s="64"/>
      <c r="CP1100" s="64"/>
      <c r="CQ1100" s="64"/>
      <c r="CR1100" s="64"/>
      <c r="CS1100" s="64"/>
    </row>
    <row r="1101" spans="1:97" s="32" customFormat="1" ht="12.75">
      <c r="A1101" s="68"/>
      <c r="G1101" s="68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  <c r="AL1101" s="64"/>
      <c r="AM1101" s="64"/>
      <c r="AN1101" s="64"/>
      <c r="AO1101" s="64"/>
      <c r="AP1101" s="64"/>
      <c r="AQ1101" s="64"/>
      <c r="AR1101" s="64"/>
      <c r="AS1101" s="64"/>
      <c r="AT1101" s="64"/>
      <c r="AU1101" s="64"/>
      <c r="AV1101" s="64"/>
      <c r="AW1101" s="64"/>
      <c r="AX1101" s="64"/>
      <c r="AY1101" s="64"/>
      <c r="AZ1101" s="64"/>
      <c r="BA1101" s="64"/>
      <c r="BB1101" s="64"/>
      <c r="BC1101" s="64"/>
      <c r="BD1101" s="64"/>
      <c r="BE1101" s="64"/>
      <c r="BF1101" s="64"/>
      <c r="BG1101" s="64"/>
      <c r="BH1101" s="64"/>
      <c r="BI1101" s="64"/>
      <c r="BJ1101" s="64"/>
      <c r="BK1101" s="64"/>
      <c r="BL1101" s="64"/>
      <c r="BM1101" s="64"/>
      <c r="BN1101" s="64"/>
      <c r="BO1101" s="64"/>
      <c r="BP1101" s="64"/>
      <c r="BQ1101" s="64"/>
      <c r="BR1101" s="64"/>
      <c r="BS1101" s="64"/>
      <c r="BT1101" s="64"/>
      <c r="BU1101" s="64"/>
      <c r="BV1101" s="64"/>
      <c r="BW1101" s="64"/>
      <c r="BX1101" s="64"/>
      <c r="BY1101" s="64"/>
      <c r="BZ1101" s="64"/>
      <c r="CA1101" s="64"/>
      <c r="CB1101" s="64"/>
      <c r="CC1101" s="64"/>
      <c r="CD1101" s="64"/>
      <c r="CE1101" s="64"/>
      <c r="CF1101" s="64"/>
      <c r="CG1101" s="64"/>
      <c r="CH1101" s="64"/>
      <c r="CI1101" s="64"/>
      <c r="CJ1101" s="64"/>
      <c r="CK1101" s="64"/>
      <c r="CL1101" s="64"/>
      <c r="CM1101" s="64"/>
      <c r="CN1101" s="64"/>
      <c r="CO1101" s="64"/>
      <c r="CP1101" s="64"/>
      <c r="CQ1101" s="64"/>
      <c r="CR1101" s="64"/>
      <c r="CS1101" s="64"/>
    </row>
    <row r="1102" spans="1:97" s="32" customFormat="1" ht="12.75">
      <c r="A1102" s="68"/>
      <c r="G1102" s="68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  <c r="AL1102" s="64"/>
      <c r="AM1102" s="64"/>
      <c r="AN1102" s="64"/>
      <c r="AO1102" s="64"/>
      <c r="AP1102" s="64"/>
      <c r="AQ1102" s="64"/>
      <c r="AR1102" s="64"/>
      <c r="AS1102" s="64"/>
      <c r="AT1102" s="64"/>
      <c r="AU1102" s="64"/>
      <c r="AV1102" s="64"/>
      <c r="AW1102" s="64"/>
      <c r="AX1102" s="64"/>
      <c r="AY1102" s="64"/>
      <c r="AZ1102" s="64"/>
      <c r="BA1102" s="64"/>
      <c r="BB1102" s="64"/>
      <c r="BC1102" s="64"/>
      <c r="BD1102" s="64"/>
      <c r="BE1102" s="64"/>
      <c r="BF1102" s="64"/>
      <c r="BG1102" s="64"/>
      <c r="BH1102" s="64"/>
      <c r="BI1102" s="64"/>
      <c r="BJ1102" s="64"/>
      <c r="BK1102" s="64"/>
      <c r="BL1102" s="64"/>
      <c r="BM1102" s="64"/>
      <c r="BN1102" s="64"/>
      <c r="BO1102" s="64"/>
      <c r="BP1102" s="64"/>
      <c r="BQ1102" s="64"/>
      <c r="BR1102" s="64"/>
      <c r="BS1102" s="64"/>
      <c r="BT1102" s="64"/>
      <c r="BU1102" s="64"/>
      <c r="BV1102" s="64"/>
      <c r="BW1102" s="64"/>
      <c r="BX1102" s="64"/>
      <c r="BY1102" s="64"/>
      <c r="BZ1102" s="64"/>
      <c r="CA1102" s="64"/>
      <c r="CB1102" s="64"/>
      <c r="CC1102" s="64"/>
      <c r="CD1102" s="64"/>
      <c r="CE1102" s="64"/>
      <c r="CF1102" s="64"/>
      <c r="CG1102" s="64"/>
      <c r="CH1102" s="64"/>
      <c r="CI1102" s="64"/>
      <c r="CJ1102" s="64"/>
      <c r="CK1102" s="64"/>
      <c r="CL1102" s="64"/>
      <c r="CM1102" s="64"/>
      <c r="CN1102" s="64"/>
      <c r="CO1102" s="64"/>
      <c r="CP1102" s="64"/>
      <c r="CQ1102" s="64"/>
      <c r="CR1102" s="64"/>
      <c r="CS1102" s="64"/>
    </row>
    <row r="1103" spans="1:97" s="32" customFormat="1" ht="12.75">
      <c r="A1103" s="68"/>
      <c r="G1103" s="68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  <c r="CB1103" s="64"/>
      <c r="CC1103" s="64"/>
      <c r="CD1103" s="64"/>
      <c r="CE1103" s="64"/>
      <c r="CF1103" s="64"/>
      <c r="CG1103" s="64"/>
      <c r="CH1103" s="64"/>
      <c r="CI1103" s="64"/>
      <c r="CJ1103" s="64"/>
      <c r="CK1103" s="64"/>
      <c r="CL1103" s="64"/>
      <c r="CM1103" s="64"/>
      <c r="CN1103" s="64"/>
      <c r="CO1103" s="64"/>
      <c r="CP1103" s="64"/>
      <c r="CQ1103" s="64"/>
      <c r="CR1103" s="64"/>
      <c r="CS1103" s="64"/>
    </row>
    <row r="1104" spans="1:97" s="32" customFormat="1" ht="12.75">
      <c r="A1104" s="68"/>
      <c r="G1104" s="68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  <c r="CB1104" s="64"/>
      <c r="CC1104" s="64"/>
      <c r="CD1104" s="64"/>
      <c r="CE1104" s="64"/>
      <c r="CF1104" s="64"/>
      <c r="CG1104" s="64"/>
      <c r="CH1104" s="64"/>
      <c r="CI1104" s="64"/>
      <c r="CJ1104" s="64"/>
      <c r="CK1104" s="64"/>
      <c r="CL1104" s="64"/>
      <c r="CM1104" s="64"/>
      <c r="CN1104" s="64"/>
      <c r="CO1104" s="64"/>
      <c r="CP1104" s="64"/>
      <c r="CQ1104" s="64"/>
      <c r="CR1104" s="64"/>
      <c r="CS1104" s="64"/>
    </row>
    <row r="1105" spans="1:97" s="32" customFormat="1" ht="12.75">
      <c r="A1105" s="68"/>
      <c r="G1105" s="68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  <c r="CB1105" s="64"/>
      <c r="CC1105" s="64"/>
      <c r="CD1105" s="64"/>
      <c r="CE1105" s="64"/>
      <c r="CF1105" s="64"/>
      <c r="CG1105" s="64"/>
      <c r="CH1105" s="64"/>
      <c r="CI1105" s="64"/>
      <c r="CJ1105" s="64"/>
      <c r="CK1105" s="64"/>
      <c r="CL1105" s="64"/>
      <c r="CM1105" s="64"/>
      <c r="CN1105" s="64"/>
      <c r="CO1105" s="64"/>
      <c r="CP1105" s="64"/>
      <c r="CQ1105" s="64"/>
      <c r="CR1105" s="64"/>
      <c r="CS1105" s="64"/>
    </row>
    <row r="1106" spans="1:97" s="32" customFormat="1" ht="12.75">
      <c r="A1106" s="68"/>
      <c r="G1106" s="68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  <c r="CB1106" s="64"/>
      <c r="CC1106" s="64"/>
      <c r="CD1106" s="64"/>
      <c r="CE1106" s="64"/>
      <c r="CF1106" s="64"/>
      <c r="CG1106" s="64"/>
      <c r="CH1106" s="64"/>
      <c r="CI1106" s="64"/>
      <c r="CJ1106" s="64"/>
      <c r="CK1106" s="64"/>
      <c r="CL1106" s="64"/>
      <c r="CM1106" s="64"/>
      <c r="CN1106" s="64"/>
      <c r="CO1106" s="64"/>
      <c r="CP1106" s="64"/>
      <c r="CQ1106" s="64"/>
      <c r="CR1106" s="64"/>
      <c r="CS1106" s="64"/>
    </row>
    <row r="1107" spans="1:97" s="32" customFormat="1" ht="12.75">
      <c r="A1107" s="68"/>
      <c r="G1107" s="68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  <c r="AL1107" s="64"/>
      <c r="AM1107" s="64"/>
      <c r="AN1107" s="64"/>
      <c r="AO1107" s="64"/>
      <c r="AP1107" s="64"/>
      <c r="AQ1107" s="64"/>
      <c r="AR1107" s="64"/>
      <c r="AS1107" s="64"/>
      <c r="AT1107" s="64"/>
      <c r="AU1107" s="64"/>
      <c r="AV1107" s="64"/>
      <c r="AW1107" s="64"/>
      <c r="AX1107" s="64"/>
      <c r="AY1107" s="64"/>
      <c r="AZ1107" s="64"/>
      <c r="BA1107" s="64"/>
      <c r="BB1107" s="64"/>
      <c r="BC1107" s="64"/>
      <c r="BD1107" s="64"/>
      <c r="BE1107" s="64"/>
      <c r="BF1107" s="64"/>
      <c r="BG1107" s="64"/>
      <c r="BH1107" s="64"/>
      <c r="BI1107" s="64"/>
      <c r="BJ1107" s="64"/>
      <c r="BK1107" s="64"/>
      <c r="BL1107" s="64"/>
      <c r="BM1107" s="64"/>
      <c r="BN1107" s="64"/>
      <c r="BO1107" s="64"/>
      <c r="BP1107" s="64"/>
      <c r="BQ1107" s="64"/>
      <c r="BR1107" s="64"/>
      <c r="BS1107" s="64"/>
      <c r="BT1107" s="64"/>
      <c r="BU1107" s="64"/>
      <c r="BV1107" s="64"/>
      <c r="BW1107" s="64"/>
      <c r="BX1107" s="64"/>
      <c r="BY1107" s="64"/>
      <c r="BZ1107" s="64"/>
      <c r="CA1107" s="64"/>
      <c r="CB1107" s="64"/>
      <c r="CC1107" s="64"/>
      <c r="CD1107" s="64"/>
      <c r="CE1107" s="64"/>
      <c r="CF1107" s="64"/>
      <c r="CG1107" s="64"/>
      <c r="CH1107" s="64"/>
      <c r="CI1107" s="64"/>
      <c r="CJ1107" s="64"/>
      <c r="CK1107" s="64"/>
      <c r="CL1107" s="64"/>
      <c r="CM1107" s="64"/>
      <c r="CN1107" s="64"/>
      <c r="CO1107" s="64"/>
      <c r="CP1107" s="64"/>
      <c r="CQ1107" s="64"/>
      <c r="CR1107" s="64"/>
      <c r="CS1107" s="64"/>
    </row>
    <row r="1108" spans="1:97" s="32" customFormat="1" ht="12.75">
      <c r="A1108" s="68"/>
      <c r="G1108" s="68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  <c r="AL1108" s="64"/>
      <c r="AM1108" s="64"/>
      <c r="AN1108" s="64"/>
      <c r="AO1108" s="64"/>
      <c r="AP1108" s="64"/>
      <c r="AQ1108" s="64"/>
      <c r="AR1108" s="64"/>
      <c r="AS1108" s="64"/>
      <c r="AT1108" s="64"/>
      <c r="AU1108" s="64"/>
      <c r="AV1108" s="64"/>
      <c r="AW1108" s="64"/>
      <c r="AX1108" s="64"/>
      <c r="AY1108" s="64"/>
      <c r="AZ1108" s="64"/>
      <c r="BA1108" s="64"/>
      <c r="BB1108" s="64"/>
      <c r="BC1108" s="64"/>
      <c r="BD1108" s="64"/>
      <c r="BE1108" s="64"/>
      <c r="BF1108" s="64"/>
      <c r="BG1108" s="64"/>
      <c r="BH1108" s="64"/>
      <c r="BI1108" s="64"/>
      <c r="BJ1108" s="64"/>
      <c r="BK1108" s="64"/>
      <c r="BL1108" s="64"/>
      <c r="BM1108" s="64"/>
      <c r="BN1108" s="64"/>
      <c r="BO1108" s="64"/>
      <c r="BP1108" s="64"/>
      <c r="BQ1108" s="64"/>
      <c r="BR1108" s="64"/>
      <c r="BS1108" s="64"/>
      <c r="BT1108" s="64"/>
      <c r="BU1108" s="64"/>
      <c r="BV1108" s="64"/>
      <c r="BW1108" s="64"/>
      <c r="BX1108" s="64"/>
      <c r="BY1108" s="64"/>
      <c r="BZ1108" s="64"/>
      <c r="CA1108" s="64"/>
      <c r="CB1108" s="64"/>
      <c r="CC1108" s="64"/>
      <c r="CD1108" s="64"/>
      <c r="CE1108" s="64"/>
      <c r="CF1108" s="64"/>
      <c r="CG1108" s="64"/>
      <c r="CH1108" s="64"/>
      <c r="CI1108" s="64"/>
      <c r="CJ1108" s="64"/>
      <c r="CK1108" s="64"/>
      <c r="CL1108" s="64"/>
      <c r="CM1108" s="64"/>
      <c r="CN1108" s="64"/>
      <c r="CO1108" s="64"/>
      <c r="CP1108" s="64"/>
      <c r="CQ1108" s="64"/>
      <c r="CR1108" s="64"/>
      <c r="CS1108" s="64"/>
    </row>
    <row r="1109" spans="1:97" s="32" customFormat="1" ht="12.75">
      <c r="A1109" s="68"/>
      <c r="G1109" s="68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  <c r="AL1109" s="64"/>
      <c r="AM1109" s="64"/>
      <c r="AN1109" s="64"/>
      <c r="AO1109" s="64"/>
      <c r="AP1109" s="64"/>
      <c r="AQ1109" s="64"/>
      <c r="AR1109" s="64"/>
      <c r="AS1109" s="64"/>
      <c r="AT1109" s="64"/>
      <c r="AU1109" s="64"/>
      <c r="AV1109" s="64"/>
      <c r="AW1109" s="64"/>
      <c r="AX1109" s="64"/>
      <c r="AY1109" s="64"/>
      <c r="AZ1109" s="64"/>
      <c r="BA1109" s="64"/>
      <c r="BB1109" s="64"/>
      <c r="BC1109" s="64"/>
      <c r="BD1109" s="64"/>
      <c r="BE1109" s="64"/>
      <c r="BF1109" s="64"/>
      <c r="BG1109" s="64"/>
      <c r="BH1109" s="64"/>
      <c r="BI1109" s="64"/>
      <c r="BJ1109" s="64"/>
      <c r="BK1109" s="64"/>
      <c r="BL1109" s="64"/>
      <c r="BM1109" s="64"/>
      <c r="BN1109" s="64"/>
      <c r="BO1109" s="64"/>
      <c r="BP1109" s="64"/>
      <c r="BQ1109" s="64"/>
      <c r="BR1109" s="64"/>
      <c r="BS1109" s="64"/>
      <c r="BT1109" s="64"/>
      <c r="BU1109" s="64"/>
      <c r="BV1109" s="64"/>
      <c r="BW1109" s="64"/>
      <c r="BX1109" s="64"/>
      <c r="BY1109" s="64"/>
      <c r="BZ1109" s="64"/>
      <c r="CA1109" s="64"/>
      <c r="CB1109" s="64"/>
      <c r="CC1109" s="64"/>
      <c r="CD1109" s="64"/>
      <c r="CE1109" s="64"/>
      <c r="CF1109" s="64"/>
      <c r="CG1109" s="64"/>
      <c r="CH1109" s="64"/>
      <c r="CI1109" s="64"/>
      <c r="CJ1109" s="64"/>
      <c r="CK1109" s="64"/>
      <c r="CL1109" s="64"/>
      <c r="CM1109" s="64"/>
      <c r="CN1109" s="64"/>
      <c r="CO1109" s="64"/>
      <c r="CP1109" s="64"/>
      <c r="CQ1109" s="64"/>
      <c r="CR1109" s="64"/>
      <c r="CS1109" s="64"/>
    </row>
    <row r="1110" spans="1:97" s="32" customFormat="1" ht="12.75">
      <c r="A1110" s="68"/>
      <c r="G1110" s="68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  <c r="AK1110" s="64"/>
      <c r="AL1110" s="64"/>
      <c r="AM1110" s="64"/>
      <c r="AN1110" s="64"/>
      <c r="AO1110" s="64"/>
      <c r="AP1110" s="64"/>
      <c r="AQ1110" s="64"/>
      <c r="AR1110" s="64"/>
      <c r="AS1110" s="64"/>
      <c r="AT1110" s="64"/>
      <c r="AU1110" s="64"/>
      <c r="AV1110" s="64"/>
      <c r="AW1110" s="64"/>
      <c r="AX1110" s="64"/>
      <c r="AY1110" s="64"/>
      <c r="AZ1110" s="64"/>
      <c r="BA1110" s="64"/>
      <c r="BB1110" s="64"/>
      <c r="BC1110" s="64"/>
      <c r="BD1110" s="64"/>
      <c r="BE1110" s="64"/>
      <c r="BF1110" s="64"/>
      <c r="BG1110" s="64"/>
      <c r="BH1110" s="64"/>
      <c r="BI1110" s="64"/>
      <c r="BJ1110" s="64"/>
      <c r="BK1110" s="64"/>
      <c r="BL1110" s="64"/>
      <c r="BM1110" s="64"/>
      <c r="BN1110" s="64"/>
      <c r="BO1110" s="64"/>
      <c r="BP1110" s="64"/>
      <c r="BQ1110" s="64"/>
      <c r="BR1110" s="64"/>
      <c r="BS1110" s="64"/>
      <c r="BT1110" s="64"/>
      <c r="BU1110" s="64"/>
      <c r="BV1110" s="64"/>
      <c r="BW1110" s="64"/>
      <c r="BX1110" s="64"/>
      <c r="BY1110" s="64"/>
      <c r="BZ1110" s="64"/>
      <c r="CA1110" s="64"/>
      <c r="CB1110" s="64"/>
      <c r="CC1110" s="64"/>
      <c r="CD1110" s="64"/>
      <c r="CE1110" s="64"/>
      <c r="CF1110" s="64"/>
      <c r="CG1110" s="64"/>
      <c r="CH1110" s="64"/>
      <c r="CI1110" s="64"/>
      <c r="CJ1110" s="64"/>
      <c r="CK1110" s="64"/>
      <c r="CL1110" s="64"/>
      <c r="CM1110" s="64"/>
      <c r="CN1110" s="64"/>
      <c r="CO1110" s="64"/>
      <c r="CP1110" s="64"/>
      <c r="CQ1110" s="64"/>
      <c r="CR1110" s="64"/>
      <c r="CS1110" s="64"/>
    </row>
    <row r="1111" spans="1:97" s="32" customFormat="1" ht="12.75">
      <c r="A1111" s="68"/>
      <c r="G1111" s="68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  <c r="AK1111" s="64"/>
      <c r="AL1111" s="64"/>
      <c r="AM1111" s="64"/>
      <c r="AN1111" s="64"/>
      <c r="AO1111" s="64"/>
      <c r="AP1111" s="64"/>
      <c r="AQ1111" s="64"/>
      <c r="AR1111" s="64"/>
      <c r="AS1111" s="64"/>
      <c r="AT1111" s="64"/>
      <c r="AU1111" s="64"/>
      <c r="AV1111" s="64"/>
      <c r="AW1111" s="64"/>
      <c r="AX1111" s="64"/>
      <c r="AY1111" s="64"/>
      <c r="AZ1111" s="64"/>
      <c r="BA1111" s="64"/>
      <c r="BB1111" s="64"/>
      <c r="BC1111" s="64"/>
      <c r="BD1111" s="64"/>
      <c r="BE1111" s="64"/>
      <c r="BF1111" s="64"/>
      <c r="BG1111" s="64"/>
      <c r="BH1111" s="64"/>
      <c r="BI1111" s="64"/>
      <c r="BJ1111" s="64"/>
      <c r="BK1111" s="64"/>
      <c r="BL1111" s="64"/>
      <c r="BM1111" s="64"/>
      <c r="BN1111" s="64"/>
      <c r="BO1111" s="64"/>
      <c r="BP1111" s="64"/>
      <c r="BQ1111" s="64"/>
      <c r="BR1111" s="64"/>
      <c r="BS1111" s="64"/>
      <c r="BT1111" s="64"/>
      <c r="BU1111" s="64"/>
      <c r="BV1111" s="64"/>
      <c r="BW1111" s="64"/>
      <c r="BX1111" s="64"/>
      <c r="BY1111" s="64"/>
      <c r="BZ1111" s="64"/>
      <c r="CA1111" s="64"/>
      <c r="CB1111" s="64"/>
      <c r="CC1111" s="64"/>
      <c r="CD1111" s="64"/>
      <c r="CE1111" s="64"/>
      <c r="CF1111" s="64"/>
      <c r="CG1111" s="64"/>
      <c r="CH1111" s="64"/>
      <c r="CI1111" s="64"/>
      <c r="CJ1111" s="64"/>
      <c r="CK1111" s="64"/>
      <c r="CL1111" s="64"/>
      <c r="CM1111" s="64"/>
      <c r="CN1111" s="64"/>
      <c r="CO1111" s="64"/>
      <c r="CP1111" s="64"/>
      <c r="CQ1111" s="64"/>
      <c r="CR1111" s="64"/>
      <c r="CS1111" s="64"/>
    </row>
    <row r="1112" spans="1:97" s="32" customFormat="1" ht="12.75">
      <c r="A1112" s="68"/>
      <c r="G1112" s="68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  <c r="AK1112" s="64"/>
      <c r="AL1112" s="64"/>
      <c r="AM1112" s="64"/>
      <c r="AN1112" s="64"/>
      <c r="AO1112" s="64"/>
      <c r="AP1112" s="64"/>
      <c r="AQ1112" s="64"/>
      <c r="AR1112" s="64"/>
      <c r="AS1112" s="64"/>
      <c r="AT1112" s="64"/>
      <c r="AU1112" s="64"/>
      <c r="AV1112" s="64"/>
      <c r="AW1112" s="64"/>
      <c r="AX1112" s="64"/>
      <c r="AY1112" s="64"/>
      <c r="AZ1112" s="64"/>
      <c r="BA1112" s="64"/>
      <c r="BB1112" s="64"/>
      <c r="BC1112" s="64"/>
      <c r="BD1112" s="64"/>
      <c r="BE1112" s="64"/>
      <c r="BF1112" s="64"/>
      <c r="BG1112" s="64"/>
      <c r="BH1112" s="64"/>
      <c r="BI1112" s="64"/>
      <c r="BJ1112" s="64"/>
      <c r="BK1112" s="64"/>
      <c r="BL1112" s="64"/>
      <c r="BM1112" s="64"/>
      <c r="BN1112" s="64"/>
      <c r="BO1112" s="64"/>
      <c r="BP1112" s="64"/>
      <c r="BQ1112" s="64"/>
      <c r="BR1112" s="64"/>
      <c r="BS1112" s="64"/>
      <c r="BT1112" s="64"/>
      <c r="BU1112" s="64"/>
      <c r="BV1112" s="64"/>
      <c r="BW1112" s="64"/>
      <c r="BX1112" s="64"/>
      <c r="BY1112" s="64"/>
      <c r="BZ1112" s="64"/>
      <c r="CA1112" s="64"/>
      <c r="CB1112" s="64"/>
      <c r="CC1112" s="64"/>
      <c r="CD1112" s="64"/>
      <c r="CE1112" s="64"/>
      <c r="CF1112" s="64"/>
      <c r="CG1112" s="64"/>
      <c r="CH1112" s="64"/>
      <c r="CI1112" s="64"/>
      <c r="CJ1112" s="64"/>
      <c r="CK1112" s="64"/>
      <c r="CL1112" s="64"/>
      <c r="CM1112" s="64"/>
      <c r="CN1112" s="64"/>
      <c r="CO1112" s="64"/>
      <c r="CP1112" s="64"/>
      <c r="CQ1112" s="64"/>
      <c r="CR1112" s="64"/>
      <c r="CS1112" s="64"/>
    </row>
    <row r="1113" spans="1:97" s="32" customFormat="1" ht="12.75">
      <c r="A1113" s="68"/>
      <c r="G1113" s="68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  <c r="AK1113" s="64"/>
      <c r="AL1113" s="64"/>
      <c r="AM1113" s="64"/>
      <c r="AN1113" s="64"/>
      <c r="AO1113" s="64"/>
      <c r="AP1113" s="64"/>
      <c r="AQ1113" s="64"/>
      <c r="AR1113" s="64"/>
      <c r="AS1113" s="64"/>
      <c r="AT1113" s="64"/>
      <c r="AU1113" s="64"/>
      <c r="AV1113" s="64"/>
      <c r="AW1113" s="64"/>
      <c r="AX1113" s="64"/>
      <c r="AY1113" s="64"/>
      <c r="AZ1113" s="64"/>
      <c r="BA1113" s="64"/>
      <c r="BB1113" s="64"/>
      <c r="BC1113" s="64"/>
      <c r="BD1113" s="64"/>
      <c r="BE1113" s="64"/>
      <c r="BF1113" s="64"/>
      <c r="BG1113" s="64"/>
      <c r="BH1113" s="64"/>
      <c r="BI1113" s="64"/>
      <c r="BJ1113" s="64"/>
      <c r="BK1113" s="64"/>
      <c r="BL1113" s="64"/>
      <c r="BM1113" s="64"/>
      <c r="BN1113" s="64"/>
      <c r="BO1113" s="64"/>
      <c r="BP1113" s="64"/>
      <c r="BQ1113" s="64"/>
      <c r="BR1113" s="64"/>
      <c r="BS1113" s="64"/>
      <c r="BT1113" s="64"/>
      <c r="BU1113" s="64"/>
      <c r="BV1113" s="64"/>
      <c r="BW1113" s="64"/>
      <c r="BX1113" s="64"/>
      <c r="BY1113" s="64"/>
      <c r="BZ1113" s="64"/>
      <c r="CA1113" s="64"/>
      <c r="CB1113" s="64"/>
      <c r="CC1113" s="64"/>
      <c r="CD1113" s="64"/>
      <c r="CE1113" s="64"/>
      <c r="CF1113" s="64"/>
      <c r="CG1113" s="64"/>
      <c r="CH1113" s="64"/>
      <c r="CI1113" s="64"/>
      <c r="CJ1113" s="64"/>
      <c r="CK1113" s="64"/>
      <c r="CL1113" s="64"/>
      <c r="CM1113" s="64"/>
      <c r="CN1113" s="64"/>
      <c r="CO1113" s="64"/>
      <c r="CP1113" s="64"/>
      <c r="CQ1113" s="64"/>
      <c r="CR1113" s="64"/>
      <c r="CS1113" s="64"/>
    </row>
    <row r="1114" spans="1:97" s="32" customFormat="1" ht="12.75">
      <c r="A1114" s="68"/>
      <c r="G1114" s="68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  <c r="AL1114" s="64"/>
      <c r="AM1114" s="64"/>
      <c r="AN1114" s="64"/>
      <c r="AO1114" s="64"/>
      <c r="AP1114" s="64"/>
      <c r="AQ1114" s="64"/>
      <c r="AR1114" s="64"/>
      <c r="AS1114" s="64"/>
      <c r="AT1114" s="64"/>
      <c r="AU1114" s="64"/>
      <c r="AV1114" s="64"/>
      <c r="AW1114" s="64"/>
      <c r="AX1114" s="64"/>
      <c r="AY1114" s="64"/>
      <c r="AZ1114" s="64"/>
      <c r="BA1114" s="64"/>
      <c r="BB1114" s="64"/>
      <c r="BC1114" s="64"/>
      <c r="BD1114" s="64"/>
      <c r="BE1114" s="64"/>
      <c r="BF1114" s="64"/>
      <c r="BG1114" s="64"/>
      <c r="BH1114" s="64"/>
      <c r="BI1114" s="64"/>
      <c r="BJ1114" s="64"/>
      <c r="BK1114" s="64"/>
      <c r="BL1114" s="64"/>
      <c r="BM1114" s="64"/>
      <c r="BN1114" s="64"/>
      <c r="BO1114" s="64"/>
      <c r="BP1114" s="64"/>
      <c r="BQ1114" s="64"/>
      <c r="BR1114" s="64"/>
      <c r="BS1114" s="64"/>
      <c r="BT1114" s="64"/>
      <c r="BU1114" s="64"/>
      <c r="BV1114" s="64"/>
      <c r="BW1114" s="64"/>
      <c r="BX1114" s="64"/>
      <c r="BY1114" s="64"/>
      <c r="BZ1114" s="64"/>
      <c r="CA1114" s="64"/>
      <c r="CB1114" s="64"/>
      <c r="CC1114" s="64"/>
      <c r="CD1114" s="64"/>
      <c r="CE1114" s="64"/>
      <c r="CF1114" s="64"/>
      <c r="CG1114" s="64"/>
      <c r="CH1114" s="64"/>
      <c r="CI1114" s="64"/>
      <c r="CJ1114" s="64"/>
      <c r="CK1114" s="64"/>
      <c r="CL1114" s="64"/>
      <c r="CM1114" s="64"/>
      <c r="CN1114" s="64"/>
      <c r="CO1114" s="64"/>
      <c r="CP1114" s="64"/>
      <c r="CQ1114" s="64"/>
      <c r="CR1114" s="64"/>
      <c r="CS1114" s="64"/>
    </row>
    <row r="1115" spans="1:97" s="32" customFormat="1" ht="12.75">
      <c r="A1115" s="68"/>
      <c r="G1115" s="68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  <c r="AL1115" s="64"/>
      <c r="AM1115" s="64"/>
      <c r="AN1115" s="64"/>
      <c r="AO1115" s="64"/>
      <c r="AP1115" s="64"/>
      <c r="AQ1115" s="64"/>
      <c r="AR1115" s="64"/>
      <c r="AS1115" s="64"/>
      <c r="AT1115" s="64"/>
      <c r="AU1115" s="64"/>
      <c r="AV1115" s="64"/>
      <c r="AW1115" s="64"/>
      <c r="AX1115" s="64"/>
      <c r="AY1115" s="64"/>
      <c r="AZ1115" s="64"/>
      <c r="BA1115" s="64"/>
      <c r="BB1115" s="64"/>
      <c r="BC1115" s="64"/>
      <c r="BD1115" s="64"/>
      <c r="BE1115" s="64"/>
      <c r="BF1115" s="64"/>
      <c r="BG1115" s="64"/>
      <c r="BH1115" s="64"/>
      <c r="BI1115" s="64"/>
      <c r="BJ1115" s="64"/>
      <c r="BK1115" s="64"/>
      <c r="BL1115" s="64"/>
      <c r="BM1115" s="64"/>
      <c r="BN1115" s="64"/>
      <c r="BO1115" s="64"/>
      <c r="BP1115" s="64"/>
      <c r="BQ1115" s="64"/>
      <c r="BR1115" s="64"/>
      <c r="BS1115" s="64"/>
      <c r="BT1115" s="64"/>
      <c r="BU1115" s="64"/>
      <c r="BV1115" s="64"/>
      <c r="BW1115" s="64"/>
      <c r="BX1115" s="64"/>
      <c r="BY1115" s="64"/>
      <c r="BZ1115" s="64"/>
      <c r="CA1115" s="64"/>
      <c r="CB1115" s="64"/>
      <c r="CC1115" s="64"/>
      <c r="CD1115" s="64"/>
      <c r="CE1115" s="64"/>
      <c r="CF1115" s="64"/>
      <c r="CG1115" s="64"/>
      <c r="CH1115" s="64"/>
      <c r="CI1115" s="64"/>
      <c r="CJ1115" s="64"/>
      <c r="CK1115" s="64"/>
      <c r="CL1115" s="64"/>
      <c r="CM1115" s="64"/>
      <c r="CN1115" s="64"/>
      <c r="CO1115" s="64"/>
      <c r="CP1115" s="64"/>
      <c r="CQ1115" s="64"/>
      <c r="CR1115" s="64"/>
      <c r="CS1115" s="64"/>
    </row>
    <row r="1116" spans="1:97" s="32" customFormat="1" ht="12.75">
      <c r="A1116" s="68"/>
      <c r="G1116" s="68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  <c r="AK1116" s="64"/>
      <c r="AL1116" s="64"/>
      <c r="AM1116" s="64"/>
      <c r="AN1116" s="64"/>
      <c r="AO1116" s="64"/>
      <c r="AP1116" s="64"/>
      <c r="AQ1116" s="64"/>
      <c r="AR1116" s="64"/>
      <c r="AS1116" s="64"/>
      <c r="AT1116" s="64"/>
      <c r="AU1116" s="64"/>
      <c r="AV1116" s="64"/>
      <c r="AW1116" s="64"/>
      <c r="AX1116" s="64"/>
      <c r="AY1116" s="64"/>
      <c r="AZ1116" s="64"/>
      <c r="BA1116" s="64"/>
      <c r="BB1116" s="64"/>
      <c r="BC1116" s="64"/>
      <c r="BD1116" s="64"/>
      <c r="BE1116" s="64"/>
      <c r="BF1116" s="64"/>
      <c r="BG1116" s="64"/>
      <c r="BH1116" s="64"/>
      <c r="BI1116" s="64"/>
      <c r="BJ1116" s="64"/>
      <c r="BK1116" s="64"/>
      <c r="BL1116" s="64"/>
      <c r="BM1116" s="64"/>
      <c r="BN1116" s="64"/>
      <c r="BO1116" s="64"/>
      <c r="BP1116" s="64"/>
      <c r="BQ1116" s="64"/>
      <c r="BR1116" s="64"/>
      <c r="BS1116" s="64"/>
      <c r="BT1116" s="64"/>
      <c r="BU1116" s="64"/>
      <c r="BV1116" s="64"/>
      <c r="BW1116" s="64"/>
      <c r="BX1116" s="64"/>
      <c r="BY1116" s="64"/>
      <c r="BZ1116" s="64"/>
      <c r="CA1116" s="64"/>
      <c r="CB1116" s="64"/>
      <c r="CC1116" s="64"/>
      <c r="CD1116" s="64"/>
      <c r="CE1116" s="64"/>
      <c r="CF1116" s="64"/>
      <c r="CG1116" s="64"/>
      <c r="CH1116" s="64"/>
      <c r="CI1116" s="64"/>
      <c r="CJ1116" s="64"/>
      <c r="CK1116" s="64"/>
      <c r="CL1116" s="64"/>
      <c r="CM1116" s="64"/>
      <c r="CN1116" s="64"/>
      <c r="CO1116" s="64"/>
      <c r="CP1116" s="64"/>
      <c r="CQ1116" s="64"/>
      <c r="CR1116" s="64"/>
      <c r="CS1116" s="64"/>
    </row>
    <row r="1117" spans="1:97" s="32" customFormat="1" ht="12.75">
      <c r="A1117" s="68"/>
      <c r="G1117" s="68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  <c r="AL1117" s="64"/>
      <c r="AM1117" s="64"/>
      <c r="AN1117" s="64"/>
      <c r="AO1117" s="64"/>
      <c r="AP1117" s="64"/>
      <c r="AQ1117" s="64"/>
      <c r="AR1117" s="64"/>
      <c r="AS1117" s="64"/>
      <c r="AT1117" s="64"/>
      <c r="AU1117" s="64"/>
      <c r="AV1117" s="64"/>
      <c r="AW1117" s="64"/>
      <c r="AX1117" s="64"/>
      <c r="AY1117" s="64"/>
      <c r="AZ1117" s="64"/>
      <c r="BA1117" s="64"/>
      <c r="BB1117" s="64"/>
      <c r="BC1117" s="64"/>
      <c r="BD1117" s="64"/>
      <c r="BE1117" s="64"/>
      <c r="BF1117" s="64"/>
      <c r="BG1117" s="64"/>
      <c r="BH1117" s="64"/>
      <c r="BI1117" s="64"/>
      <c r="BJ1117" s="64"/>
      <c r="BK1117" s="64"/>
      <c r="BL1117" s="64"/>
      <c r="BM1117" s="64"/>
      <c r="BN1117" s="64"/>
      <c r="BO1117" s="64"/>
      <c r="BP1117" s="64"/>
      <c r="BQ1117" s="64"/>
      <c r="BR1117" s="64"/>
      <c r="BS1117" s="64"/>
      <c r="BT1117" s="64"/>
      <c r="BU1117" s="64"/>
      <c r="BV1117" s="64"/>
      <c r="BW1117" s="64"/>
      <c r="BX1117" s="64"/>
      <c r="BY1117" s="64"/>
      <c r="BZ1117" s="64"/>
      <c r="CA1117" s="64"/>
      <c r="CB1117" s="64"/>
      <c r="CC1117" s="64"/>
      <c r="CD1117" s="64"/>
      <c r="CE1117" s="64"/>
      <c r="CF1117" s="64"/>
      <c r="CG1117" s="64"/>
      <c r="CH1117" s="64"/>
      <c r="CI1117" s="64"/>
      <c r="CJ1117" s="64"/>
      <c r="CK1117" s="64"/>
      <c r="CL1117" s="64"/>
      <c r="CM1117" s="64"/>
      <c r="CN1117" s="64"/>
      <c r="CO1117" s="64"/>
      <c r="CP1117" s="64"/>
      <c r="CQ1117" s="64"/>
      <c r="CR1117" s="64"/>
      <c r="CS1117" s="64"/>
    </row>
    <row r="1118" spans="1:97" s="32" customFormat="1" ht="12.75">
      <c r="A1118" s="68"/>
      <c r="G1118" s="68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  <c r="AK1118" s="64"/>
      <c r="AL1118" s="64"/>
      <c r="AM1118" s="64"/>
      <c r="AN1118" s="64"/>
      <c r="AO1118" s="64"/>
      <c r="AP1118" s="64"/>
      <c r="AQ1118" s="64"/>
      <c r="AR1118" s="64"/>
      <c r="AS1118" s="64"/>
      <c r="AT1118" s="64"/>
      <c r="AU1118" s="64"/>
      <c r="AV1118" s="64"/>
      <c r="AW1118" s="64"/>
      <c r="AX1118" s="64"/>
      <c r="AY1118" s="64"/>
      <c r="AZ1118" s="64"/>
      <c r="BA1118" s="64"/>
      <c r="BB1118" s="64"/>
      <c r="BC1118" s="64"/>
      <c r="BD1118" s="64"/>
      <c r="BE1118" s="64"/>
      <c r="BF1118" s="64"/>
      <c r="BG1118" s="64"/>
      <c r="BH1118" s="64"/>
      <c r="BI1118" s="64"/>
      <c r="BJ1118" s="64"/>
      <c r="BK1118" s="64"/>
      <c r="BL1118" s="64"/>
      <c r="BM1118" s="64"/>
      <c r="BN1118" s="64"/>
      <c r="BO1118" s="64"/>
      <c r="BP1118" s="64"/>
      <c r="BQ1118" s="64"/>
      <c r="BR1118" s="64"/>
      <c r="BS1118" s="64"/>
      <c r="BT1118" s="64"/>
      <c r="BU1118" s="64"/>
      <c r="BV1118" s="64"/>
      <c r="BW1118" s="64"/>
      <c r="BX1118" s="64"/>
      <c r="BY1118" s="64"/>
      <c r="BZ1118" s="64"/>
      <c r="CA1118" s="64"/>
      <c r="CB1118" s="64"/>
      <c r="CC1118" s="64"/>
      <c r="CD1118" s="64"/>
      <c r="CE1118" s="64"/>
      <c r="CF1118" s="64"/>
      <c r="CG1118" s="64"/>
      <c r="CH1118" s="64"/>
      <c r="CI1118" s="64"/>
      <c r="CJ1118" s="64"/>
      <c r="CK1118" s="64"/>
      <c r="CL1118" s="64"/>
      <c r="CM1118" s="64"/>
      <c r="CN1118" s="64"/>
      <c r="CO1118" s="64"/>
      <c r="CP1118" s="64"/>
      <c r="CQ1118" s="64"/>
      <c r="CR1118" s="64"/>
      <c r="CS1118" s="64"/>
    </row>
    <row r="1119" spans="1:97" s="32" customFormat="1" ht="12.75">
      <c r="A1119" s="68"/>
      <c r="G1119" s="68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  <c r="AK1119" s="64"/>
      <c r="AL1119" s="64"/>
      <c r="AM1119" s="64"/>
      <c r="AN1119" s="64"/>
      <c r="AO1119" s="64"/>
      <c r="AP1119" s="64"/>
      <c r="AQ1119" s="64"/>
      <c r="AR1119" s="64"/>
      <c r="AS1119" s="64"/>
      <c r="AT1119" s="64"/>
      <c r="AU1119" s="64"/>
      <c r="AV1119" s="64"/>
      <c r="AW1119" s="64"/>
      <c r="AX1119" s="64"/>
      <c r="AY1119" s="64"/>
      <c r="AZ1119" s="64"/>
      <c r="BA1119" s="64"/>
      <c r="BB1119" s="64"/>
      <c r="BC1119" s="64"/>
      <c r="BD1119" s="64"/>
      <c r="BE1119" s="64"/>
      <c r="BF1119" s="64"/>
      <c r="BG1119" s="64"/>
      <c r="BH1119" s="64"/>
      <c r="BI1119" s="64"/>
      <c r="BJ1119" s="64"/>
      <c r="BK1119" s="64"/>
      <c r="BL1119" s="64"/>
      <c r="BM1119" s="64"/>
      <c r="BN1119" s="64"/>
      <c r="BO1119" s="64"/>
      <c r="BP1119" s="64"/>
      <c r="BQ1119" s="64"/>
      <c r="BR1119" s="64"/>
      <c r="BS1119" s="64"/>
      <c r="BT1119" s="64"/>
      <c r="BU1119" s="64"/>
      <c r="BV1119" s="64"/>
      <c r="BW1119" s="64"/>
      <c r="BX1119" s="64"/>
      <c r="BY1119" s="64"/>
      <c r="BZ1119" s="64"/>
      <c r="CA1119" s="64"/>
      <c r="CB1119" s="64"/>
      <c r="CC1119" s="64"/>
      <c r="CD1119" s="64"/>
      <c r="CE1119" s="64"/>
      <c r="CF1119" s="64"/>
      <c r="CG1119" s="64"/>
      <c r="CH1119" s="64"/>
      <c r="CI1119" s="64"/>
      <c r="CJ1119" s="64"/>
      <c r="CK1119" s="64"/>
      <c r="CL1119" s="64"/>
      <c r="CM1119" s="64"/>
      <c r="CN1119" s="64"/>
      <c r="CO1119" s="64"/>
      <c r="CP1119" s="64"/>
      <c r="CQ1119" s="64"/>
      <c r="CR1119" s="64"/>
      <c r="CS1119" s="64"/>
    </row>
    <row r="1120" spans="1:97" s="32" customFormat="1" ht="12.75">
      <c r="A1120" s="68"/>
      <c r="G1120" s="68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  <c r="AK1120" s="64"/>
      <c r="AL1120" s="64"/>
      <c r="AM1120" s="64"/>
      <c r="AN1120" s="64"/>
      <c r="AO1120" s="64"/>
      <c r="AP1120" s="64"/>
      <c r="AQ1120" s="64"/>
      <c r="AR1120" s="64"/>
      <c r="AS1120" s="64"/>
      <c r="AT1120" s="64"/>
      <c r="AU1120" s="64"/>
      <c r="AV1120" s="64"/>
      <c r="AW1120" s="64"/>
      <c r="AX1120" s="64"/>
      <c r="AY1120" s="64"/>
      <c r="AZ1120" s="64"/>
      <c r="BA1120" s="64"/>
      <c r="BB1120" s="64"/>
      <c r="BC1120" s="64"/>
      <c r="BD1120" s="64"/>
      <c r="BE1120" s="64"/>
      <c r="BF1120" s="64"/>
      <c r="BG1120" s="64"/>
      <c r="BH1120" s="64"/>
      <c r="BI1120" s="64"/>
      <c r="BJ1120" s="64"/>
      <c r="BK1120" s="64"/>
      <c r="BL1120" s="64"/>
      <c r="BM1120" s="64"/>
      <c r="BN1120" s="64"/>
      <c r="BO1120" s="64"/>
      <c r="BP1120" s="64"/>
      <c r="BQ1120" s="64"/>
      <c r="BR1120" s="64"/>
      <c r="BS1120" s="64"/>
      <c r="BT1120" s="64"/>
      <c r="BU1120" s="64"/>
      <c r="BV1120" s="64"/>
      <c r="BW1120" s="64"/>
      <c r="BX1120" s="64"/>
      <c r="BY1120" s="64"/>
      <c r="BZ1120" s="64"/>
      <c r="CA1120" s="64"/>
      <c r="CB1120" s="64"/>
      <c r="CC1120" s="64"/>
      <c r="CD1120" s="64"/>
      <c r="CE1120" s="64"/>
      <c r="CF1120" s="64"/>
      <c r="CG1120" s="64"/>
      <c r="CH1120" s="64"/>
      <c r="CI1120" s="64"/>
      <c r="CJ1120" s="64"/>
      <c r="CK1120" s="64"/>
      <c r="CL1120" s="64"/>
      <c r="CM1120" s="64"/>
      <c r="CN1120" s="64"/>
      <c r="CO1120" s="64"/>
      <c r="CP1120" s="64"/>
      <c r="CQ1120" s="64"/>
      <c r="CR1120" s="64"/>
      <c r="CS1120" s="64"/>
    </row>
    <row r="1121" spans="1:97" s="32" customFormat="1" ht="12.75">
      <c r="A1121" s="68"/>
      <c r="G1121" s="68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  <c r="AL1121" s="64"/>
      <c r="AM1121" s="64"/>
      <c r="AN1121" s="64"/>
      <c r="AO1121" s="64"/>
      <c r="AP1121" s="64"/>
      <c r="AQ1121" s="64"/>
      <c r="AR1121" s="64"/>
      <c r="AS1121" s="64"/>
      <c r="AT1121" s="64"/>
      <c r="AU1121" s="64"/>
      <c r="AV1121" s="64"/>
      <c r="AW1121" s="64"/>
      <c r="AX1121" s="64"/>
      <c r="AY1121" s="64"/>
      <c r="AZ1121" s="64"/>
      <c r="BA1121" s="64"/>
      <c r="BB1121" s="64"/>
      <c r="BC1121" s="64"/>
      <c r="BD1121" s="64"/>
      <c r="BE1121" s="64"/>
      <c r="BF1121" s="64"/>
      <c r="BG1121" s="64"/>
      <c r="BH1121" s="64"/>
      <c r="BI1121" s="64"/>
      <c r="BJ1121" s="64"/>
      <c r="BK1121" s="64"/>
      <c r="BL1121" s="64"/>
      <c r="BM1121" s="64"/>
      <c r="BN1121" s="64"/>
      <c r="BO1121" s="64"/>
      <c r="BP1121" s="64"/>
      <c r="BQ1121" s="64"/>
      <c r="BR1121" s="64"/>
      <c r="BS1121" s="64"/>
      <c r="BT1121" s="64"/>
      <c r="BU1121" s="64"/>
      <c r="BV1121" s="64"/>
      <c r="BW1121" s="64"/>
      <c r="BX1121" s="64"/>
      <c r="BY1121" s="64"/>
      <c r="BZ1121" s="64"/>
      <c r="CA1121" s="64"/>
      <c r="CB1121" s="64"/>
      <c r="CC1121" s="64"/>
      <c r="CD1121" s="64"/>
      <c r="CE1121" s="64"/>
      <c r="CF1121" s="64"/>
      <c r="CG1121" s="64"/>
      <c r="CH1121" s="64"/>
      <c r="CI1121" s="64"/>
      <c r="CJ1121" s="64"/>
      <c r="CK1121" s="64"/>
      <c r="CL1121" s="64"/>
      <c r="CM1121" s="64"/>
      <c r="CN1121" s="64"/>
      <c r="CO1121" s="64"/>
      <c r="CP1121" s="64"/>
      <c r="CQ1121" s="64"/>
      <c r="CR1121" s="64"/>
      <c r="CS1121" s="64"/>
    </row>
    <row r="1122" spans="1:97" s="32" customFormat="1" ht="12.75">
      <c r="A1122" s="68"/>
      <c r="G1122" s="68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  <c r="AK1122" s="64"/>
      <c r="AL1122" s="64"/>
      <c r="AM1122" s="64"/>
      <c r="AN1122" s="64"/>
      <c r="AO1122" s="64"/>
      <c r="AP1122" s="64"/>
      <c r="AQ1122" s="64"/>
      <c r="AR1122" s="64"/>
      <c r="AS1122" s="64"/>
      <c r="AT1122" s="64"/>
      <c r="AU1122" s="64"/>
      <c r="AV1122" s="64"/>
      <c r="AW1122" s="64"/>
      <c r="AX1122" s="64"/>
      <c r="AY1122" s="64"/>
      <c r="AZ1122" s="64"/>
      <c r="BA1122" s="64"/>
      <c r="BB1122" s="64"/>
      <c r="BC1122" s="64"/>
      <c r="BD1122" s="64"/>
      <c r="BE1122" s="64"/>
      <c r="BF1122" s="64"/>
      <c r="BG1122" s="64"/>
      <c r="BH1122" s="64"/>
      <c r="BI1122" s="64"/>
      <c r="BJ1122" s="64"/>
      <c r="BK1122" s="64"/>
      <c r="BL1122" s="64"/>
      <c r="BM1122" s="64"/>
      <c r="BN1122" s="64"/>
      <c r="BO1122" s="64"/>
      <c r="BP1122" s="64"/>
      <c r="BQ1122" s="64"/>
      <c r="BR1122" s="64"/>
      <c r="BS1122" s="64"/>
      <c r="BT1122" s="64"/>
      <c r="BU1122" s="64"/>
      <c r="BV1122" s="64"/>
      <c r="BW1122" s="64"/>
      <c r="BX1122" s="64"/>
      <c r="BY1122" s="64"/>
      <c r="BZ1122" s="64"/>
      <c r="CA1122" s="64"/>
      <c r="CB1122" s="64"/>
      <c r="CC1122" s="64"/>
      <c r="CD1122" s="64"/>
      <c r="CE1122" s="64"/>
      <c r="CF1122" s="64"/>
      <c r="CG1122" s="64"/>
      <c r="CH1122" s="64"/>
      <c r="CI1122" s="64"/>
      <c r="CJ1122" s="64"/>
      <c r="CK1122" s="64"/>
      <c r="CL1122" s="64"/>
      <c r="CM1122" s="64"/>
      <c r="CN1122" s="64"/>
      <c r="CO1122" s="64"/>
      <c r="CP1122" s="64"/>
      <c r="CQ1122" s="64"/>
      <c r="CR1122" s="64"/>
      <c r="CS1122" s="64"/>
    </row>
    <row r="1123" spans="1:97" s="32" customFormat="1" ht="12.75">
      <c r="A1123" s="68"/>
      <c r="G1123" s="68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  <c r="AK1123" s="64"/>
      <c r="AL1123" s="64"/>
      <c r="AM1123" s="64"/>
      <c r="AN1123" s="64"/>
      <c r="AO1123" s="64"/>
      <c r="AP1123" s="64"/>
      <c r="AQ1123" s="64"/>
      <c r="AR1123" s="64"/>
      <c r="AS1123" s="64"/>
      <c r="AT1123" s="64"/>
      <c r="AU1123" s="64"/>
      <c r="AV1123" s="64"/>
      <c r="AW1123" s="64"/>
      <c r="AX1123" s="64"/>
      <c r="AY1123" s="64"/>
      <c r="AZ1123" s="64"/>
      <c r="BA1123" s="64"/>
      <c r="BB1123" s="64"/>
      <c r="BC1123" s="64"/>
      <c r="BD1123" s="64"/>
      <c r="BE1123" s="64"/>
      <c r="BF1123" s="64"/>
      <c r="BG1123" s="64"/>
      <c r="BH1123" s="64"/>
      <c r="BI1123" s="64"/>
      <c r="BJ1123" s="64"/>
      <c r="BK1123" s="64"/>
      <c r="BL1123" s="64"/>
      <c r="BM1123" s="64"/>
      <c r="BN1123" s="64"/>
      <c r="BO1123" s="64"/>
      <c r="BP1123" s="64"/>
      <c r="BQ1123" s="64"/>
      <c r="BR1123" s="64"/>
      <c r="BS1123" s="64"/>
      <c r="BT1123" s="64"/>
      <c r="BU1123" s="64"/>
      <c r="BV1123" s="64"/>
      <c r="BW1123" s="64"/>
      <c r="BX1123" s="64"/>
      <c r="BY1123" s="64"/>
      <c r="BZ1123" s="64"/>
      <c r="CA1123" s="64"/>
      <c r="CB1123" s="64"/>
      <c r="CC1123" s="64"/>
      <c r="CD1123" s="64"/>
      <c r="CE1123" s="64"/>
      <c r="CF1123" s="64"/>
      <c r="CG1123" s="64"/>
      <c r="CH1123" s="64"/>
      <c r="CI1123" s="64"/>
      <c r="CJ1123" s="64"/>
      <c r="CK1123" s="64"/>
      <c r="CL1123" s="64"/>
      <c r="CM1123" s="64"/>
      <c r="CN1123" s="64"/>
      <c r="CO1123" s="64"/>
      <c r="CP1123" s="64"/>
      <c r="CQ1123" s="64"/>
      <c r="CR1123" s="64"/>
      <c r="CS1123" s="64"/>
    </row>
    <row r="1124" spans="1:97" s="32" customFormat="1" ht="12.75">
      <c r="A1124" s="68"/>
      <c r="G1124" s="68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  <c r="AK1124" s="64"/>
      <c r="AL1124" s="64"/>
      <c r="AM1124" s="64"/>
      <c r="AN1124" s="64"/>
      <c r="AO1124" s="64"/>
      <c r="AP1124" s="64"/>
      <c r="AQ1124" s="64"/>
      <c r="AR1124" s="64"/>
      <c r="AS1124" s="64"/>
      <c r="AT1124" s="64"/>
      <c r="AU1124" s="64"/>
      <c r="AV1124" s="64"/>
      <c r="AW1124" s="64"/>
      <c r="AX1124" s="64"/>
      <c r="AY1124" s="64"/>
      <c r="AZ1124" s="64"/>
      <c r="BA1124" s="64"/>
      <c r="BB1124" s="64"/>
      <c r="BC1124" s="64"/>
      <c r="BD1124" s="64"/>
      <c r="BE1124" s="64"/>
      <c r="BF1124" s="64"/>
      <c r="BG1124" s="64"/>
      <c r="BH1124" s="64"/>
      <c r="BI1124" s="64"/>
      <c r="BJ1124" s="64"/>
      <c r="BK1124" s="64"/>
      <c r="BL1124" s="64"/>
      <c r="BM1124" s="64"/>
      <c r="BN1124" s="64"/>
      <c r="BO1124" s="64"/>
      <c r="BP1124" s="64"/>
      <c r="BQ1124" s="64"/>
      <c r="BR1124" s="64"/>
      <c r="BS1124" s="64"/>
      <c r="BT1124" s="64"/>
      <c r="BU1124" s="64"/>
      <c r="BV1124" s="64"/>
      <c r="BW1124" s="64"/>
      <c r="BX1124" s="64"/>
      <c r="BY1124" s="64"/>
      <c r="BZ1124" s="64"/>
      <c r="CA1124" s="64"/>
      <c r="CB1124" s="64"/>
      <c r="CC1124" s="64"/>
      <c r="CD1124" s="64"/>
      <c r="CE1124" s="64"/>
      <c r="CF1124" s="64"/>
      <c r="CG1124" s="64"/>
      <c r="CH1124" s="64"/>
      <c r="CI1124" s="64"/>
      <c r="CJ1124" s="64"/>
      <c r="CK1124" s="64"/>
      <c r="CL1124" s="64"/>
      <c r="CM1124" s="64"/>
      <c r="CN1124" s="64"/>
      <c r="CO1124" s="64"/>
      <c r="CP1124" s="64"/>
      <c r="CQ1124" s="64"/>
      <c r="CR1124" s="64"/>
      <c r="CS1124" s="64"/>
    </row>
    <row r="1125" spans="1:97" s="32" customFormat="1" ht="12.75">
      <c r="A1125" s="68"/>
      <c r="G1125" s="68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  <c r="AK1125" s="64"/>
      <c r="AL1125" s="64"/>
      <c r="AM1125" s="64"/>
      <c r="AN1125" s="64"/>
      <c r="AO1125" s="64"/>
      <c r="AP1125" s="64"/>
      <c r="AQ1125" s="64"/>
      <c r="AR1125" s="64"/>
      <c r="AS1125" s="64"/>
      <c r="AT1125" s="64"/>
      <c r="AU1125" s="64"/>
      <c r="AV1125" s="64"/>
      <c r="AW1125" s="64"/>
      <c r="AX1125" s="64"/>
      <c r="AY1125" s="64"/>
      <c r="AZ1125" s="64"/>
      <c r="BA1125" s="64"/>
      <c r="BB1125" s="64"/>
      <c r="BC1125" s="64"/>
      <c r="BD1125" s="64"/>
      <c r="BE1125" s="64"/>
      <c r="BF1125" s="64"/>
      <c r="BG1125" s="64"/>
      <c r="BH1125" s="64"/>
      <c r="BI1125" s="64"/>
      <c r="BJ1125" s="64"/>
      <c r="BK1125" s="64"/>
      <c r="BL1125" s="64"/>
      <c r="BM1125" s="64"/>
      <c r="BN1125" s="64"/>
      <c r="BO1125" s="64"/>
      <c r="BP1125" s="64"/>
      <c r="BQ1125" s="64"/>
      <c r="BR1125" s="64"/>
      <c r="BS1125" s="64"/>
      <c r="BT1125" s="64"/>
      <c r="BU1125" s="64"/>
      <c r="BV1125" s="64"/>
      <c r="BW1125" s="64"/>
      <c r="BX1125" s="64"/>
      <c r="BY1125" s="64"/>
      <c r="BZ1125" s="64"/>
      <c r="CA1125" s="64"/>
      <c r="CB1125" s="64"/>
      <c r="CC1125" s="64"/>
      <c r="CD1125" s="64"/>
      <c r="CE1125" s="64"/>
      <c r="CF1125" s="64"/>
      <c r="CG1125" s="64"/>
      <c r="CH1125" s="64"/>
      <c r="CI1125" s="64"/>
      <c r="CJ1125" s="64"/>
      <c r="CK1125" s="64"/>
      <c r="CL1125" s="64"/>
      <c r="CM1125" s="64"/>
      <c r="CN1125" s="64"/>
      <c r="CO1125" s="64"/>
      <c r="CP1125" s="64"/>
      <c r="CQ1125" s="64"/>
      <c r="CR1125" s="64"/>
      <c r="CS1125" s="64"/>
    </row>
    <row r="1126" spans="1:97" s="32" customFormat="1" ht="12.75">
      <c r="A1126" s="68"/>
      <c r="G1126" s="68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  <c r="AK1126" s="64"/>
      <c r="AL1126" s="64"/>
      <c r="AM1126" s="64"/>
      <c r="AN1126" s="64"/>
      <c r="AO1126" s="64"/>
      <c r="AP1126" s="64"/>
      <c r="AQ1126" s="64"/>
      <c r="AR1126" s="64"/>
      <c r="AS1126" s="64"/>
      <c r="AT1126" s="64"/>
      <c r="AU1126" s="64"/>
      <c r="AV1126" s="64"/>
      <c r="AW1126" s="64"/>
      <c r="AX1126" s="64"/>
      <c r="AY1126" s="64"/>
      <c r="AZ1126" s="64"/>
      <c r="BA1126" s="64"/>
      <c r="BB1126" s="64"/>
      <c r="BC1126" s="64"/>
      <c r="BD1126" s="64"/>
      <c r="BE1126" s="64"/>
      <c r="BF1126" s="64"/>
      <c r="BG1126" s="64"/>
      <c r="BH1126" s="64"/>
      <c r="BI1126" s="64"/>
      <c r="BJ1126" s="64"/>
      <c r="BK1126" s="64"/>
      <c r="BL1126" s="64"/>
      <c r="BM1126" s="64"/>
      <c r="BN1126" s="64"/>
      <c r="BO1126" s="64"/>
      <c r="BP1126" s="64"/>
      <c r="BQ1126" s="64"/>
      <c r="BR1126" s="64"/>
      <c r="BS1126" s="64"/>
      <c r="BT1126" s="64"/>
      <c r="BU1126" s="64"/>
      <c r="BV1126" s="64"/>
      <c r="BW1126" s="64"/>
      <c r="BX1126" s="64"/>
      <c r="BY1126" s="64"/>
      <c r="BZ1126" s="64"/>
      <c r="CA1126" s="64"/>
      <c r="CB1126" s="64"/>
      <c r="CC1126" s="64"/>
      <c r="CD1126" s="64"/>
      <c r="CE1126" s="64"/>
      <c r="CF1126" s="64"/>
      <c r="CG1126" s="64"/>
      <c r="CH1126" s="64"/>
      <c r="CI1126" s="64"/>
      <c r="CJ1126" s="64"/>
      <c r="CK1126" s="64"/>
      <c r="CL1126" s="64"/>
      <c r="CM1126" s="64"/>
      <c r="CN1126" s="64"/>
      <c r="CO1126" s="64"/>
      <c r="CP1126" s="64"/>
      <c r="CQ1126" s="64"/>
      <c r="CR1126" s="64"/>
      <c r="CS1126" s="64"/>
    </row>
    <row r="1127" spans="1:97" s="32" customFormat="1" ht="12.75">
      <c r="A1127" s="68"/>
      <c r="G1127" s="68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  <c r="AL1127" s="64"/>
      <c r="AM1127" s="64"/>
      <c r="AN1127" s="64"/>
      <c r="AO1127" s="64"/>
      <c r="AP1127" s="64"/>
      <c r="AQ1127" s="64"/>
      <c r="AR1127" s="64"/>
      <c r="AS1127" s="64"/>
      <c r="AT1127" s="64"/>
      <c r="AU1127" s="64"/>
      <c r="AV1127" s="64"/>
      <c r="AW1127" s="64"/>
      <c r="AX1127" s="64"/>
      <c r="AY1127" s="64"/>
      <c r="AZ1127" s="64"/>
      <c r="BA1127" s="64"/>
      <c r="BB1127" s="64"/>
      <c r="BC1127" s="64"/>
      <c r="BD1127" s="64"/>
      <c r="BE1127" s="64"/>
      <c r="BF1127" s="64"/>
      <c r="BG1127" s="64"/>
      <c r="BH1127" s="64"/>
      <c r="BI1127" s="64"/>
      <c r="BJ1127" s="64"/>
      <c r="BK1127" s="64"/>
      <c r="BL1127" s="64"/>
      <c r="BM1127" s="64"/>
      <c r="BN1127" s="64"/>
      <c r="BO1127" s="64"/>
      <c r="BP1127" s="64"/>
      <c r="BQ1127" s="64"/>
      <c r="BR1127" s="64"/>
      <c r="BS1127" s="64"/>
      <c r="BT1127" s="64"/>
      <c r="BU1127" s="64"/>
      <c r="BV1127" s="64"/>
      <c r="BW1127" s="64"/>
      <c r="BX1127" s="64"/>
      <c r="BY1127" s="64"/>
      <c r="BZ1127" s="64"/>
      <c r="CA1127" s="64"/>
      <c r="CB1127" s="64"/>
      <c r="CC1127" s="64"/>
      <c r="CD1127" s="64"/>
      <c r="CE1127" s="64"/>
      <c r="CF1127" s="64"/>
      <c r="CG1127" s="64"/>
      <c r="CH1127" s="64"/>
      <c r="CI1127" s="64"/>
      <c r="CJ1127" s="64"/>
      <c r="CK1127" s="64"/>
      <c r="CL1127" s="64"/>
      <c r="CM1127" s="64"/>
      <c r="CN1127" s="64"/>
      <c r="CO1127" s="64"/>
      <c r="CP1127" s="64"/>
      <c r="CQ1127" s="64"/>
      <c r="CR1127" s="64"/>
      <c r="CS1127" s="64"/>
    </row>
    <row r="1128" spans="1:97" s="32" customFormat="1" ht="12.75">
      <c r="A1128" s="68"/>
      <c r="G1128" s="68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  <c r="AK1128" s="64"/>
      <c r="AL1128" s="64"/>
      <c r="AM1128" s="64"/>
      <c r="AN1128" s="64"/>
      <c r="AO1128" s="64"/>
      <c r="AP1128" s="64"/>
      <c r="AQ1128" s="64"/>
      <c r="AR1128" s="64"/>
      <c r="AS1128" s="64"/>
      <c r="AT1128" s="64"/>
      <c r="AU1128" s="64"/>
      <c r="AV1128" s="64"/>
      <c r="AW1128" s="64"/>
      <c r="AX1128" s="64"/>
      <c r="AY1128" s="64"/>
      <c r="AZ1128" s="64"/>
      <c r="BA1128" s="64"/>
      <c r="BB1128" s="64"/>
      <c r="BC1128" s="64"/>
      <c r="BD1128" s="64"/>
      <c r="BE1128" s="64"/>
      <c r="BF1128" s="64"/>
      <c r="BG1128" s="64"/>
      <c r="BH1128" s="64"/>
      <c r="BI1128" s="64"/>
      <c r="BJ1128" s="64"/>
      <c r="BK1128" s="64"/>
      <c r="BL1128" s="64"/>
      <c r="BM1128" s="64"/>
      <c r="BN1128" s="64"/>
      <c r="BO1128" s="64"/>
      <c r="BP1128" s="64"/>
      <c r="BQ1128" s="64"/>
      <c r="BR1128" s="64"/>
      <c r="BS1128" s="64"/>
      <c r="BT1128" s="64"/>
      <c r="BU1128" s="64"/>
      <c r="BV1128" s="64"/>
      <c r="BW1128" s="64"/>
      <c r="BX1128" s="64"/>
      <c r="BY1128" s="64"/>
      <c r="BZ1128" s="64"/>
      <c r="CA1128" s="64"/>
      <c r="CB1128" s="64"/>
      <c r="CC1128" s="64"/>
      <c r="CD1128" s="64"/>
      <c r="CE1128" s="64"/>
      <c r="CF1128" s="64"/>
      <c r="CG1128" s="64"/>
      <c r="CH1128" s="64"/>
      <c r="CI1128" s="64"/>
      <c r="CJ1128" s="64"/>
      <c r="CK1128" s="64"/>
      <c r="CL1128" s="64"/>
      <c r="CM1128" s="64"/>
      <c r="CN1128" s="64"/>
      <c r="CO1128" s="64"/>
      <c r="CP1128" s="64"/>
      <c r="CQ1128" s="64"/>
      <c r="CR1128" s="64"/>
      <c r="CS1128" s="64"/>
    </row>
    <row r="1129" spans="1:97" s="32" customFormat="1" ht="12.75">
      <c r="A1129" s="68"/>
      <c r="G1129" s="68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  <c r="AK1129" s="64"/>
      <c r="AL1129" s="64"/>
      <c r="AM1129" s="64"/>
      <c r="AN1129" s="64"/>
      <c r="AO1129" s="64"/>
      <c r="AP1129" s="64"/>
      <c r="AQ1129" s="64"/>
      <c r="AR1129" s="64"/>
      <c r="AS1129" s="64"/>
      <c r="AT1129" s="64"/>
      <c r="AU1129" s="64"/>
      <c r="AV1129" s="64"/>
      <c r="AW1129" s="64"/>
      <c r="AX1129" s="64"/>
      <c r="AY1129" s="64"/>
      <c r="AZ1129" s="64"/>
      <c r="BA1129" s="64"/>
      <c r="BB1129" s="64"/>
      <c r="BC1129" s="64"/>
      <c r="BD1129" s="64"/>
      <c r="BE1129" s="64"/>
      <c r="BF1129" s="64"/>
      <c r="BG1129" s="64"/>
      <c r="BH1129" s="64"/>
      <c r="BI1129" s="64"/>
      <c r="BJ1129" s="64"/>
      <c r="BK1129" s="64"/>
      <c r="BL1129" s="64"/>
      <c r="BM1129" s="64"/>
      <c r="BN1129" s="64"/>
      <c r="BO1129" s="64"/>
      <c r="BP1129" s="64"/>
      <c r="BQ1129" s="64"/>
      <c r="BR1129" s="64"/>
      <c r="BS1129" s="64"/>
      <c r="BT1129" s="64"/>
      <c r="BU1129" s="64"/>
      <c r="BV1129" s="64"/>
      <c r="BW1129" s="64"/>
      <c r="BX1129" s="64"/>
      <c r="BY1129" s="64"/>
      <c r="BZ1129" s="64"/>
      <c r="CA1129" s="64"/>
      <c r="CB1129" s="64"/>
      <c r="CC1129" s="64"/>
      <c r="CD1129" s="64"/>
      <c r="CE1129" s="64"/>
      <c r="CF1129" s="64"/>
      <c r="CG1129" s="64"/>
      <c r="CH1129" s="64"/>
      <c r="CI1129" s="64"/>
      <c r="CJ1129" s="64"/>
      <c r="CK1129" s="64"/>
      <c r="CL1129" s="64"/>
      <c r="CM1129" s="64"/>
      <c r="CN1129" s="64"/>
      <c r="CO1129" s="64"/>
      <c r="CP1129" s="64"/>
      <c r="CQ1129" s="64"/>
      <c r="CR1129" s="64"/>
      <c r="CS1129" s="64"/>
    </row>
    <row r="1130" spans="1:97" s="32" customFormat="1" ht="12.75">
      <c r="A1130" s="68"/>
      <c r="G1130" s="68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  <c r="AK1130" s="64"/>
      <c r="AL1130" s="64"/>
      <c r="AM1130" s="64"/>
      <c r="AN1130" s="64"/>
      <c r="AO1130" s="64"/>
      <c r="AP1130" s="64"/>
      <c r="AQ1130" s="64"/>
      <c r="AR1130" s="64"/>
      <c r="AS1130" s="64"/>
      <c r="AT1130" s="64"/>
      <c r="AU1130" s="64"/>
      <c r="AV1130" s="64"/>
      <c r="AW1130" s="64"/>
      <c r="AX1130" s="64"/>
      <c r="AY1130" s="64"/>
      <c r="AZ1130" s="64"/>
      <c r="BA1130" s="64"/>
      <c r="BB1130" s="64"/>
      <c r="BC1130" s="64"/>
      <c r="BD1130" s="64"/>
      <c r="BE1130" s="64"/>
      <c r="BF1130" s="64"/>
      <c r="BG1130" s="64"/>
      <c r="BH1130" s="64"/>
      <c r="BI1130" s="64"/>
      <c r="BJ1130" s="64"/>
      <c r="BK1130" s="64"/>
      <c r="BL1130" s="64"/>
      <c r="BM1130" s="64"/>
      <c r="BN1130" s="64"/>
      <c r="BO1130" s="64"/>
      <c r="BP1130" s="64"/>
      <c r="BQ1130" s="64"/>
      <c r="BR1130" s="64"/>
      <c r="BS1130" s="64"/>
      <c r="BT1130" s="64"/>
      <c r="BU1130" s="64"/>
      <c r="BV1130" s="64"/>
      <c r="BW1130" s="64"/>
      <c r="BX1130" s="64"/>
      <c r="BY1130" s="64"/>
      <c r="BZ1130" s="64"/>
      <c r="CA1130" s="64"/>
      <c r="CB1130" s="64"/>
      <c r="CC1130" s="64"/>
      <c r="CD1130" s="64"/>
      <c r="CE1130" s="64"/>
      <c r="CF1130" s="64"/>
      <c r="CG1130" s="64"/>
      <c r="CH1130" s="64"/>
      <c r="CI1130" s="64"/>
      <c r="CJ1130" s="64"/>
      <c r="CK1130" s="64"/>
      <c r="CL1130" s="64"/>
      <c r="CM1130" s="64"/>
      <c r="CN1130" s="64"/>
      <c r="CO1130" s="64"/>
      <c r="CP1130" s="64"/>
      <c r="CQ1130" s="64"/>
      <c r="CR1130" s="64"/>
      <c r="CS1130" s="64"/>
    </row>
    <row r="1131" spans="1:97" s="32" customFormat="1" ht="12.75">
      <c r="A1131" s="68"/>
      <c r="G1131" s="68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  <c r="AK1131" s="64"/>
      <c r="AL1131" s="64"/>
      <c r="AM1131" s="64"/>
      <c r="AN1131" s="64"/>
      <c r="AO1131" s="64"/>
      <c r="AP1131" s="64"/>
      <c r="AQ1131" s="64"/>
      <c r="AR1131" s="64"/>
      <c r="AS1131" s="64"/>
      <c r="AT1131" s="64"/>
      <c r="AU1131" s="64"/>
      <c r="AV1131" s="64"/>
      <c r="AW1131" s="64"/>
      <c r="AX1131" s="64"/>
      <c r="AY1131" s="64"/>
      <c r="AZ1131" s="64"/>
      <c r="BA1131" s="64"/>
      <c r="BB1131" s="64"/>
      <c r="BC1131" s="64"/>
      <c r="BD1131" s="64"/>
      <c r="BE1131" s="64"/>
      <c r="BF1131" s="64"/>
      <c r="BG1131" s="64"/>
      <c r="BH1131" s="64"/>
      <c r="BI1131" s="64"/>
      <c r="BJ1131" s="64"/>
      <c r="BK1131" s="64"/>
      <c r="BL1131" s="64"/>
      <c r="BM1131" s="64"/>
      <c r="BN1131" s="64"/>
      <c r="BO1131" s="64"/>
      <c r="BP1131" s="64"/>
      <c r="BQ1131" s="64"/>
      <c r="BR1131" s="64"/>
      <c r="BS1131" s="64"/>
      <c r="BT1131" s="64"/>
      <c r="BU1131" s="64"/>
      <c r="BV1131" s="64"/>
      <c r="BW1131" s="64"/>
      <c r="BX1131" s="64"/>
      <c r="BY1131" s="64"/>
      <c r="BZ1131" s="64"/>
      <c r="CA1131" s="64"/>
      <c r="CB1131" s="64"/>
      <c r="CC1131" s="64"/>
      <c r="CD1131" s="64"/>
      <c r="CE1131" s="64"/>
      <c r="CF1131" s="64"/>
      <c r="CG1131" s="64"/>
      <c r="CH1131" s="64"/>
      <c r="CI1131" s="64"/>
      <c r="CJ1131" s="64"/>
      <c r="CK1131" s="64"/>
      <c r="CL1131" s="64"/>
      <c r="CM1131" s="64"/>
      <c r="CN1131" s="64"/>
      <c r="CO1131" s="64"/>
      <c r="CP1131" s="64"/>
      <c r="CQ1131" s="64"/>
      <c r="CR1131" s="64"/>
      <c r="CS1131" s="64"/>
    </row>
    <row r="1132" spans="1:97" s="32" customFormat="1" ht="12.75">
      <c r="A1132" s="68"/>
      <c r="G1132" s="68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  <c r="AK1132" s="64"/>
      <c r="AL1132" s="64"/>
      <c r="AM1132" s="64"/>
      <c r="AN1132" s="64"/>
      <c r="AO1132" s="64"/>
      <c r="AP1132" s="64"/>
      <c r="AQ1132" s="64"/>
      <c r="AR1132" s="64"/>
      <c r="AS1132" s="64"/>
      <c r="AT1132" s="64"/>
      <c r="AU1132" s="64"/>
      <c r="AV1132" s="64"/>
      <c r="AW1132" s="64"/>
      <c r="AX1132" s="64"/>
      <c r="AY1132" s="64"/>
      <c r="AZ1132" s="64"/>
      <c r="BA1132" s="64"/>
      <c r="BB1132" s="64"/>
      <c r="BC1132" s="64"/>
      <c r="BD1132" s="64"/>
      <c r="BE1132" s="64"/>
      <c r="BF1132" s="64"/>
      <c r="BG1132" s="64"/>
      <c r="BH1132" s="64"/>
      <c r="BI1132" s="64"/>
      <c r="BJ1132" s="64"/>
      <c r="BK1132" s="64"/>
      <c r="BL1132" s="64"/>
      <c r="BM1132" s="64"/>
      <c r="BN1132" s="64"/>
      <c r="BO1132" s="64"/>
      <c r="BP1132" s="64"/>
      <c r="BQ1132" s="64"/>
      <c r="BR1132" s="64"/>
      <c r="BS1132" s="64"/>
      <c r="BT1132" s="64"/>
      <c r="BU1132" s="64"/>
      <c r="BV1132" s="64"/>
      <c r="BW1132" s="64"/>
      <c r="BX1132" s="64"/>
      <c r="BY1132" s="64"/>
      <c r="BZ1132" s="64"/>
      <c r="CA1132" s="64"/>
      <c r="CB1132" s="64"/>
      <c r="CC1132" s="64"/>
      <c r="CD1132" s="64"/>
      <c r="CE1132" s="64"/>
      <c r="CF1132" s="64"/>
      <c r="CG1132" s="64"/>
      <c r="CH1132" s="64"/>
      <c r="CI1132" s="64"/>
      <c r="CJ1132" s="64"/>
      <c r="CK1132" s="64"/>
      <c r="CL1132" s="64"/>
      <c r="CM1132" s="64"/>
      <c r="CN1132" s="64"/>
      <c r="CO1132" s="64"/>
      <c r="CP1132" s="64"/>
      <c r="CQ1132" s="64"/>
      <c r="CR1132" s="64"/>
      <c r="CS1132" s="64"/>
    </row>
    <row r="1133" spans="1:97" s="32" customFormat="1" ht="12.75">
      <c r="A1133" s="68"/>
      <c r="G1133" s="68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  <c r="AL1133" s="64"/>
      <c r="AM1133" s="64"/>
      <c r="AN1133" s="64"/>
      <c r="AO1133" s="64"/>
      <c r="AP1133" s="64"/>
      <c r="AQ1133" s="64"/>
      <c r="AR1133" s="64"/>
      <c r="AS1133" s="64"/>
      <c r="AT1133" s="64"/>
      <c r="AU1133" s="64"/>
      <c r="AV1133" s="64"/>
      <c r="AW1133" s="64"/>
      <c r="AX1133" s="64"/>
      <c r="AY1133" s="64"/>
      <c r="AZ1133" s="64"/>
      <c r="BA1133" s="64"/>
      <c r="BB1133" s="64"/>
      <c r="BC1133" s="64"/>
      <c r="BD1133" s="64"/>
      <c r="BE1133" s="64"/>
      <c r="BF1133" s="64"/>
      <c r="BG1133" s="64"/>
      <c r="BH1133" s="64"/>
      <c r="BI1133" s="64"/>
      <c r="BJ1133" s="64"/>
      <c r="BK1133" s="64"/>
      <c r="BL1133" s="64"/>
      <c r="BM1133" s="64"/>
      <c r="BN1133" s="64"/>
      <c r="BO1133" s="64"/>
      <c r="BP1133" s="64"/>
      <c r="BQ1133" s="64"/>
      <c r="BR1133" s="64"/>
      <c r="BS1133" s="64"/>
      <c r="BT1133" s="64"/>
      <c r="BU1133" s="64"/>
      <c r="BV1133" s="64"/>
      <c r="BW1133" s="64"/>
      <c r="BX1133" s="64"/>
      <c r="BY1133" s="64"/>
      <c r="BZ1133" s="64"/>
      <c r="CA1133" s="64"/>
      <c r="CB1133" s="64"/>
      <c r="CC1133" s="64"/>
      <c r="CD1133" s="64"/>
      <c r="CE1133" s="64"/>
      <c r="CF1133" s="64"/>
      <c r="CG1133" s="64"/>
      <c r="CH1133" s="64"/>
      <c r="CI1133" s="64"/>
      <c r="CJ1133" s="64"/>
      <c r="CK1133" s="64"/>
      <c r="CL1133" s="64"/>
      <c r="CM1133" s="64"/>
      <c r="CN1133" s="64"/>
      <c r="CO1133" s="64"/>
      <c r="CP1133" s="64"/>
      <c r="CQ1133" s="64"/>
      <c r="CR1133" s="64"/>
      <c r="CS1133" s="64"/>
    </row>
    <row r="1134" spans="1:97" s="32" customFormat="1" ht="12.75">
      <c r="A1134" s="68"/>
      <c r="G1134" s="68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  <c r="AK1134" s="64"/>
      <c r="AL1134" s="64"/>
      <c r="AM1134" s="64"/>
      <c r="AN1134" s="64"/>
      <c r="AO1134" s="64"/>
      <c r="AP1134" s="64"/>
      <c r="AQ1134" s="64"/>
      <c r="AR1134" s="64"/>
      <c r="AS1134" s="64"/>
      <c r="AT1134" s="64"/>
      <c r="AU1134" s="64"/>
      <c r="AV1134" s="64"/>
      <c r="AW1134" s="64"/>
      <c r="AX1134" s="64"/>
      <c r="AY1134" s="64"/>
      <c r="AZ1134" s="64"/>
      <c r="BA1134" s="64"/>
      <c r="BB1134" s="64"/>
      <c r="BC1134" s="64"/>
      <c r="BD1134" s="64"/>
      <c r="BE1134" s="64"/>
      <c r="BF1134" s="64"/>
      <c r="BG1134" s="64"/>
      <c r="BH1134" s="64"/>
      <c r="BI1134" s="64"/>
      <c r="BJ1134" s="64"/>
      <c r="BK1134" s="64"/>
      <c r="BL1134" s="64"/>
      <c r="BM1134" s="64"/>
      <c r="BN1134" s="64"/>
      <c r="BO1134" s="64"/>
      <c r="BP1134" s="64"/>
      <c r="BQ1134" s="64"/>
      <c r="BR1134" s="64"/>
      <c r="BS1134" s="64"/>
      <c r="BT1134" s="64"/>
      <c r="BU1134" s="64"/>
      <c r="BV1134" s="64"/>
      <c r="BW1134" s="64"/>
      <c r="BX1134" s="64"/>
      <c r="BY1134" s="64"/>
      <c r="BZ1134" s="64"/>
      <c r="CA1134" s="64"/>
      <c r="CB1134" s="64"/>
      <c r="CC1134" s="64"/>
      <c r="CD1134" s="64"/>
      <c r="CE1134" s="64"/>
      <c r="CF1134" s="64"/>
      <c r="CG1134" s="64"/>
      <c r="CH1134" s="64"/>
      <c r="CI1134" s="64"/>
      <c r="CJ1134" s="64"/>
      <c r="CK1134" s="64"/>
      <c r="CL1134" s="64"/>
      <c r="CM1134" s="64"/>
      <c r="CN1134" s="64"/>
      <c r="CO1134" s="64"/>
      <c r="CP1134" s="64"/>
      <c r="CQ1134" s="64"/>
      <c r="CR1134" s="64"/>
      <c r="CS1134" s="64"/>
    </row>
    <row r="1135" spans="1:97" s="32" customFormat="1" ht="12.75">
      <c r="A1135" s="68"/>
      <c r="G1135" s="68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  <c r="AL1135" s="64"/>
      <c r="AM1135" s="64"/>
      <c r="AN1135" s="64"/>
      <c r="AO1135" s="64"/>
      <c r="AP1135" s="64"/>
      <c r="AQ1135" s="64"/>
      <c r="AR1135" s="64"/>
      <c r="AS1135" s="64"/>
      <c r="AT1135" s="64"/>
      <c r="AU1135" s="64"/>
      <c r="AV1135" s="64"/>
      <c r="AW1135" s="64"/>
      <c r="AX1135" s="64"/>
      <c r="AY1135" s="64"/>
      <c r="AZ1135" s="64"/>
      <c r="BA1135" s="64"/>
      <c r="BB1135" s="64"/>
      <c r="BC1135" s="64"/>
      <c r="BD1135" s="64"/>
      <c r="BE1135" s="64"/>
      <c r="BF1135" s="64"/>
      <c r="BG1135" s="64"/>
      <c r="BH1135" s="64"/>
      <c r="BI1135" s="64"/>
      <c r="BJ1135" s="64"/>
      <c r="BK1135" s="64"/>
      <c r="BL1135" s="64"/>
      <c r="BM1135" s="64"/>
      <c r="BN1135" s="64"/>
      <c r="BO1135" s="64"/>
      <c r="BP1135" s="64"/>
      <c r="BQ1135" s="64"/>
      <c r="BR1135" s="64"/>
      <c r="BS1135" s="64"/>
      <c r="BT1135" s="64"/>
      <c r="BU1135" s="64"/>
      <c r="BV1135" s="64"/>
      <c r="BW1135" s="64"/>
      <c r="BX1135" s="64"/>
      <c r="BY1135" s="64"/>
      <c r="BZ1135" s="64"/>
      <c r="CA1135" s="64"/>
      <c r="CB1135" s="64"/>
      <c r="CC1135" s="64"/>
      <c r="CD1135" s="64"/>
      <c r="CE1135" s="64"/>
      <c r="CF1135" s="64"/>
      <c r="CG1135" s="64"/>
      <c r="CH1135" s="64"/>
      <c r="CI1135" s="64"/>
      <c r="CJ1135" s="64"/>
      <c r="CK1135" s="64"/>
      <c r="CL1135" s="64"/>
      <c r="CM1135" s="64"/>
      <c r="CN1135" s="64"/>
      <c r="CO1135" s="64"/>
      <c r="CP1135" s="64"/>
      <c r="CQ1135" s="64"/>
      <c r="CR1135" s="64"/>
      <c r="CS1135" s="64"/>
    </row>
    <row r="1136" spans="1:97" s="32" customFormat="1" ht="12.75">
      <c r="A1136" s="68"/>
      <c r="G1136" s="68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  <c r="AL1136" s="64"/>
      <c r="AM1136" s="64"/>
      <c r="AN1136" s="64"/>
      <c r="AO1136" s="64"/>
      <c r="AP1136" s="64"/>
      <c r="AQ1136" s="64"/>
      <c r="AR1136" s="64"/>
      <c r="AS1136" s="64"/>
      <c r="AT1136" s="64"/>
      <c r="AU1136" s="64"/>
      <c r="AV1136" s="64"/>
      <c r="AW1136" s="64"/>
      <c r="AX1136" s="64"/>
      <c r="AY1136" s="64"/>
      <c r="AZ1136" s="64"/>
      <c r="BA1136" s="64"/>
      <c r="BB1136" s="64"/>
      <c r="BC1136" s="64"/>
      <c r="BD1136" s="64"/>
      <c r="BE1136" s="64"/>
      <c r="BF1136" s="64"/>
      <c r="BG1136" s="64"/>
      <c r="BH1136" s="64"/>
      <c r="BI1136" s="64"/>
      <c r="BJ1136" s="64"/>
      <c r="BK1136" s="64"/>
      <c r="BL1136" s="64"/>
      <c r="BM1136" s="64"/>
      <c r="BN1136" s="64"/>
      <c r="BO1136" s="64"/>
      <c r="BP1136" s="64"/>
      <c r="BQ1136" s="64"/>
      <c r="BR1136" s="64"/>
      <c r="BS1136" s="64"/>
      <c r="BT1136" s="64"/>
      <c r="BU1136" s="64"/>
      <c r="BV1136" s="64"/>
      <c r="BW1136" s="64"/>
      <c r="BX1136" s="64"/>
      <c r="BY1136" s="64"/>
      <c r="BZ1136" s="64"/>
      <c r="CA1136" s="64"/>
      <c r="CB1136" s="64"/>
      <c r="CC1136" s="64"/>
      <c r="CD1136" s="64"/>
      <c r="CE1136" s="64"/>
      <c r="CF1136" s="64"/>
      <c r="CG1136" s="64"/>
      <c r="CH1136" s="64"/>
      <c r="CI1136" s="64"/>
      <c r="CJ1136" s="64"/>
      <c r="CK1136" s="64"/>
      <c r="CL1136" s="64"/>
      <c r="CM1136" s="64"/>
      <c r="CN1136" s="64"/>
      <c r="CO1136" s="64"/>
      <c r="CP1136" s="64"/>
      <c r="CQ1136" s="64"/>
      <c r="CR1136" s="64"/>
      <c r="CS1136" s="64"/>
    </row>
    <row r="1137" spans="1:97" s="32" customFormat="1" ht="12.75">
      <c r="A1137" s="68"/>
      <c r="G1137" s="68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  <c r="AK1137" s="64"/>
      <c r="AL1137" s="64"/>
      <c r="AM1137" s="64"/>
      <c r="AN1137" s="64"/>
      <c r="AO1137" s="64"/>
      <c r="AP1137" s="64"/>
      <c r="AQ1137" s="64"/>
      <c r="AR1137" s="64"/>
      <c r="AS1137" s="64"/>
      <c r="AT1137" s="64"/>
      <c r="AU1137" s="64"/>
      <c r="AV1137" s="64"/>
      <c r="AW1137" s="64"/>
      <c r="AX1137" s="64"/>
      <c r="AY1137" s="64"/>
      <c r="AZ1137" s="64"/>
      <c r="BA1137" s="64"/>
      <c r="BB1137" s="64"/>
      <c r="BC1137" s="64"/>
      <c r="BD1137" s="64"/>
      <c r="BE1137" s="64"/>
      <c r="BF1137" s="64"/>
      <c r="BG1137" s="64"/>
      <c r="BH1137" s="64"/>
      <c r="BI1137" s="64"/>
      <c r="BJ1137" s="64"/>
      <c r="BK1137" s="64"/>
      <c r="BL1137" s="64"/>
      <c r="BM1137" s="64"/>
      <c r="BN1137" s="64"/>
      <c r="BO1137" s="64"/>
      <c r="BP1137" s="64"/>
      <c r="BQ1137" s="64"/>
      <c r="BR1137" s="64"/>
      <c r="BS1137" s="64"/>
      <c r="BT1137" s="64"/>
      <c r="BU1137" s="64"/>
      <c r="BV1137" s="64"/>
      <c r="BW1137" s="64"/>
      <c r="BX1137" s="64"/>
      <c r="BY1137" s="64"/>
      <c r="BZ1137" s="64"/>
      <c r="CA1137" s="64"/>
      <c r="CB1137" s="64"/>
      <c r="CC1137" s="64"/>
      <c r="CD1137" s="64"/>
      <c r="CE1137" s="64"/>
      <c r="CF1137" s="64"/>
      <c r="CG1137" s="64"/>
      <c r="CH1137" s="64"/>
      <c r="CI1137" s="64"/>
      <c r="CJ1137" s="64"/>
      <c r="CK1137" s="64"/>
      <c r="CL1137" s="64"/>
      <c r="CM1137" s="64"/>
      <c r="CN1137" s="64"/>
      <c r="CO1137" s="64"/>
      <c r="CP1137" s="64"/>
      <c r="CQ1137" s="64"/>
      <c r="CR1137" s="64"/>
      <c r="CS1137" s="64"/>
    </row>
    <row r="1138" spans="1:97" s="32" customFormat="1" ht="12.75">
      <c r="A1138" s="68"/>
      <c r="G1138" s="68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  <c r="AK1138" s="64"/>
      <c r="AL1138" s="64"/>
      <c r="AM1138" s="64"/>
      <c r="AN1138" s="64"/>
      <c r="AO1138" s="64"/>
      <c r="AP1138" s="64"/>
      <c r="AQ1138" s="64"/>
      <c r="AR1138" s="64"/>
      <c r="AS1138" s="64"/>
      <c r="AT1138" s="64"/>
      <c r="AU1138" s="64"/>
      <c r="AV1138" s="64"/>
      <c r="AW1138" s="64"/>
      <c r="AX1138" s="64"/>
      <c r="AY1138" s="64"/>
      <c r="AZ1138" s="64"/>
      <c r="BA1138" s="64"/>
      <c r="BB1138" s="64"/>
      <c r="BC1138" s="64"/>
      <c r="BD1138" s="64"/>
      <c r="BE1138" s="64"/>
      <c r="BF1138" s="64"/>
      <c r="BG1138" s="64"/>
      <c r="BH1138" s="64"/>
      <c r="BI1138" s="64"/>
      <c r="BJ1138" s="64"/>
      <c r="BK1138" s="64"/>
      <c r="BL1138" s="64"/>
      <c r="BM1138" s="64"/>
      <c r="BN1138" s="64"/>
      <c r="BO1138" s="64"/>
      <c r="BP1138" s="64"/>
      <c r="BQ1138" s="64"/>
      <c r="BR1138" s="64"/>
      <c r="BS1138" s="64"/>
      <c r="BT1138" s="64"/>
      <c r="BU1138" s="64"/>
      <c r="BV1138" s="64"/>
      <c r="BW1138" s="64"/>
      <c r="BX1138" s="64"/>
      <c r="BY1138" s="64"/>
      <c r="BZ1138" s="64"/>
      <c r="CA1138" s="64"/>
      <c r="CB1138" s="64"/>
      <c r="CC1138" s="64"/>
      <c r="CD1138" s="64"/>
      <c r="CE1138" s="64"/>
      <c r="CF1138" s="64"/>
      <c r="CG1138" s="64"/>
      <c r="CH1138" s="64"/>
      <c r="CI1138" s="64"/>
      <c r="CJ1138" s="64"/>
      <c r="CK1138" s="64"/>
      <c r="CL1138" s="64"/>
      <c r="CM1138" s="64"/>
      <c r="CN1138" s="64"/>
      <c r="CO1138" s="64"/>
      <c r="CP1138" s="64"/>
      <c r="CQ1138" s="64"/>
      <c r="CR1138" s="64"/>
      <c r="CS1138" s="64"/>
    </row>
    <row r="1139" spans="1:97" s="32" customFormat="1" ht="12.75">
      <c r="A1139" s="68"/>
      <c r="G1139" s="68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  <c r="AK1139" s="64"/>
      <c r="AL1139" s="64"/>
      <c r="AM1139" s="64"/>
      <c r="AN1139" s="64"/>
      <c r="AO1139" s="64"/>
      <c r="AP1139" s="64"/>
      <c r="AQ1139" s="64"/>
      <c r="AR1139" s="64"/>
      <c r="AS1139" s="64"/>
      <c r="AT1139" s="64"/>
      <c r="AU1139" s="64"/>
      <c r="AV1139" s="64"/>
      <c r="AW1139" s="64"/>
      <c r="AX1139" s="64"/>
      <c r="AY1139" s="64"/>
      <c r="AZ1139" s="64"/>
      <c r="BA1139" s="64"/>
      <c r="BB1139" s="64"/>
      <c r="BC1139" s="64"/>
      <c r="BD1139" s="64"/>
      <c r="BE1139" s="64"/>
      <c r="BF1139" s="64"/>
      <c r="BG1139" s="64"/>
      <c r="BH1139" s="64"/>
      <c r="BI1139" s="64"/>
      <c r="BJ1139" s="64"/>
      <c r="BK1139" s="64"/>
      <c r="BL1139" s="64"/>
      <c r="BM1139" s="64"/>
      <c r="BN1139" s="64"/>
      <c r="BO1139" s="64"/>
      <c r="BP1139" s="64"/>
      <c r="BQ1139" s="64"/>
      <c r="BR1139" s="64"/>
      <c r="BS1139" s="64"/>
      <c r="BT1139" s="64"/>
      <c r="BU1139" s="64"/>
      <c r="BV1139" s="64"/>
      <c r="BW1139" s="64"/>
      <c r="BX1139" s="64"/>
      <c r="BY1139" s="64"/>
      <c r="BZ1139" s="64"/>
      <c r="CA1139" s="64"/>
      <c r="CB1139" s="64"/>
      <c r="CC1139" s="64"/>
      <c r="CD1139" s="64"/>
      <c r="CE1139" s="64"/>
      <c r="CF1139" s="64"/>
      <c r="CG1139" s="64"/>
      <c r="CH1139" s="64"/>
      <c r="CI1139" s="64"/>
      <c r="CJ1139" s="64"/>
      <c r="CK1139" s="64"/>
      <c r="CL1139" s="64"/>
      <c r="CM1139" s="64"/>
      <c r="CN1139" s="64"/>
      <c r="CO1139" s="64"/>
      <c r="CP1139" s="64"/>
      <c r="CQ1139" s="64"/>
      <c r="CR1139" s="64"/>
      <c r="CS1139" s="64"/>
    </row>
    <row r="1140" spans="1:97" s="32" customFormat="1" ht="12.75">
      <c r="A1140" s="68"/>
      <c r="G1140" s="68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  <c r="AL1140" s="64"/>
      <c r="AM1140" s="64"/>
      <c r="AN1140" s="64"/>
      <c r="AO1140" s="64"/>
      <c r="AP1140" s="64"/>
      <c r="AQ1140" s="64"/>
      <c r="AR1140" s="64"/>
      <c r="AS1140" s="64"/>
      <c r="AT1140" s="64"/>
      <c r="AU1140" s="64"/>
      <c r="AV1140" s="64"/>
      <c r="AW1140" s="64"/>
      <c r="AX1140" s="64"/>
      <c r="AY1140" s="64"/>
      <c r="AZ1140" s="64"/>
      <c r="BA1140" s="64"/>
      <c r="BB1140" s="64"/>
      <c r="BC1140" s="64"/>
      <c r="BD1140" s="64"/>
      <c r="BE1140" s="64"/>
      <c r="BF1140" s="64"/>
      <c r="BG1140" s="64"/>
      <c r="BH1140" s="64"/>
      <c r="BI1140" s="64"/>
      <c r="BJ1140" s="64"/>
      <c r="BK1140" s="64"/>
      <c r="BL1140" s="64"/>
      <c r="BM1140" s="64"/>
      <c r="BN1140" s="64"/>
      <c r="BO1140" s="64"/>
      <c r="BP1140" s="64"/>
      <c r="BQ1140" s="64"/>
      <c r="BR1140" s="64"/>
      <c r="BS1140" s="64"/>
      <c r="BT1140" s="64"/>
      <c r="BU1140" s="64"/>
      <c r="BV1140" s="64"/>
      <c r="BW1140" s="64"/>
      <c r="BX1140" s="64"/>
      <c r="BY1140" s="64"/>
      <c r="BZ1140" s="64"/>
      <c r="CA1140" s="64"/>
      <c r="CB1140" s="64"/>
      <c r="CC1140" s="64"/>
      <c r="CD1140" s="64"/>
      <c r="CE1140" s="64"/>
      <c r="CF1140" s="64"/>
      <c r="CG1140" s="64"/>
      <c r="CH1140" s="64"/>
      <c r="CI1140" s="64"/>
      <c r="CJ1140" s="64"/>
      <c r="CK1140" s="64"/>
      <c r="CL1140" s="64"/>
      <c r="CM1140" s="64"/>
      <c r="CN1140" s="64"/>
      <c r="CO1140" s="64"/>
      <c r="CP1140" s="64"/>
      <c r="CQ1140" s="64"/>
      <c r="CR1140" s="64"/>
      <c r="CS1140" s="64"/>
    </row>
    <row r="1141" spans="1:97" s="32" customFormat="1" ht="12.75">
      <c r="A1141" s="68"/>
      <c r="G1141" s="68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  <c r="AL1141" s="64"/>
      <c r="AM1141" s="64"/>
      <c r="AN1141" s="64"/>
      <c r="AO1141" s="64"/>
      <c r="AP1141" s="64"/>
      <c r="AQ1141" s="64"/>
      <c r="AR1141" s="64"/>
      <c r="AS1141" s="64"/>
      <c r="AT1141" s="64"/>
      <c r="AU1141" s="64"/>
      <c r="AV1141" s="64"/>
      <c r="AW1141" s="64"/>
      <c r="AX1141" s="64"/>
      <c r="AY1141" s="64"/>
      <c r="AZ1141" s="64"/>
      <c r="BA1141" s="64"/>
      <c r="BB1141" s="64"/>
      <c r="BC1141" s="64"/>
      <c r="BD1141" s="64"/>
      <c r="BE1141" s="64"/>
      <c r="BF1141" s="64"/>
      <c r="BG1141" s="64"/>
      <c r="BH1141" s="64"/>
      <c r="BI1141" s="64"/>
      <c r="BJ1141" s="64"/>
      <c r="BK1141" s="64"/>
      <c r="BL1141" s="64"/>
      <c r="BM1141" s="64"/>
      <c r="BN1141" s="64"/>
      <c r="BO1141" s="64"/>
      <c r="BP1141" s="64"/>
      <c r="BQ1141" s="64"/>
      <c r="BR1141" s="64"/>
      <c r="BS1141" s="64"/>
      <c r="BT1141" s="64"/>
      <c r="BU1141" s="64"/>
      <c r="BV1141" s="64"/>
      <c r="BW1141" s="64"/>
      <c r="BX1141" s="64"/>
      <c r="BY1141" s="64"/>
      <c r="BZ1141" s="64"/>
      <c r="CA1141" s="64"/>
      <c r="CB1141" s="64"/>
      <c r="CC1141" s="64"/>
      <c r="CD1141" s="64"/>
      <c r="CE1141" s="64"/>
      <c r="CF1141" s="64"/>
      <c r="CG1141" s="64"/>
      <c r="CH1141" s="64"/>
      <c r="CI1141" s="64"/>
      <c r="CJ1141" s="64"/>
      <c r="CK1141" s="64"/>
      <c r="CL1141" s="64"/>
      <c r="CM1141" s="64"/>
      <c r="CN1141" s="64"/>
      <c r="CO1141" s="64"/>
      <c r="CP1141" s="64"/>
      <c r="CQ1141" s="64"/>
      <c r="CR1141" s="64"/>
      <c r="CS1141" s="64"/>
    </row>
    <row r="1142" spans="1:97" s="32" customFormat="1" ht="12.75">
      <c r="A1142" s="68"/>
      <c r="G1142" s="68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  <c r="AL1142" s="64"/>
      <c r="AM1142" s="64"/>
      <c r="AN1142" s="64"/>
      <c r="AO1142" s="64"/>
      <c r="AP1142" s="64"/>
      <c r="AQ1142" s="64"/>
      <c r="AR1142" s="64"/>
      <c r="AS1142" s="64"/>
      <c r="AT1142" s="64"/>
      <c r="AU1142" s="64"/>
      <c r="AV1142" s="64"/>
      <c r="AW1142" s="64"/>
      <c r="AX1142" s="64"/>
      <c r="AY1142" s="64"/>
      <c r="AZ1142" s="64"/>
      <c r="BA1142" s="64"/>
      <c r="BB1142" s="64"/>
      <c r="BC1142" s="64"/>
      <c r="BD1142" s="64"/>
      <c r="BE1142" s="64"/>
      <c r="BF1142" s="64"/>
      <c r="BG1142" s="64"/>
      <c r="BH1142" s="64"/>
      <c r="BI1142" s="64"/>
      <c r="BJ1142" s="64"/>
      <c r="BK1142" s="64"/>
      <c r="BL1142" s="64"/>
      <c r="BM1142" s="64"/>
      <c r="BN1142" s="64"/>
      <c r="BO1142" s="64"/>
      <c r="BP1142" s="64"/>
      <c r="BQ1142" s="64"/>
      <c r="BR1142" s="64"/>
      <c r="BS1142" s="64"/>
      <c r="BT1142" s="64"/>
      <c r="BU1142" s="64"/>
      <c r="BV1142" s="64"/>
      <c r="BW1142" s="64"/>
      <c r="BX1142" s="64"/>
      <c r="BY1142" s="64"/>
      <c r="BZ1142" s="64"/>
      <c r="CA1142" s="64"/>
      <c r="CB1142" s="64"/>
      <c r="CC1142" s="64"/>
      <c r="CD1142" s="64"/>
      <c r="CE1142" s="64"/>
      <c r="CF1142" s="64"/>
      <c r="CG1142" s="64"/>
      <c r="CH1142" s="64"/>
      <c r="CI1142" s="64"/>
      <c r="CJ1142" s="64"/>
      <c r="CK1142" s="64"/>
      <c r="CL1142" s="64"/>
      <c r="CM1142" s="64"/>
      <c r="CN1142" s="64"/>
      <c r="CO1142" s="64"/>
      <c r="CP1142" s="64"/>
      <c r="CQ1142" s="64"/>
      <c r="CR1142" s="64"/>
      <c r="CS1142" s="64"/>
    </row>
    <row r="1143" spans="1:97" s="32" customFormat="1" ht="12.75">
      <c r="A1143" s="68"/>
      <c r="G1143" s="68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  <c r="AL1143" s="64"/>
      <c r="AM1143" s="64"/>
      <c r="AN1143" s="64"/>
      <c r="AO1143" s="64"/>
      <c r="AP1143" s="64"/>
      <c r="AQ1143" s="64"/>
      <c r="AR1143" s="64"/>
      <c r="AS1143" s="64"/>
      <c r="AT1143" s="64"/>
      <c r="AU1143" s="64"/>
      <c r="AV1143" s="64"/>
      <c r="AW1143" s="64"/>
      <c r="AX1143" s="64"/>
      <c r="AY1143" s="64"/>
      <c r="AZ1143" s="64"/>
      <c r="BA1143" s="64"/>
      <c r="BB1143" s="64"/>
      <c r="BC1143" s="64"/>
      <c r="BD1143" s="64"/>
      <c r="BE1143" s="64"/>
      <c r="BF1143" s="64"/>
      <c r="BG1143" s="64"/>
      <c r="BH1143" s="64"/>
      <c r="BI1143" s="64"/>
      <c r="BJ1143" s="64"/>
      <c r="BK1143" s="64"/>
      <c r="BL1143" s="64"/>
      <c r="BM1143" s="64"/>
      <c r="BN1143" s="64"/>
      <c r="BO1143" s="64"/>
      <c r="BP1143" s="64"/>
      <c r="BQ1143" s="64"/>
      <c r="BR1143" s="64"/>
      <c r="BS1143" s="64"/>
      <c r="BT1143" s="64"/>
      <c r="BU1143" s="64"/>
      <c r="BV1143" s="64"/>
      <c r="BW1143" s="64"/>
      <c r="BX1143" s="64"/>
      <c r="BY1143" s="64"/>
      <c r="BZ1143" s="64"/>
      <c r="CA1143" s="64"/>
      <c r="CB1143" s="64"/>
      <c r="CC1143" s="64"/>
      <c r="CD1143" s="64"/>
      <c r="CE1143" s="64"/>
      <c r="CF1143" s="64"/>
      <c r="CG1143" s="64"/>
      <c r="CH1143" s="64"/>
      <c r="CI1143" s="64"/>
      <c r="CJ1143" s="64"/>
      <c r="CK1143" s="64"/>
      <c r="CL1143" s="64"/>
      <c r="CM1143" s="64"/>
      <c r="CN1143" s="64"/>
      <c r="CO1143" s="64"/>
      <c r="CP1143" s="64"/>
      <c r="CQ1143" s="64"/>
      <c r="CR1143" s="64"/>
      <c r="CS1143" s="64"/>
    </row>
    <row r="1144" spans="1:97" s="32" customFormat="1" ht="12.75">
      <c r="A1144" s="68"/>
      <c r="G1144" s="68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  <c r="AL1144" s="64"/>
      <c r="AM1144" s="64"/>
      <c r="AN1144" s="64"/>
      <c r="AO1144" s="64"/>
      <c r="AP1144" s="64"/>
      <c r="AQ1144" s="64"/>
      <c r="AR1144" s="64"/>
      <c r="AS1144" s="64"/>
      <c r="AT1144" s="64"/>
      <c r="AU1144" s="64"/>
      <c r="AV1144" s="64"/>
      <c r="AW1144" s="64"/>
      <c r="AX1144" s="64"/>
      <c r="AY1144" s="64"/>
      <c r="AZ1144" s="64"/>
      <c r="BA1144" s="64"/>
      <c r="BB1144" s="64"/>
      <c r="BC1144" s="64"/>
      <c r="BD1144" s="64"/>
      <c r="BE1144" s="64"/>
      <c r="BF1144" s="64"/>
      <c r="BG1144" s="64"/>
      <c r="BH1144" s="64"/>
      <c r="BI1144" s="64"/>
      <c r="BJ1144" s="64"/>
      <c r="BK1144" s="64"/>
      <c r="BL1144" s="64"/>
      <c r="BM1144" s="64"/>
      <c r="BN1144" s="64"/>
      <c r="BO1144" s="64"/>
      <c r="BP1144" s="64"/>
      <c r="BQ1144" s="64"/>
      <c r="BR1144" s="64"/>
      <c r="BS1144" s="64"/>
      <c r="BT1144" s="64"/>
      <c r="BU1144" s="64"/>
      <c r="BV1144" s="64"/>
      <c r="BW1144" s="64"/>
      <c r="BX1144" s="64"/>
      <c r="BY1144" s="64"/>
      <c r="BZ1144" s="64"/>
      <c r="CA1144" s="64"/>
      <c r="CB1144" s="64"/>
      <c r="CC1144" s="64"/>
      <c r="CD1144" s="64"/>
      <c r="CE1144" s="64"/>
      <c r="CF1144" s="64"/>
      <c r="CG1144" s="64"/>
      <c r="CH1144" s="64"/>
      <c r="CI1144" s="64"/>
      <c r="CJ1144" s="64"/>
      <c r="CK1144" s="64"/>
      <c r="CL1144" s="64"/>
      <c r="CM1144" s="64"/>
      <c r="CN1144" s="64"/>
      <c r="CO1144" s="64"/>
      <c r="CP1144" s="64"/>
      <c r="CQ1144" s="64"/>
      <c r="CR1144" s="64"/>
      <c r="CS1144" s="64"/>
    </row>
    <row r="1145" spans="1:97" s="32" customFormat="1" ht="12.75">
      <c r="A1145" s="68"/>
      <c r="G1145" s="68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  <c r="AL1145" s="64"/>
      <c r="AM1145" s="64"/>
      <c r="AN1145" s="64"/>
      <c r="AO1145" s="64"/>
      <c r="AP1145" s="64"/>
      <c r="AQ1145" s="64"/>
      <c r="AR1145" s="64"/>
      <c r="AS1145" s="64"/>
      <c r="AT1145" s="64"/>
      <c r="AU1145" s="64"/>
      <c r="AV1145" s="64"/>
      <c r="AW1145" s="64"/>
      <c r="AX1145" s="64"/>
      <c r="AY1145" s="64"/>
      <c r="AZ1145" s="64"/>
      <c r="BA1145" s="64"/>
      <c r="BB1145" s="64"/>
      <c r="BC1145" s="64"/>
      <c r="BD1145" s="64"/>
      <c r="BE1145" s="64"/>
      <c r="BF1145" s="64"/>
      <c r="BG1145" s="64"/>
      <c r="BH1145" s="64"/>
      <c r="BI1145" s="64"/>
      <c r="BJ1145" s="64"/>
      <c r="BK1145" s="64"/>
      <c r="BL1145" s="64"/>
      <c r="BM1145" s="64"/>
      <c r="BN1145" s="64"/>
      <c r="BO1145" s="64"/>
      <c r="BP1145" s="64"/>
      <c r="BQ1145" s="64"/>
      <c r="BR1145" s="64"/>
      <c r="BS1145" s="64"/>
      <c r="BT1145" s="64"/>
      <c r="BU1145" s="64"/>
      <c r="BV1145" s="64"/>
      <c r="BW1145" s="64"/>
      <c r="BX1145" s="64"/>
      <c r="BY1145" s="64"/>
      <c r="BZ1145" s="64"/>
      <c r="CA1145" s="64"/>
      <c r="CB1145" s="64"/>
      <c r="CC1145" s="64"/>
      <c r="CD1145" s="64"/>
      <c r="CE1145" s="64"/>
      <c r="CF1145" s="64"/>
      <c r="CG1145" s="64"/>
      <c r="CH1145" s="64"/>
      <c r="CI1145" s="64"/>
      <c r="CJ1145" s="64"/>
      <c r="CK1145" s="64"/>
      <c r="CL1145" s="64"/>
      <c r="CM1145" s="64"/>
      <c r="CN1145" s="64"/>
      <c r="CO1145" s="64"/>
      <c r="CP1145" s="64"/>
      <c r="CQ1145" s="64"/>
      <c r="CR1145" s="64"/>
      <c r="CS1145" s="64"/>
    </row>
    <row r="1146" spans="1:97" s="32" customFormat="1" ht="12.75">
      <c r="A1146" s="68"/>
      <c r="G1146" s="68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  <c r="AL1146" s="64"/>
      <c r="AM1146" s="64"/>
      <c r="AN1146" s="64"/>
      <c r="AO1146" s="64"/>
      <c r="AP1146" s="64"/>
      <c r="AQ1146" s="64"/>
      <c r="AR1146" s="64"/>
      <c r="AS1146" s="64"/>
      <c r="AT1146" s="64"/>
      <c r="AU1146" s="64"/>
      <c r="AV1146" s="64"/>
      <c r="AW1146" s="64"/>
      <c r="AX1146" s="64"/>
      <c r="AY1146" s="64"/>
      <c r="AZ1146" s="64"/>
      <c r="BA1146" s="64"/>
      <c r="BB1146" s="64"/>
      <c r="BC1146" s="64"/>
      <c r="BD1146" s="64"/>
      <c r="BE1146" s="64"/>
      <c r="BF1146" s="64"/>
      <c r="BG1146" s="64"/>
      <c r="BH1146" s="64"/>
      <c r="BI1146" s="64"/>
      <c r="BJ1146" s="64"/>
      <c r="BK1146" s="64"/>
      <c r="BL1146" s="64"/>
      <c r="BM1146" s="64"/>
      <c r="BN1146" s="64"/>
      <c r="BO1146" s="64"/>
      <c r="BP1146" s="64"/>
      <c r="BQ1146" s="64"/>
      <c r="BR1146" s="64"/>
      <c r="BS1146" s="64"/>
      <c r="BT1146" s="64"/>
      <c r="BU1146" s="64"/>
      <c r="BV1146" s="64"/>
      <c r="BW1146" s="64"/>
      <c r="BX1146" s="64"/>
      <c r="BY1146" s="64"/>
      <c r="BZ1146" s="64"/>
      <c r="CA1146" s="64"/>
      <c r="CB1146" s="64"/>
      <c r="CC1146" s="64"/>
      <c r="CD1146" s="64"/>
      <c r="CE1146" s="64"/>
      <c r="CF1146" s="64"/>
      <c r="CG1146" s="64"/>
      <c r="CH1146" s="64"/>
      <c r="CI1146" s="64"/>
      <c r="CJ1146" s="64"/>
      <c r="CK1146" s="64"/>
      <c r="CL1146" s="64"/>
      <c r="CM1146" s="64"/>
      <c r="CN1146" s="64"/>
      <c r="CO1146" s="64"/>
      <c r="CP1146" s="64"/>
      <c r="CQ1146" s="64"/>
      <c r="CR1146" s="64"/>
      <c r="CS1146" s="64"/>
    </row>
    <row r="1147" spans="1:97" s="32" customFormat="1" ht="12.75">
      <c r="A1147" s="68"/>
      <c r="G1147" s="68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  <c r="AL1147" s="64"/>
      <c r="AM1147" s="64"/>
      <c r="AN1147" s="64"/>
      <c r="AO1147" s="64"/>
      <c r="AP1147" s="64"/>
      <c r="AQ1147" s="64"/>
      <c r="AR1147" s="64"/>
      <c r="AS1147" s="64"/>
      <c r="AT1147" s="64"/>
      <c r="AU1147" s="64"/>
      <c r="AV1147" s="64"/>
      <c r="AW1147" s="64"/>
      <c r="AX1147" s="64"/>
      <c r="AY1147" s="64"/>
      <c r="AZ1147" s="64"/>
      <c r="BA1147" s="64"/>
      <c r="BB1147" s="64"/>
      <c r="BC1147" s="64"/>
      <c r="BD1147" s="64"/>
      <c r="BE1147" s="64"/>
      <c r="BF1147" s="64"/>
      <c r="BG1147" s="64"/>
      <c r="BH1147" s="64"/>
      <c r="BI1147" s="64"/>
      <c r="BJ1147" s="64"/>
      <c r="BK1147" s="64"/>
      <c r="BL1147" s="64"/>
      <c r="BM1147" s="64"/>
      <c r="BN1147" s="64"/>
      <c r="BO1147" s="64"/>
      <c r="BP1147" s="64"/>
      <c r="BQ1147" s="64"/>
      <c r="BR1147" s="64"/>
      <c r="BS1147" s="64"/>
      <c r="BT1147" s="64"/>
      <c r="BU1147" s="64"/>
      <c r="BV1147" s="64"/>
      <c r="BW1147" s="64"/>
      <c r="BX1147" s="64"/>
      <c r="BY1147" s="64"/>
      <c r="BZ1147" s="64"/>
      <c r="CA1147" s="64"/>
      <c r="CB1147" s="64"/>
      <c r="CC1147" s="64"/>
      <c r="CD1147" s="64"/>
      <c r="CE1147" s="64"/>
      <c r="CF1147" s="64"/>
      <c r="CG1147" s="64"/>
      <c r="CH1147" s="64"/>
      <c r="CI1147" s="64"/>
      <c r="CJ1147" s="64"/>
      <c r="CK1147" s="64"/>
      <c r="CL1147" s="64"/>
      <c r="CM1147" s="64"/>
      <c r="CN1147" s="64"/>
      <c r="CO1147" s="64"/>
      <c r="CP1147" s="64"/>
      <c r="CQ1147" s="64"/>
      <c r="CR1147" s="64"/>
      <c r="CS1147" s="64"/>
    </row>
    <row r="1148" spans="1:97" s="32" customFormat="1" ht="12.75">
      <c r="A1148" s="68"/>
      <c r="G1148" s="68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  <c r="CB1148" s="64"/>
      <c r="CC1148" s="64"/>
      <c r="CD1148" s="64"/>
      <c r="CE1148" s="64"/>
      <c r="CF1148" s="64"/>
      <c r="CG1148" s="64"/>
      <c r="CH1148" s="64"/>
      <c r="CI1148" s="64"/>
      <c r="CJ1148" s="64"/>
      <c r="CK1148" s="64"/>
      <c r="CL1148" s="64"/>
      <c r="CM1148" s="64"/>
      <c r="CN1148" s="64"/>
      <c r="CO1148" s="64"/>
      <c r="CP1148" s="64"/>
      <c r="CQ1148" s="64"/>
      <c r="CR1148" s="64"/>
      <c r="CS1148" s="64"/>
    </row>
    <row r="1149" spans="1:97" s="32" customFormat="1" ht="12.75">
      <c r="A1149" s="68"/>
      <c r="G1149" s="68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  <c r="CB1149" s="64"/>
      <c r="CC1149" s="64"/>
      <c r="CD1149" s="64"/>
      <c r="CE1149" s="64"/>
      <c r="CF1149" s="64"/>
      <c r="CG1149" s="64"/>
      <c r="CH1149" s="64"/>
      <c r="CI1149" s="64"/>
      <c r="CJ1149" s="64"/>
      <c r="CK1149" s="64"/>
      <c r="CL1149" s="64"/>
      <c r="CM1149" s="64"/>
      <c r="CN1149" s="64"/>
      <c r="CO1149" s="64"/>
      <c r="CP1149" s="64"/>
      <c r="CQ1149" s="64"/>
      <c r="CR1149" s="64"/>
      <c r="CS1149" s="64"/>
    </row>
    <row r="1150" spans="1:97" s="32" customFormat="1" ht="12.75">
      <c r="A1150" s="68"/>
      <c r="G1150" s="68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  <c r="AL1150" s="64"/>
      <c r="AM1150" s="64"/>
      <c r="AN1150" s="64"/>
      <c r="AO1150" s="64"/>
      <c r="AP1150" s="64"/>
      <c r="AQ1150" s="64"/>
      <c r="AR1150" s="64"/>
      <c r="AS1150" s="64"/>
      <c r="AT1150" s="64"/>
      <c r="AU1150" s="64"/>
      <c r="AV1150" s="64"/>
      <c r="AW1150" s="64"/>
      <c r="AX1150" s="64"/>
      <c r="AY1150" s="64"/>
      <c r="AZ1150" s="64"/>
      <c r="BA1150" s="64"/>
      <c r="BB1150" s="64"/>
      <c r="BC1150" s="64"/>
      <c r="BD1150" s="64"/>
      <c r="BE1150" s="64"/>
      <c r="BF1150" s="64"/>
      <c r="BG1150" s="64"/>
      <c r="BH1150" s="64"/>
      <c r="BI1150" s="64"/>
      <c r="BJ1150" s="64"/>
      <c r="BK1150" s="64"/>
      <c r="BL1150" s="64"/>
      <c r="BM1150" s="64"/>
      <c r="BN1150" s="64"/>
      <c r="BO1150" s="64"/>
      <c r="BP1150" s="64"/>
      <c r="BQ1150" s="64"/>
      <c r="BR1150" s="64"/>
      <c r="BS1150" s="64"/>
      <c r="BT1150" s="64"/>
      <c r="BU1150" s="64"/>
      <c r="BV1150" s="64"/>
      <c r="BW1150" s="64"/>
      <c r="BX1150" s="64"/>
      <c r="BY1150" s="64"/>
      <c r="BZ1150" s="64"/>
      <c r="CA1150" s="64"/>
      <c r="CB1150" s="64"/>
      <c r="CC1150" s="64"/>
      <c r="CD1150" s="64"/>
      <c r="CE1150" s="64"/>
      <c r="CF1150" s="64"/>
      <c r="CG1150" s="64"/>
      <c r="CH1150" s="64"/>
      <c r="CI1150" s="64"/>
      <c r="CJ1150" s="64"/>
      <c r="CK1150" s="64"/>
      <c r="CL1150" s="64"/>
      <c r="CM1150" s="64"/>
      <c r="CN1150" s="64"/>
      <c r="CO1150" s="64"/>
      <c r="CP1150" s="64"/>
      <c r="CQ1150" s="64"/>
      <c r="CR1150" s="64"/>
      <c r="CS1150" s="64"/>
    </row>
    <row r="1151" spans="1:97" s="32" customFormat="1" ht="12.75">
      <c r="A1151" s="68"/>
      <c r="G1151" s="68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  <c r="AK1151" s="64"/>
      <c r="AL1151" s="64"/>
      <c r="AM1151" s="64"/>
      <c r="AN1151" s="64"/>
      <c r="AO1151" s="64"/>
      <c r="AP1151" s="64"/>
      <c r="AQ1151" s="64"/>
      <c r="AR1151" s="64"/>
      <c r="AS1151" s="64"/>
      <c r="AT1151" s="64"/>
      <c r="AU1151" s="64"/>
      <c r="AV1151" s="64"/>
      <c r="AW1151" s="64"/>
      <c r="AX1151" s="64"/>
      <c r="AY1151" s="64"/>
      <c r="AZ1151" s="64"/>
      <c r="BA1151" s="64"/>
      <c r="BB1151" s="64"/>
      <c r="BC1151" s="64"/>
      <c r="BD1151" s="64"/>
      <c r="BE1151" s="64"/>
      <c r="BF1151" s="64"/>
      <c r="BG1151" s="64"/>
      <c r="BH1151" s="64"/>
      <c r="BI1151" s="64"/>
      <c r="BJ1151" s="64"/>
      <c r="BK1151" s="64"/>
      <c r="BL1151" s="64"/>
      <c r="BM1151" s="64"/>
      <c r="BN1151" s="64"/>
      <c r="BO1151" s="64"/>
      <c r="BP1151" s="64"/>
      <c r="BQ1151" s="64"/>
      <c r="BR1151" s="64"/>
      <c r="BS1151" s="64"/>
      <c r="BT1151" s="64"/>
      <c r="BU1151" s="64"/>
      <c r="BV1151" s="64"/>
      <c r="BW1151" s="64"/>
      <c r="BX1151" s="64"/>
      <c r="BY1151" s="64"/>
      <c r="BZ1151" s="64"/>
      <c r="CA1151" s="64"/>
      <c r="CB1151" s="64"/>
      <c r="CC1151" s="64"/>
      <c r="CD1151" s="64"/>
      <c r="CE1151" s="64"/>
      <c r="CF1151" s="64"/>
      <c r="CG1151" s="64"/>
      <c r="CH1151" s="64"/>
      <c r="CI1151" s="64"/>
      <c r="CJ1151" s="64"/>
      <c r="CK1151" s="64"/>
      <c r="CL1151" s="64"/>
      <c r="CM1151" s="64"/>
      <c r="CN1151" s="64"/>
      <c r="CO1151" s="64"/>
      <c r="CP1151" s="64"/>
      <c r="CQ1151" s="64"/>
      <c r="CR1151" s="64"/>
      <c r="CS1151" s="64"/>
    </row>
    <row r="1152" spans="1:97" s="32" customFormat="1" ht="12.75">
      <c r="A1152" s="68"/>
      <c r="G1152" s="68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  <c r="AK1152" s="64"/>
      <c r="AL1152" s="64"/>
      <c r="AM1152" s="64"/>
      <c r="AN1152" s="64"/>
      <c r="AO1152" s="64"/>
      <c r="AP1152" s="64"/>
      <c r="AQ1152" s="64"/>
      <c r="AR1152" s="64"/>
      <c r="AS1152" s="64"/>
      <c r="AT1152" s="64"/>
      <c r="AU1152" s="64"/>
      <c r="AV1152" s="64"/>
      <c r="AW1152" s="64"/>
      <c r="AX1152" s="64"/>
      <c r="AY1152" s="64"/>
      <c r="AZ1152" s="64"/>
      <c r="BA1152" s="64"/>
      <c r="BB1152" s="64"/>
      <c r="BC1152" s="64"/>
      <c r="BD1152" s="64"/>
      <c r="BE1152" s="64"/>
      <c r="BF1152" s="64"/>
      <c r="BG1152" s="64"/>
      <c r="BH1152" s="64"/>
      <c r="BI1152" s="64"/>
      <c r="BJ1152" s="64"/>
      <c r="BK1152" s="64"/>
      <c r="BL1152" s="64"/>
      <c r="BM1152" s="64"/>
      <c r="BN1152" s="64"/>
      <c r="BO1152" s="64"/>
      <c r="BP1152" s="64"/>
      <c r="BQ1152" s="64"/>
      <c r="BR1152" s="64"/>
      <c r="BS1152" s="64"/>
      <c r="BT1152" s="64"/>
      <c r="BU1152" s="64"/>
      <c r="BV1152" s="64"/>
      <c r="BW1152" s="64"/>
      <c r="BX1152" s="64"/>
      <c r="BY1152" s="64"/>
      <c r="BZ1152" s="64"/>
      <c r="CA1152" s="64"/>
      <c r="CB1152" s="64"/>
      <c r="CC1152" s="64"/>
      <c r="CD1152" s="64"/>
      <c r="CE1152" s="64"/>
      <c r="CF1152" s="64"/>
      <c r="CG1152" s="64"/>
      <c r="CH1152" s="64"/>
      <c r="CI1152" s="64"/>
      <c r="CJ1152" s="64"/>
      <c r="CK1152" s="64"/>
      <c r="CL1152" s="64"/>
      <c r="CM1152" s="64"/>
      <c r="CN1152" s="64"/>
      <c r="CO1152" s="64"/>
      <c r="CP1152" s="64"/>
      <c r="CQ1152" s="64"/>
      <c r="CR1152" s="64"/>
      <c r="CS1152" s="64"/>
    </row>
    <row r="1153" spans="1:97" s="32" customFormat="1" ht="12.75">
      <c r="A1153" s="68"/>
      <c r="G1153" s="68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  <c r="CB1153" s="64"/>
      <c r="CC1153" s="64"/>
      <c r="CD1153" s="64"/>
      <c r="CE1153" s="64"/>
      <c r="CF1153" s="64"/>
      <c r="CG1153" s="64"/>
      <c r="CH1153" s="64"/>
      <c r="CI1153" s="64"/>
      <c r="CJ1153" s="64"/>
      <c r="CK1153" s="64"/>
      <c r="CL1153" s="64"/>
      <c r="CM1153" s="64"/>
      <c r="CN1153" s="64"/>
      <c r="CO1153" s="64"/>
      <c r="CP1153" s="64"/>
      <c r="CQ1153" s="64"/>
      <c r="CR1153" s="64"/>
      <c r="CS1153" s="64"/>
    </row>
    <row r="1154" spans="1:97" s="32" customFormat="1" ht="12.75">
      <c r="A1154" s="68"/>
      <c r="G1154" s="68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  <c r="AK1154" s="64"/>
      <c r="AL1154" s="64"/>
      <c r="AM1154" s="64"/>
      <c r="AN1154" s="64"/>
      <c r="AO1154" s="64"/>
      <c r="AP1154" s="64"/>
      <c r="AQ1154" s="64"/>
      <c r="AR1154" s="64"/>
      <c r="AS1154" s="64"/>
      <c r="AT1154" s="64"/>
      <c r="AU1154" s="64"/>
      <c r="AV1154" s="64"/>
      <c r="AW1154" s="64"/>
      <c r="AX1154" s="64"/>
      <c r="AY1154" s="64"/>
      <c r="AZ1154" s="64"/>
      <c r="BA1154" s="64"/>
      <c r="BB1154" s="64"/>
      <c r="BC1154" s="64"/>
      <c r="BD1154" s="64"/>
      <c r="BE1154" s="64"/>
      <c r="BF1154" s="64"/>
      <c r="BG1154" s="64"/>
      <c r="BH1154" s="64"/>
      <c r="BI1154" s="64"/>
      <c r="BJ1154" s="64"/>
      <c r="BK1154" s="64"/>
      <c r="BL1154" s="64"/>
      <c r="BM1154" s="64"/>
      <c r="BN1154" s="64"/>
      <c r="BO1154" s="64"/>
      <c r="BP1154" s="64"/>
      <c r="BQ1154" s="64"/>
      <c r="BR1154" s="64"/>
      <c r="BS1154" s="64"/>
      <c r="BT1154" s="64"/>
      <c r="BU1154" s="64"/>
      <c r="BV1154" s="64"/>
      <c r="BW1154" s="64"/>
      <c r="BX1154" s="64"/>
      <c r="BY1154" s="64"/>
      <c r="BZ1154" s="64"/>
      <c r="CA1154" s="64"/>
      <c r="CB1154" s="64"/>
      <c r="CC1154" s="64"/>
      <c r="CD1154" s="64"/>
      <c r="CE1154" s="64"/>
      <c r="CF1154" s="64"/>
      <c r="CG1154" s="64"/>
      <c r="CH1154" s="64"/>
      <c r="CI1154" s="64"/>
      <c r="CJ1154" s="64"/>
      <c r="CK1154" s="64"/>
      <c r="CL1154" s="64"/>
      <c r="CM1154" s="64"/>
      <c r="CN1154" s="64"/>
      <c r="CO1154" s="64"/>
      <c r="CP1154" s="64"/>
      <c r="CQ1154" s="64"/>
      <c r="CR1154" s="64"/>
      <c r="CS1154" s="64"/>
    </row>
    <row r="1155" spans="1:97" s="32" customFormat="1" ht="12.75">
      <c r="A1155" s="68"/>
      <c r="G1155" s="68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I1155" s="64"/>
      <c r="AJ1155" s="64"/>
      <c r="AK1155" s="64"/>
      <c r="AL1155" s="64"/>
      <c r="AM1155" s="64"/>
      <c r="AN1155" s="64"/>
      <c r="AO1155" s="64"/>
      <c r="AP1155" s="64"/>
      <c r="AQ1155" s="64"/>
      <c r="AR1155" s="64"/>
      <c r="AS1155" s="64"/>
      <c r="AT1155" s="64"/>
      <c r="AU1155" s="64"/>
      <c r="AV1155" s="64"/>
      <c r="AW1155" s="64"/>
      <c r="AX1155" s="64"/>
      <c r="AY1155" s="64"/>
      <c r="AZ1155" s="64"/>
      <c r="BA1155" s="64"/>
      <c r="BB1155" s="64"/>
      <c r="BC1155" s="64"/>
      <c r="BD1155" s="64"/>
      <c r="BE1155" s="64"/>
      <c r="BF1155" s="64"/>
      <c r="BG1155" s="64"/>
      <c r="BH1155" s="64"/>
      <c r="BI1155" s="64"/>
      <c r="BJ1155" s="64"/>
      <c r="BK1155" s="64"/>
      <c r="BL1155" s="64"/>
      <c r="BM1155" s="64"/>
      <c r="BN1155" s="64"/>
      <c r="BO1155" s="64"/>
      <c r="BP1155" s="64"/>
      <c r="BQ1155" s="64"/>
      <c r="BR1155" s="64"/>
      <c r="BS1155" s="64"/>
      <c r="BT1155" s="64"/>
      <c r="BU1155" s="64"/>
      <c r="BV1155" s="64"/>
      <c r="BW1155" s="64"/>
      <c r="BX1155" s="64"/>
      <c r="BY1155" s="64"/>
      <c r="BZ1155" s="64"/>
      <c r="CA1155" s="64"/>
      <c r="CB1155" s="64"/>
      <c r="CC1155" s="64"/>
      <c r="CD1155" s="64"/>
      <c r="CE1155" s="64"/>
      <c r="CF1155" s="64"/>
      <c r="CG1155" s="64"/>
      <c r="CH1155" s="64"/>
      <c r="CI1155" s="64"/>
      <c r="CJ1155" s="64"/>
      <c r="CK1155" s="64"/>
      <c r="CL1155" s="64"/>
      <c r="CM1155" s="64"/>
      <c r="CN1155" s="64"/>
      <c r="CO1155" s="64"/>
      <c r="CP1155" s="64"/>
      <c r="CQ1155" s="64"/>
      <c r="CR1155" s="64"/>
      <c r="CS1155" s="64"/>
    </row>
    <row r="1156" spans="1:97" s="32" customFormat="1" ht="12.75">
      <c r="A1156" s="68"/>
      <c r="G1156" s="68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64"/>
      <c r="BP1156" s="64"/>
      <c r="BQ1156" s="64"/>
      <c r="BR1156" s="64"/>
      <c r="BS1156" s="64"/>
      <c r="BT1156" s="64"/>
      <c r="BU1156" s="64"/>
      <c r="BV1156" s="64"/>
      <c r="BW1156" s="64"/>
      <c r="BX1156" s="64"/>
      <c r="BY1156" s="64"/>
      <c r="BZ1156" s="64"/>
      <c r="CA1156" s="64"/>
      <c r="CB1156" s="64"/>
      <c r="CC1156" s="64"/>
      <c r="CD1156" s="64"/>
      <c r="CE1156" s="64"/>
      <c r="CF1156" s="64"/>
      <c r="CG1156" s="64"/>
      <c r="CH1156" s="64"/>
      <c r="CI1156" s="64"/>
      <c r="CJ1156" s="64"/>
      <c r="CK1156" s="64"/>
      <c r="CL1156" s="64"/>
      <c r="CM1156" s="64"/>
      <c r="CN1156" s="64"/>
      <c r="CO1156" s="64"/>
      <c r="CP1156" s="64"/>
      <c r="CQ1156" s="64"/>
      <c r="CR1156" s="64"/>
      <c r="CS1156" s="64"/>
    </row>
    <row r="1157" spans="1:97" s="32" customFormat="1" ht="12.75">
      <c r="A1157" s="68"/>
      <c r="G1157" s="68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I1157" s="64"/>
      <c r="AJ1157" s="64"/>
      <c r="AK1157" s="64"/>
      <c r="AL1157" s="64"/>
      <c r="AM1157" s="64"/>
      <c r="AN1157" s="64"/>
      <c r="AO1157" s="64"/>
      <c r="AP1157" s="64"/>
      <c r="AQ1157" s="64"/>
      <c r="AR1157" s="64"/>
      <c r="AS1157" s="64"/>
      <c r="AT1157" s="64"/>
      <c r="AU1157" s="64"/>
      <c r="AV1157" s="64"/>
      <c r="AW1157" s="64"/>
      <c r="AX1157" s="64"/>
      <c r="AY1157" s="64"/>
      <c r="AZ1157" s="64"/>
      <c r="BA1157" s="64"/>
      <c r="BB1157" s="64"/>
      <c r="BC1157" s="64"/>
      <c r="BD1157" s="64"/>
      <c r="BE1157" s="64"/>
      <c r="BF1157" s="64"/>
      <c r="BG1157" s="64"/>
      <c r="BH1157" s="64"/>
      <c r="BI1157" s="64"/>
      <c r="BJ1157" s="64"/>
      <c r="BK1157" s="64"/>
      <c r="BL1157" s="64"/>
      <c r="BM1157" s="64"/>
      <c r="BN1157" s="64"/>
      <c r="BO1157" s="64"/>
      <c r="BP1157" s="64"/>
      <c r="BQ1157" s="64"/>
      <c r="BR1157" s="64"/>
      <c r="BS1157" s="64"/>
      <c r="BT1157" s="64"/>
      <c r="BU1157" s="64"/>
      <c r="BV1157" s="64"/>
      <c r="BW1157" s="64"/>
      <c r="BX1157" s="64"/>
      <c r="BY1157" s="64"/>
      <c r="BZ1157" s="64"/>
      <c r="CA1157" s="64"/>
      <c r="CB1157" s="64"/>
      <c r="CC1157" s="64"/>
      <c r="CD1157" s="64"/>
      <c r="CE1157" s="64"/>
      <c r="CF1157" s="64"/>
      <c r="CG1157" s="64"/>
      <c r="CH1157" s="64"/>
      <c r="CI1157" s="64"/>
      <c r="CJ1157" s="64"/>
      <c r="CK1157" s="64"/>
      <c r="CL1157" s="64"/>
      <c r="CM1157" s="64"/>
      <c r="CN1157" s="64"/>
      <c r="CO1157" s="64"/>
      <c r="CP1157" s="64"/>
      <c r="CQ1157" s="64"/>
      <c r="CR1157" s="64"/>
      <c r="CS1157" s="64"/>
    </row>
    <row r="1158" spans="1:97" s="32" customFormat="1" ht="12.75">
      <c r="A1158" s="68"/>
      <c r="G1158" s="68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I1158" s="64"/>
      <c r="AJ1158" s="64"/>
      <c r="AK1158" s="64"/>
      <c r="AL1158" s="64"/>
      <c r="AM1158" s="64"/>
      <c r="AN1158" s="64"/>
      <c r="AO1158" s="64"/>
      <c r="AP1158" s="64"/>
      <c r="AQ1158" s="64"/>
      <c r="AR1158" s="64"/>
      <c r="AS1158" s="64"/>
      <c r="AT1158" s="64"/>
      <c r="AU1158" s="64"/>
      <c r="AV1158" s="64"/>
      <c r="AW1158" s="64"/>
      <c r="AX1158" s="64"/>
      <c r="AY1158" s="64"/>
      <c r="AZ1158" s="64"/>
      <c r="BA1158" s="64"/>
      <c r="BB1158" s="64"/>
      <c r="BC1158" s="64"/>
      <c r="BD1158" s="64"/>
      <c r="BE1158" s="64"/>
      <c r="BF1158" s="64"/>
      <c r="BG1158" s="64"/>
      <c r="BH1158" s="64"/>
      <c r="BI1158" s="64"/>
      <c r="BJ1158" s="64"/>
      <c r="BK1158" s="64"/>
      <c r="BL1158" s="64"/>
      <c r="BM1158" s="64"/>
      <c r="BN1158" s="64"/>
      <c r="BO1158" s="64"/>
      <c r="BP1158" s="64"/>
      <c r="BQ1158" s="64"/>
      <c r="BR1158" s="64"/>
      <c r="BS1158" s="64"/>
      <c r="BT1158" s="64"/>
      <c r="BU1158" s="64"/>
      <c r="BV1158" s="64"/>
      <c r="BW1158" s="64"/>
      <c r="BX1158" s="64"/>
      <c r="BY1158" s="64"/>
      <c r="BZ1158" s="64"/>
      <c r="CA1158" s="64"/>
      <c r="CB1158" s="64"/>
      <c r="CC1158" s="64"/>
      <c r="CD1158" s="64"/>
      <c r="CE1158" s="64"/>
      <c r="CF1158" s="64"/>
      <c r="CG1158" s="64"/>
      <c r="CH1158" s="64"/>
      <c r="CI1158" s="64"/>
      <c r="CJ1158" s="64"/>
      <c r="CK1158" s="64"/>
      <c r="CL1158" s="64"/>
      <c r="CM1158" s="64"/>
      <c r="CN1158" s="64"/>
      <c r="CO1158" s="64"/>
      <c r="CP1158" s="64"/>
      <c r="CQ1158" s="64"/>
      <c r="CR1158" s="64"/>
      <c r="CS1158" s="64"/>
    </row>
    <row r="1159" spans="1:97" s="32" customFormat="1" ht="12.75">
      <c r="A1159" s="68"/>
      <c r="G1159" s="68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I1159" s="64"/>
      <c r="AJ1159" s="64"/>
      <c r="AK1159" s="64"/>
      <c r="AL1159" s="64"/>
      <c r="AM1159" s="64"/>
      <c r="AN1159" s="64"/>
      <c r="AO1159" s="64"/>
      <c r="AP1159" s="64"/>
      <c r="AQ1159" s="64"/>
      <c r="AR1159" s="64"/>
      <c r="AS1159" s="64"/>
      <c r="AT1159" s="64"/>
      <c r="AU1159" s="64"/>
      <c r="AV1159" s="64"/>
      <c r="AW1159" s="64"/>
      <c r="AX1159" s="64"/>
      <c r="AY1159" s="64"/>
      <c r="AZ1159" s="64"/>
      <c r="BA1159" s="64"/>
      <c r="BB1159" s="64"/>
      <c r="BC1159" s="64"/>
      <c r="BD1159" s="64"/>
      <c r="BE1159" s="64"/>
      <c r="BF1159" s="64"/>
      <c r="BG1159" s="64"/>
      <c r="BH1159" s="64"/>
      <c r="BI1159" s="64"/>
      <c r="BJ1159" s="64"/>
      <c r="BK1159" s="64"/>
      <c r="BL1159" s="64"/>
      <c r="BM1159" s="64"/>
      <c r="BN1159" s="64"/>
      <c r="BO1159" s="64"/>
      <c r="BP1159" s="64"/>
      <c r="BQ1159" s="64"/>
      <c r="BR1159" s="64"/>
      <c r="BS1159" s="64"/>
      <c r="BT1159" s="64"/>
      <c r="BU1159" s="64"/>
      <c r="BV1159" s="64"/>
      <c r="BW1159" s="64"/>
      <c r="BX1159" s="64"/>
      <c r="BY1159" s="64"/>
      <c r="BZ1159" s="64"/>
      <c r="CA1159" s="64"/>
      <c r="CB1159" s="64"/>
      <c r="CC1159" s="64"/>
      <c r="CD1159" s="64"/>
      <c r="CE1159" s="64"/>
      <c r="CF1159" s="64"/>
      <c r="CG1159" s="64"/>
      <c r="CH1159" s="64"/>
      <c r="CI1159" s="64"/>
      <c r="CJ1159" s="64"/>
      <c r="CK1159" s="64"/>
      <c r="CL1159" s="64"/>
      <c r="CM1159" s="64"/>
      <c r="CN1159" s="64"/>
      <c r="CO1159" s="64"/>
      <c r="CP1159" s="64"/>
      <c r="CQ1159" s="64"/>
      <c r="CR1159" s="64"/>
      <c r="CS1159" s="64"/>
    </row>
    <row r="1160" spans="1:97" s="32" customFormat="1" ht="12.75">
      <c r="A1160" s="68"/>
      <c r="G1160" s="68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  <c r="AK1160" s="64"/>
      <c r="AL1160" s="64"/>
      <c r="AM1160" s="64"/>
      <c r="AN1160" s="64"/>
      <c r="AO1160" s="64"/>
      <c r="AP1160" s="64"/>
      <c r="AQ1160" s="64"/>
      <c r="AR1160" s="64"/>
      <c r="AS1160" s="64"/>
      <c r="AT1160" s="64"/>
      <c r="AU1160" s="64"/>
      <c r="AV1160" s="64"/>
      <c r="AW1160" s="64"/>
      <c r="AX1160" s="64"/>
      <c r="AY1160" s="64"/>
      <c r="AZ1160" s="64"/>
      <c r="BA1160" s="64"/>
      <c r="BB1160" s="64"/>
      <c r="BC1160" s="64"/>
      <c r="BD1160" s="64"/>
      <c r="BE1160" s="64"/>
      <c r="BF1160" s="64"/>
      <c r="BG1160" s="64"/>
      <c r="BH1160" s="64"/>
      <c r="BI1160" s="64"/>
      <c r="BJ1160" s="64"/>
      <c r="BK1160" s="64"/>
      <c r="BL1160" s="64"/>
      <c r="BM1160" s="64"/>
      <c r="BN1160" s="64"/>
      <c r="BO1160" s="64"/>
      <c r="BP1160" s="64"/>
      <c r="BQ1160" s="64"/>
      <c r="BR1160" s="64"/>
      <c r="BS1160" s="64"/>
      <c r="BT1160" s="64"/>
      <c r="BU1160" s="64"/>
      <c r="BV1160" s="64"/>
      <c r="BW1160" s="64"/>
      <c r="BX1160" s="64"/>
      <c r="BY1160" s="64"/>
      <c r="BZ1160" s="64"/>
      <c r="CA1160" s="64"/>
      <c r="CB1160" s="64"/>
      <c r="CC1160" s="64"/>
      <c r="CD1160" s="64"/>
      <c r="CE1160" s="64"/>
      <c r="CF1160" s="64"/>
      <c r="CG1160" s="64"/>
      <c r="CH1160" s="64"/>
      <c r="CI1160" s="64"/>
      <c r="CJ1160" s="64"/>
      <c r="CK1160" s="64"/>
      <c r="CL1160" s="64"/>
      <c r="CM1160" s="64"/>
      <c r="CN1160" s="64"/>
      <c r="CO1160" s="64"/>
      <c r="CP1160" s="64"/>
      <c r="CQ1160" s="64"/>
      <c r="CR1160" s="64"/>
      <c r="CS1160" s="64"/>
    </row>
    <row r="1161" spans="1:97" s="32" customFormat="1" ht="12.75">
      <c r="A1161" s="68"/>
      <c r="G1161" s="68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I1161" s="64"/>
      <c r="AJ1161" s="64"/>
      <c r="AK1161" s="64"/>
      <c r="AL1161" s="64"/>
      <c r="AM1161" s="64"/>
      <c r="AN1161" s="64"/>
      <c r="AO1161" s="64"/>
      <c r="AP1161" s="64"/>
      <c r="AQ1161" s="64"/>
      <c r="AR1161" s="64"/>
      <c r="AS1161" s="64"/>
      <c r="AT1161" s="64"/>
      <c r="AU1161" s="64"/>
      <c r="AV1161" s="64"/>
      <c r="AW1161" s="64"/>
      <c r="AX1161" s="64"/>
      <c r="AY1161" s="64"/>
      <c r="AZ1161" s="64"/>
      <c r="BA1161" s="64"/>
      <c r="BB1161" s="64"/>
      <c r="BC1161" s="64"/>
      <c r="BD1161" s="64"/>
      <c r="BE1161" s="64"/>
      <c r="BF1161" s="64"/>
      <c r="BG1161" s="64"/>
      <c r="BH1161" s="64"/>
      <c r="BI1161" s="64"/>
      <c r="BJ1161" s="64"/>
      <c r="BK1161" s="64"/>
      <c r="BL1161" s="64"/>
      <c r="BM1161" s="64"/>
      <c r="BN1161" s="64"/>
      <c r="BO1161" s="64"/>
      <c r="BP1161" s="64"/>
      <c r="BQ1161" s="64"/>
      <c r="BR1161" s="64"/>
      <c r="BS1161" s="64"/>
      <c r="BT1161" s="64"/>
      <c r="BU1161" s="64"/>
      <c r="BV1161" s="64"/>
      <c r="BW1161" s="64"/>
      <c r="BX1161" s="64"/>
      <c r="BY1161" s="64"/>
      <c r="BZ1161" s="64"/>
      <c r="CA1161" s="64"/>
      <c r="CB1161" s="64"/>
      <c r="CC1161" s="64"/>
      <c r="CD1161" s="64"/>
      <c r="CE1161" s="64"/>
      <c r="CF1161" s="64"/>
      <c r="CG1161" s="64"/>
      <c r="CH1161" s="64"/>
      <c r="CI1161" s="64"/>
      <c r="CJ1161" s="64"/>
      <c r="CK1161" s="64"/>
      <c r="CL1161" s="64"/>
      <c r="CM1161" s="64"/>
      <c r="CN1161" s="64"/>
      <c r="CO1161" s="64"/>
      <c r="CP1161" s="64"/>
      <c r="CQ1161" s="64"/>
      <c r="CR1161" s="64"/>
      <c r="CS1161" s="64"/>
    </row>
    <row r="1162" spans="1:97" s="32" customFormat="1" ht="12.75">
      <c r="A1162" s="68"/>
      <c r="G1162" s="68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I1162" s="64"/>
      <c r="AJ1162" s="64"/>
      <c r="AK1162" s="64"/>
      <c r="AL1162" s="64"/>
      <c r="AM1162" s="64"/>
      <c r="AN1162" s="64"/>
      <c r="AO1162" s="64"/>
      <c r="AP1162" s="64"/>
      <c r="AQ1162" s="64"/>
      <c r="AR1162" s="64"/>
      <c r="AS1162" s="64"/>
      <c r="AT1162" s="64"/>
      <c r="AU1162" s="64"/>
      <c r="AV1162" s="64"/>
      <c r="AW1162" s="64"/>
      <c r="AX1162" s="64"/>
      <c r="AY1162" s="64"/>
      <c r="AZ1162" s="64"/>
      <c r="BA1162" s="64"/>
      <c r="BB1162" s="64"/>
      <c r="BC1162" s="64"/>
      <c r="BD1162" s="64"/>
      <c r="BE1162" s="64"/>
      <c r="BF1162" s="64"/>
      <c r="BG1162" s="64"/>
      <c r="BH1162" s="64"/>
      <c r="BI1162" s="64"/>
      <c r="BJ1162" s="64"/>
      <c r="BK1162" s="64"/>
      <c r="BL1162" s="64"/>
      <c r="BM1162" s="64"/>
      <c r="BN1162" s="64"/>
      <c r="BO1162" s="64"/>
      <c r="BP1162" s="64"/>
      <c r="BQ1162" s="64"/>
      <c r="BR1162" s="64"/>
      <c r="BS1162" s="64"/>
      <c r="BT1162" s="64"/>
      <c r="BU1162" s="64"/>
      <c r="BV1162" s="64"/>
      <c r="BW1162" s="64"/>
      <c r="BX1162" s="64"/>
      <c r="BY1162" s="64"/>
      <c r="BZ1162" s="64"/>
      <c r="CA1162" s="64"/>
      <c r="CB1162" s="64"/>
      <c r="CC1162" s="64"/>
      <c r="CD1162" s="64"/>
      <c r="CE1162" s="64"/>
      <c r="CF1162" s="64"/>
      <c r="CG1162" s="64"/>
      <c r="CH1162" s="64"/>
      <c r="CI1162" s="64"/>
      <c r="CJ1162" s="64"/>
      <c r="CK1162" s="64"/>
      <c r="CL1162" s="64"/>
      <c r="CM1162" s="64"/>
      <c r="CN1162" s="64"/>
      <c r="CO1162" s="64"/>
      <c r="CP1162" s="64"/>
      <c r="CQ1162" s="64"/>
      <c r="CR1162" s="64"/>
      <c r="CS1162" s="64"/>
    </row>
    <row r="1163" spans="1:97" s="32" customFormat="1" ht="12.75">
      <c r="A1163" s="68"/>
      <c r="G1163" s="68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I1163" s="64"/>
      <c r="AJ1163" s="64"/>
      <c r="AK1163" s="64"/>
      <c r="AL1163" s="64"/>
      <c r="AM1163" s="64"/>
      <c r="AN1163" s="64"/>
      <c r="AO1163" s="64"/>
      <c r="AP1163" s="64"/>
      <c r="AQ1163" s="64"/>
      <c r="AR1163" s="64"/>
      <c r="AS1163" s="64"/>
      <c r="AT1163" s="64"/>
      <c r="AU1163" s="64"/>
      <c r="AV1163" s="64"/>
      <c r="AW1163" s="64"/>
      <c r="AX1163" s="64"/>
      <c r="AY1163" s="64"/>
      <c r="AZ1163" s="64"/>
      <c r="BA1163" s="64"/>
      <c r="BB1163" s="64"/>
      <c r="BC1163" s="64"/>
      <c r="BD1163" s="64"/>
      <c r="BE1163" s="64"/>
      <c r="BF1163" s="64"/>
      <c r="BG1163" s="64"/>
      <c r="BH1163" s="64"/>
      <c r="BI1163" s="64"/>
      <c r="BJ1163" s="64"/>
      <c r="BK1163" s="64"/>
      <c r="BL1163" s="64"/>
      <c r="BM1163" s="64"/>
      <c r="BN1163" s="64"/>
      <c r="BO1163" s="64"/>
      <c r="BP1163" s="64"/>
      <c r="BQ1163" s="64"/>
      <c r="BR1163" s="64"/>
      <c r="BS1163" s="64"/>
      <c r="BT1163" s="64"/>
      <c r="BU1163" s="64"/>
      <c r="BV1163" s="64"/>
      <c r="BW1163" s="64"/>
      <c r="BX1163" s="64"/>
      <c r="BY1163" s="64"/>
      <c r="BZ1163" s="64"/>
      <c r="CA1163" s="64"/>
      <c r="CB1163" s="64"/>
      <c r="CC1163" s="64"/>
      <c r="CD1163" s="64"/>
      <c r="CE1163" s="64"/>
      <c r="CF1163" s="64"/>
      <c r="CG1163" s="64"/>
      <c r="CH1163" s="64"/>
      <c r="CI1163" s="64"/>
      <c r="CJ1163" s="64"/>
      <c r="CK1163" s="64"/>
      <c r="CL1163" s="64"/>
      <c r="CM1163" s="64"/>
      <c r="CN1163" s="64"/>
      <c r="CO1163" s="64"/>
      <c r="CP1163" s="64"/>
      <c r="CQ1163" s="64"/>
      <c r="CR1163" s="64"/>
      <c r="CS1163" s="64"/>
    </row>
    <row r="1164" spans="1:97" s="32" customFormat="1" ht="12.75">
      <c r="A1164" s="68"/>
      <c r="G1164" s="68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I1164" s="64"/>
      <c r="AJ1164" s="64"/>
      <c r="AK1164" s="64"/>
      <c r="AL1164" s="64"/>
      <c r="AM1164" s="64"/>
      <c r="AN1164" s="64"/>
      <c r="AO1164" s="64"/>
      <c r="AP1164" s="64"/>
      <c r="AQ1164" s="64"/>
      <c r="AR1164" s="64"/>
      <c r="AS1164" s="64"/>
      <c r="AT1164" s="64"/>
      <c r="AU1164" s="64"/>
      <c r="AV1164" s="64"/>
      <c r="AW1164" s="64"/>
      <c r="AX1164" s="64"/>
      <c r="AY1164" s="64"/>
      <c r="AZ1164" s="64"/>
      <c r="BA1164" s="64"/>
      <c r="BB1164" s="64"/>
      <c r="BC1164" s="64"/>
      <c r="BD1164" s="64"/>
      <c r="BE1164" s="64"/>
      <c r="BF1164" s="64"/>
      <c r="BG1164" s="64"/>
      <c r="BH1164" s="64"/>
      <c r="BI1164" s="64"/>
      <c r="BJ1164" s="64"/>
      <c r="BK1164" s="64"/>
      <c r="BL1164" s="64"/>
      <c r="BM1164" s="64"/>
      <c r="BN1164" s="64"/>
      <c r="BO1164" s="64"/>
      <c r="BP1164" s="64"/>
      <c r="BQ1164" s="64"/>
      <c r="BR1164" s="64"/>
      <c r="BS1164" s="64"/>
      <c r="BT1164" s="64"/>
      <c r="BU1164" s="64"/>
      <c r="BV1164" s="64"/>
      <c r="BW1164" s="64"/>
      <c r="BX1164" s="64"/>
      <c r="BY1164" s="64"/>
      <c r="BZ1164" s="64"/>
      <c r="CA1164" s="64"/>
      <c r="CB1164" s="64"/>
      <c r="CC1164" s="64"/>
      <c r="CD1164" s="64"/>
      <c r="CE1164" s="64"/>
      <c r="CF1164" s="64"/>
      <c r="CG1164" s="64"/>
      <c r="CH1164" s="64"/>
      <c r="CI1164" s="64"/>
      <c r="CJ1164" s="64"/>
      <c r="CK1164" s="64"/>
      <c r="CL1164" s="64"/>
      <c r="CM1164" s="64"/>
      <c r="CN1164" s="64"/>
      <c r="CO1164" s="64"/>
      <c r="CP1164" s="64"/>
      <c r="CQ1164" s="64"/>
      <c r="CR1164" s="64"/>
      <c r="CS1164" s="64"/>
    </row>
    <row r="1165" spans="1:97" s="32" customFormat="1" ht="12.75">
      <c r="A1165" s="68"/>
      <c r="G1165" s="68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  <c r="AK1165" s="64"/>
      <c r="AL1165" s="64"/>
      <c r="AM1165" s="64"/>
      <c r="AN1165" s="64"/>
      <c r="AO1165" s="64"/>
      <c r="AP1165" s="64"/>
      <c r="AQ1165" s="64"/>
      <c r="AR1165" s="64"/>
      <c r="AS1165" s="64"/>
      <c r="AT1165" s="64"/>
      <c r="AU1165" s="64"/>
      <c r="AV1165" s="64"/>
      <c r="AW1165" s="64"/>
      <c r="AX1165" s="64"/>
      <c r="AY1165" s="64"/>
      <c r="AZ1165" s="64"/>
      <c r="BA1165" s="64"/>
      <c r="BB1165" s="64"/>
      <c r="BC1165" s="64"/>
      <c r="BD1165" s="64"/>
      <c r="BE1165" s="64"/>
      <c r="BF1165" s="64"/>
      <c r="BG1165" s="64"/>
      <c r="BH1165" s="64"/>
      <c r="BI1165" s="64"/>
      <c r="BJ1165" s="64"/>
      <c r="BK1165" s="64"/>
      <c r="BL1165" s="64"/>
      <c r="BM1165" s="64"/>
      <c r="BN1165" s="64"/>
      <c r="BO1165" s="64"/>
      <c r="BP1165" s="64"/>
      <c r="BQ1165" s="64"/>
      <c r="BR1165" s="64"/>
      <c r="BS1165" s="64"/>
      <c r="BT1165" s="64"/>
      <c r="BU1165" s="64"/>
      <c r="BV1165" s="64"/>
      <c r="BW1165" s="64"/>
      <c r="BX1165" s="64"/>
      <c r="BY1165" s="64"/>
      <c r="BZ1165" s="64"/>
      <c r="CA1165" s="64"/>
      <c r="CB1165" s="64"/>
      <c r="CC1165" s="64"/>
      <c r="CD1165" s="64"/>
      <c r="CE1165" s="64"/>
      <c r="CF1165" s="64"/>
      <c r="CG1165" s="64"/>
      <c r="CH1165" s="64"/>
      <c r="CI1165" s="64"/>
      <c r="CJ1165" s="64"/>
      <c r="CK1165" s="64"/>
      <c r="CL1165" s="64"/>
      <c r="CM1165" s="64"/>
      <c r="CN1165" s="64"/>
      <c r="CO1165" s="64"/>
      <c r="CP1165" s="64"/>
      <c r="CQ1165" s="64"/>
      <c r="CR1165" s="64"/>
      <c r="CS1165" s="64"/>
    </row>
    <row r="1166" spans="1:97" s="32" customFormat="1" ht="12.75">
      <c r="A1166" s="68"/>
      <c r="G1166" s="68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  <c r="AK1166" s="64"/>
      <c r="AL1166" s="64"/>
      <c r="AM1166" s="64"/>
      <c r="AN1166" s="64"/>
      <c r="AO1166" s="64"/>
      <c r="AP1166" s="64"/>
      <c r="AQ1166" s="64"/>
      <c r="AR1166" s="64"/>
      <c r="AS1166" s="64"/>
      <c r="AT1166" s="64"/>
      <c r="AU1166" s="64"/>
      <c r="AV1166" s="64"/>
      <c r="AW1166" s="64"/>
      <c r="AX1166" s="64"/>
      <c r="AY1166" s="64"/>
      <c r="AZ1166" s="64"/>
      <c r="BA1166" s="64"/>
      <c r="BB1166" s="64"/>
      <c r="BC1166" s="64"/>
      <c r="BD1166" s="64"/>
      <c r="BE1166" s="64"/>
      <c r="BF1166" s="64"/>
      <c r="BG1166" s="64"/>
      <c r="BH1166" s="64"/>
      <c r="BI1166" s="64"/>
      <c r="BJ1166" s="64"/>
      <c r="BK1166" s="64"/>
      <c r="BL1166" s="64"/>
      <c r="BM1166" s="64"/>
      <c r="BN1166" s="64"/>
      <c r="BO1166" s="64"/>
      <c r="BP1166" s="64"/>
      <c r="BQ1166" s="64"/>
      <c r="BR1166" s="64"/>
      <c r="BS1166" s="64"/>
      <c r="BT1166" s="64"/>
      <c r="BU1166" s="64"/>
      <c r="BV1166" s="64"/>
      <c r="BW1166" s="64"/>
      <c r="BX1166" s="64"/>
      <c r="BY1166" s="64"/>
      <c r="BZ1166" s="64"/>
      <c r="CA1166" s="64"/>
      <c r="CB1166" s="64"/>
      <c r="CC1166" s="64"/>
      <c r="CD1166" s="64"/>
      <c r="CE1166" s="64"/>
      <c r="CF1166" s="64"/>
      <c r="CG1166" s="64"/>
      <c r="CH1166" s="64"/>
      <c r="CI1166" s="64"/>
      <c r="CJ1166" s="64"/>
      <c r="CK1166" s="64"/>
      <c r="CL1166" s="64"/>
      <c r="CM1166" s="64"/>
      <c r="CN1166" s="64"/>
      <c r="CO1166" s="64"/>
      <c r="CP1166" s="64"/>
      <c r="CQ1166" s="64"/>
      <c r="CR1166" s="64"/>
      <c r="CS1166" s="64"/>
    </row>
    <row r="1167" spans="1:97" s="32" customFormat="1" ht="12.75">
      <c r="A1167" s="68"/>
      <c r="G1167" s="68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I1167" s="64"/>
      <c r="AJ1167" s="64"/>
      <c r="AK1167" s="64"/>
      <c r="AL1167" s="64"/>
      <c r="AM1167" s="64"/>
      <c r="AN1167" s="64"/>
      <c r="AO1167" s="64"/>
      <c r="AP1167" s="64"/>
      <c r="AQ1167" s="64"/>
      <c r="AR1167" s="64"/>
      <c r="AS1167" s="64"/>
      <c r="AT1167" s="64"/>
      <c r="AU1167" s="64"/>
      <c r="AV1167" s="64"/>
      <c r="AW1167" s="64"/>
      <c r="AX1167" s="64"/>
      <c r="AY1167" s="64"/>
      <c r="AZ1167" s="64"/>
      <c r="BA1167" s="64"/>
      <c r="BB1167" s="64"/>
      <c r="BC1167" s="64"/>
      <c r="BD1167" s="64"/>
      <c r="BE1167" s="64"/>
      <c r="BF1167" s="64"/>
      <c r="BG1167" s="64"/>
      <c r="BH1167" s="64"/>
      <c r="BI1167" s="64"/>
      <c r="BJ1167" s="64"/>
      <c r="BK1167" s="64"/>
      <c r="BL1167" s="64"/>
      <c r="BM1167" s="64"/>
      <c r="BN1167" s="64"/>
      <c r="BO1167" s="64"/>
      <c r="BP1167" s="64"/>
      <c r="BQ1167" s="64"/>
      <c r="BR1167" s="64"/>
      <c r="BS1167" s="64"/>
      <c r="BT1167" s="64"/>
      <c r="BU1167" s="64"/>
      <c r="BV1167" s="64"/>
      <c r="BW1167" s="64"/>
      <c r="BX1167" s="64"/>
      <c r="BY1167" s="64"/>
      <c r="BZ1167" s="64"/>
      <c r="CA1167" s="64"/>
      <c r="CB1167" s="64"/>
      <c r="CC1167" s="64"/>
      <c r="CD1167" s="64"/>
      <c r="CE1167" s="64"/>
      <c r="CF1167" s="64"/>
      <c r="CG1167" s="64"/>
      <c r="CH1167" s="64"/>
      <c r="CI1167" s="64"/>
      <c r="CJ1167" s="64"/>
      <c r="CK1167" s="64"/>
      <c r="CL1167" s="64"/>
      <c r="CM1167" s="64"/>
      <c r="CN1167" s="64"/>
      <c r="CO1167" s="64"/>
      <c r="CP1167" s="64"/>
      <c r="CQ1167" s="64"/>
      <c r="CR1167" s="64"/>
      <c r="CS1167" s="64"/>
    </row>
    <row r="1168" spans="1:97" s="32" customFormat="1" ht="12.75">
      <c r="A1168" s="68"/>
      <c r="G1168" s="68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I1168" s="64"/>
      <c r="AJ1168" s="64"/>
      <c r="AK1168" s="64"/>
      <c r="AL1168" s="64"/>
      <c r="AM1168" s="64"/>
      <c r="AN1168" s="64"/>
      <c r="AO1168" s="64"/>
      <c r="AP1168" s="64"/>
      <c r="AQ1168" s="64"/>
      <c r="AR1168" s="64"/>
      <c r="AS1168" s="64"/>
      <c r="AT1168" s="64"/>
      <c r="AU1168" s="64"/>
      <c r="AV1168" s="64"/>
      <c r="AW1168" s="64"/>
      <c r="AX1168" s="64"/>
      <c r="AY1168" s="64"/>
      <c r="AZ1168" s="64"/>
      <c r="BA1168" s="64"/>
      <c r="BB1168" s="64"/>
      <c r="BC1168" s="64"/>
      <c r="BD1168" s="64"/>
      <c r="BE1168" s="64"/>
      <c r="BF1168" s="64"/>
      <c r="BG1168" s="64"/>
      <c r="BH1168" s="64"/>
      <c r="BI1168" s="64"/>
      <c r="BJ1168" s="64"/>
      <c r="BK1168" s="64"/>
      <c r="BL1168" s="64"/>
      <c r="BM1168" s="64"/>
      <c r="BN1168" s="64"/>
      <c r="BO1168" s="64"/>
      <c r="BP1168" s="64"/>
      <c r="BQ1168" s="64"/>
      <c r="BR1168" s="64"/>
      <c r="BS1168" s="64"/>
      <c r="BT1168" s="64"/>
      <c r="BU1168" s="64"/>
      <c r="BV1168" s="64"/>
      <c r="BW1168" s="64"/>
      <c r="BX1168" s="64"/>
      <c r="BY1168" s="64"/>
      <c r="BZ1168" s="64"/>
      <c r="CA1168" s="64"/>
      <c r="CB1168" s="64"/>
      <c r="CC1168" s="64"/>
      <c r="CD1168" s="64"/>
      <c r="CE1168" s="64"/>
      <c r="CF1168" s="64"/>
      <c r="CG1168" s="64"/>
      <c r="CH1168" s="64"/>
      <c r="CI1168" s="64"/>
      <c r="CJ1168" s="64"/>
      <c r="CK1168" s="64"/>
      <c r="CL1168" s="64"/>
      <c r="CM1168" s="64"/>
      <c r="CN1168" s="64"/>
      <c r="CO1168" s="64"/>
      <c r="CP1168" s="64"/>
      <c r="CQ1168" s="64"/>
      <c r="CR1168" s="64"/>
      <c r="CS1168" s="64"/>
    </row>
    <row r="1169" spans="1:97" s="32" customFormat="1" ht="12.75">
      <c r="A1169" s="68"/>
      <c r="G1169" s="68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I1169" s="64"/>
      <c r="AJ1169" s="64"/>
      <c r="AK1169" s="64"/>
      <c r="AL1169" s="64"/>
      <c r="AM1169" s="64"/>
      <c r="AN1169" s="64"/>
      <c r="AO1169" s="64"/>
      <c r="AP1169" s="64"/>
      <c r="AQ1169" s="64"/>
      <c r="AR1169" s="64"/>
      <c r="AS1169" s="64"/>
      <c r="AT1169" s="64"/>
      <c r="AU1169" s="64"/>
      <c r="AV1169" s="64"/>
      <c r="AW1169" s="64"/>
      <c r="AX1169" s="64"/>
      <c r="AY1169" s="64"/>
      <c r="AZ1169" s="64"/>
      <c r="BA1169" s="64"/>
      <c r="BB1169" s="64"/>
      <c r="BC1169" s="64"/>
      <c r="BD1169" s="64"/>
      <c r="BE1169" s="64"/>
      <c r="BF1169" s="64"/>
      <c r="BG1169" s="64"/>
      <c r="BH1169" s="64"/>
      <c r="BI1169" s="64"/>
      <c r="BJ1169" s="64"/>
      <c r="BK1169" s="64"/>
      <c r="BL1169" s="64"/>
      <c r="BM1169" s="64"/>
      <c r="BN1169" s="64"/>
      <c r="BO1169" s="64"/>
      <c r="BP1169" s="64"/>
      <c r="BQ1169" s="64"/>
      <c r="BR1169" s="64"/>
      <c r="BS1169" s="64"/>
      <c r="BT1169" s="64"/>
      <c r="BU1169" s="64"/>
      <c r="BV1169" s="64"/>
      <c r="BW1169" s="64"/>
      <c r="BX1169" s="64"/>
      <c r="BY1169" s="64"/>
      <c r="BZ1169" s="64"/>
      <c r="CA1169" s="64"/>
      <c r="CB1169" s="64"/>
      <c r="CC1169" s="64"/>
      <c r="CD1169" s="64"/>
      <c r="CE1169" s="64"/>
      <c r="CF1169" s="64"/>
      <c r="CG1169" s="64"/>
      <c r="CH1169" s="64"/>
      <c r="CI1169" s="64"/>
      <c r="CJ1169" s="64"/>
      <c r="CK1169" s="64"/>
      <c r="CL1169" s="64"/>
      <c r="CM1169" s="64"/>
      <c r="CN1169" s="64"/>
      <c r="CO1169" s="64"/>
      <c r="CP1169" s="64"/>
      <c r="CQ1169" s="64"/>
      <c r="CR1169" s="64"/>
      <c r="CS1169" s="64"/>
    </row>
    <row r="1170" spans="1:97" s="32" customFormat="1" ht="12.75">
      <c r="A1170" s="68"/>
      <c r="G1170" s="68"/>
      <c r="N1170" s="64"/>
      <c r="O1170" s="64"/>
      <c r="P1170" s="64"/>
      <c r="Q1170" s="64"/>
      <c r="R1170" s="64"/>
      <c r="S1170" s="64"/>
      <c r="T1170" s="64"/>
      <c r="U1170" s="64"/>
      <c r="V1170" s="64"/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I1170" s="64"/>
      <c r="AJ1170" s="64"/>
      <c r="AK1170" s="64"/>
      <c r="AL1170" s="64"/>
      <c r="AM1170" s="64"/>
      <c r="AN1170" s="64"/>
      <c r="AO1170" s="64"/>
      <c r="AP1170" s="64"/>
      <c r="AQ1170" s="64"/>
      <c r="AR1170" s="64"/>
      <c r="AS1170" s="64"/>
      <c r="AT1170" s="64"/>
      <c r="AU1170" s="64"/>
      <c r="AV1170" s="64"/>
      <c r="AW1170" s="64"/>
      <c r="AX1170" s="64"/>
      <c r="AY1170" s="64"/>
      <c r="AZ1170" s="64"/>
      <c r="BA1170" s="64"/>
      <c r="BB1170" s="64"/>
      <c r="BC1170" s="64"/>
      <c r="BD1170" s="64"/>
      <c r="BE1170" s="64"/>
      <c r="BF1170" s="64"/>
      <c r="BG1170" s="64"/>
      <c r="BH1170" s="64"/>
      <c r="BI1170" s="64"/>
      <c r="BJ1170" s="64"/>
      <c r="BK1170" s="64"/>
      <c r="BL1170" s="64"/>
      <c r="BM1170" s="64"/>
      <c r="BN1170" s="64"/>
      <c r="BO1170" s="64"/>
      <c r="BP1170" s="64"/>
      <c r="BQ1170" s="64"/>
      <c r="BR1170" s="64"/>
      <c r="BS1170" s="64"/>
      <c r="BT1170" s="64"/>
      <c r="BU1170" s="64"/>
      <c r="BV1170" s="64"/>
      <c r="BW1170" s="64"/>
      <c r="BX1170" s="64"/>
      <c r="BY1170" s="64"/>
      <c r="BZ1170" s="64"/>
      <c r="CA1170" s="64"/>
      <c r="CB1170" s="64"/>
      <c r="CC1170" s="64"/>
      <c r="CD1170" s="64"/>
      <c r="CE1170" s="64"/>
      <c r="CF1170" s="64"/>
      <c r="CG1170" s="64"/>
      <c r="CH1170" s="64"/>
      <c r="CI1170" s="64"/>
      <c r="CJ1170" s="64"/>
      <c r="CK1170" s="64"/>
      <c r="CL1170" s="64"/>
      <c r="CM1170" s="64"/>
      <c r="CN1170" s="64"/>
      <c r="CO1170" s="64"/>
      <c r="CP1170" s="64"/>
      <c r="CQ1170" s="64"/>
      <c r="CR1170" s="64"/>
      <c r="CS1170" s="64"/>
    </row>
    <row r="1171" spans="1:97" s="32" customFormat="1" ht="12.75">
      <c r="A1171" s="68"/>
      <c r="G1171" s="68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  <c r="AK1171" s="64"/>
      <c r="AL1171" s="64"/>
      <c r="AM1171" s="64"/>
      <c r="AN1171" s="64"/>
      <c r="AO1171" s="64"/>
      <c r="AP1171" s="64"/>
      <c r="AQ1171" s="64"/>
      <c r="AR1171" s="64"/>
      <c r="AS1171" s="64"/>
      <c r="AT1171" s="64"/>
      <c r="AU1171" s="64"/>
      <c r="AV1171" s="64"/>
      <c r="AW1171" s="64"/>
      <c r="AX1171" s="64"/>
      <c r="AY1171" s="64"/>
      <c r="AZ1171" s="64"/>
      <c r="BA1171" s="64"/>
      <c r="BB1171" s="64"/>
      <c r="BC1171" s="64"/>
      <c r="BD1171" s="64"/>
      <c r="BE1171" s="64"/>
      <c r="BF1171" s="64"/>
      <c r="BG1171" s="64"/>
      <c r="BH1171" s="64"/>
      <c r="BI1171" s="64"/>
      <c r="BJ1171" s="64"/>
      <c r="BK1171" s="64"/>
      <c r="BL1171" s="64"/>
      <c r="BM1171" s="64"/>
      <c r="BN1171" s="64"/>
      <c r="BO1171" s="64"/>
      <c r="BP1171" s="64"/>
      <c r="BQ1171" s="64"/>
      <c r="BR1171" s="64"/>
      <c r="BS1171" s="64"/>
      <c r="BT1171" s="64"/>
      <c r="BU1171" s="64"/>
      <c r="BV1171" s="64"/>
      <c r="BW1171" s="64"/>
      <c r="BX1171" s="64"/>
      <c r="BY1171" s="64"/>
      <c r="BZ1171" s="64"/>
      <c r="CA1171" s="64"/>
      <c r="CB1171" s="64"/>
      <c r="CC1171" s="64"/>
      <c r="CD1171" s="64"/>
      <c r="CE1171" s="64"/>
      <c r="CF1171" s="64"/>
      <c r="CG1171" s="64"/>
      <c r="CH1171" s="64"/>
      <c r="CI1171" s="64"/>
      <c r="CJ1171" s="64"/>
      <c r="CK1171" s="64"/>
      <c r="CL1171" s="64"/>
      <c r="CM1171" s="64"/>
      <c r="CN1171" s="64"/>
      <c r="CO1171" s="64"/>
      <c r="CP1171" s="64"/>
      <c r="CQ1171" s="64"/>
      <c r="CR1171" s="64"/>
      <c r="CS1171" s="64"/>
    </row>
    <row r="1172" spans="1:97" s="32" customFormat="1" ht="12.75">
      <c r="A1172" s="68"/>
      <c r="G1172" s="68"/>
      <c r="N1172" s="64"/>
      <c r="O1172" s="64"/>
      <c r="P1172" s="64"/>
      <c r="Q1172" s="64"/>
      <c r="R1172" s="64"/>
      <c r="S1172" s="64"/>
      <c r="T1172" s="64"/>
      <c r="U1172" s="64"/>
      <c r="V1172" s="64"/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I1172" s="64"/>
      <c r="AJ1172" s="64"/>
      <c r="AK1172" s="64"/>
      <c r="AL1172" s="64"/>
      <c r="AM1172" s="64"/>
      <c r="AN1172" s="64"/>
      <c r="AO1172" s="64"/>
      <c r="AP1172" s="64"/>
      <c r="AQ1172" s="64"/>
      <c r="AR1172" s="64"/>
      <c r="AS1172" s="64"/>
      <c r="AT1172" s="64"/>
      <c r="AU1172" s="64"/>
      <c r="AV1172" s="64"/>
      <c r="AW1172" s="64"/>
      <c r="AX1172" s="64"/>
      <c r="AY1172" s="64"/>
      <c r="AZ1172" s="64"/>
      <c r="BA1172" s="64"/>
      <c r="BB1172" s="64"/>
      <c r="BC1172" s="64"/>
      <c r="BD1172" s="64"/>
      <c r="BE1172" s="64"/>
      <c r="BF1172" s="64"/>
      <c r="BG1172" s="64"/>
      <c r="BH1172" s="64"/>
      <c r="BI1172" s="64"/>
      <c r="BJ1172" s="64"/>
      <c r="BK1172" s="64"/>
      <c r="BL1172" s="64"/>
      <c r="BM1172" s="64"/>
      <c r="BN1172" s="64"/>
      <c r="BO1172" s="64"/>
      <c r="BP1172" s="64"/>
      <c r="BQ1172" s="64"/>
      <c r="BR1172" s="64"/>
      <c r="BS1172" s="64"/>
      <c r="BT1172" s="64"/>
      <c r="BU1172" s="64"/>
      <c r="BV1172" s="64"/>
      <c r="BW1172" s="64"/>
      <c r="BX1172" s="64"/>
      <c r="BY1172" s="64"/>
      <c r="BZ1172" s="64"/>
      <c r="CA1172" s="64"/>
      <c r="CB1172" s="64"/>
      <c r="CC1172" s="64"/>
      <c r="CD1172" s="64"/>
      <c r="CE1172" s="64"/>
      <c r="CF1172" s="64"/>
      <c r="CG1172" s="64"/>
      <c r="CH1172" s="64"/>
      <c r="CI1172" s="64"/>
      <c r="CJ1172" s="64"/>
      <c r="CK1172" s="64"/>
      <c r="CL1172" s="64"/>
      <c r="CM1172" s="64"/>
      <c r="CN1172" s="64"/>
      <c r="CO1172" s="64"/>
      <c r="CP1172" s="64"/>
      <c r="CQ1172" s="64"/>
      <c r="CR1172" s="64"/>
      <c r="CS1172" s="64"/>
    </row>
    <row r="1173" spans="1:97" s="32" customFormat="1" ht="12.75">
      <c r="A1173" s="68"/>
      <c r="G1173" s="68"/>
      <c r="N1173" s="64"/>
      <c r="O1173" s="64"/>
      <c r="P1173" s="64"/>
      <c r="Q1173" s="64"/>
      <c r="R1173" s="64"/>
      <c r="S1173" s="64"/>
      <c r="T1173" s="64"/>
      <c r="U1173" s="64"/>
      <c r="V1173" s="64"/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I1173" s="64"/>
      <c r="AJ1173" s="64"/>
      <c r="AK1173" s="64"/>
      <c r="AL1173" s="64"/>
      <c r="AM1173" s="64"/>
      <c r="AN1173" s="64"/>
      <c r="AO1173" s="64"/>
      <c r="AP1173" s="64"/>
      <c r="AQ1173" s="64"/>
      <c r="AR1173" s="64"/>
      <c r="AS1173" s="64"/>
      <c r="AT1173" s="64"/>
      <c r="AU1173" s="64"/>
      <c r="AV1173" s="64"/>
      <c r="AW1173" s="64"/>
      <c r="AX1173" s="64"/>
      <c r="AY1173" s="64"/>
      <c r="AZ1173" s="64"/>
      <c r="BA1173" s="64"/>
      <c r="BB1173" s="64"/>
      <c r="BC1173" s="64"/>
      <c r="BD1173" s="64"/>
      <c r="BE1173" s="64"/>
      <c r="BF1173" s="64"/>
      <c r="BG1173" s="64"/>
      <c r="BH1173" s="64"/>
      <c r="BI1173" s="64"/>
      <c r="BJ1173" s="64"/>
      <c r="BK1173" s="64"/>
      <c r="BL1173" s="64"/>
      <c r="BM1173" s="64"/>
      <c r="BN1173" s="64"/>
      <c r="BO1173" s="64"/>
      <c r="BP1173" s="64"/>
      <c r="BQ1173" s="64"/>
      <c r="BR1173" s="64"/>
      <c r="BS1173" s="64"/>
      <c r="BT1173" s="64"/>
      <c r="BU1173" s="64"/>
      <c r="BV1173" s="64"/>
      <c r="BW1173" s="64"/>
      <c r="BX1173" s="64"/>
      <c r="BY1173" s="64"/>
      <c r="BZ1173" s="64"/>
      <c r="CA1173" s="64"/>
      <c r="CB1173" s="64"/>
      <c r="CC1173" s="64"/>
      <c r="CD1173" s="64"/>
      <c r="CE1173" s="64"/>
      <c r="CF1173" s="64"/>
      <c r="CG1173" s="64"/>
      <c r="CH1173" s="64"/>
      <c r="CI1173" s="64"/>
      <c r="CJ1173" s="64"/>
      <c r="CK1173" s="64"/>
      <c r="CL1173" s="64"/>
      <c r="CM1173" s="64"/>
      <c r="CN1173" s="64"/>
      <c r="CO1173" s="64"/>
      <c r="CP1173" s="64"/>
      <c r="CQ1173" s="64"/>
      <c r="CR1173" s="64"/>
      <c r="CS1173" s="64"/>
    </row>
    <row r="1174" spans="1:97" s="32" customFormat="1" ht="12.75">
      <c r="A1174" s="68"/>
      <c r="G1174" s="68"/>
      <c r="N1174" s="64"/>
      <c r="O1174" s="64"/>
      <c r="P1174" s="64"/>
      <c r="Q1174" s="64"/>
      <c r="R1174" s="64"/>
      <c r="S1174" s="64"/>
      <c r="T1174" s="64"/>
      <c r="U1174" s="64"/>
      <c r="V1174" s="64"/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I1174" s="64"/>
      <c r="AJ1174" s="64"/>
      <c r="AK1174" s="64"/>
      <c r="AL1174" s="64"/>
      <c r="AM1174" s="64"/>
      <c r="AN1174" s="64"/>
      <c r="AO1174" s="64"/>
      <c r="AP1174" s="64"/>
      <c r="AQ1174" s="64"/>
      <c r="AR1174" s="64"/>
      <c r="AS1174" s="64"/>
      <c r="AT1174" s="64"/>
      <c r="AU1174" s="64"/>
      <c r="AV1174" s="64"/>
      <c r="AW1174" s="64"/>
      <c r="AX1174" s="64"/>
      <c r="AY1174" s="64"/>
      <c r="AZ1174" s="64"/>
      <c r="BA1174" s="64"/>
      <c r="BB1174" s="64"/>
      <c r="BC1174" s="64"/>
      <c r="BD1174" s="64"/>
      <c r="BE1174" s="64"/>
      <c r="BF1174" s="64"/>
      <c r="BG1174" s="64"/>
      <c r="BH1174" s="64"/>
      <c r="BI1174" s="64"/>
      <c r="BJ1174" s="64"/>
      <c r="BK1174" s="64"/>
      <c r="BL1174" s="64"/>
      <c r="BM1174" s="64"/>
      <c r="BN1174" s="64"/>
      <c r="BO1174" s="64"/>
      <c r="BP1174" s="64"/>
      <c r="BQ1174" s="64"/>
      <c r="BR1174" s="64"/>
      <c r="BS1174" s="64"/>
      <c r="BT1174" s="64"/>
      <c r="BU1174" s="64"/>
      <c r="BV1174" s="64"/>
      <c r="BW1174" s="64"/>
      <c r="BX1174" s="64"/>
      <c r="BY1174" s="64"/>
      <c r="BZ1174" s="64"/>
      <c r="CA1174" s="64"/>
      <c r="CB1174" s="64"/>
      <c r="CC1174" s="64"/>
      <c r="CD1174" s="64"/>
      <c r="CE1174" s="64"/>
      <c r="CF1174" s="64"/>
      <c r="CG1174" s="64"/>
      <c r="CH1174" s="64"/>
      <c r="CI1174" s="64"/>
      <c r="CJ1174" s="64"/>
      <c r="CK1174" s="64"/>
      <c r="CL1174" s="64"/>
      <c r="CM1174" s="64"/>
      <c r="CN1174" s="64"/>
      <c r="CO1174" s="64"/>
      <c r="CP1174" s="64"/>
      <c r="CQ1174" s="64"/>
      <c r="CR1174" s="64"/>
      <c r="CS1174" s="64"/>
    </row>
    <row r="1175" spans="1:97" s="32" customFormat="1" ht="12.75">
      <c r="A1175" s="68"/>
      <c r="G1175" s="68"/>
      <c r="N1175" s="64"/>
      <c r="O1175" s="64"/>
      <c r="P1175" s="64"/>
      <c r="Q1175" s="64"/>
      <c r="R1175" s="64"/>
      <c r="S1175" s="64"/>
      <c r="T1175" s="64"/>
      <c r="U1175" s="64"/>
      <c r="V1175" s="64"/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  <c r="AK1175" s="64"/>
      <c r="AL1175" s="64"/>
      <c r="AM1175" s="64"/>
      <c r="AN1175" s="64"/>
      <c r="AO1175" s="64"/>
      <c r="AP1175" s="64"/>
      <c r="AQ1175" s="64"/>
      <c r="AR1175" s="64"/>
      <c r="AS1175" s="64"/>
      <c r="AT1175" s="64"/>
      <c r="AU1175" s="64"/>
      <c r="AV1175" s="64"/>
      <c r="AW1175" s="64"/>
      <c r="AX1175" s="64"/>
      <c r="AY1175" s="64"/>
      <c r="AZ1175" s="64"/>
      <c r="BA1175" s="64"/>
      <c r="BB1175" s="64"/>
      <c r="BC1175" s="64"/>
      <c r="BD1175" s="64"/>
      <c r="BE1175" s="64"/>
      <c r="BF1175" s="64"/>
      <c r="BG1175" s="64"/>
      <c r="BH1175" s="64"/>
      <c r="BI1175" s="64"/>
      <c r="BJ1175" s="64"/>
      <c r="BK1175" s="64"/>
      <c r="BL1175" s="64"/>
      <c r="BM1175" s="64"/>
      <c r="BN1175" s="64"/>
      <c r="BO1175" s="64"/>
      <c r="BP1175" s="64"/>
      <c r="BQ1175" s="64"/>
      <c r="BR1175" s="64"/>
      <c r="BS1175" s="64"/>
      <c r="BT1175" s="64"/>
      <c r="BU1175" s="64"/>
      <c r="BV1175" s="64"/>
      <c r="BW1175" s="64"/>
      <c r="BX1175" s="64"/>
      <c r="BY1175" s="64"/>
      <c r="BZ1175" s="64"/>
      <c r="CA1175" s="64"/>
      <c r="CB1175" s="64"/>
      <c r="CC1175" s="64"/>
      <c r="CD1175" s="64"/>
      <c r="CE1175" s="64"/>
      <c r="CF1175" s="64"/>
      <c r="CG1175" s="64"/>
      <c r="CH1175" s="64"/>
      <c r="CI1175" s="64"/>
      <c r="CJ1175" s="64"/>
      <c r="CK1175" s="64"/>
      <c r="CL1175" s="64"/>
      <c r="CM1175" s="64"/>
      <c r="CN1175" s="64"/>
      <c r="CO1175" s="64"/>
      <c r="CP1175" s="64"/>
      <c r="CQ1175" s="64"/>
      <c r="CR1175" s="64"/>
      <c r="CS1175" s="64"/>
    </row>
    <row r="1176" spans="1:97" s="32" customFormat="1" ht="12.75">
      <c r="A1176" s="68"/>
      <c r="G1176" s="68"/>
      <c r="N1176" s="64"/>
      <c r="O1176" s="64"/>
      <c r="P1176" s="64"/>
      <c r="Q1176" s="64"/>
      <c r="R1176" s="64"/>
      <c r="S1176" s="64"/>
      <c r="T1176" s="64"/>
      <c r="U1176" s="64"/>
      <c r="V1176" s="64"/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  <c r="AK1176" s="64"/>
      <c r="AL1176" s="64"/>
      <c r="AM1176" s="64"/>
      <c r="AN1176" s="64"/>
      <c r="AO1176" s="64"/>
      <c r="AP1176" s="64"/>
      <c r="AQ1176" s="64"/>
      <c r="AR1176" s="64"/>
      <c r="AS1176" s="64"/>
      <c r="AT1176" s="64"/>
      <c r="AU1176" s="64"/>
      <c r="AV1176" s="64"/>
      <c r="AW1176" s="64"/>
      <c r="AX1176" s="64"/>
      <c r="AY1176" s="64"/>
      <c r="AZ1176" s="64"/>
      <c r="BA1176" s="64"/>
      <c r="BB1176" s="64"/>
      <c r="BC1176" s="64"/>
      <c r="BD1176" s="64"/>
      <c r="BE1176" s="64"/>
      <c r="BF1176" s="64"/>
      <c r="BG1176" s="64"/>
      <c r="BH1176" s="64"/>
      <c r="BI1176" s="64"/>
      <c r="BJ1176" s="64"/>
      <c r="BK1176" s="64"/>
      <c r="BL1176" s="64"/>
      <c r="BM1176" s="64"/>
      <c r="BN1176" s="64"/>
      <c r="BO1176" s="64"/>
      <c r="BP1176" s="64"/>
      <c r="BQ1176" s="64"/>
      <c r="BR1176" s="64"/>
      <c r="BS1176" s="64"/>
      <c r="BT1176" s="64"/>
      <c r="BU1176" s="64"/>
      <c r="BV1176" s="64"/>
      <c r="BW1176" s="64"/>
      <c r="BX1176" s="64"/>
      <c r="BY1176" s="64"/>
      <c r="BZ1176" s="64"/>
      <c r="CA1176" s="64"/>
      <c r="CB1176" s="64"/>
      <c r="CC1176" s="64"/>
      <c r="CD1176" s="64"/>
      <c r="CE1176" s="64"/>
      <c r="CF1176" s="64"/>
      <c r="CG1176" s="64"/>
      <c r="CH1176" s="64"/>
      <c r="CI1176" s="64"/>
      <c r="CJ1176" s="64"/>
      <c r="CK1176" s="64"/>
      <c r="CL1176" s="64"/>
      <c r="CM1176" s="64"/>
      <c r="CN1176" s="64"/>
      <c r="CO1176" s="64"/>
      <c r="CP1176" s="64"/>
      <c r="CQ1176" s="64"/>
      <c r="CR1176" s="64"/>
      <c r="CS1176" s="64"/>
    </row>
    <row r="1177" spans="1:97" s="32" customFormat="1" ht="12.75">
      <c r="A1177" s="68"/>
      <c r="G1177" s="68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  <c r="AK1177" s="64"/>
      <c r="AL1177" s="64"/>
      <c r="AM1177" s="64"/>
      <c r="AN1177" s="64"/>
      <c r="AO1177" s="64"/>
      <c r="AP1177" s="64"/>
      <c r="AQ1177" s="64"/>
      <c r="AR1177" s="64"/>
      <c r="AS1177" s="64"/>
      <c r="AT1177" s="64"/>
      <c r="AU1177" s="64"/>
      <c r="AV1177" s="64"/>
      <c r="AW1177" s="64"/>
      <c r="AX1177" s="64"/>
      <c r="AY1177" s="64"/>
      <c r="AZ1177" s="64"/>
      <c r="BA1177" s="64"/>
      <c r="BB1177" s="64"/>
      <c r="BC1177" s="64"/>
      <c r="BD1177" s="64"/>
      <c r="BE1177" s="64"/>
      <c r="BF1177" s="64"/>
      <c r="BG1177" s="64"/>
      <c r="BH1177" s="64"/>
      <c r="BI1177" s="64"/>
      <c r="BJ1177" s="64"/>
      <c r="BK1177" s="64"/>
      <c r="BL1177" s="64"/>
      <c r="BM1177" s="64"/>
      <c r="BN1177" s="64"/>
      <c r="BO1177" s="64"/>
      <c r="BP1177" s="64"/>
      <c r="BQ1177" s="64"/>
      <c r="BR1177" s="64"/>
      <c r="BS1177" s="64"/>
      <c r="BT1177" s="64"/>
      <c r="BU1177" s="64"/>
      <c r="BV1177" s="64"/>
      <c r="BW1177" s="64"/>
      <c r="BX1177" s="64"/>
      <c r="BY1177" s="64"/>
      <c r="BZ1177" s="64"/>
      <c r="CA1177" s="64"/>
      <c r="CB1177" s="64"/>
      <c r="CC1177" s="64"/>
      <c r="CD1177" s="64"/>
      <c r="CE1177" s="64"/>
      <c r="CF1177" s="64"/>
      <c r="CG1177" s="64"/>
      <c r="CH1177" s="64"/>
      <c r="CI1177" s="64"/>
      <c r="CJ1177" s="64"/>
      <c r="CK1177" s="64"/>
      <c r="CL1177" s="64"/>
      <c r="CM1177" s="64"/>
      <c r="CN1177" s="64"/>
      <c r="CO1177" s="64"/>
      <c r="CP1177" s="64"/>
      <c r="CQ1177" s="64"/>
      <c r="CR1177" s="64"/>
      <c r="CS1177" s="64"/>
    </row>
    <row r="1178" spans="1:97" s="32" customFormat="1" ht="12.75">
      <c r="A1178" s="68"/>
      <c r="G1178" s="68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  <c r="AK1178" s="64"/>
      <c r="AL1178" s="64"/>
      <c r="AM1178" s="64"/>
      <c r="AN1178" s="64"/>
      <c r="AO1178" s="64"/>
      <c r="AP1178" s="64"/>
      <c r="AQ1178" s="64"/>
      <c r="AR1178" s="64"/>
      <c r="AS1178" s="64"/>
      <c r="AT1178" s="64"/>
      <c r="AU1178" s="64"/>
      <c r="AV1178" s="64"/>
      <c r="AW1178" s="64"/>
      <c r="AX1178" s="64"/>
      <c r="AY1178" s="64"/>
      <c r="AZ1178" s="64"/>
      <c r="BA1178" s="64"/>
      <c r="BB1178" s="64"/>
      <c r="BC1178" s="64"/>
      <c r="BD1178" s="64"/>
      <c r="BE1178" s="64"/>
      <c r="BF1178" s="64"/>
      <c r="BG1178" s="64"/>
      <c r="BH1178" s="64"/>
      <c r="BI1178" s="64"/>
      <c r="BJ1178" s="64"/>
      <c r="BK1178" s="64"/>
      <c r="BL1178" s="64"/>
      <c r="BM1178" s="64"/>
      <c r="BN1178" s="64"/>
      <c r="BO1178" s="64"/>
      <c r="BP1178" s="64"/>
      <c r="BQ1178" s="64"/>
      <c r="BR1178" s="64"/>
      <c r="BS1178" s="64"/>
      <c r="BT1178" s="64"/>
      <c r="BU1178" s="64"/>
      <c r="BV1178" s="64"/>
      <c r="BW1178" s="64"/>
      <c r="BX1178" s="64"/>
      <c r="BY1178" s="64"/>
      <c r="BZ1178" s="64"/>
      <c r="CA1178" s="64"/>
      <c r="CB1178" s="64"/>
      <c r="CC1178" s="64"/>
      <c r="CD1178" s="64"/>
      <c r="CE1178" s="64"/>
      <c r="CF1178" s="64"/>
      <c r="CG1178" s="64"/>
      <c r="CH1178" s="64"/>
      <c r="CI1178" s="64"/>
      <c r="CJ1178" s="64"/>
      <c r="CK1178" s="64"/>
      <c r="CL1178" s="64"/>
      <c r="CM1178" s="64"/>
      <c r="CN1178" s="64"/>
      <c r="CO1178" s="64"/>
      <c r="CP1178" s="64"/>
      <c r="CQ1178" s="64"/>
      <c r="CR1178" s="64"/>
      <c r="CS1178" s="64"/>
    </row>
    <row r="1179" spans="1:97" s="32" customFormat="1" ht="12.75">
      <c r="A1179" s="68"/>
      <c r="G1179" s="68"/>
      <c r="N1179" s="64"/>
      <c r="O1179" s="64"/>
      <c r="P1179" s="64"/>
      <c r="Q1179" s="64"/>
      <c r="R1179" s="64"/>
      <c r="S1179" s="64"/>
      <c r="T1179" s="64"/>
      <c r="U1179" s="64"/>
      <c r="V1179" s="64"/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  <c r="AK1179" s="64"/>
      <c r="AL1179" s="64"/>
      <c r="AM1179" s="64"/>
      <c r="AN1179" s="64"/>
      <c r="AO1179" s="64"/>
      <c r="AP1179" s="64"/>
      <c r="AQ1179" s="64"/>
      <c r="AR1179" s="64"/>
      <c r="AS1179" s="64"/>
      <c r="AT1179" s="64"/>
      <c r="AU1179" s="64"/>
      <c r="AV1179" s="64"/>
      <c r="AW1179" s="64"/>
      <c r="AX1179" s="64"/>
      <c r="AY1179" s="64"/>
      <c r="AZ1179" s="64"/>
      <c r="BA1179" s="64"/>
      <c r="BB1179" s="64"/>
      <c r="BC1179" s="64"/>
      <c r="BD1179" s="64"/>
      <c r="BE1179" s="64"/>
      <c r="BF1179" s="64"/>
      <c r="BG1179" s="64"/>
      <c r="BH1179" s="64"/>
      <c r="BI1179" s="64"/>
      <c r="BJ1179" s="64"/>
      <c r="BK1179" s="64"/>
      <c r="BL1179" s="64"/>
      <c r="BM1179" s="64"/>
      <c r="BN1179" s="64"/>
      <c r="BO1179" s="64"/>
      <c r="BP1179" s="64"/>
      <c r="BQ1179" s="64"/>
      <c r="BR1179" s="64"/>
      <c r="BS1179" s="64"/>
      <c r="BT1179" s="64"/>
      <c r="BU1179" s="64"/>
      <c r="BV1179" s="64"/>
      <c r="BW1179" s="64"/>
      <c r="BX1179" s="64"/>
      <c r="BY1179" s="64"/>
      <c r="BZ1179" s="64"/>
      <c r="CA1179" s="64"/>
      <c r="CB1179" s="64"/>
      <c r="CC1179" s="64"/>
      <c r="CD1179" s="64"/>
      <c r="CE1179" s="64"/>
      <c r="CF1179" s="64"/>
      <c r="CG1179" s="64"/>
      <c r="CH1179" s="64"/>
      <c r="CI1179" s="64"/>
      <c r="CJ1179" s="64"/>
      <c r="CK1179" s="64"/>
      <c r="CL1179" s="64"/>
      <c r="CM1179" s="64"/>
      <c r="CN1179" s="64"/>
      <c r="CO1179" s="64"/>
      <c r="CP1179" s="64"/>
      <c r="CQ1179" s="64"/>
      <c r="CR1179" s="64"/>
      <c r="CS1179" s="64"/>
    </row>
    <row r="1180" spans="1:97" s="32" customFormat="1" ht="12.75">
      <c r="A1180" s="68"/>
      <c r="G1180" s="68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  <c r="AK1180" s="64"/>
      <c r="AL1180" s="64"/>
      <c r="AM1180" s="64"/>
      <c r="AN1180" s="64"/>
      <c r="AO1180" s="64"/>
      <c r="AP1180" s="64"/>
      <c r="AQ1180" s="64"/>
      <c r="AR1180" s="64"/>
      <c r="AS1180" s="64"/>
      <c r="AT1180" s="64"/>
      <c r="AU1180" s="64"/>
      <c r="AV1180" s="64"/>
      <c r="AW1180" s="64"/>
      <c r="AX1180" s="64"/>
      <c r="AY1180" s="64"/>
      <c r="AZ1180" s="64"/>
      <c r="BA1180" s="64"/>
      <c r="BB1180" s="64"/>
      <c r="BC1180" s="64"/>
      <c r="BD1180" s="64"/>
      <c r="BE1180" s="64"/>
      <c r="BF1180" s="64"/>
      <c r="BG1180" s="64"/>
      <c r="BH1180" s="64"/>
      <c r="BI1180" s="64"/>
      <c r="BJ1180" s="64"/>
      <c r="BK1180" s="64"/>
      <c r="BL1180" s="64"/>
      <c r="BM1180" s="64"/>
      <c r="BN1180" s="64"/>
      <c r="BO1180" s="64"/>
      <c r="BP1180" s="64"/>
      <c r="BQ1180" s="64"/>
      <c r="BR1180" s="64"/>
      <c r="BS1180" s="64"/>
      <c r="BT1180" s="64"/>
      <c r="BU1180" s="64"/>
      <c r="BV1180" s="64"/>
      <c r="BW1180" s="64"/>
      <c r="BX1180" s="64"/>
      <c r="BY1180" s="64"/>
      <c r="BZ1180" s="64"/>
      <c r="CA1180" s="64"/>
      <c r="CB1180" s="64"/>
      <c r="CC1180" s="64"/>
      <c r="CD1180" s="64"/>
      <c r="CE1180" s="64"/>
      <c r="CF1180" s="64"/>
      <c r="CG1180" s="64"/>
      <c r="CH1180" s="64"/>
      <c r="CI1180" s="64"/>
      <c r="CJ1180" s="64"/>
      <c r="CK1180" s="64"/>
      <c r="CL1180" s="64"/>
      <c r="CM1180" s="64"/>
      <c r="CN1180" s="64"/>
      <c r="CO1180" s="64"/>
      <c r="CP1180" s="64"/>
      <c r="CQ1180" s="64"/>
      <c r="CR1180" s="64"/>
      <c r="CS1180" s="64"/>
    </row>
    <row r="1181" spans="1:97" s="32" customFormat="1" ht="12.75">
      <c r="A1181" s="68"/>
      <c r="G1181" s="68"/>
      <c r="N1181" s="64"/>
      <c r="O1181" s="64"/>
      <c r="P1181" s="64"/>
      <c r="Q1181" s="64"/>
      <c r="R1181" s="64"/>
      <c r="S1181" s="64"/>
      <c r="T1181" s="64"/>
      <c r="U1181" s="64"/>
      <c r="V1181" s="64"/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  <c r="AK1181" s="64"/>
      <c r="AL1181" s="64"/>
      <c r="AM1181" s="64"/>
      <c r="AN1181" s="64"/>
      <c r="AO1181" s="64"/>
      <c r="AP1181" s="64"/>
      <c r="AQ1181" s="64"/>
      <c r="AR1181" s="64"/>
      <c r="AS1181" s="64"/>
      <c r="AT1181" s="64"/>
      <c r="AU1181" s="64"/>
      <c r="AV1181" s="64"/>
      <c r="AW1181" s="64"/>
      <c r="AX1181" s="64"/>
      <c r="AY1181" s="64"/>
      <c r="AZ1181" s="64"/>
      <c r="BA1181" s="64"/>
      <c r="BB1181" s="64"/>
      <c r="BC1181" s="64"/>
      <c r="BD1181" s="64"/>
      <c r="BE1181" s="64"/>
      <c r="BF1181" s="64"/>
      <c r="BG1181" s="64"/>
      <c r="BH1181" s="64"/>
      <c r="BI1181" s="64"/>
      <c r="BJ1181" s="64"/>
      <c r="BK1181" s="64"/>
      <c r="BL1181" s="64"/>
      <c r="BM1181" s="64"/>
      <c r="BN1181" s="64"/>
      <c r="BO1181" s="64"/>
      <c r="BP1181" s="64"/>
      <c r="BQ1181" s="64"/>
      <c r="BR1181" s="64"/>
      <c r="BS1181" s="64"/>
      <c r="BT1181" s="64"/>
      <c r="BU1181" s="64"/>
      <c r="BV1181" s="64"/>
      <c r="BW1181" s="64"/>
      <c r="BX1181" s="64"/>
      <c r="BY1181" s="64"/>
      <c r="BZ1181" s="64"/>
      <c r="CA1181" s="64"/>
      <c r="CB1181" s="64"/>
      <c r="CC1181" s="64"/>
      <c r="CD1181" s="64"/>
      <c r="CE1181" s="64"/>
      <c r="CF1181" s="64"/>
      <c r="CG1181" s="64"/>
      <c r="CH1181" s="64"/>
      <c r="CI1181" s="64"/>
      <c r="CJ1181" s="64"/>
      <c r="CK1181" s="64"/>
      <c r="CL1181" s="64"/>
      <c r="CM1181" s="64"/>
      <c r="CN1181" s="64"/>
      <c r="CO1181" s="64"/>
      <c r="CP1181" s="64"/>
      <c r="CQ1181" s="64"/>
      <c r="CR1181" s="64"/>
      <c r="CS1181" s="64"/>
    </row>
    <row r="1182" spans="1:97" s="32" customFormat="1" ht="12.75">
      <c r="A1182" s="68"/>
      <c r="G1182" s="68"/>
      <c r="N1182" s="64"/>
      <c r="O1182" s="64"/>
      <c r="P1182" s="64"/>
      <c r="Q1182" s="64"/>
      <c r="R1182" s="64"/>
      <c r="S1182" s="64"/>
      <c r="T1182" s="64"/>
      <c r="U1182" s="64"/>
      <c r="V1182" s="64"/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  <c r="AK1182" s="64"/>
      <c r="AL1182" s="64"/>
      <c r="AM1182" s="64"/>
      <c r="AN1182" s="64"/>
      <c r="AO1182" s="64"/>
      <c r="AP1182" s="64"/>
      <c r="AQ1182" s="64"/>
      <c r="AR1182" s="64"/>
      <c r="AS1182" s="64"/>
      <c r="AT1182" s="64"/>
      <c r="AU1182" s="64"/>
      <c r="AV1182" s="64"/>
      <c r="AW1182" s="64"/>
      <c r="AX1182" s="64"/>
      <c r="AY1182" s="64"/>
      <c r="AZ1182" s="64"/>
      <c r="BA1182" s="64"/>
      <c r="BB1182" s="64"/>
      <c r="BC1182" s="64"/>
      <c r="BD1182" s="64"/>
      <c r="BE1182" s="64"/>
      <c r="BF1182" s="64"/>
      <c r="BG1182" s="64"/>
      <c r="BH1182" s="64"/>
      <c r="BI1182" s="64"/>
      <c r="BJ1182" s="64"/>
      <c r="BK1182" s="64"/>
      <c r="BL1182" s="64"/>
      <c r="BM1182" s="64"/>
      <c r="BN1182" s="64"/>
      <c r="BO1182" s="64"/>
      <c r="BP1182" s="64"/>
      <c r="BQ1182" s="64"/>
      <c r="BR1182" s="64"/>
      <c r="BS1182" s="64"/>
      <c r="BT1182" s="64"/>
      <c r="BU1182" s="64"/>
      <c r="BV1182" s="64"/>
      <c r="BW1182" s="64"/>
      <c r="BX1182" s="64"/>
      <c r="BY1182" s="64"/>
      <c r="BZ1182" s="64"/>
      <c r="CA1182" s="64"/>
      <c r="CB1182" s="64"/>
      <c r="CC1182" s="64"/>
      <c r="CD1182" s="64"/>
      <c r="CE1182" s="64"/>
      <c r="CF1182" s="64"/>
      <c r="CG1182" s="64"/>
      <c r="CH1182" s="64"/>
      <c r="CI1182" s="64"/>
      <c r="CJ1182" s="64"/>
      <c r="CK1182" s="64"/>
      <c r="CL1182" s="64"/>
      <c r="CM1182" s="64"/>
      <c r="CN1182" s="64"/>
      <c r="CO1182" s="64"/>
      <c r="CP1182" s="64"/>
      <c r="CQ1182" s="64"/>
      <c r="CR1182" s="64"/>
      <c r="CS1182" s="64"/>
    </row>
    <row r="1183" spans="1:97" s="32" customFormat="1" ht="12.75">
      <c r="A1183" s="68"/>
      <c r="G1183" s="68"/>
      <c r="N1183" s="64"/>
      <c r="O1183" s="64"/>
      <c r="P1183" s="64"/>
      <c r="Q1183" s="64"/>
      <c r="R1183" s="64"/>
      <c r="S1183" s="64"/>
      <c r="T1183" s="64"/>
      <c r="U1183" s="64"/>
      <c r="V1183" s="64"/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  <c r="CB1183" s="64"/>
      <c r="CC1183" s="64"/>
      <c r="CD1183" s="64"/>
      <c r="CE1183" s="64"/>
      <c r="CF1183" s="64"/>
      <c r="CG1183" s="64"/>
      <c r="CH1183" s="64"/>
      <c r="CI1183" s="64"/>
      <c r="CJ1183" s="64"/>
      <c r="CK1183" s="64"/>
      <c r="CL1183" s="64"/>
      <c r="CM1183" s="64"/>
      <c r="CN1183" s="64"/>
      <c r="CO1183" s="64"/>
      <c r="CP1183" s="64"/>
      <c r="CQ1183" s="64"/>
      <c r="CR1183" s="64"/>
      <c r="CS1183" s="64"/>
    </row>
    <row r="1184" spans="1:97" s="32" customFormat="1" ht="12.75">
      <c r="A1184" s="68"/>
      <c r="G1184" s="68"/>
      <c r="N1184" s="64"/>
      <c r="O1184" s="64"/>
      <c r="P1184" s="64"/>
      <c r="Q1184" s="64"/>
      <c r="R1184" s="64"/>
      <c r="S1184" s="64"/>
      <c r="T1184" s="64"/>
      <c r="U1184" s="64"/>
      <c r="V1184" s="64"/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  <c r="AK1184" s="64"/>
      <c r="AL1184" s="64"/>
      <c r="AM1184" s="64"/>
      <c r="AN1184" s="64"/>
      <c r="AO1184" s="64"/>
      <c r="AP1184" s="64"/>
      <c r="AQ1184" s="64"/>
      <c r="AR1184" s="64"/>
      <c r="AS1184" s="64"/>
      <c r="AT1184" s="64"/>
      <c r="AU1184" s="64"/>
      <c r="AV1184" s="64"/>
      <c r="AW1184" s="64"/>
      <c r="AX1184" s="64"/>
      <c r="AY1184" s="64"/>
      <c r="AZ1184" s="64"/>
      <c r="BA1184" s="64"/>
      <c r="BB1184" s="64"/>
      <c r="BC1184" s="64"/>
      <c r="BD1184" s="64"/>
      <c r="BE1184" s="64"/>
      <c r="BF1184" s="64"/>
      <c r="BG1184" s="64"/>
      <c r="BH1184" s="64"/>
      <c r="BI1184" s="64"/>
      <c r="BJ1184" s="64"/>
      <c r="BK1184" s="64"/>
      <c r="BL1184" s="64"/>
      <c r="BM1184" s="64"/>
      <c r="BN1184" s="64"/>
      <c r="BO1184" s="64"/>
      <c r="BP1184" s="64"/>
      <c r="BQ1184" s="64"/>
      <c r="BR1184" s="64"/>
      <c r="BS1184" s="64"/>
      <c r="BT1184" s="64"/>
      <c r="BU1184" s="64"/>
      <c r="BV1184" s="64"/>
      <c r="BW1184" s="64"/>
      <c r="BX1184" s="64"/>
      <c r="BY1184" s="64"/>
      <c r="BZ1184" s="64"/>
      <c r="CA1184" s="64"/>
      <c r="CB1184" s="64"/>
      <c r="CC1184" s="64"/>
      <c r="CD1184" s="64"/>
      <c r="CE1184" s="64"/>
      <c r="CF1184" s="64"/>
      <c r="CG1184" s="64"/>
      <c r="CH1184" s="64"/>
      <c r="CI1184" s="64"/>
      <c r="CJ1184" s="64"/>
      <c r="CK1184" s="64"/>
      <c r="CL1184" s="64"/>
      <c r="CM1184" s="64"/>
      <c r="CN1184" s="64"/>
      <c r="CO1184" s="64"/>
      <c r="CP1184" s="64"/>
      <c r="CQ1184" s="64"/>
      <c r="CR1184" s="64"/>
      <c r="CS1184" s="64"/>
    </row>
    <row r="1185" spans="1:97" s="32" customFormat="1" ht="12.75">
      <c r="A1185" s="68"/>
      <c r="G1185" s="68"/>
      <c r="N1185" s="64"/>
      <c r="O1185" s="64"/>
      <c r="P1185" s="64"/>
      <c r="Q1185" s="64"/>
      <c r="R1185" s="64"/>
      <c r="S1185" s="64"/>
      <c r="T1185" s="64"/>
      <c r="U1185" s="64"/>
      <c r="V1185" s="64"/>
      <c r="W1185" s="64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  <c r="AK1185" s="64"/>
      <c r="AL1185" s="64"/>
      <c r="AM1185" s="64"/>
      <c r="AN1185" s="64"/>
      <c r="AO1185" s="64"/>
      <c r="AP1185" s="64"/>
      <c r="AQ1185" s="64"/>
      <c r="AR1185" s="64"/>
      <c r="AS1185" s="64"/>
      <c r="AT1185" s="64"/>
      <c r="AU1185" s="64"/>
      <c r="AV1185" s="64"/>
      <c r="AW1185" s="64"/>
      <c r="AX1185" s="64"/>
      <c r="AY1185" s="64"/>
      <c r="AZ1185" s="64"/>
      <c r="BA1185" s="64"/>
      <c r="BB1185" s="64"/>
      <c r="BC1185" s="64"/>
      <c r="BD1185" s="64"/>
      <c r="BE1185" s="64"/>
      <c r="BF1185" s="64"/>
      <c r="BG1185" s="64"/>
      <c r="BH1185" s="64"/>
      <c r="BI1185" s="64"/>
      <c r="BJ1185" s="64"/>
      <c r="BK1185" s="64"/>
      <c r="BL1185" s="64"/>
      <c r="BM1185" s="64"/>
      <c r="BN1185" s="64"/>
      <c r="BO1185" s="64"/>
      <c r="BP1185" s="64"/>
      <c r="BQ1185" s="64"/>
      <c r="BR1185" s="64"/>
      <c r="BS1185" s="64"/>
      <c r="BT1185" s="64"/>
      <c r="BU1185" s="64"/>
      <c r="BV1185" s="64"/>
      <c r="BW1185" s="64"/>
      <c r="BX1185" s="64"/>
      <c r="BY1185" s="64"/>
      <c r="BZ1185" s="64"/>
      <c r="CA1185" s="64"/>
      <c r="CB1185" s="64"/>
      <c r="CC1185" s="64"/>
      <c r="CD1185" s="64"/>
      <c r="CE1185" s="64"/>
      <c r="CF1185" s="64"/>
      <c r="CG1185" s="64"/>
      <c r="CH1185" s="64"/>
      <c r="CI1185" s="64"/>
      <c r="CJ1185" s="64"/>
      <c r="CK1185" s="64"/>
      <c r="CL1185" s="64"/>
      <c r="CM1185" s="64"/>
      <c r="CN1185" s="64"/>
      <c r="CO1185" s="64"/>
      <c r="CP1185" s="64"/>
      <c r="CQ1185" s="64"/>
      <c r="CR1185" s="64"/>
      <c r="CS1185" s="64"/>
    </row>
    <row r="1186" spans="1:97" s="32" customFormat="1" ht="12.75">
      <c r="A1186" s="68"/>
      <c r="G1186" s="68"/>
      <c r="N1186" s="64"/>
      <c r="O1186" s="64"/>
      <c r="P1186" s="64"/>
      <c r="Q1186" s="64"/>
      <c r="R1186" s="64"/>
      <c r="S1186" s="64"/>
      <c r="T1186" s="64"/>
      <c r="U1186" s="64"/>
      <c r="V1186" s="64"/>
      <c r="W1186" s="64"/>
      <c r="X1186" s="64"/>
      <c r="Y1186" s="64"/>
      <c r="Z1186" s="64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  <c r="AK1186" s="64"/>
      <c r="AL1186" s="64"/>
      <c r="AM1186" s="64"/>
      <c r="AN1186" s="64"/>
      <c r="AO1186" s="64"/>
      <c r="AP1186" s="64"/>
      <c r="AQ1186" s="64"/>
      <c r="AR1186" s="64"/>
      <c r="AS1186" s="64"/>
      <c r="AT1186" s="64"/>
      <c r="AU1186" s="64"/>
      <c r="AV1186" s="64"/>
      <c r="AW1186" s="64"/>
      <c r="AX1186" s="64"/>
      <c r="AY1186" s="64"/>
      <c r="AZ1186" s="64"/>
      <c r="BA1186" s="64"/>
      <c r="BB1186" s="64"/>
      <c r="BC1186" s="64"/>
      <c r="BD1186" s="64"/>
      <c r="BE1186" s="64"/>
      <c r="BF1186" s="64"/>
      <c r="BG1186" s="64"/>
      <c r="BH1186" s="64"/>
      <c r="BI1186" s="64"/>
      <c r="BJ1186" s="64"/>
      <c r="BK1186" s="64"/>
      <c r="BL1186" s="64"/>
      <c r="BM1186" s="64"/>
      <c r="BN1186" s="64"/>
      <c r="BO1186" s="64"/>
      <c r="BP1186" s="64"/>
      <c r="BQ1186" s="64"/>
      <c r="BR1186" s="64"/>
      <c r="BS1186" s="64"/>
      <c r="BT1186" s="64"/>
      <c r="BU1186" s="64"/>
      <c r="BV1186" s="64"/>
      <c r="BW1186" s="64"/>
      <c r="BX1186" s="64"/>
      <c r="BY1186" s="64"/>
      <c r="BZ1186" s="64"/>
      <c r="CA1186" s="64"/>
      <c r="CB1186" s="64"/>
      <c r="CC1186" s="64"/>
      <c r="CD1186" s="64"/>
      <c r="CE1186" s="64"/>
      <c r="CF1186" s="64"/>
      <c r="CG1186" s="64"/>
      <c r="CH1186" s="64"/>
      <c r="CI1186" s="64"/>
      <c r="CJ1186" s="64"/>
      <c r="CK1186" s="64"/>
      <c r="CL1186" s="64"/>
      <c r="CM1186" s="64"/>
      <c r="CN1186" s="64"/>
      <c r="CO1186" s="64"/>
      <c r="CP1186" s="64"/>
      <c r="CQ1186" s="64"/>
      <c r="CR1186" s="64"/>
      <c r="CS1186" s="64"/>
    </row>
    <row r="1187" spans="1:97" s="32" customFormat="1" ht="12.75">
      <c r="A1187" s="68"/>
      <c r="G1187" s="68"/>
      <c r="N1187" s="64"/>
      <c r="O1187" s="64"/>
      <c r="P1187" s="64"/>
      <c r="Q1187" s="64"/>
      <c r="R1187" s="64"/>
      <c r="S1187" s="64"/>
      <c r="T1187" s="64"/>
      <c r="U1187" s="64"/>
      <c r="V1187" s="64"/>
      <c r="W1187" s="64"/>
      <c r="X1187" s="64"/>
      <c r="Y1187" s="64"/>
      <c r="Z1187" s="64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  <c r="AK1187" s="64"/>
      <c r="AL1187" s="64"/>
      <c r="AM1187" s="64"/>
      <c r="AN1187" s="64"/>
      <c r="AO1187" s="64"/>
      <c r="AP1187" s="64"/>
      <c r="AQ1187" s="64"/>
      <c r="AR1187" s="64"/>
      <c r="AS1187" s="64"/>
      <c r="AT1187" s="64"/>
      <c r="AU1187" s="64"/>
      <c r="AV1187" s="64"/>
      <c r="AW1187" s="64"/>
      <c r="AX1187" s="64"/>
      <c r="AY1187" s="64"/>
      <c r="AZ1187" s="64"/>
      <c r="BA1187" s="64"/>
      <c r="BB1187" s="64"/>
      <c r="BC1187" s="64"/>
      <c r="BD1187" s="64"/>
      <c r="BE1187" s="64"/>
      <c r="BF1187" s="64"/>
      <c r="BG1187" s="64"/>
      <c r="BH1187" s="64"/>
      <c r="BI1187" s="64"/>
      <c r="BJ1187" s="64"/>
      <c r="BK1187" s="64"/>
      <c r="BL1187" s="64"/>
      <c r="BM1187" s="64"/>
      <c r="BN1187" s="64"/>
      <c r="BO1187" s="64"/>
      <c r="BP1187" s="64"/>
      <c r="BQ1187" s="64"/>
      <c r="BR1187" s="64"/>
      <c r="BS1187" s="64"/>
      <c r="BT1187" s="64"/>
      <c r="BU1187" s="64"/>
      <c r="BV1187" s="64"/>
      <c r="BW1187" s="64"/>
      <c r="BX1187" s="64"/>
      <c r="BY1187" s="64"/>
      <c r="BZ1187" s="64"/>
      <c r="CA1187" s="64"/>
      <c r="CB1187" s="64"/>
      <c r="CC1187" s="64"/>
      <c r="CD1187" s="64"/>
      <c r="CE1187" s="64"/>
      <c r="CF1187" s="64"/>
      <c r="CG1187" s="64"/>
      <c r="CH1187" s="64"/>
      <c r="CI1187" s="64"/>
      <c r="CJ1187" s="64"/>
      <c r="CK1187" s="64"/>
      <c r="CL1187" s="64"/>
      <c r="CM1187" s="64"/>
      <c r="CN1187" s="64"/>
      <c r="CO1187" s="64"/>
      <c r="CP1187" s="64"/>
      <c r="CQ1187" s="64"/>
      <c r="CR1187" s="64"/>
      <c r="CS1187" s="64"/>
    </row>
    <row r="1188" spans="1:97" s="32" customFormat="1" ht="12.75">
      <c r="A1188" s="68"/>
      <c r="G1188" s="68"/>
      <c r="N1188" s="64"/>
      <c r="O1188" s="64"/>
      <c r="P1188" s="64"/>
      <c r="Q1188" s="64"/>
      <c r="R1188" s="64"/>
      <c r="S1188" s="64"/>
      <c r="T1188" s="64"/>
      <c r="U1188" s="64"/>
      <c r="V1188" s="64"/>
      <c r="W1188" s="64"/>
      <c r="X1188" s="64"/>
      <c r="Y1188" s="64"/>
      <c r="Z1188" s="64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  <c r="AK1188" s="64"/>
      <c r="AL1188" s="64"/>
      <c r="AM1188" s="64"/>
      <c r="AN1188" s="64"/>
      <c r="AO1188" s="64"/>
      <c r="AP1188" s="64"/>
      <c r="AQ1188" s="64"/>
      <c r="AR1188" s="64"/>
      <c r="AS1188" s="64"/>
      <c r="AT1188" s="64"/>
      <c r="AU1188" s="64"/>
      <c r="AV1188" s="64"/>
      <c r="AW1188" s="64"/>
      <c r="AX1188" s="64"/>
      <c r="AY1188" s="64"/>
      <c r="AZ1188" s="64"/>
      <c r="BA1188" s="64"/>
      <c r="BB1188" s="64"/>
      <c r="BC1188" s="64"/>
      <c r="BD1188" s="64"/>
      <c r="BE1188" s="64"/>
      <c r="BF1188" s="64"/>
      <c r="BG1188" s="64"/>
      <c r="BH1188" s="64"/>
      <c r="BI1188" s="64"/>
      <c r="BJ1188" s="64"/>
      <c r="BK1188" s="64"/>
      <c r="BL1188" s="64"/>
      <c r="BM1188" s="64"/>
      <c r="BN1188" s="64"/>
      <c r="BO1188" s="64"/>
      <c r="BP1188" s="64"/>
      <c r="BQ1188" s="64"/>
      <c r="BR1188" s="64"/>
      <c r="BS1188" s="64"/>
      <c r="BT1188" s="64"/>
      <c r="BU1188" s="64"/>
      <c r="BV1188" s="64"/>
      <c r="BW1188" s="64"/>
      <c r="BX1188" s="64"/>
      <c r="BY1188" s="64"/>
      <c r="BZ1188" s="64"/>
      <c r="CA1188" s="64"/>
      <c r="CB1188" s="64"/>
      <c r="CC1188" s="64"/>
      <c r="CD1188" s="64"/>
      <c r="CE1188" s="64"/>
      <c r="CF1188" s="64"/>
      <c r="CG1188" s="64"/>
      <c r="CH1188" s="64"/>
      <c r="CI1188" s="64"/>
      <c r="CJ1188" s="64"/>
      <c r="CK1188" s="64"/>
      <c r="CL1188" s="64"/>
      <c r="CM1188" s="64"/>
      <c r="CN1188" s="64"/>
      <c r="CO1188" s="64"/>
      <c r="CP1188" s="64"/>
      <c r="CQ1188" s="64"/>
      <c r="CR1188" s="64"/>
      <c r="CS1188" s="64"/>
    </row>
    <row r="1189" spans="1:97" s="32" customFormat="1" ht="12.75">
      <c r="A1189" s="68"/>
      <c r="G1189" s="68"/>
      <c r="N1189" s="64"/>
      <c r="O1189" s="64"/>
      <c r="P1189" s="64"/>
      <c r="Q1189" s="64"/>
      <c r="R1189" s="64"/>
      <c r="S1189" s="64"/>
      <c r="T1189" s="64"/>
      <c r="U1189" s="64"/>
      <c r="V1189" s="64"/>
      <c r="W1189" s="64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  <c r="AK1189" s="64"/>
      <c r="AL1189" s="64"/>
      <c r="AM1189" s="64"/>
      <c r="AN1189" s="64"/>
      <c r="AO1189" s="64"/>
      <c r="AP1189" s="64"/>
      <c r="AQ1189" s="64"/>
      <c r="AR1189" s="64"/>
      <c r="AS1189" s="64"/>
      <c r="AT1189" s="64"/>
      <c r="AU1189" s="64"/>
      <c r="AV1189" s="64"/>
      <c r="AW1189" s="64"/>
      <c r="AX1189" s="64"/>
      <c r="AY1189" s="64"/>
      <c r="AZ1189" s="64"/>
      <c r="BA1189" s="64"/>
      <c r="BB1189" s="64"/>
      <c r="BC1189" s="64"/>
      <c r="BD1189" s="64"/>
      <c r="BE1189" s="64"/>
      <c r="BF1189" s="64"/>
      <c r="BG1189" s="64"/>
      <c r="BH1189" s="64"/>
      <c r="BI1189" s="64"/>
      <c r="BJ1189" s="64"/>
      <c r="BK1189" s="64"/>
      <c r="BL1189" s="64"/>
      <c r="BM1189" s="64"/>
      <c r="BN1189" s="64"/>
      <c r="BO1189" s="64"/>
      <c r="BP1189" s="64"/>
      <c r="BQ1189" s="64"/>
      <c r="BR1189" s="64"/>
      <c r="BS1189" s="64"/>
      <c r="BT1189" s="64"/>
      <c r="BU1189" s="64"/>
      <c r="BV1189" s="64"/>
      <c r="BW1189" s="64"/>
      <c r="BX1189" s="64"/>
      <c r="BY1189" s="64"/>
      <c r="BZ1189" s="64"/>
      <c r="CA1189" s="64"/>
      <c r="CB1189" s="64"/>
      <c r="CC1189" s="64"/>
      <c r="CD1189" s="64"/>
      <c r="CE1189" s="64"/>
      <c r="CF1189" s="64"/>
      <c r="CG1189" s="64"/>
      <c r="CH1189" s="64"/>
      <c r="CI1189" s="64"/>
      <c r="CJ1189" s="64"/>
      <c r="CK1189" s="64"/>
      <c r="CL1189" s="64"/>
      <c r="CM1189" s="64"/>
      <c r="CN1189" s="64"/>
      <c r="CO1189" s="64"/>
      <c r="CP1189" s="64"/>
      <c r="CQ1189" s="64"/>
      <c r="CR1189" s="64"/>
      <c r="CS1189" s="64"/>
    </row>
    <row r="1190" spans="1:97" s="32" customFormat="1" ht="12.75">
      <c r="A1190" s="68"/>
      <c r="G1190" s="68"/>
      <c r="N1190" s="64"/>
      <c r="O1190" s="64"/>
      <c r="P1190" s="64"/>
      <c r="Q1190" s="64"/>
      <c r="R1190" s="64"/>
      <c r="S1190" s="64"/>
      <c r="T1190" s="64"/>
      <c r="U1190" s="64"/>
      <c r="V1190" s="64"/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  <c r="AK1190" s="64"/>
      <c r="AL1190" s="64"/>
      <c r="AM1190" s="64"/>
      <c r="AN1190" s="64"/>
      <c r="AO1190" s="64"/>
      <c r="AP1190" s="64"/>
      <c r="AQ1190" s="64"/>
      <c r="AR1190" s="64"/>
      <c r="AS1190" s="64"/>
      <c r="AT1190" s="64"/>
      <c r="AU1190" s="64"/>
      <c r="AV1190" s="64"/>
      <c r="AW1190" s="64"/>
      <c r="AX1190" s="64"/>
      <c r="AY1190" s="64"/>
      <c r="AZ1190" s="64"/>
      <c r="BA1190" s="64"/>
      <c r="BB1190" s="64"/>
      <c r="BC1190" s="64"/>
      <c r="BD1190" s="64"/>
      <c r="BE1190" s="64"/>
      <c r="BF1190" s="64"/>
      <c r="BG1190" s="64"/>
      <c r="BH1190" s="64"/>
      <c r="BI1190" s="64"/>
      <c r="BJ1190" s="64"/>
      <c r="BK1190" s="64"/>
      <c r="BL1190" s="64"/>
      <c r="BM1190" s="64"/>
      <c r="BN1190" s="64"/>
      <c r="BO1190" s="64"/>
      <c r="BP1190" s="64"/>
      <c r="BQ1190" s="64"/>
      <c r="BR1190" s="64"/>
      <c r="BS1190" s="64"/>
      <c r="BT1190" s="64"/>
      <c r="BU1190" s="64"/>
      <c r="BV1190" s="64"/>
      <c r="BW1190" s="64"/>
      <c r="BX1190" s="64"/>
      <c r="BY1190" s="64"/>
      <c r="BZ1190" s="64"/>
      <c r="CA1190" s="64"/>
      <c r="CB1190" s="64"/>
      <c r="CC1190" s="64"/>
      <c r="CD1190" s="64"/>
      <c r="CE1190" s="64"/>
      <c r="CF1190" s="64"/>
      <c r="CG1190" s="64"/>
      <c r="CH1190" s="64"/>
      <c r="CI1190" s="64"/>
      <c r="CJ1190" s="64"/>
      <c r="CK1190" s="64"/>
      <c r="CL1190" s="64"/>
      <c r="CM1190" s="64"/>
      <c r="CN1190" s="64"/>
      <c r="CO1190" s="64"/>
      <c r="CP1190" s="64"/>
      <c r="CQ1190" s="64"/>
      <c r="CR1190" s="64"/>
      <c r="CS1190" s="64"/>
    </row>
    <row r="1191" spans="1:97" s="32" customFormat="1" ht="12.75">
      <c r="A1191" s="68"/>
      <c r="G1191" s="68"/>
      <c r="N1191" s="64"/>
      <c r="O1191" s="64"/>
      <c r="P1191" s="64"/>
      <c r="Q1191" s="64"/>
      <c r="R1191" s="64"/>
      <c r="S1191" s="64"/>
      <c r="T1191" s="64"/>
      <c r="U1191" s="64"/>
      <c r="V1191" s="64"/>
      <c r="W1191" s="64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  <c r="AK1191" s="64"/>
      <c r="AL1191" s="64"/>
      <c r="AM1191" s="64"/>
      <c r="AN1191" s="64"/>
      <c r="AO1191" s="64"/>
      <c r="AP1191" s="64"/>
      <c r="AQ1191" s="64"/>
      <c r="AR1191" s="64"/>
      <c r="AS1191" s="64"/>
      <c r="AT1191" s="64"/>
      <c r="AU1191" s="64"/>
      <c r="AV1191" s="64"/>
      <c r="AW1191" s="64"/>
      <c r="AX1191" s="64"/>
      <c r="AY1191" s="64"/>
      <c r="AZ1191" s="64"/>
      <c r="BA1191" s="64"/>
      <c r="BB1191" s="64"/>
      <c r="BC1191" s="64"/>
      <c r="BD1191" s="64"/>
      <c r="BE1191" s="64"/>
      <c r="BF1191" s="64"/>
      <c r="BG1191" s="64"/>
      <c r="BH1191" s="64"/>
      <c r="BI1191" s="64"/>
      <c r="BJ1191" s="64"/>
      <c r="BK1191" s="64"/>
      <c r="BL1191" s="64"/>
      <c r="BM1191" s="64"/>
      <c r="BN1191" s="64"/>
      <c r="BO1191" s="64"/>
      <c r="BP1191" s="64"/>
      <c r="BQ1191" s="64"/>
      <c r="BR1191" s="64"/>
      <c r="BS1191" s="64"/>
      <c r="BT1191" s="64"/>
      <c r="BU1191" s="64"/>
      <c r="BV1191" s="64"/>
      <c r="BW1191" s="64"/>
      <c r="BX1191" s="64"/>
      <c r="BY1191" s="64"/>
      <c r="BZ1191" s="64"/>
      <c r="CA1191" s="64"/>
      <c r="CB1191" s="64"/>
      <c r="CC1191" s="64"/>
      <c r="CD1191" s="64"/>
      <c r="CE1191" s="64"/>
      <c r="CF1191" s="64"/>
      <c r="CG1191" s="64"/>
      <c r="CH1191" s="64"/>
      <c r="CI1191" s="64"/>
      <c r="CJ1191" s="64"/>
      <c r="CK1191" s="64"/>
      <c r="CL1191" s="64"/>
      <c r="CM1191" s="64"/>
      <c r="CN1191" s="64"/>
      <c r="CO1191" s="64"/>
      <c r="CP1191" s="64"/>
      <c r="CQ1191" s="64"/>
      <c r="CR1191" s="64"/>
      <c r="CS1191" s="64"/>
    </row>
    <row r="1192" spans="1:97" s="32" customFormat="1" ht="12.75">
      <c r="A1192" s="68"/>
      <c r="G1192" s="68"/>
      <c r="N1192" s="64"/>
      <c r="O1192" s="64"/>
      <c r="P1192" s="64"/>
      <c r="Q1192" s="64"/>
      <c r="R1192" s="64"/>
      <c r="S1192" s="64"/>
      <c r="T1192" s="64"/>
      <c r="U1192" s="64"/>
      <c r="V1192" s="64"/>
      <c r="W1192" s="64"/>
      <c r="X1192" s="64"/>
      <c r="Y1192" s="64"/>
      <c r="Z1192" s="64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  <c r="AK1192" s="64"/>
      <c r="AL1192" s="64"/>
      <c r="AM1192" s="64"/>
      <c r="AN1192" s="64"/>
      <c r="AO1192" s="64"/>
      <c r="AP1192" s="64"/>
      <c r="AQ1192" s="64"/>
      <c r="AR1192" s="64"/>
      <c r="AS1192" s="64"/>
      <c r="AT1192" s="64"/>
      <c r="AU1192" s="64"/>
      <c r="AV1192" s="64"/>
      <c r="AW1192" s="64"/>
      <c r="AX1192" s="64"/>
      <c r="AY1192" s="64"/>
      <c r="AZ1192" s="64"/>
      <c r="BA1192" s="64"/>
      <c r="BB1192" s="64"/>
      <c r="BC1192" s="64"/>
      <c r="BD1192" s="64"/>
      <c r="BE1192" s="64"/>
      <c r="BF1192" s="64"/>
      <c r="BG1192" s="64"/>
      <c r="BH1192" s="64"/>
      <c r="BI1192" s="64"/>
      <c r="BJ1192" s="64"/>
      <c r="BK1192" s="64"/>
      <c r="BL1192" s="64"/>
      <c r="BM1192" s="64"/>
      <c r="BN1192" s="64"/>
      <c r="BO1192" s="64"/>
      <c r="BP1192" s="64"/>
      <c r="BQ1192" s="64"/>
      <c r="BR1192" s="64"/>
      <c r="BS1192" s="64"/>
      <c r="BT1192" s="64"/>
      <c r="BU1192" s="64"/>
      <c r="BV1192" s="64"/>
      <c r="BW1192" s="64"/>
      <c r="BX1192" s="64"/>
      <c r="BY1192" s="64"/>
      <c r="BZ1192" s="64"/>
      <c r="CA1192" s="64"/>
      <c r="CB1192" s="64"/>
      <c r="CC1192" s="64"/>
      <c r="CD1192" s="64"/>
      <c r="CE1192" s="64"/>
      <c r="CF1192" s="64"/>
      <c r="CG1192" s="64"/>
      <c r="CH1192" s="64"/>
      <c r="CI1192" s="64"/>
      <c r="CJ1192" s="64"/>
      <c r="CK1192" s="64"/>
      <c r="CL1192" s="64"/>
      <c r="CM1192" s="64"/>
      <c r="CN1192" s="64"/>
      <c r="CO1192" s="64"/>
      <c r="CP1192" s="64"/>
      <c r="CQ1192" s="64"/>
      <c r="CR1192" s="64"/>
      <c r="CS1192" s="64"/>
    </row>
    <row r="1193" spans="1:97" s="32" customFormat="1" ht="12.75">
      <c r="A1193" s="68"/>
      <c r="G1193" s="68"/>
      <c r="N1193" s="64"/>
      <c r="O1193" s="64"/>
      <c r="P1193" s="64"/>
      <c r="Q1193" s="64"/>
      <c r="R1193" s="64"/>
      <c r="S1193" s="64"/>
      <c r="T1193" s="64"/>
      <c r="U1193" s="64"/>
      <c r="V1193" s="64"/>
      <c r="W1193" s="64"/>
      <c r="X1193" s="64"/>
      <c r="Y1193" s="64"/>
      <c r="Z1193" s="64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  <c r="AK1193" s="64"/>
      <c r="AL1193" s="64"/>
      <c r="AM1193" s="64"/>
      <c r="AN1193" s="64"/>
      <c r="AO1193" s="64"/>
      <c r="AP1193" s="64"/>
      <c r="AQ1193" s="64"/>
      <c r="AR1193" s="64"/>
      <c r="AS1193" s="64"/>
      <c r="AT1193" s="64"/>
      <c r="AU1193" s="64"/>
      <c r="AV1193" s="64"/>
      <c r="AW1193" s="64"/>
      <c r="AX1193" s="64"/>
      <c r="AY1193" s="64"/>
      <c r="AZ1193" s="64"/>
      <c r="BA1193" s="64"/>
      <c r="BB1193" s="64"/>
      <c r="BC1193" s="64"/>
      <c r="BD1193" s="64"/>
      <c r="BE1193" s="64"/>
      <c r="BF1193" s="64"/>
      <c r="BG1193" s="64"/>
      <c r="BH1193" s="64"/>
      <c r="BI1193" s="64"/>
      <c r="BJ1193" s="64"/>
      <c r="BK1193" s="64"/>
      <c r="BL1193" s="64"/>
      <c r="BM1193" s="64"/>
      <c r="BN1193" s="64"/>
      <c r="BO1193" s="64"/>
      <c r="BP1193" s="64"/>
      <c r="BQ1193" s="64"/>
      <c r="BR1193" s="64"/>
      <c r="BS1193" s="64"/>
      <c r="BT1193" s="64"/>
      <c r="BU1193" s="64"/>
      <c r="BV1193" s="64"/>
      <c r="BW1193" s="64"/>
      <c r="BX1193" s="64"/>
      <c r="BY1193" s="64"/>
      <c r="BZ1193" s="64"/>
      <c r="CA1193" s="64"/>
      <c r="CB1193" s="64"/>
      <c r="CC1193" s="64"/>
      <c r="CD1193" s="64"/>
      <c r="CE1193" s="64"/>
      <c r="CF1193" s="64"/>
      <c r="CG1193" s="64"/>
      <c r="CH1193" s="64"/>
      <c r="CI1193" s="64"/>
      <c r="CJ1193" s="64"/>
      <c r="CK1193" s="64"/>
      <c r="CL1193" s="64"/>
      <c r="CM1193" s="64"/>
      <c r="CN1193" s="64"/>
      <c r="CO1193" s="64"/>
      <c r="CP1193" s="64"/>
      <c r="CQ1193" s="64"/>
      <c r="CR1193" s="64"/>
      <c r="CS1193" s="64"/>
    </row>
    <row r="1194" spans="1:97" s="32" customFormat="1" ht="12.75">
      <c r="A1194" s="68"/>
      <c r="G1194" s="68"/>
      <c r="N1194" s="64"/>
      <c r="O1194" s="64"/>
      <c r="P1194" s="64"/>
      <c r="Q1194" s="64"/>
      <c r="R1194" s="64"/>
      <c r="S1194" s="64"/>
      <c r="T1194" s="64"/>
      <c r="U1194" s="64"/>
      <c r="V1194" s="64"/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  <c r="AK1194" s="64"/>
      <c r="AL1194" s="64"/>
      <c r="AM1194" s="64"/>
      <c r="AN1194" s="64"/>
      <c r="AO1194" s="64"/>
      <c r="AP1194" s="64"/>
      <c r="AQ1194" s="64"/>
      <c r="AR1194" s="64"/>
      <c r="AS1194" s="64"/>
      <c r="AT1194" s="64"/>
      <c r="AU1194" s="64"/>
      <c r="AV1194" s="64"/>
      <c r="AW1194" s="64"/>
      <c r="AX1194" s="64"/>
      <c r="AY1194" s="64"/>
      <c r="AZ1194" s="64"/>
      <c r="BA1194" s="64"/>
      <c r="BB1194" s="64"/>
      <c r="BC1194" s="64"/>
      <c r="BD1194" s="64"/>
      <c r="BE1194" s="64"/>
      <c r="BF1194" s="64"/>
      <c r="BG1194" s="64"/>
      <c r="BH1194" s="64"/>
      <c r="BI1194" s="64"/>
      <c r="BJ1194" s="64"/>
      <c r="BK1194" s="64"/>
      <c r="BL1194" s="64"/>
      <c r="BM1194" s="64"/>
      <c r="BN1194" s="64"/>
      <c r="BO1194" s="64"/>
      <c r="BP1194" s="64"/>
      <c r="BQ1194" s="64"/>
      <c r="BR1194" s="64"/>
      <c r="BS1194" s="64"/>
      <c r="BT1194" s="64"/>
      <c r="BU1194" s="64"/>
      <c r="BV1194" s="64"/>
      <c r="BW1194" s="64"/>
      <c r="BX1194" s="64"/>
      <c r="BY1194" s="64"/>
      <c r="BZ1194" s="64"/>
      <c r="CA1194" s="64"/>
      <c r="CB1194" s="64"/>
      <c r="CC1194" s="64"/>
      <c r="CD1194" s="64"/>
      <c r="CE1194" s="64"/>
      <c r="CF1194" s="64"/>
      <c r="CG1194" s="64"/>
      <c r="CH1194" s="64"/>
      <c r="CI1194" s="64"/>
      <c r="CJ1194" s="64"/>
      <c r="CK1194" s="64"/>
      <c r="CL1194" s="64"/>
      <c r="CM1194" s="64"/>
      <c r="CN1194" s="64"/>
      <c r="CO1194" s="64"/>
      <c r="CP1194" s="64"/>
      <c r="CQ1194" s="64"/>
      <c r="CR1194" s="64"/>
      <c r="CS1194" s="64"/>
    </row>
    <row r="1195" spans="1:97" s="32" customFormat="1" ht="12.75">
      <c r="A1195" s="68"/>
      <c r="G1195" s="68"/>
      <c r="N1195" s="64"/>
      <c r="O1195" s="64"/>
      <c r="P1195" s="64"/>
      <c r="Q1195" s="64"/>
      <c r="R1195" s="64"/>
      <c r="S1195" s="64"/>
      <c r="T1195" s="64"/>
      <c r="U1195" s="64"/>
      <c r="V1195" s="64"/>
      <c r="W1195" s="64"/>
      <c r="X1195" s="64"/>
      <c r="Y1195" s="64"/>
      <c r="Z1195" s="64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  <c r="AK1195" s="64"/>
      <c r="AL1195" s="64"/>
      <c r="AM1195" s="64"/>
      <c r="AN1195" s="64"/>
      <c r="AO1195" s="64"/>
      <c r="AP1195" s="64"/>
      <c r="AQ1195" s="64"/>
      <c r="AR1195" s="64"/>
      <c r="AS1195" s="64"/>
      <c r="AT1195" s="64"/>
      <c r="AU1195" s="64"/>
      <c r="AV1195" s="64"/>
      <c r="AW1195" s="64"/>
      <c r="AX1195" s="64"/>
      <c r="AY1195" s="64"/>
      <c r="AZ1195" s="64"/>
      <c r="BA1195" s="64"/>
      <c r="BB1195" s="64"/>
      <c r="BC1195" s="64"/>
      <c r="BD1195" s="64"/>
      <c r="BE1195" s="64"/>
      <c r="BF1195" s="64"/>
      <c r="BG1195" s="64"/>
      <c r="BH1195" s="64"/>
      <c r="BI1195" s="64"/>
      <c r="BJ1195" s="64"/>
      <c r="BK1195" s="64"/>
      <c r="BL1195" s="64"/>
      <c r="BM1195" s="64"/>
      <c r="BN1195" s="64"/>
      <c r="BO1195" s="64"/>
      <c r="BP1195" s="64"/>
      <c r="BQ1195" s="64"/>
      <c r="BR1195" s="64"/>
      <c r="BS1195" s="64"/>
      <c r="BT1195" s="64"/>
      <c r="BU1195" s="64"/>
      <c r="BV1195" s="64"/>
      <c r="BW1195" s="64"/>
      <c r="BX1195" s="64"/>
      <c r="BY1195" s="64"/>
      <c r="BZ1195" s="64"/>
      <c r="CA1195" s="64"/>
      <c r="CB1195" s="64"/>
      <c r="CC1195" s="64"/>
      <c r="CD1195" s="64"/>
      <c r="CE1195" s="64"/>
      <c r="CF1195" s="64"/>
      <c r="CG1195" s="64"/>
      <c r="CH1195" s="64"/>
      <c r="CI1195" s="64"/>
      <c r="CJ1195" s="64"/>
      <c r="CK1195" s="64"/>
      <c r="CL1195" s="64"/>
      <c r="CM1195" s="64"/>
      <c r="CN1195" s="64"/>
      <c r="CO1195" s="64"/>
      <c r="CP1195" s="64"/>
      <c r="CQ1195" s="64"/>
      <c r="CR1195" s="64"/>
      <c r="CS1195" s="64"/>
    </row>
    <row r="1196" spans="1:97" s="32" customFormat="1" ht="12.75">
      <c r="A1196" s="68"/>
      <c r="G1196" s="68"/>
      <c r="N1196" s="64"/>
      <c r="O1196" s="64"/>
      <c r="P1196" s="64"/>
      <c r="Q1196" s="64"/>
      <c r="R1196" s="64"/>
      <c r="S1196" s="64"/>
      <c r="T1196" s="64"/>
      <c r="U1196" s="64"/>
      <c r="V1196" s="64"/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  <c r="AK1196" s="64"/>
      <c r="AL1196" s="64"/>
      <c r="AM1196" s="64"/>
      <c r="AN1196" s="64"/>
      <c r="AO1196" s="64"/>
      <c r="AP1196" s="64"/>
      <c r="AQ1196" s="64"/>
      <c r="AR1196" s="64"/>
      <c r="AS1196" s="64"/>
      <c r="AT1196" s="64"/>
      <c r="AU1196" s="64"/>
      <c r="AV1196" s="64"/>
      <c r="AW1196" s="64"/>
      <c r="AX1196" s="64"/>
      <c r="AY1196" s="64"/>
      <c r="AZ1196" s="64"/>
      <c r="BA1196" s="64"/>
      <c r="BB1196" s="64"/>
      <c r="BC1196" s="64"/>
      <c r="BD1196" s="64"/>
      <c r="BE1196" s="64"/>
      <c r="BF1196" s="64"/>
      <c r="BG1196" s="64"/>
      <c r="BH1196" s="64"/>
      <c r="BI1196" s="64"/>
      <c r="BJ1196" s="64"/>
      <c r="BK1196" s="64"/>
      <c r="BL1196" s="64"/>
      <c r="BM1196" s="64"/>
      <c r="BN1196" s="64"/>
      <c r="BO1196" s="64"/>
      <c r="BP1196" s="64"/>
      <c r="BQ1196" s="64"/>
      <c r="BR1196" s="64"/>
      <c r="BS1196" s="64"/>
      <c r="BT1196" s="64"/>
      <c r="BU1196" s="64"/>
      <c r="BV1196" s="64"/>
      <c r="BW1196" s="64"/>
      <c r="BX1196" s="64"/>
      <c r="BY1196" s="64"/>
      <c r="BZ1196" s="64"/>
      <c r="CA1196" s="64"/>
      <c r="CB1196" s="64"/>
      <c r="CC1196" s="64"/>
      <c r="CD1196" s="64"/>
      <c r="CE1196" s="64"/>
      <c r="CF1196" s="64"/>
      <c r="CG1196" s="64"/>
      <c r="CH1196" s="64"/>
      <c r="CI1196" s="64"/>
      <c r="CJ1196" s="64"/>
      <c r="CK1196" s="64"/>
      <c r="CL1196" s="64"/>
      <c r="CM1196" s="64"/>
      <c r="CN1196" s="64"/>
      <c r="CO1196" s="64"/>
      <c r="CP1196" s="64"/>
      <c r="CQ1196" s="64"/>
      <c r="CR1196" s="64"/>
      <c r="CS1196" s="64"/>
    </row>
    <row r="1197" spans="1:97" s="32" customFormat="1" ht="12.75">
      <c r="A1197" s="68"/>
      <c r="G1197" s="68"/>
      <c r="N1197" s="64"/>
      <c r="O1197" s="64"/>
      <c r="P1197" s="64"/>
      <c r="Q1197" s="64"/>
      <c r="R1197" s="64"/>
      <c r="S1197" s="64"/>
      <c r="T1197" s="64"/>
      <c r="U1197" s="64"/>
      <c r="V1197" s="64"/>
      <c r="W1197" s="64"/>
      <c r="X1197" s="64"/>
      <c r="Y1197" s="64"/>
      <c r="Z1197" s="64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  <c r="AK1197" s="64"/>
      <c r="AL1197" s="64"/>
      <c r="AM1197" s="64"/>
      <c r="AN1197" s="64"/>
      <c r="AO1197" s="64"/>
      <c r="AP1197" s="64"/>
      <c r="AQ1197" s="64"/>
      <c r="AR1197" s="64"/>
      <c r="AS1197" s="64"/>
      <c r="AT1197" s="64"/>
      <c r="AU1197" s="64"/>
      <c r="AV1197" s="64"/>
      <c r="AW1197" s="64"/>
      <c r="AX1197" s="64"/>
      <c r="AY1197" s="64"/>
      <c r="AZ1197" s="64"/>
      <c r="BA1197" s="64"/>
      <c r="BB1197" s="64"/>
      <c r="BC1197" s="64"/>
      <c r="BD1197" s="64"/>
      <c r="BE1197" s="64"/>
      <c r="BF1197" s="64"/>
      <c r="BG1197" s="64"/>
      <c r="BH1197" s="64"/>
      <c r="BI1197" s="64"/>
      <c r="BJ1197" s="64"/>
      <c r="BK1197" s="64"/>
      <c r="BL1197" s="64"/>
      <c r="BM1197" s="64"/>
      <c r="BN1197" s="64"/>
      <c r="BO1197" s="64"/>
      <c r="BP1197" s="64"/>
      <c r="BQ1197" s="64"/>
      <c r="BR1197" s="64"/>
      <c r="BS1197" s="64"/>
      <c r="BT1197" s="64"/>
      <c r="BU1197" s="64"/>
      <c r="BV1197" s="64"/>
      <c r="BW1197" s="64"/>
      <c r="BX1197" s="64"/>
      <c r="BY1197" s="64"/>
      <c r="BZ1197" s="64"/>
      <c r="CA1197" s="64"/>
      <c r="CB1197" s="64"/>
      <c r="CC1197" s="64"/>
      <c r="CD1197" s="64"/>
      <c r="CE1197" s="64"/>
      <c r="CF1197" s="64"/>
      <c r="CG1197" s="64"/>
      <c r="CH1197" s="64"/>
      <c r="CI1197" s="64"/>
      <c r="CJ1197" s="64"/>
      <c r="CK1197" s="64"/>
      <c r="CL1197" s="64"/>
      <c r="CM1197" s="64"/>
      <c r="CN1197" s="64"/>
      <c r="CO1197" s="64"/>
      <c r="CP1197" s="64"/>
      <c r="CQ1197" s="64"/>
      <c r="CR1197" s="64"/>
      <c r="CS1197" s="64"/>
    </row>
    <row r="1198" spans="1:97" s="32" customFormat="1" ht="12.75">
      <c r="A1198" s="68"/>
      <c r="G1198" s="68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64"/>
      <c r="BA1198" s="64"/>
      <c r="BB1198" s="64"/>
      <c r="BC1198" s="64"/>
      <c r="BD1198" s="64"/>
      <c r="BE1198" s="64"/>
      <c r="BF1198" s="64"/>
      <c r="BG1198" s="64"/>
      <c r="BH1198" s="64"/>
      <c r="BI1198" s="64"/>
      <c r="BJ1198" s="64"/>
      <c r="BK1198" s="64"/>
      <c r="BL1198" s="64"/>
      <c r="BM1198" s="64"/>
      <c r="BN1198" s="64"/>
      <c r="BO1198" s="64"/>
      <c r="BP1198" s="64"/>
      <c r="BQ1198" s="64"/>
      <c r="BR1198" s="64"/>
      <c r="BS1198" s="64"/>
      <c r="BT1198" s="64"/>
      <c r="BU1198" s="64"/>
      <c r="BV1198" s="64"/>
      <c r="BW1198" s="64"/>
      <c r="BX1198" s="64"/>
      <c r="BY1198" s="64"/>
      <c r="BZ1198" s="64"/>
      <c r="CA1198" s="64"/>
      <c r="CB1198" s="64"/>
      <c r="CC1198" s="64"/>
      <c r="CD1198" s="64"/>
      <c r="CE1198" s="64"/>
      <c r="CF1198" s="64"/>
      <c r="CG1198" s="64"/>
      <c r="CH1198" s="64"/>
      <c r="CI1198" s="64"/>
      <c r="CJ1198" s="64"/>
      <c r="CK1198" s="64"/>
      <c r="CL1198" s="64"/>
      <c r="CM1198" s="64"/>
      <c r="CN1198" s="64"/>
      <c r="CO1198" s="64"/>
      <c r="CP1198" s="64"/>
      <c r="CQ1198" s="64"/>
      <c r="CR1198" s="64"/>
      <c r="CS1198" s="64"/>
    </row>
    <row r="1199" spans="1:97" s="32" customFormat="1" ht="12.75">
      <c r="A1199" s="68"/>
      <c r="G1199" s="68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  <c r="AK1199" s="64"/>
      <c r="AL1199" s="64"/>
      <c r="AM1199" s="64"/>
      <c r="AN1199" s="64"/>
      <c r="AO1199" s="64"/>
      <c r="AP1199" s="64"/>
      <c r="AQ1199" s="64"/>
      <c r="AR1199" s="64"/>
      <c r="AS1199" s="64"/>
      <c r="AT1199" s="64"/>
      <c r="AU1199" s="64"/>
      <c r="AV1199" s="64"/>
      <c r="AW1199" s="64"/>
      <c r="AX1199" s="64"/>
      <c r="AY1199" s="64"/>
      <c r="AZ1199" s="64"/>
      <c r="BA1199" s="64"/>
      <c r="BB1199" s="64"/>
      <c r="BC1199" s="64"/>
      <c r="BD1199" s="64"/>
      <c r="BE1199" s="64"/>
      <c r="BF1199" s="64"/>
      <c r="BG1199" s="64"/>
      <c r="BH1199" s="64"/>
      <c r="BI1199" s="64"/>
      <c r="BJ1199" s="64"/>
      <c r="BK1199" s="64"/>
      <c r="BL1199" s="64"/>
      <c r="BM1199" s="64"/>
      <c r="BN1199" s="64"/>
      <c r="BO1199" s="64"/>
      <c r="BP1199" s="64"/>
      <c r="BQ1199" s="64"/>
      <c r="BR1199" s="64"/>
      <c r="BS1199" s="64"/>
      <c r="BT1199" s="64"/>
      <c r="BU1199" s="64"/>
      <c r="BV1199" s="64"/>
      <c r="BW1199" s="64"/>
      <c r="BX1199" s="64"/>
      <c r="BY1199" s="64"/>
      <c r="BZ1199" s="64"/>
      <c r="CA1199" s="64"/>
      <c r="CB1199" s="64"/>
      <c r="CC1199" s="64"/>
      <c r="CD1199" s="64"/>
      <c r="CE1199" s="64"/>
      <c r="CF1199" s="64"/>
      <c r="CG1199" s="64"/>
      <c r="CH1199" s="64"/>
      <c r="CI1199" s="64"/>
      <c r="CJ1199" s="64"/>
      <c r="CK1199" s="64"/>
      <c r="CL1199" s="64"/>
      <c r="CM1199" s="64"/>
      <c r="CN1199" s="64"/>
      <c r="CO1199" s="64"/>
      <c r="CP1199" s="64"/>
      <c r="CQ1199" s="64"/>
      <c r="CR1199" s="64"/>
      <c r="CS1199" s="64"/>
    </row>
    <row r="1200" spans="1:97" s="32" customFormat="1" ht="12.75">
      <c r="A1200" s="68"/>
      <c r="G1200" s="68"/>
      <c r="N1200" s="64"/>
      <c r="O1200" s="64"/>
      <c r="P1200" s="64"/>
      <c r="Q1200" s="64"/>
      <c r="R1200" s="64"/>
      <c r="S1200" s="64"/>
      <c r="T1200" s="64"/>
      <c r="U1200" s="64"/>
      <c r="V1200" s="64"/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64"/>
      <c r="BA1200" s="64"/>
      <c r="BB1200" s="64"/>
      <c r="BC1200" s="64"/>
      <c r="BD1200" s="64"/>
      <c r="BE1200" s="64"/>
      <c r="BF1200" s="64"/>
      <c r="BG1200" s="64"/>
      <c r="BH1200" s="64"/>
      <c r="BI1200" s="64"/>
      <c r="BJ1200" s="64"/>
      <c r="BK1200" s="64"/>
      <c r="BL1200" s="64"/>
      <c r="BM1200" s="64"/>
      <c r="BN1200" s="64"/>
      <c r="BO1200" s="64"/>
      <c r="BP1200" s="64"/>
      <c r="BQ1200" s="64"/>
      <c r="BR1200" s="64"/>
      <c r="BS1200" s="64"/>
      <c r="BT1200" s="64"/>
      <c r="BU1200" s="64"/>
      <c r="BV1200" s="64"/>
      <c r="BW1200" s="64"/>
      <c r="BX1200" s="64"/>
      <c r="BY1200" s="64"/>
      <c r="BZ1200" s="64"/>
      <c r="CA1200" s="64"/>
      <c r="CB1200" s="64"/>
      <c r="CC1200" s="64"/>
      <c r="CD1200" s="64"/>
      <c r="CE1200" s="64"/>
      <c r="CF1200" s="64"/>
      <c r="CG1200" s="64"/>
      <c r="CH1200" s="64"/>
      <c r="CI1200" s="64"/>
      <c r="CJ1200" s="64"/>
      <c r="CK1200" s="64"/>
      <c r="CL1200" s="64"/>
      <c r="CM1200" s="64"/>
      <c r="CN1200" s="64"/>
      <c r="CO1200" s="64"/>
      <c r="CP1200" s="64"/>
      <c r="CQ1200" s="64"/>
      <c r="CR1200" s="64"/>
      <c r="CS1200" s="64"/>
    </row>
    <row r="1201" spans="1:97" s="32" customFormat="1" ht="12.75">
      <c r="A1201" s="68"/>
      <c r="G1201" s="68"/>
      <c r="N1201" s="64"/>
      <c r="O1201" s="64"/>
      <c r="P1201" s="64"/>
      <c r="Q1201" s="64"/>
      <c r="R1201" s="64"/>
      <c r="S1201" s="64"/>
      <c r="T1201" s="64"/>
      <c r="U1201" s="64"/>
      <c r="V1201" s="64"/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64"/>
      <c r="BA1201" s="64"/>
      <c r="BB1201" s="64"/>
      <c r="BC1201" s="64"/>
      <c r="BD1201" s="64"/>
      <c r="BE1201" s="64"/>
      <c r="BF1201" s="64"/>
      <c r="BG1201" s="64"/>
      <c r="BH1201" s="64"/>
      <c r="BI1201" s="64"/>
      <c r="BJ1201" s="64"/>
      <c r="BK1201" s="64"/>
      <c r="BL1201" s="64"/>
      <c r="BM1201" s="64"/>
      <c r="BN1201" s="64"/>
      <c r="BO1201" s="64"/>
      <c r="BP1201" s="64"/>
      <c r="BQ1201" s="64"/>
      <c r="BR1201" s="64"/>
      <c r="BS1201" s="64"/>
      <c r="BT1201" s="64"/>
      <c r="BU1201" s="64"/>
      <c r="BV1201" s="64"/>
      <c r="BW1201" s="64"/>
      <c r="BX1201" s="64"/>
      <c r="BY1201" s="64"/>
      <c r="BZ1201" s="64"/>
      <c r="CA1201" s="64"/>
      <c r="CB1201" s="64"/>
      <c r="CC1201" s="64"/>
      <c r="CD1201" s="64"/>
      <c r="CE1201" s="64"/>
      <c r="CF1201" s="64"/>
      <c r="CG1201" s="64"/>
      <c r="CH1201" s="64"/>
      <c r="CI1201" s="64"/>
      <c r="CJ1201" s="64"/>
      <c r="CK1201" s="64"/>
      <c r="CL1201" s="64"/>
      <c r="CM1201" s="64"/>
      <c r="CN1201" s="64"/>
      <c r="CO1201" s="64"/>
      <c r="CP1201" s="64"/>
      <c r="CQ1201" s="64"/>
      <c r="CR1201" s="64"/>
      <c r="CS1201" s="64"/>
    </row>
    <row r="1202" spans="1:97" s="32" customFormat="1" ht="12.75">
      <c r="A1202" s="68"/>
      <c r="G1202" s="68"/>
      <c r="N1202" s="64"/>
      <c r="O1202" s="64"/>
      <c r="P1202" s="64"/>
      <c r="Q1202" s="64"/>
      <c r="R1202" s="64"/>
      <c r="S1202" s="64"/>
      <c r="T1202" s="64"/>
      <c r="U1202" s="64"/>
      <c r="V1202" s="64"/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64"/>
      <c r="BA1202" s="64"/>
      <c r="BB1202" s="64"/>
      <c r="BC1202" s="64"/>
      <c r="BD1202" s="64"/>
      <c r="BE1202" s="64"/>
      <c r="BF1202" s="64"/>
      <c r="BG1202" s="64"/>
      <c r="BH1202" s="64"/>
      <c r="BI1202" s="64"/>
      <c r="BJ1202" s="64"/>
      <c r="BK1202" s="64"/>
      <c r="BL1202" s="64"/>
      <c r="BM1202" s="64"/>
      <c r="BN1202" s="64"/>
      <c r="BO1202" s="64"/>
      <c r="BP1202" s="64"/>
      <c r="BQ1202" s="64"/>
      <c r="BR1202" s="64"/>
      <c r="BS1202" s="64"/>
      <c r="BT1202" s="64"/>
      <c r="BU1202" s="64"/>
      <c r="BV1202" s="64"/>
      <c r="BW1202" s="64"/>
      <c r="BX1202" s="64"/>
      <c r="BY1202" s="64"/>
      <c r="BZ1202" s="64"/>
      <c r="CA1202" s="64"/>
      <c r="CB1202" s="64"/>
      <c r="CC1202" s="64"/>
      <c r="CD1202" s="64"/>
      <c r="CE1202" s="64"/>
      <c r="CF1202" s="64"/>
      <c r="CG1202" s="64"/>
      <c r="CH1202" s="64"/>
      <c r="CI1202" s="64"/>
      <c r="CJ1202" s="64"/>
      <c r="CK1202" s="64"/>
      <c r="CL1202" s="64"/>
      <c r="CM1202" s="64"/>
      <c r="CN1202" s="64"/>
      <c r="CO1202" s="64"/>
      <c r="CP1202" s="64"/>
      <c r="CQ1202" s="64"/>
      <c r="CR1202" s="64"/>
      <c r="CS1202" s="64"/>
    </row>
    <row r="1203" spans="1:97" s="32" customFormat="1" ht="12.75">
      <c r="A1203" s="68"/>
      <c r="G1203" s="68"/>
      <c r="N1203" s="64"/>
      <c r="O1203" s="64"/>
      <c r="P1203" s="64"/>
      <c r="Q1203" s="64"/>
      <c r="R1203" s="64"/>
      <c r="S1203" s="64"/>
      <c r="T1203" s="64"/>
      <c r="U1203" s="64"/>
      <c r="V1203" s="64"/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  <c r="AK1203" s="64"/>
      <c r="AL1203" s="64"/>
      <c r="AM1203" s="64"/>
      <c r="AN1203" s="64"/>
      <c r="AO1203" s="64"/>
      <c r="AP1203" s="64"/>
      <c r="AQ1203" s="64"/>
      <c r="AR1203" s="64"/>
      <c r="AS1203" s="64"/>
      <c r="AT1203" s="64"/>
      <c r="AU1203" s="64"/>
      <c r="AV1203" s="64"/>
      <c r="AW1203" s="64"/>
      <c r="AX1203" s="64"/>
      <c r="AY1203" s="64"/>
      <c r="AZ1203" s="64"/>
      <c r="BA1203" s="64"/>
      <c r="BB1203" s="64"/>
      <c r="BC1203" s="64"/>
      <c r="BD1203" s="64"/>
      <c r="BE1203" s="64"/>
      <c r="BF1203" s="64"/>
      <c r="BG1203" s="64"/>
      <c r="BH1203" s="64"/>
      <c r="BI1203" s="64"/>
      <c r="BJ1203" s="64"/>
      <c r="BK1203" s="64"/>
      <c r="BL1203" s="64"/>
      <c r="BM1203" s="64"/>
      <c r="BN1203" s="64"/>
      <c r="BO1203" s="64"/>
      <c r="BP1203" s="64"/>
      <c r="BQ1203" s="64"/>
      <c r="BR1203" s="64"/>
      <c r="BS1203" s="64"/>
      <c r="BT1203" s="64"/>
      <c r="BU1203" s="64"/>
      <c r="BV1203" s="64"/>
      <c r="BW1203" s="64"/>
      <c r="BX1203" s="64"/>
      <c r="BY1203" s="64"/>
      <c r="BZ1203" s="64"/>
      <c r="CA1203" s="64"/>
      <c r="CB1203" s="64"/>
      <c r="CC1203" s="64"/>
      <c r="CD1203" s="64"/>
      <c r="CE1203" s="64"/>
      <c r="CF1203" s="64"/>
      <c r="CG1203" s="64"/>
      <c r="CH1203" s="64"/>
      <c r="CI1203" s="64"/>
      <c r="CJ1203" s="64"/>
      <c r="CK1203" s="64"/>
      <c r="CL1203" s="64"/>
      <c r="CM1203" s="64"/>
      <c r="CN1203" s="64"/>
      <c r="CO1203" s="64"/>
      <c r="CP1203" s="64"/>
      <c r="CQ1203" s="64"/>
      <c r="CR1203" s="64"/>
      <c r="CS1203" s="64"/>
    </row>
    <row r="1204" spans="1:97" s="32" customFormat="1" ht="12.75">
      <c r="A1204" s="68"/>
      <c r="G1204" s="68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  <c r="AK1204" s="64"/>
      <c r="AL1204" s="64"/>
      <c r="AM1204" s="64"/>
      <c r="AN1204" s="64"/>
      <c r="AO1204" s="64"/>
      <c r="AP1204" s="64"/>
      <c r="AQ1204" s="64"/>
      <c r="AR1204" s="64"/>
      <c r="AS1204" s="64"/>
      <c r="AT1204" s="64"/>
      <c r="AU1204" s="64"/>
      <c r="AV1204" s="64"/>
      <c r="AW1204" s="64"/>
      <c r="AX1204" s="64"/>
      <c r="AY1204" s="64"/>
      <c r="AZ1204" s="64"/>
      <c r="BA1204" s="64"/>
      <c r="BB1204" s="64"/>
      <c r="BC1204" s="64"/>
      <c r="BD1204" s="64"/>
      <c r="BE1204" s="64"/>
      <c r="BF1204" s="64"/>
      <c r="BG1204" s="64"/>
      <c r="BH1204" s="64"/>
      <c r="BI1204" s="64"/>
      <c r="BJ1204" s="64"/>
      <c r="BK1204" s="64"/>
      <c r="BL1204" s="64"/>
      <c r="BM1204" s="64"/>
      <c r="BN1204" s="64"/>
      <c r="BO1204" s="64"/>
      <c r="BP1204" s="64"/>
      <c r="BQ1204" s="64"/>
      <c r="BR1204" s="64"/>
      <c r="BS1204" s="64"/>
      <c r="BT1204" s="64"/>
      <c r="BU1204" s="64"/>
      <c r="BV1204" s="64"/>
      <c r="BW1204" s="64"/>
      <c r="BX1204" s="64"/>
      <c r="BY1204" s="64"/>
      <c r="BZ1204" s="64"/>
      <c r="CA1204" s="64"/>
      <c r="CB1204" s="64"/>
      <c r="CC1204" s="64"/>
      <c r="CD1204" s="64"/>
      <c r="CE1204" s="64"/>
      <c r="CF1204" s="64"/>
      <c r="CG1204" s="64"/>
      <c r="CH1204" s="64"/>
      <c r="CI1204" s="64"/>
      <c r="CJ1204" s="64"/>
      <c r="CK1204" s="64"/>
      <c r="CL1204" s="64"/>
      <c r="CM1204" s="64"/>
      <c r="CN1204" s="64"/>
      <c r="CO1204" s="64"/>
      <c r="CP1204" s="64"/>
      <c r="CQ1204" s="64"/>
      <c r="CR1204" s="64"/>
      <c r="CS1204" s="64"/>
    </row>
    <row r="1205" spans="1:97" s="32" customFormat="1" ht="12.75">
      <c r="A1205" s="68"/>
      <c r="G1205" s="68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  <c r="AK1205" s="64"/>
      <c r="AL1205" s="64"/>
      <c r="AM1205" s="64"/>
      <c r="AN1205" s="64"/>
      <c r="AO1205" s="64"/>
      <c r="AP1205" s="64"/>
      <c r="AQ1205" s="64"/>
      <c r="AR1205" s="64"/>
      <c r="AS1205" s="64"/>
      <c r="AT1205" s="64"/>
      <c r="AU1205" s="64"/>
      <c r="AV1205" s="64"/>
      <c r="AW1205" s="64"/>
      <c r="AX1205" s="64"/>
      <c r="AY1205" s="64"/>
      <c r="AZ1205" s="64"/>
      <c r="BA1205" s="64"/>
      <c r="BB1205" s="64"/>
      <c r="BC1205" s="64"/>
      <c r="BD1205" s="64"/>
      <c r="BE1205" s="64"/>
      <c r="BF1205" s="64"/>
      <c r="BG1205" s="64"/>
      <c r="BH1205" s="64"/>
      <c r="BI1205" s="64"/>
      <c r="BJ1205" s="64"/>
      <c r="BK1205" s="64"/>
      <c r="BL1205" s="64"/>
      <c r="BM1205" s="64"/>
      <c r="BN1205" s="64"/>
      <c r="BO1205" s="64"/>
      <c r="BP1205" s="64"/>
      <c r="BQ1205" s="64"/>
      <c r="BR1205" s="64"/>
      <c r="BS1205" s="64"/>
      <c r="BT1205" s="64"/>
      <c r="BU1205" s="64"/>
      <c r="BV1205" s="64"/>
      <c r="BW1205" s="64"/>
      <c r="BX1205" s="64"/>
      <c r="BY1205" s="64"/>
      <c r="BZ1205" s="64"/>
      <c r="CA1205" s="64"/>
      <c r="CB1205" s="64"/>
      <c r="CC1205" s="64"/>
      <c r="CD1205" s="64"/>
      <c r="CE1205" s="64"/>
      <c r="CF1205" s="64"/>
      <c r="CG1205" s="64"/>
      <c r="CH1205" s="64"/>
      <c r="CI1205" s="64"/>
      <c r="CJ1205" s="64"/>
      <c r="CK1205" s="64"/>
      <c r="CL1205" s="64"/>
      <c r="CM1205" s="64"/>
      <c r="CN1205" s="64"/>
      <c r="CO1205" s="64"/>
      <c r="CP1205" s="64"/>
      <c r="CQ1205" s="64"/>
      <c r="CR1205" s="64"/>
      <c r="CS1205" s="64"/>
    </row>
    <row r="1206" spans="1:97" s="32" customFormat="1" ht="12.75">
      <c r="A1206" s="68"/>
      <c r="G1206" s="68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  <c r="AK1206" s="64"/>
      <c r="AL1206" s="64"/>
      <c r="AM1206" s="64"/>
      <c r="AN1206" s="64"/>
      <c r="AO1206" s="64"/>
      <c r="AP1206" s="64"/>
      <c r="AQ1206" s="64"/>
      <c r="AR1206" s="64"/>
      <c r="AS1206" s="64"/>
      <c r="AT1206" s="64"/>
      <c r="AU1206" s="64"/>
      <c r="AV1206" s="64"/>
      <c r="AW1206" s="64"/>
      <c r="AX1206" s="64"/>
      <c r="AY1206" s="64"/>
      <c r="AZ1206" s="64"/>
      <c r="BA1206" s="64"/>
      <c r="BB1206" s="64"/>
      <c r="BC1206" s="64"/>
      <c r="BD1206" s="64"/>
      <c r="BE1206" s="64"/>
      <c r="BF1206" s="64"/>
      <c r="BG1206" s="64"/>
      <c r="BH1206" s="64"/>
      <c r="BI1206" s="64"/>
      <c r="BJ1206" s="64"/>
      <c r="BK1206" s="64"/>
      <c r="BL1206" s="64"/>
      <c r="BM1206" s="64"/>
      <c r="BN1206" s="64"/>
      <c r="BO1206" s="64"/>
      <c r="BP1206" s="64"/>
      <c r="BQ1206" s="64"/>
      <c r="BR1206" s="64"/>
      <c r="BS1206" s="64"/>
      <c r="BT1206" s="64"/>
      <c r="BU1206" s="64"/>
      <c r="BV1206" s="64"/>
      <c r="BW1206" s="64"/>
      <c r="BX1206" s="64"/>
      <c r="BY1206" s="64"/>
      <c r="BZ1206" s="64"/>
      <c r="CA1206" s="64"/>
      <c r="CB1206" s="64"/>
      <c r="CC1206" s="64"/>
      <c r="CD1206" s="64"/>
      <c r="CE1206" s="64"/>
      <c r="CF1206" s="64"/>
      <c r="CG1206" s="64"/>
      <c r="CH1206" s="64"/>
      <c r="CI1206" s="64"/>
      <c r="CJ1206" s="64"/>
      <c r="CK1206" s="64"/>
      <c r="CL1206" s="64"/>
      <c r="CM1206" s="64"/>
      <c r="CN1206" s="64"/>
      <c r="CO1206" s="64"/>
      <c r="CP1206" s="64"/>
      <c r="CQ1206" s="64"/>
      <c r="CR1206" s="64"/>
      <c r="CS1206" s="64"/>
    </row>
    <row r="1207" spans="1:97" s="32" customFormat="1" ht="12.75">
      <c r="A1207" s="68"/>
      <c r="G1207" s="68"/>
      <c r="N1207" s="64"/>
      <c r="O1207" s="64"/>
      <c r="P1207" s="64"/>
      <c r="Q1207" s="64"/>
      <c r="R1207" s="64"/>
      <c r="S1207" s="64"/>
      <c r="T1207" s="64"/>
      <c r="U1207" s="64"/>
      <c r="V1207" s="64"/>
      <c r="W1207" s="64"/>
      <c r="X1207" s="64"/>
      <c r="Y1207" s="64"/>
      <c r="Z1207" s="64"/>
      <c r="AA1207" s="64"/>
      <c r="AB1207" s="64"/>
      <c r="AC1207" s="64"/>
      <c r="AD1207" s="64"/>
      <c r="AE1207" s="64"/>
      <c r="AF1207" s="64"/>
      <c r="AG1207" s="64"/>
      <c r="AH1207" s="64"/>
      <c r="AI1207" s="64"/>
      <c r="AJ1207" s="64"/>
      <c r="AK1207" s="64"/>
      <c r="AL1207" s="64"/>
      <c r="AM1207" s="64"/>
      <c r="AN1207" s="64"/>
      <c r="AO1207" s="64"/>
      <c r="AP1207" s="64"/>
      <c r="AQ1207" s="64"/>
      <c r="AR1207" s="64"/>
      <c r="AS1207" s="64"/>
      <c r="AT1207" s="64"/>
      <c r="AU1207" s="64"/>
      <c r="AV1207" s="64"/>
      <c r="AW1207" s="64"/>
      <c r="AX1207" s="64"/>
      <c r="AY1207" s="64"/>
      <c r="AZ1207" s="64"/>
      <c r="BA1207" s="64"/>
      <c r="BB1207" s="64"/>
      <c r="BC1207" s="64"/>
      <c r="BD1207" s="64"/>
      <c r="BE1207" s="64"/>
      <c r="BF1207" s="64"/>
      <c r="BG1207" s="64"/>
      <c r="BH1207" s="64"/>
      <c r="BI1207" s="64"/>
      <c r="BJ1207" s="64"/>
      <c r="BK1207" s="64"/>
      <c r="BL1207" s="64"/>
      <c r="BM1207" s="64"/>
      <c r="BN1207" s="64"/>
      <c r="BO1207" s="64"/>
      <c r="BP1207" s="64"/>
      <c r="BQ1207" s="64"/>
      <c r="BR1207" s="64"/>
      <c r="BS1207" s="64"/>
      <c r="BT1207" s="64"/>
      <c r="BU1207" s="64"/>
      <c r="BV1207" s="64"/>
      <c r="BW1207" s="64"/>
      <c r="BX1207" s="64"/>
      <c r="BY1207" s="64"/>
      <c r="BZ1207" s="64"/>
      <c r="CA1207" s="64"/>
      <c r="CB1207" s="64"/>
      <c r="CC1207" s="64"/>
      <c r="CD1207" s="64"/>
      <c r="CE1207" s="64"/>
      <c r="CF1207" s="64"/>
      <c r="CG1207" s="64"/>
      <c r="CH1207" s="64"/>
      <c r="CI1207" s="64"/>
      <c r="CJ1207" s="64"/>
      <c r="CK1207" s="64"/>
      <c r="CL1207" s="64"/>
      <c r="CM1207" s="64"/>
      <c r="CN1207" s="64"/>
      <c r="CO1207" s="64"/>
      <c r="CP1207" s="64"/>
      <c r="CQ1207" s="64"/>
      <c r="CR1207" s="64"/>
      <c r="CS1207" s="64"/>
    </row>
    <row r="1208" spans="1:97" s="32" customFormat="1" ht="12.75">
      <c r="A1208" s="68"/>
      <c r="G1208" s="68"/>
      <c r="N1208" s="64"/>
      <c r="O1208" s="64"/>
      <c r="P1208" s="64"/>
      <c r="Q1208" s="64"/>
      <c r="R1208" s="64"/>
      <c r="S1208" s="64"/>
      <c r="T1208" s="64"/>
      <c r="U1208" s="64"/>
      <c r="V1208" s="64"/>
      <c r="W1208" s="64"/>
      <c r="X1208" s="64"/>
      <c r="Y1208" s="64"/>
      <c r="Z1208" s="64"/>
      <c r="AA1208" s="64"/>
      <c r="AB1208" s="64"/>
      <c r="AC1208" s="64"/>
      <c r="AD1208" s="64"/>
      <c r="AE1208" s="64"/>
      <c r="AF1208" s="64"/>
      <c r="AG1208" s="64"/>
      <c r="AH1208" s="64"/>
      <c r="AI1208" s="64"/>
      <c r="AJ1208" s="64"/>
      <c r="AK1208" s="64"/>
      <c r="AL1208" s="64"/>
      <c r="AM1208" s="64"/>
      <c r="AN1208" s="64"/>
      <c r="AO1208" s="64"/>
      <c r="AP1208" s="64"/>
      <c r="AQ1208" s="64"/>
      <c r="AR1208" s="64"/>
      <c r="AS1208" s="64"/>
      <c r="AT1208" s="64"/>
      <c r="AU1208" s="64"/>
      <c r="AV1208" s="64"/>
      <c r="AW1208" s="64"/>
      <c r="AX1208" s="64"/>
      <c r="AY1208" s="64"/>
      <c r="AZ1208" s="64"/>
      <c r="BA1208" s="64"/>
      <c r="BB1208" s="64"/>
      <c r="BC1208" s="64"/>
      <c r="BD1208" s="64"/>
      <c r="BE1208" s="64"/>
      <c r="BF1208" s="64"/>
      <c r="BG1208" s="64"/>
      <c r="BH1208" s="64"/>
      <c r="BI1208" s="64"/>
      <c r="BJ1208" s="64"/>
      <c r="BK1208" s="64"/>
      <c r="BL1208" s="64"/>
      <c r="BM1208" s="64"/>
      <c r="BN1208" s="64"/>
      <c r="BO1208" s="64"/>
      <c r="BP1208" s="64"/>
      <c r="BQ1208" s="64"/>
      <c r="BR1208" s="64"/>
      <c r="BS1208" s="64"/>
      <c r="BT1208" s="64"/>
      <c r="BU1208" s="64"/>
      <c r="BV1208" s="64"/>
      <c r="BW1208" s="64"/>
      <c r="BX1208" s="64"/>
      <c r="BY1208" s="64"/>
      <c r="BZ1208" s="64"/>
      <c r="CA1208" s="64"/>
      <c r="CB1208" s="64"/>
      <c r="CC1208" s="64"/>
      <c r="CD1208" s="64"/>
      <c r="CE1208" s="64"/>
      <c r="CF1208" s="64"/>
      <c r="CG1208" s="64"/>
      <c r="CH1208" s="64"/>
      <c r="CI1208" s="64"/>
      <c r="CJ1208" s="64"/>
      <c r="CK1208" s="64"/>
      <c r="CL1208" s="64"/>
      <c r="CM1208" s="64"/>
      <c r="CN1208" s="64"/>
      <c r="CO1208" s="64"/>
      <c r="CP1208" s="64"/>
      <c r="CQ1208" s="64"/>
      <c r="CR1208" s="64"/>
      <c r="CS1208" s="64"/>
    </row>
    <row r="1209" spans="1:97" s="32" customFormat="1" ht="12.75">
      <c r="A1209" s="68"/>
      <c r="G1209" s="68"/>
      <c r="N1209" s="64"/>
      <c r="O1209" s="64"/>
      <c r="P1209" s="64"/>
      <c r="Q1209" s="64"/>
      <c r="R1209" s="64"/>
      <c r="S1209" s="64"/>
      <c r="T1209" s="64"/>
      <c r="U1209" s="64"/>
      <c r="V1209" s="64"/>
      <c r="W1209" s="64"/>
      <c r="X1209" s="64"/>
      <c r="Y1209" s="64"/>
      <c r="Z1209" s="64"/>
      <c r="AA1209" s="64"/>
      <c r="AB1209" s="64"/>
      <c r="AC1209" s="64"/>
      <c r="AD1209" s="64"/>
      <c r="AE1209" s="64"/>
      <c r="AF1209" s="64"/>
      <c r="AG1209" s="64"/>
      <c r="AH1209" s="64"/>
      <c r="AI1209" s="64"/>
      <c r="AJ1209" s="64"/>
      <c r="AK1209" s="64"/>
      <c r="AL1209" s="64"/>
      <c r="AM1209" s="64"/>
      <c r="AN1209" s="64"/>
      <c r="AO1209" s="64"/>
      <c r="AP1209" s="64"/>
      <c r="AQ1209" s="64"/>
      <c r="AR1209" s="64"/>
      <c r="AS1209" s="64"/>
      <c r="AT1209" s="64"/>
      <c r="AU1209" s="64"/>
      <c r="AV1209" s="64"/>
      <c r="AW1209" s="64"/>
      <c r="AX1209" s="64"/>
      <c r="AY1209" s="64"/>
      <c r="AZ1209" s="64"/>
      <c r="BA1209" s="64"/>
      <c r="BB1209" s="64"/>
      <c r="BC1209" s="64"/>
      <c r="BD1209" s="64"/>
      <c r="BE1209" s="64"/>
      <c r="BF1209" s="64"/>
      <c r="BG1209" s="64"/>
      <c r="BH1209" s="64"/>
      <c r="BI1209" s="64"/>
      <c r="BJ1209" s="64"/>
      <c r="BK1209" s="64"/>
      <c r="BL1209" s="64"/>
      <c r="BM1209" s="64"/>
      <c r="BN1209" s="64"/>
      <c r="BO1209" s="64"/>
      <c r="BP1209" s="64"/>
      <c r="BQ1209" s="64"/>
      <c r="BR1209" s="64"/>
      <c r="BS1209" s="64"/>
      <c r="BT1209" s="64"/>
      <c r="BU1209" s="64"/>
      <c r="BV1209" s="64"/>
      <c r="BW1209" s="64"/>
      <c r="BX1209" s="64"/>
      <c r="BY1209" s="64"/>
      <c r="BZ1209" s="64"/>
      <c r="CA1209" s="64"/>
      <c r="CB1209" s="64"/>
      <c r="CC1209" s="64"/>
      <c r="CD1209" s="64"/>
      <c r="CE1209" s="64"/>
      <c r="CF1209" s="64"/>
      <c r="CG1209" s="64"/>
      <c r="CH1209" s="64"/>
      <c r="CI1209" s="64"/>
      <c r="CJ1209" s="64"/>
      <c r="CK1209" s="64"/>
      <c r="CL1209" s="64"/>
      <c r="CM1209" s="64"/>
      <c r="CN1209" s="64"/>
      <c r="CO1209" s="64"/>
      <c r="CP1209" s="64"/>
      <c r="CQ1209" s="64"/>
      <c r="CR1209" s="64"/>
      <c r="CS1209" s="64"/>
    </row>
    <row r="1210" spans="1:97" s="32" customFormat="1" ht="12.75">
      <c r="A1210" s="68"/>
      <c r="G1210" s="68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  <c r="AD1210" s="64"/>
      <c r="AE1210" s="64"/>
      <c r="AF1210" s="64"/>
      <c r="AG1210" s="64"/>
      <c r="AH1210" s="64"/>
      <c r="AI1210" s="64"/>
      <c r="AJ1210" s="64"/>
      <c r="AK1210" s="64"/>
      <c r="AL1210" s="64"/>
      <c r="AM1210" s="64"/>
      <c r="AN1210" s="64"/>
      <c r="AO1210" s="64"/>
      <c r="AP1210" s="64"/>
      <c r="AQ1210" s="64"/>
      <c r="AR1210" s="64"/>
      <c r="AS1210" s="64"/>
      <c r="AT1210" s="64"/>
      <c r="AU1210" s="64"/>
      <c r="AV1210" s="64"/>
      <c r="AW1210" s="64"/>
      <c r="AX1210" s="64"/>
      <c r="AY1210" s="64"/>
      <c r="AZ1210" s="64"/>
      <c r="BA1210" s="64"/>
      <c r="BB1210" s="64"/>
      <c r="BC1210" s="64"/>
      <c r="BD1210" s="64"/>
      <c r="BE1210" s="64"/>
      <c r="BF1210" s="64"/>
      <c r="BG1210" s="64"/>
      <c r="BH1210" s="64"/>
      <c r="BI1210" s="64"/>
      <c r="BJ1210" s="64"/>
      <c r="BK1210" s="64"/>
      <c r="BL1210" s="64"/>
      <c r="BM1210" s="64"/>
      <c r="BN1210" s="64"/>
      <c r="BO1210" s="64"/>
      <c r="BP1210" s="64"/>
      <c r="BQ1210" s="64"/>
      <c r="BR1210" s="64"/>
      <c r="BS1210" s="64"/>
      <c r="BT1210" s="64"/>
      <c r="BU1210" s="64"/>
      <c r="BV1210" s="64"/>
      <c r="BW1210" s="64"/>
      <c r="BX1210" s="64"/>
      <c r="BY1210" s="64"/>
      <c r="BZ1210" s="64"/>
      <c r="CA1210" s="64"/>
      <c r="CB1210" s="64"/>
      <c r="CC1210" s="64"/>
      <c r="CD1210" s="64"/>
      <c r="CE1210" s="64"/>
      <c r="CF1210" s="64"/>
      <c r="CG1210" s="64"/>
      <c r="CH1210" s="64"/>
      <c r="CI1210" s="64"/>
      <c r="CJ1210" s="64"/>
      <c r="CK1210" s="64"/>
      <c r="CL1210" s="64"/>
      <c r="CM1210" s="64"/>
      <c r="CN1210" s="64"/>
      <c r="CO1210" s="64"/>
      <c r="CP1210" s="64"/>
      <c r="CQ1210" s="64"/>
      <c r="CR1210" s="64"/>
      <c r="CS1210" s="64"/>
    </row>
    <row r="1211" spans="1:97" s="32" customFormat="1" ht="12.75">
      <c r="A1211" s="68"/>
      <c r="G1211" s="68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  <c r="AD1211" s="64"/>
      <c r="AE1211" s="64"/>
      <c r="AF1211" s="64"/>
      <c r="AG1211" s="64"/>
      <c r="AH1211" s="64"/>
      <c r="AI1211" s="64"/>
      <c r="AJ1211" s="64"/>
      <c r="AK1211" s="64"/>
      <c r="AL1211" s="64"/>
      <c r="AM1211" s="64"/>
      <c r="AN1211" s="64"/>
      <c r="AO1211" s="64"/>
      <c r="AP1211" s="64"/>
      <c r="AQ1211" s="64"/>
      <c r="AR1211" s="64"/>
      <c r="AS1211" s="64"/>
      <c r="AT1211" s="64"/>
      <c r="AU1211" s="64"/>
      <c r="AV1211" s="64"/>
      <c r="AW1211" s="64"/>
      <c r="AX1211" s="64"/>
      <c r="AY1211" s="64"/>
      <c r="AZ1211" s="64"/>
      <c r="BA1211" s="64"/>
      <c r="BB1211" s="64"/>
      <c r="BC1211" s="64"/>
      <c r="BD1211" s="64"/>
      <c r="BE1211" s="64"/>
      <c r="BF1211" s="64"/>
      <c r="BG1211" s="64"/>
      <c r="BH1211" s="64"/>
      <c r="BI1211" s="64"/>
      <c r="BJ1211" s="64"/>
      <c r="BK1211" s="64"/>
      <c r="BL1211" s="64"/>
      <c r="BM1211" s="64"/>
      <c r="BN1211" s="64"/>
      <c r="BO1211" s="64"/>
      <c r="BP1211" s="64"/>
      <c r="BQ1211" s="64"/>
      <c r="BR1211" s="64"/>
      <c r="BS1211" s="64"/>
      <c r="BT1211" s="64"/>
      <c r="BU1211" s="64"/>
      <c r="BV1211" s="64"/>
      <c r="BW1211" s="64"/>
      <c r="BX1211" s="64"/>
      <c r="BY1211" s="64"/>
      <c r="BZ1211" s="64"/>
      <c r="CA1211" s="64"/>
      <c r="CB1211" s="64"/>
      <c r="CC1211" s="64"/>
      <c r="CD1211" s="64"/>
      <c r="CE1211" s="64"/>
      <c r="CF1211" s="64"/>
      <c r="CG1211" s="64"/>
      <c r="CH1211" s="64"/>
      <c r="CI1211" s="64"/>
      <c r="CJ1211" s="64"/>
      <c r="CK1211" s="64"/>
      <c r="CL1211" s="64"/>
      <c r="CM1211" s="64"/>
      <c r="CN1211" s="64"/>
      <c r="CO1211" s="64"/>
      <c r="CP1211" s="64"/>
      <c r="CQ1211" s="64"/>
      <c r="CR1211" s="64"/>
      <c r="CS1211" s="64"/>
    </row>
    <row r="1212" spans="1:97" s="32" customFormat="1" ht="12.75">
      <c r="A1212" s="68"/>
      <c r="G1212" s="68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  <c r="Y1212" s="64"/>
      <c r="Z1212" s="64"/>
      <c r="AA1212" s="64"/>
      <c r="AB1212" s="64"/>
      <c r="AC1212" s="64"/>
      <c r="AD1212" s="64"/>
      <c r="AE1212" s="64"/>
      <c r="AF1212" s="64"/>
      <c r="AG1212" s="64"/>
      <c r="AH1212" s="64"/>
      <c r="AI1212" s="64"/>
      <c r="AJ1212" s="64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64"/>
      <c r="BA1212" s="64"/>
      <c r="BB1212" s="64"/>
      <c r="BC1212" s="64"/>
      <c r="BD1212" s="64"/>
      <c r="BE1212" s="64"/>
      <c r="BF1212" s="64"/>
      <c r="BG1212" s="64"/>
      <c r="BH1212" s="64"/>
      <c r="BI1212" s="64"/>
      <c r="BJ1212" s="64"/>
      <c r="BK1212" s="64"/>
      <c r="BL1212" s="64"/>
      <c r="BM1212" s="64"/>
      <c r="BN1212" s="64"/>
      <c r="BO1212" s="64"/>
      <c r="BP1212" s="64"/>
      <c r="BQ1212" s="64"/>
      <c r="BR1212" s="64"/>
      <c r="BS1212" s="64"/>
      <c r="BT1212" s="64"/>
      <c r="BU1212" s="64"/>
      <c r="BV1212" s="64"/>
      <c r="BW1212" s="64"/>
      <c r="BX1212" s="64"/>
      <c r="BY1212" s="64"/>
      <c r="BZ1212" s="64"/>
      <c r="CA1212" s="64"/>
      <c r="CB1212" s="64"/>
      <c r="CC1212" s="64"/>
      <c r="CD1212" s="64"/>
      <c r="CE1212" s="64"/>
      <c r="CF1212" s="64"/>
      <c r="CG1212" s="64"/>
      <c r="CH1212" s="64"/>
      <c r="CI1212" s="64"/>
      <c r="CJ1212" s="64"/>
      <c r="CK1212" s="64"/>
      <c r="CL1212" s="64"/>
      <c r="CM1212" s="64"/>
      <c r="CN1212" s="64"/>
      <c r="CO1212" s="64"/>
      <c r="CP1212" s="64"/>
      <c r="CQ1212" s="64"/>
      <c r="CR1212" s="64"/>
      <c r="CS1212" s="64"/>
    </row>
    <row r="1213" spans="1:97" s="32" customFormat="1" ht="12.75">
      <c r="A1213" s="68"/>
      <c r="G1213" s="68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  <c r="AD1213" s="64"/>
      <c r="AE1213" s="64"/>
      <c r="AF1213" s="64"/>
      <c r="AG1213" s="64"/>
      <c r="AH1213" s="64"/>
      <c r="AI1213" s="64"/>
      <c r="AJ1213" s="64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64"/>
      <c r="BA1213" s="64"/>
      <c r="BB1213" s="64"/>
      <c r="BC1213" s="64"/>
      <c r="BD1213" s="64"/>
      <c r="BE1213" s="64"/>
      <c r="BF1213" s="64"/>
      <c r="BG1213" s="64"/>
      <c r="BH1213" s="64"/>
      <c r="BI1213" s="64"/>
      <c r="BJ1213" s="64"/>
      <c r="BK1213" s="64"/>
      <c r="BL1213" s="64"/>
      <c r="BM1213" s="64"/>
      <c r="BN1213" s="64"/>
      <c r="BO1213" s="64"/>
      <c r="BP1213" s="64"/>
      <c r="BQ1213" s="64"/>
      <c r="BR1213" s="64"/>
      <c r="BS1213" s="64"/>
      <c r="BT1213" s="64"/>
      <c r="BU1213" s="64"/>
      <c r="BV1213" s="64"/>
      <c r="BW1213" s="64"/>
      <c r="BX1213" s="64"/>
      <c r="BY1213" s="64"/>
      <c r="BZ1213" s="64"/>
      <c r="CA1213" s="64"/>
      <c r="CB1213" s="64"/>
      <c r="CC1213" s="64"/>
      <c r="CD1213" s="64"/>
      <c r="CE1213" s="64"/>
      <c r="CF1213" s="64"/>
      <c r="CG1213" s="64"/>
      <c r="CH1213" s="64"/>
      <c r="CI1213" s="64"/>
      <c r="CJ1213" s="64"/>
      <c r="CK1213" s="64"/>
      <c r="CL1213" s="64"/>
      <c r="CM1213" s="64"/>
      <c r="CN1213" s="64"/>
      <c r="CO1213" s="64"/>
      <c r="CP1213" s="64"/>
      <c r="CQ1213" s="64"/>
      <c r="CR1213" s="64"/>
      <c r="CS1213" s="64"/>
    </row>
    <row r="1214" spans="1:97" s="32" customFormat="1" ht="12.75">
      <c r="A1214" s="68"/>
      <c r="G1214" s="68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  <c r="Y1214" s="64"/>
      <c r="Z1214" s="64"/>
      <c r="AA1214" s="64"/>
      <c r="AB1214" s="64"/>
      <c r="AC1214" s="64"/>
      <c r="AD1214" s="64"/>
      <c r="AE1214" s="64"/>
      <c r="AF1214" s="64"/>
      <c r="AG1214" s="64"/>
      <c r="AH1214" s="64"/>
      <c r="AI1214" s="64"/>
      <c r="AJ1214" s="64"/>
      <c r="AK1214" s="64"/>
      <c r="AL1214" s="64"/>
      <c r="AM1214" s="64"/>
      <c r="AN1214" s="64"/>
      <c r="AO1214" s="64"/>
      <c r="AP1214" s="64"/>
      <c r="AQ1214" s="64"/>
      <c r="AR1214" s="64"/>
      <c r="AS1214" s="64"/>
      <c r="AT1214" s="64"/>
      <c r="AU1214" s="64"/>
      <c r="AV1214" s="64"/>
      <c r="AW1214" s="64"/>
      <c r="AX1214" s="64"/>
      <c r="AY1214" s="64"/>
      <c r="AZ1214" s="64"/>
      <c r="BA1214" s="64"/>
      <c r="BB1214" s="64"/>
      <c r="BC1214" s="64"/>
      <c r="BD1214" s="64"/>
      <c r="BE1214" s="64"/>
      <c r="BF1214" s="64"/>
      <c r="BG1214" s="64"/>
      <c r="BH1214" s="64"/>
      <c r="BI1214" s="64"/>
      <c r="BJ1214" s="64"/>
      <c r="BK1214" s="64"/>
      <c r="BL1214" s="64"/>
      <c r="BM1214" s="64"/>
      <c r="BN1214" s="64"/>
      <c r="BO1214" s="64"/>
      <c r="BP1214" s="64"/>
      <c r="BQ1214" s="64"/>
      <c r="BR1214" s="64"/>
      <c r="BS1214" s="64"/>
      <c r="BT1214" s="64"/>
      <c r="BU1214" s="64"/>
      <c r="BV1214" s="64"/>
      <c r="BW1214" s="64"/>
      <c r="BX1214" s="64"/>
      <c r="BY1214" s="64"/>
      <c r="BZ1214" s="64"/>
      <c r="CA1214" s="64"/>
      <c r="CB1214" s="64"/>
      <c r="CC1214" s="64"/>
      <c r="CD1214" s="64"/>
      <c r="CE1214" s="64"/>
      <c r="CF1214" s="64"/>
      <c r="CG1214" s="64"/>
      <c r="CH1214" s="64"/>
      <c r="CI1214" s="64"/>
      <c r="CJ1214" s="64"/>
      <c r="CK1214" s="64"/>
      <c r="CL1214" s="64"/>
      <c r="CM1214" s="64"/>
      <c r="CN1214" s="64"/>
      <c r="CO1214" s="64"/>
      <c r="CP1214" s="64"/>
      <c r="CQ1214" s="64"/>
      <c r="CR1214" s="64"/>
      <c r="CS1214" s="64"/>
    </row>
    <row r="1215" spans="1:97" s="32" customFormat="1" ht="12.75">
      <c r="A1215" s="68"/>
      <c r="G1215" s="68"/>
      <c r="N1215" s="64"/>
      <c r="O1215" s="64"/>
      <c r="P1215" s="64"/>
      <c r="Q1215" s="64"/>
      <c r="R1215" s="64"/>
      <c r="S1215" s="64"/>
      <c r="T1215" s="64"/>
      <c r="U1215" s="64"/>
      <c r="V1215" s="64"/>
      <c r="W1215" s="64"/>
      <c r="X1215" s="64"/>
      <c r="Y1215" s="64"/>
      <c r="Z1215" s="64"/>
      <c r="AA1215" s="64"/>
      <c r="AB1215" s="64"/>
      <c r="AC1215" s="64"/>
      <c r="AD1215" s="64"/>
      <c r="AE1215" s="64"/>
      <c r="AF1215" s="64"/>
      <c r="AG1215" s="64"/>
      <c r="AH1215" s="64"/>
      <c r="AI1215" s="64"/>
      <c r="AJ1215" s="64"/>
      <c r="AK1215" s="64"/>
      <c r="AL1215" s="64"/>
      <c r="AM1215" s="64"/>
      <c r="AN1215" s="64"/>
      <c r="AO1215" s="64"/>
      <c r="AP1215" s="64"/>
      <c r="AQ1215" s="64"/>
      <c r="AR1215" s="64"/>
      <c r="AS1215" s="64"/>
      <c r="AT1215" s="64"/>
      <c r="AU1215" s="64"/>
      <c r="AV1215" s="64"/>
      <c r="AW1215" s="64"/>
      <c r="AX1215" s="64"/>
      <c r="AY1215" s="64"/>
      <c r="AZ1215" s="64"/>
      <c r="BA1215" s="64"/>
      <c r="BB1215" s="64"/>
      <c r="BC1215" s="64"/>
      <c r="BD1215" s="64"/>
      <c r="BE1215" s="64"/>
      <c r="BF1215" s="64"/>
      <c r="BG1215" s="64"/>
      <c r="BH1215" s="64"/>
      <c r="BI1215" s="64"/>
      <c r="BJ1215" s="64"/>
      <c r="BK1215" s="64"/>
      <c r="BL1215" s="64"/>
      <c r="BM1215" s="64"/>
      <c r="BN1215" s="64"/>
      <c r="BO1215" s="64"/>
      <c r="BP1215" s="64"/>
      <c r="BQ1215" s="64"/>
      <c r="BR1215" s="64"/>
      <c r="BS1215" s="64"/>
      <c r="BT1215" s="64"/>
      <c r="BU1215" s="64"/>
      <c r="BV1215" s="64"/>
      <c r="BW1215" s="64"/>
      <c r="BX1215" s="64"/>
      <c r="BY1215" s="64"/>
      <c r="BZ1215" s="64"/>
      <c r="CA1215" s="64"/>
      <c r="CB1215" s="64"/>
      <c r="CC1215" s="64"/>
      <c r="CD1215" s="64"/>
      <c r="CE1215" s="64"/>
      <c r="CF1215" s="64"/>
      <c r="CG1215" s="64"/>
      <c r="CH1215" s="64"/>
      <c r="CI1215" s="64"/>
      <c r="CJ1215" s="64"/>
      <c r="CK1215" s="64"/>
      <c r="CL1215" s="64"/>
      <c r="CM1215" s="64"/>
      <c r="CN1215" s="64"/>
      <c r="CO1215" s="64"/>
      <c r="CP1215" s="64"/>
      <c r="CQ1215" s="64"/>
      <c r="CR1215" s="64"/>
      <c r="CS1215" s="64"/>
    </row>
    <row r="1216" spans="1:97" s="32" customFormat="1" ht="12.75">
      <c r="A1216" s="68"/>
      <c r="G1216" s="68"/>
      <c r="N1216" s="64"/>
      <c r="O1216" s="64"/>
      <c r="P1216" s="64"/>
      <c r="Q1216" s="64"/>
      <c r="R1216" s="64"/>
      <c r="S1216" s="64"/>
      <c r="T1216" s="64"/>
      <c r="U1216" s="64"/>
      <c r="V1216" s="64"/>
      <c r="W1216" s="64"/>
      <c r="X1216" s="64"/>
      <c r="Y1216" s="64"/>
      <c r="Z1216" s="64"/>
      <c r="AA1216" s="64"/>
      <c r="AB1216" s="64"/>
      <c r="AC1216" s="64"/>
      <c r="AD1216" s="64"/>
      <c r="AE1216" s="64"/>
      <c r="AF1216" s="64"/>
      <c r="AG1216" s="64"/>
      <c r="AH1216" s="64"/>
      <c r="AI1216" s="64"/>
      <c r="AJ1216" s="64"/>
      <c r="AK1216" s="64"/>
      <c r="AL1216" s="64"/>
      <c r="AM1216" s="64"/>
      <c r="AN1216" s="64"/>
      <c r="AO1216" s="64"/>
      <c r="AP1216" s="64"/>
      <c r="AQ1216" s="64"/>
      <c r="AR1216" s="64"/>
      <c r="AS1216" s="64"/>
      <c r="AT1216" s="64"/>
      <c r="AU1216" s="64"/>
      <c r="AV1216" s="64"/>
      <c r="AW1216" s="64"/>
      <c r="AX1216" s="64"/>
      <c r="AY1216" s="64"/>
      <c r="AZ1216" s="64"/>
      <c r="BA1216" s="64"/>
      <c r="BB1216" s="64"/>
      <c r="BC1216" s="64"/>
      <c r="BD1216" s="64"/>
      <c r="BE1216" s="64"/>
      <c r="BF1216" s="64"/>
      <c r="BG1216" s="64"/>
      <c r="BH1216" s="64"/>
      <c r="BI1216" s="64"/>
      <c r="BJ1216" s="64"/>
      <c r="BK1216" s="64"/>
      <c r="BL1216" s="64"/>
      <c r="BM1216" s="64"/>
      <c r="BN1216" s="64"/>
      <c r="BO1216" s="64"/>
      <c r="BP1216" s="64"/>
      <c r="BQ1216" s="64"/>
      <c r="BR1216" s="64"/>
      <c r="BS1216" s="64"/>
      <c r="BT1216" s="64"/>
      <c r="BU1216" s="64"/>
      <c r="BV1216" s="64"/>
      <c r="BW1216" s="64"/>
      <c r="BX1216" s="64"/>
      <c r="BY1216" s="64"/>
      <c r="BZ1216" s="64"/>
      <c r="CA1216" s="64"/>
      <c r="CB1216" s="64"/>
      <c r="CC1216" s="64"/>
      <c r="CD1216" s="64"/>
      <c r="CE1216" s="64"/>
      <c r="CF1216" s="64"/>
      <c r="CG1216" s="64"/>
      <c r="CH1216" s="64"/>
      <c r="CI1216" s="64"/>
      <c r="CJ1216" s="64"/>
      <c r="CK1216" s="64"/>
      <c r="CL1216" s="64"/>
      <c r="CM1216" s="64"/>
      <c r="CN1216" s="64"/>
      <c r="CO1216" s="64"/>
      <c r="CP1216" s="64"/>
      <c r="CQ1216" s="64"/>
      <c r="CR1216" s="64"/>
      <c r="CS1216" s="64"/>
    </row>
    <row r="1217" spans="1:97" s="32" customFormat="1" ht="12.75">
      <c r="A1217" s="68"/>
      <c r="G1217" s="68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  <c r="AD1217" s="64"/>
      <c r="AE1217" s="64"/>
      <c r="AF1217" s="64"/>
      <c r="AG1217" s="64"/>
      <c r="AH1217" s="64"/>
      <c r="AI1217" s="64"/>
      <c r="AJ1217" s="64"/>
      <c r="AK1217" s="64"/>
      <c r="AL1217" s="64"/>
      <c r="AM1217" s="64"/>
      <c r="AN1217" s="64"/>
      <c r="AO1217" s="64"/>
      <c r="AP1217" s="64"/>
      <c r="AQ1217" s="64"/>
      <c r="AR1217" s="64"/>
      <c r="AS1217" s="64"/>
      <c r="AT1217" s="64"/>
      <c r="AU1217" s="64"/>
      <c r="AV1217" s="64"/>
      <c r="AW1217" s="64"/>
      <c r="AX1217" s="64"/>
      <c r="AY1217" s="64"/>
      <c r="AZ1217" s="64"/>
      <c r="BA1217" s="64"/>
      <c r="BB1217" s="64"/>
      <c r="BC1217" s="64"/>
      <c r="BD1217" s="64"/>
      <c r="BE1217" s="64"/>
      <c r="BF1217" s="64"/>
      <c r="BG1217" s="64"/>
      <c r="BH1217" s="64"/>
      <c r="BI1217" s="64"/>
      <c r="BJ1217" s="64"/>
      <c r="BK1217" s="64"/>
      <c r="BL1217" s="64"/>
      <c r="BM1217" s="64"/>
      <c r="BN1217" s="64"/>
      <c r="BO1217" s="64"/>
      <c r="BP1217" s="64"/>
      <c r="BQ1217" s="64"/>
      <c r="BR1217" s="64"/>
      <c r="BS1217" s="64"/>
      <c r="BT1217" s="64"/>
      <c r="BU1217" s="64"/>
      <c r="BV1217" s="64"/>
      <c r="BW1217" s="64"/>
      <c r="BX1217" s="64"/>
      <c r="BY1217" s="64"/>
      <c r="BZ1217" s="64"/>
      <c r="CA1217" s="64"/>
      <c r="CB1217" s="64"/>
      <c r="CC1217" s="64"/>
      <c r="CD1217" s="64"/>
      <c r="CE1217" s="64"/>
      <c r="CF1217" s="64"/>
      <c r="CG1217" s="64"/>
      <c r="CH1217" s="64"/>
      <c r="CI1217" s="64"/>
      <c r="CJ1217" s="64"/>
      <c r="CK1217" s="64"/>
      <c r="CL1217" s="64"/>
      <c r="CM1217" s="64"/>
      <c r="CN1217" s="64"/>
      <c r="CO1217" s="64"/>
      <c r="CP1217" s="64"/>
      <c r="CQ1217" s="64"/>
      <c r="CR1217" s="64"/>
      <c r="CS1217" s="64"/>
    </row>
    <row r="1218" spans="1:97" s="32" customFormat="1" ht="12.75">
      <c r="A1218" s="68"/>
      <c r="G1218" s="68"/>
      <c r="N1218" s="64"/>
      <c r="O1218" s="64"/>
      <c r="P1218" s="64"/>
      <c r="Q1218" s="64"/>
      <c r="R1218" s="64"/>
      <c r="S1218" s="64"/>
      <c r="T1218" s="64"/>
      <c r="U1218" s="64"/>
      <c r="V1218" s="64"/>
      <c r="W1218" s="64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64"/>
      <c r="AI1218" s="64"/>
      <c r="AJ1218" s="64"/>
      <c r="AK1218" s="64"/>
      <c r="AL1218" s="64"/>
      <c r="AM1218" s="64"/>
      <c r="AN1218" s="64"/>
      <c r="AO1218" s="64"/>
      <c r="AP1218" s="64"/>
      <c r="AQ1218" s="64"/>
      <c r="AR1218" s="64"/>
      <c r="AS1218" s="64"/>
      <c r="AT1218" s="64"/>
      <c r="AU1218" s="64"/>
      <c r="AV1218" s="64"/>
      <c r="AW1218" s="64"/>
      <c r="AX1218" s="64"/>
      <c r="AY1218" s="64"/>
      <c r="AZ1218" s="64"/>
      <c r="BA1218" s="64"/>
      <c r="BB1218" s="64"/>
      <c r="BC1218" s="64"/>
      <c r="BD1218" s="64"/>
      <c r="BE1218" s="64"/>
      <c r="BF1218" s="64"/>
      <c r="BG1218" s="64"/>
      <c r="BH1218" s="64"/>
      <c r="BI1218" s="64"/>
      <c r="BJ1218" s="64"/>
      <c r="BK1218" s="64"/>
      <c r="BL1218" s="64"/>
      <c r="BM1218" s="64"/>
      <c r="BN1218" s="64"/>
      <c r="BO1218" s="64"/>
      <c r="BP1218" s="64"/>
      <c r="BQ1218" s="64"/>
      <c r="BR1218" s="64"/>
      <c r="BS1218" s="64"/>
      <c r="BT1218" s="64"/>
      <c r="BU1218" s="64"/>
      <c r="BV1218" s="64"/>
      <c r="BW1218" s="64"/>
      <c r="BX1218" s="64"/>
      <c r="BY1218" s="64"/>
      <c r="BZ1218" s="64"/>
      <c r="CA1218" s="64"/>
      <c r="CB1218" s="64"/>
      <c r="CC1218" s="64"/>
      <c r="CD1218" s="64"/>
      <c r="CE1218" s="64"/>
      <c r="CF1218" s="64"/>
      <c r="CG1218" s="64"/>
      <c r="CH1218" s="64"/>
      <c r="CI1218" s="64"/>
      <c r="CJ1218" s="64"/>
      <c r="CK1218" s="64"/>
      <c r="CL1218" s="64"/>
      <c r="CM1218" s="64"/>
      <c r="CN1218" s="64"/>
      <c r="CO1218" s="64"/>
      <c r="CP1218" s="64"/>
      <c r="CQ1218" s="64"/>
      <c r="CR1218" s="64"/>
      <c r="CS1218" s="64"/>
    </row>
    <row r="1219" spans="1:97" s="32" customFormat="1" ht="12.75">
      <c r="A1219" s="68"/>
      <c r="G1219" s="68"/>
      <c r="N1219" s="64"/>
      <c r="O1219" s="64"/>
      <c r="P1219" s="64"/>
      <c r="Q1219" s="64"/>
      <c r="R1219" s="64"/>
      <c r="S1219" s="64"/>
      <c r="T1219" s="64"/>
      <c r="U1219" s="64"/>
      <c r="V1219" s="64"/>
      <c r="W1219" s="64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64"/>
      <c r="AI1219" s="64"/>
      <c r="AJ1219" s="64"/>
      <c r="AK1219" s="64"/>
      <c r="AL1219" s="64"/>
      <c r="AM1219" s="64"/>
      <c r="AN1219" s="64"/>
      <c r="AO1219" s="64"/>
      <c r="AP1219" s="64"/>
      <c r="AQ1219" s="64"/>
      <c r="AR1219" s="64"/>
      <c r="AS1219" s="64"/>
      <c r="AT1219" s="64"/>
      <c r="AU1219" s="64"/>
      <c r="AV1219" s="64"/>
      <c r="AW1219" s="64"/>
      <c r="AX1219" s="64"/>
      <c r="AY1219" s="64"/>
      <c r="AZ1219" s="64"/>
      <c r="BA1219" s="64"/>
      <c r="BB1219" s="64"/>
      <c r="BC1219" s="64"/>
      <c r="BD1219" s="64"/>
      <c r="BE1219" s="64"/>
      <c r="BF1219" s="64"/>
      <c r="BG1219" s="64"/>
      <c r="BH1219" s="64"/>
      <c r="BI1219" s="64"/>
      <c r="BJ1219" s="64"/>
      <c r="BK1219" s="64"/>
      <c r="BL1219" s="64"/>
      <c r="BM1219" s="64"/>
      <c r="BN1219" s="64"/>
      <c r="BO1219" s="64"/>
      <c r="BP1219" s="64"/>
      <c r="BQ1219" s="64"/>
      <c r="BR1219" s="64"/>
      <c r="BS1219" s="64"/>
      <c r="BT1219" s="64"/>
      <c r="BU1219" s="64"/>
      <c r="BV1219" s="64"/>
      <c r="BW1219" s="64"/>
      <c r="BX1219" s="64"/>
      <c r="BY1219" s="64"/>
      <c r="BZ1219" s="64"/>
      <c r="CA1219" s="64"/>
      <c r="CB1219" s="64"/>
      <c r="CC1219" s="64"/>
      <c r="CD1219" s="64"/>
      <c r="CE1219" s="64"/>
      <c r="CF1219" s="64"/>
      <c r="CG1219" s="64"/>
      <c r="CH1219" s="64"/>
      <c r="CI1219" s="64"/>
      <c r="CJ1219" s="64"/>
      <c r="CK1219" s="64"/>
      <c r="CL1219" s="64"/>
      <c r="CM1219" s="64"/>
      <c r="CN1219" s="64"/>
      <c r="CO1219" s="64"/>
      <c r="CP1219" s="64"/>
      <c r="CQ1219" s="64"/>
      <c r="CR1219" s="64"/>
      <c r="CS1219" s="64"/>
    </row>
    <row r="1220" spans="1:97" s="32" customFormat="1" ht="12.75">
      <c r="A1220" s="68"/>
      <c r="G1220" s="68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64"/>
      <c r="AI1220" s="64"/>
      <c r="AJ1220" s="64"/>
      <c r="AK1220" s="64"/>
      <c r="AL1220" s="64"/>
      <c r="AM1220" s="64"/>
      <c r="AN1220" s="64"/>
      <c r="AO1220" s="64"/>
      <c r="AP1220" s="64"/>
      <c r="AQ1220" s="64"/>
      <c r="AR1220" s="64"/>
      <c r="AS1220" s="64"/>
      <c r="AT1220" s="64"/>
      <c r="AU1220" s="64"/>
      <c r="AV1220" s="64"/>
      <c r="AW1220" s="64"/>
      <c r="AX1220" s="64"/>
      <c r="AY1220" s="64"/>
      <c r="AZ1220" s="64"/>
      <c r="BA1220" s="64"/>
      <c r="BB1220" s="64"/>
      <c r="BC1220" s="64"/>
      <c r="BD1220" s="64"/>
      <c r="BE1220" s="64"/>
      <c r="BF1220" s="64"/>
      <c r="BG1220" s="64"/>
      <c r="BH1220" s="64"/>
      <c r="BI1220" s="64"/>
      <c r="BJ1220" s="64"/>
      <c r="BK1220" s="64"/>
      <c r="BL1220" s="64"/>
      <c r="BM1220" s="64"/>
      <c r="BN1220" s="64"/>
      <c r="BO1220" s="64"/>
      <c r="BP1220" s="64"/>
      <c r="BQ1220" s="64"/>
      <c r="BR1220" s="64"/>
      <c r="BS1220" s="64"/>
      <c r="BT1220" s="64"/>
      <c r="BU1220" s="64"/>
      <c r="BV1220" s="64"/>
      <c r="BW1220" s="64"/>
      <c r="BX1220" s="64"/>
      <c r="BY1220" s="64"/>
      <c r="BZ1220" s="64"/>
      <c r="CA1220" s="64"/>
      <c r="CB1220" s="64"/>
      <c r="CC1220" s="64"/>
      <c r="CD1220" s="64"/>
      <c r="CE1220" s="64"/>
      <c r="CF1220" s="64"/>
      <c r="CG1220" s="64"/>
      <c r="CH1220" s="64"/>
      <c r="CI1220" s="64"/>
      <c r="CJ1220" s="64"/>
      <c r="CK1220" s="64"/>
      <c r="CL1220" s="64"/>
      <c r="CM1220" s="64"/>
      <c r="CN1220" s="64"/>
      <c r="CO1220" s="64"/>
      <c r="CP1220" s="64"/>
      <c r="CQ1220" s="64"/>
      <c r="CR1220" s="64"/>
      <c r="CS1220" s="64"/>
    </row>
    <row r="1221" spans="1:97" s="32" customFormat="1" ht="12.75">
      <c r="A1221" s="68"/>
      <c r="G1221" s="68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  <c r="Y1221" s="64"/>
      <c r="Z1221" s="64"/>
      <c r="AA1221" s="64"/>
      <c r="AB1221" s="64"/>
      <c r="AC1221" s="64"/>
      <c r="AD1221" s="64"/>
      <c r="AE1221" s="64"/>
      <c r="AF1221" s="64"/>
      <c r="AG1221" s="64"/>
      <c r="AH1221" s="64"/>
      <c r="AI1221" s="64"/>
      <c r="AJ1221" s="64"/>
      <c r="AK1221" s="64"/>
      <c r="AL1221" s="64"/>
      <c r="AM1221" s="64"/>
      <c r="AN1221" s="64"/>
      <c r="AO1221" s="64"/>
      <c r="AP1221" s="64"/>
      <c r="AQ1221" s="64"/>
      <c r="AR1221" s="64"/>
      <c r="AS1221" s="64"/>
      <c r="AT1221" s="64"/>
      <c r="AU1221" s="64"/>
      <c r="AV1221" s="64"/>
      <c r="AW1221" s="64"/>
      <c r="AX1221" s="64"/>
      <c r="AY1221" s="64"/>
      <c r="AZ1221" s="64"/>
      <c r="BA1221" s="64"/>
      <c r="BB1221" s="64"/>
      <c r="BC1221" s="64"/>
      <c r="BD1221" s="64"/>
      <c r="BE1221" s="64"/>
      <c r="BF1221" s="64"/>
      <c r="BG1221" s="64"/>
      <c r="BH1221" s="64"/>
      <c r="BI1221" s="64"/>
      <c r="BJ1221" s="64"/>
      <c r="BK1221" s="64"/>
      <c r="BL1221" s="64"/>
      <c r="BM1221" s="64"/>
      <c r="BN1221" s="64"/>
      <c r="BO1221" s="64"/>
      <c r="BP1221" s="64"/>
      <c r="BQ1221" s="64"/>
      <c r="BR1221" s="64"/>
      <c r="BS1221" s="64"/>
      <c r="BT1221" s="64"/>
      <c r="BU1221" s="64"/>
      <c r="BV1221" s="64"/>
      <c r="BW1221" s="64"/>
      <c r="BX1221" s="64"/>
      <c r="BY1221" s="64"/>
      <c r="BZ1221" s="64"/>
      <c r="CA1221" s="64"/>
      <c r="CB1221" s="64"/>
      <c r="CC1221" s="64"/>
      <c r="CD1221" s="64"/>
      <c r="CE1221" s="64"/>
      <c r="CF1221" s="64"/>
      <c r="CG1221" s="64"/>
      <c r="CH1221" s="64"/>
      <c r="CI1221" s="64"/>
      <c r="CJ1221" s="64"/>
      <c r="CK1221" s="64"/>
      <c r="CL1221" s="64"/>
      <c r="CM1221" s="64"/>
      <c r="CN1221" s="64"/>
      <c r="CO1221" s="64"/>
      <c r="CP1221" s="64"/>
      <c r="CQ1221" s="64"/>
      <c r="CR1221" s="64"/>
      <c r="CS1221" s="64"/>
    </row>
    <row r="1222" spans="1:97" s="32" customFormat="1" ht="12.75">
      <c r="A1222" s="68"/>
      <c r="G1222" s="68"/>
      <c r="N1222" s="64"/>
      <c r="O1222" s="64"/>
      <c r="P1222" s="64"/>
      <c r="Q1222" s="64"/>
      <c r="R1222" s="64"/>
      <c r="S1222" s="64"/>
      <c r="T1222" s="64"/>
      <c r="U1222" s="64"/>
      <c r="V1222" s="64"/>
      <c r="W1222" s="64"/>
      <c r="X1222" s="64"/>
      <c r="Y1222" s="64"/>
      <c r="Z1222" s="64"/>
      <c r="AA1222" s="64"/>
      <c r="AB1222" s="64"/>
      <c r="AC1222" s="64"/>
      <c r="AD1222" s="64"/>
      <c r="AE1222" s="64"/>
      <c r="AF1222" s="64"/>
      <c r="AG1222" s="64"/>
      <c r="AH1222" s="64"/>
      <c r="AI1222" s="64"/>
      <c r="AJ1222" s="64"/>
      <c r="AK1222" s="64"/>
      <c r="AL1222" s="64"/>
      <c r="AM1222" s="64"/>
      <c r="AN1222" s="64"/>
      <c r="AO1222" s="64"/>
      <c r="AP1222" s="64"/>
      <c r="AQ1222" s="64"/>
      <c r="AR1222" s="64"/>
      <c r="AS1222" s="64"/>
      <c r="AT1222" s="64"/>
      <c r="AU1222" s="64"/>
      <c r="AV1222" s="64"/>
      <c r="AW1222" s="64"/>
      <c r="AX1222" s="64"/>
      <c r="AY1222" s="64"/>
      <c r="AZ1222" s="64"/>
      <c r="BA1222" s="64"/>
      <c r="BB1222" s="64"/>
      <c r="BC1222" s="64"/>
      <c r="BD1222" s="64"/>
      <c r="BE1222" s="64"/>
      <c r="BF1222" s="64"/>
      <c r="BG1222" s="64"/>
      <c r="BH1222" s="64"/>
      <c r="BI1222" s="64"/>
      <c r="BJ1222" s="64"/>
      <c r="BK1222" s="64"/>
      <c r="BL1222" s="64"/>
      <c r="BM1222" s="64"/>
      <c r="BN1222" s="64"/>
      <c r="BO1222" s="64"/>
      <c r="BP1222" s="64"/>
      <c r="BQ1222" s="64"/>
      <c r="BR1222" s="64"/>
      <c r="BS1222" s="64"/>
      <c r="BT1222" s="64"/>
      <c r="BU1222" s="64"/>
      <c r="BV1222" s="64"/>
      <c r="BW1222" s="64"/>
      <c r="BX1222" s="64"/>
      <c r="BY1222" s="64"/>
      <c r="BZ1222" s="64"/>
      <c r="CA1222" s="64"/>
      <c r="CB1222" s="64"/>
      <c r="CC1222" s="64"/>
      <c r="CD1222" s="64"/>
      <c r="CE1222" s="64"/>
      <c r="CF1222" s="64"/>
      <c r="CG1222" s="64"/>
      <c r="CH1222" s="64"/>
      <c r="CI1222" s="64"/>
      <c r="CJ1222" s="64"/>
      <c r="CK1222" s="64"/>
      <c r="CL1222" s="64"/>
      <c r="CM1222" s="64"/>
      <c r="CN1222" s="64"/>
      <c r="CO1222" s="64"/>
      <c r="CP1222" s="64"/>
      <c r="CQ1222" s="64"/>
      <c r="CR1222" s="64"/>
      <c r="CS1222" s="64"/>
    </row>
    <row r="1223" spans="1:97" s="32" customFormat="1" ht="12.75">
      <c r="A1223" s="68"/>
      <c r="G1223" s="68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  <c r="AL1223" s="64"/>
      <c r="AM1223" s="64"/>
      <c r="AN1223" s="64"/>
      <c r="AO1223" s="64"/>
      <c r="AP1223" s="64"/>
      <c r="AQ1223" s="64"/>
      <c r="AR1223" s="64"/>
      <c r="AS1223" s="64"/>
      <c r="AT1223" s="64"/>
      <c r="AU1223" s="64"/>
      <c r="AV1223" s="64"/>
      <c r="AW1223" s="64"/>
      <c r="AX1223" s="64"/>
      <c r="AY1223" s="64"/>
      <c r="AZ1223" s="64"/>
      <c r="BA1223" s="64"/>
      <c r="BB1223" s="64"/>
      <c r="BC1223" s="64"/>
      <c r="BD1223" s="64"/>
      <c r="BE1223" s="64"/>
      <c r="BF1223" s="64"/>
      <c r="BG1223" s="64"/>
      <c r="BH1223" s="64"/>
      <c r="BI1223" s="64"/>
      <c r="BJ1223" s="64"/>
      <c r="BK1223" s="64"/>
      <c r="BL1223" s="64"/>
      <c r="BM1223" s="64"/>
      <c r="BN1223" s="64"/>
      <c r="BO1223" s="64"/>
      <c r="BP1223" s="64"/>
      <c r="BQ1223" s="64"/>
      <c r="BR1223" s="64"/>
      <c r="BS1223" s="64"/>
      <c r="BT1223" s="64"/>
      <c r="BU1223" s="64"/>
      <c r="BV1223" s="64"/>
      <c r="BW1223" s="64"/>
      <c r="BX1223" s="64"/>
      <c r="BY1223" s="64"/>
      <c r="BZ1223" s="64"/>
      <c r="CA1223" s="64"/>
      <c r="CB1223" s="64"/>
      <c r="CC1223" s="64"/>
      <c r="CD1223" s="64"/>
      <c r="CE1223" s="64"/>
      <c r="CF1223" s="64"/>
      <c r="CG1223" s="64"/>
      <c r="CH1223" s="64"/>
      <c r="CI1223" s="64"/>
      <c r="CJ1223" s="64"/>
      <c r="CK1223" s="64"/>
      <c r="CL1223" s="64"/>
      <c r="CM1223" s="64"/>
      <c r="CN1223" s="64"/>
      <c r="CO1223" s="64"/>
      <c r="CP1223" s="64"/>
      <c r="CQ1223" s="64"/>
      <c r="CR1223" s="64"/>
      <c r="CS1223" s="64"/>
    </row>
    <row r="1224" spans="1:97" s="32" customFormat="1" ht="12.75">
      <c r="A1224" s="68"/>
      <c r="G1224" s="68"/>
      <c r="N1224" s="64"/>
      <c r="O1224" s="64"/>
      <c r="P1224" s="64"/>
      <c r="Q1224" s="64"/>
      <c r="R1224" s="64"/>
      <c r="S1224" s="64"/>
      <c r="T1224" s="64"/>
      <c r="U1224" s="64"/>
      <c r="V1224" s="64"/>
      <c r="W1224" s="64"/>
      <c r="X1224" s="64"/>
      <c r="Y1224" s="64"/>
      <c r="Z1224" s="64"/>
      <c r="AA1224" s="64"/>
      <c r="AB1224" s="64"/>
      <c r="AC1224" s="64"/>
      <c r="AD1224" s="64"/>
      <c r="AE1224" s="64"/>
      <c r="AF1224" s="64"/>
      <c r="AG1224" s="64"/>
      <c r="AH1224" s="64"/>
      <c r="AI1224" s="64"/>
      <c r="AJ1224" s="64"/>
      <c r="AK1224" s="64"/>
      <c r="AL1224" s="64"/>
      <c r="AM1224" s="64"/>
      <c r="AN1224" s="64"/>
      <c r="AO1224" s="64"/>
      <c r="AP1224" s="64"/>
      <c r="AQ1224" s="64"/>
      <c r="AR1224" s="64"/>
      <c r="AS1224" s="64"/>
      <c r="AT1224" s="64"/>
      <c r="AU1224" s="64"/>
      <c r="AV1224" s="64"/>
      <c r="AW1224" s="64"/>
      <c r="AX1224" s="64"/>
      <c r="AY1224" s="64"/>
      <c r="AZ1224" s="64"/>
      <c r="BA1224" s="64"/>
      <c r="BB1224" s="64"/>
      <c r="BC1224" s="64"/>
      <c r="BD1224" s="64"/>
      <c r="BE1224" s="64"/>
      <c r="BF1224" s="64"/>
      <c r="BG1224" s="64"/>
      <c r="BH1224" s="64"/>
      <c r="BI1224" s="64"/>
      <c r="BJ1224" s="64"/>
      <c r="BK1224" s="64"/>
      <c r="BL1224" s="64"/>
      <c r="BM1224" s="64"/>
      <c r="BN1224" s="64"/>
      <c r="BO1224" s="64"/>
      <c r="BP1224" s="64"/>
      <c r="BQ1224" s="64"/>
      <c r="BR1224" s="64"/>
      <c r="BS1224" s="64"/>
      <c r="BT1224" s="64"/>
      <c r="BU1224" s="64"/>
      <c r="BV1224" s="64"/>
      <c r="BW1224" s="64"/>
      <c r="BX1224" s="64"/>
      <c r="BY1224" s="64"/>
      <c r="BZ1224" s="64"/>
      <c r="CA1224" s="64"/>
      <c r="CB1224" s="64"/>
      <c r="CC1224" s="64"/>
      <c r="CD1224" s="64"/>
      <c r="CE1224" s="64"/>
      <c r="CF1224" s="64"/>
      <c r="CG1224" s="64"/>
      <c r="CH1224" s="64"/>
      <c r="CI1224" s="64"/>
      <c r="CJ1224" s="64"/>
      <c r="CK1224" s="64"/>
      <c r="CL1224" s="64"/>
      <c r="CM1224" s="64"/>
      <c r="CN1224" s="64"/>
      <c r="CO1224" s="64"/>
      <c r="CP1224" s="64"/>
      <c r="CQ1224" s="64"/>
      <c r="CR1224" s="64"/>
      <c r="CS1224" s="64"/>
    </row>
    <row r="1225" spans="1:97" s="32" customFormat="1" ht="12.75">
      <c r="A1225" s="68"/>
      <c r="G1225" s="68"/>
      <c r="N1225" s="64"/>
      <c r="O1225" s="64"/>
      <c r="P1225" s="64"/>
      <c r="Q1225" s="64"/>
      <c r="R1225" s="64"/>
      <c r="S1225" s="64"/>
      <c r="T1225" s="64"/>
      <c r="U1225" s="64"/>
      <c r="V1225" s="64"/>
      <c r="W1225" s="64"/>
      <c r="X1225" s="64"/>
      <c r="Y1225" s="64"/>
      <c r="Z1225" s="64"/>
      <c r="AA1225" s="64"/>
      <c r="AB1225" s="64"/>
      <c r="AC1225" s="64"/>
      <c r="AD1225" s="64"/>
      <c r="AE1225" s="64"/>
      <c r="AF1225" s="64"/>
      <c r="AG1225" s="64"/>
      <c r="AH1225" s="64"/>
      <c r="AI1225" s="64"/>
      <c r="AJ1225" s="64"/>
      <c r="AK1225" s="64"/>
      <c r="AL1225" s="64"/>
      <c r="AM1225" s="64"/>
      <c r="AN1225" s="64"/>
      <c r="AO1225" s="64"/>
      <c r="AP1225" s="64"/>
      <c r="AQ1225" s="64"/>
      <c r="AR1225" s="64"/>
      <c r="AS1225" s="64"/>
      <c r="AT1225" s="64"/>
      <c r="AU1225" s="64"/>
      <c r="AV1225" s="64"/>
      <c r="AW1225" s="64"/>
      <c r="AX1225" s="64"/>
      <c r="AY1225" s="64"/>
      <c r="AZ1225" s="64"/>
      <c r="BA1225" s="64"/>
      <c r="BB1225" s="64"/>
      <c r="BC1225" s="64"/>
      <c r="BD1225" s="64"/>
      <c r="BE1225" s="64"/>
      <c r="BF1225" s="64"/>
      <c r="BG1225" s="64"/>
      <c r="BH1225" s="64"/>
      <c r="BI1225" s="64"/>
      <c r="BJ1225" s="64"/>
      <c r="BK1225" s="64"/>
      <c r="BL1225" s="64"/>
      <c r="BM1225" s="64"/>
      <c r="BN1225" s="64"/>
      <c r="BO1225" s="64"/>
      <c r="BP1225" s="64"/>
      <c r="BQ1225" s="64"/>
      <c r="BR1225" s="64"/>
      <c r="BS1225" s="64"/>
      <c r="BT1225" s="64"/>
      <c r="BU1225" s="64"/>
      <c r="BV1225" s="64"/>
      <c r="BW1225" s="64"/>
      <c r="BX1225" s="64"/>
      <c r="BY1225" s="64"/>
      <c r="BZ1225" s="64"/>
      <c r="CA1225" s="64"/>
      <c r="CB1225" s="64"/>
      <c r="CC1225" s="64"/>
      <c r="CD1225" s="64"/>
      <c r="CE1225" s="64"/>
      <c r="CF1225" s="64"/>
      <c r="CG1225" s="64"/>
      <c r="CH1225" s="64"/>
      <c r="CI1225" s="64"/>
      <c r="CJ1225" s="64"/>
      <c r="CK1225" s="64"/>
      <c r="CL1225" s="64"/>
      <c r="CM1225" s="64"/>
      <c r="CN1225" s="64"/>
      <c r="CO1225" s="64"/>
      <c r="CP1225" s="64"/>
      <c r="CQ1225" s="64"/>
      <c r="CR1225" s="64"/>
      <c r="CS1225" s="64"/>
    </row>
  </sheetData>
  <mergeCells count="3">
    <mergeCell ref="A1:E1"/>
    <mergeCell ref="G1:K1"/>
    <mergeCell ref="A83:K83"/>
  </mergeCells>
  <printOptions horizontalCentered="1" verticalCentered="1"/>
  <pageMargins left="0.08" right="0.07" top="0.21" bottom="0.58" header="0.21" footer="0.42"/>
  <pageSetup horizontalDpi="600" verticalDpi="600" orientation="landscape" scale="50" r:id="rId1"/>
  <headerFooter alignWithMargins="0">
    <oddFooter>&amp;L&amp;"Tahoma,Regular"Data as of June 1,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Revenue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Minerals Management Service</dc:creator>
  <cp:keywords/>
  <dc:description/>
  <cp:lastModifiedBy>MMS</cp:lastModifiedBy>
  <cp:lastPrinted>2007-06-06T12:35:11Z</cp:lastPrinted>
  <dcterms:created xsi:type="dcterms:W3CDTF">2003-01-17T19:00:57Z</dcterms:created>
  <dcterms:modified xsi:type="dcterms:W3CDTF">2007-06-07T16:42:20Z</dcterms:modified>
  <cp:category/>
  <cp:version/>
  <cp:contentType/>
  <cp:contentStatus/>
</cp:coreProperties>
</file>