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390" windowHeight="9315" activeTab="1"/>
  </bookViews>
  <sheets>
    <sheet name="cs01aat" sheetId="1" r:id="rId1"/>
    <sheet name="Chart(2008)" sheetId="2" r:id="rId2"/>
    <sheet name="(2007)" sheetId="3" r:id="rId3"/>
    <sheet name="(2006)" sheetId="4" r:id="rId4"/>
    <sheet name="(2005)" sheetId="5" r:id="rId5"/>
    <sheet name="(2004)" sheetId="6" r:id="rId6"/>
    <sheet name="(2003)" sheetId="7" r:id="rId7"/>
    <sheet name="(2002)" sheetId="8" r:id="rId8"/>
    <sheet name="(2001)" sheetId="9" r:id="rId9"/>
    <sheet name="(2000)" sheetId="10" r:id="rId10"/>
    <sheet name="chart (CY Avg)" sheetId="11" r:id="rId11"/>
  </sheets>
  <definedNames>
    <definedName name="_xlnm.Print_Area" localSheetId="0">'cs01aat'!$A$1:$R$80</definedName>
    <definedName name="_xlnm.Print_Titles" localSheetId="0">'cs01aat'!$1:$5</definedName>
  </definedNames>
  <calcPr fullCalcOnLoad="1"/>
</workbook>
</file>

<file path=xl/sharedStrings.xml><?xml version="1.0" encoding="utf-8"?>
<sst xmlns="http://schemas.openxmlformats.org/spreadsheetml/2006/main" count="27" uniqueCount="24">
  <si>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</si>
  <si>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</si>
  <si>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</si>
  <si>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</si>
  <si>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</si>
  <si>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</si>
  <si>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</si>
  <si>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</si>
  <si>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</si>
  <si>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</si>
  <si>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</si>
  <si>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</si>
  <si>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</si>
  <si>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CY-Ave</t>
  </si>
  <si>
    <t>Dorm</t>
  </si>
  <si>
    <t>Grow</t>
  </si>
  <si>
    <t>M-A WY</t>
  </si>
  <si>
    <t>N-O WY</t>
  </si>
  <si>
    <t>Nr</t>
  </si>
  <si>
    <t>Ave</t>
  </si>
  <si>
    <t>Min</t>
  </si>
  <si>
    <t>Max</t>
  </si>
  <si>
    <t>CY Avg</t>
  </si>
  <si>
    <t>Dorm 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</si>
</sst>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dddd\,\ mmmm\ dd\,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.75"/>
      <name val="Arial"/>
      <family val="2"/>
    </font>
    <font>
      <sz val="10.5"/>
      <name val="Arial"/>
      <family val="0"/>
    </font>
    <font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left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2008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6"/>
          <c:w val="0.9455"/>
          <c:h val="0.823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42488927"/>
        <c:axId val="46856024"/>
      </c:areaChart>
      <c:lineChart>
        <c:grouping val="standard"/>
        <c:varyColors val="0"/>
        <c:ser>
          <c:idx val="3"/>
          <c:order val="3"/>
          <c:tx>
            <c:strRef>
              <c:f>'cs01aat'!$A$7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'cs01aat'!$B$7:$M$7</c:f>
              <c:numCache>
                <c:ptCount val="12"/>
                <c:pt idx="0">
                  <c:v>36.96</c:v>
                </c:pt>
                <c:pt idx="1">
                  <c:v>44.28</c:v>
                </c:pt>
                <c:pt idx="2">
                  <c:v>47.69</c:v>
                </c:pt>
                <c:pt idx="3">
                  <c:v>57.65</c:v>
                </c:pt>
                <c:pt idx="4">
                  <c:v>63.29</c:v>
                </c:pt>
                <c:pt idx="5">
                  <c:v>71.44</c:v>
                </c:pt>
                <c:pt idx="6">
                  <c:v>73.44</c:v>
                </c:pt>
                <c:pt idx="7">
                  <c:v>72.02</c:v>
                </c:pt>
                <c:pt idx="8">
                  <c:v>67.82</c:v>
                </c:pt>
                <c:pt idx="9">
                  <c:v>55.57</c:v>
                </c:pt>
                <c:pt idx="10">
                  <c:v>44.67</c:v>
                </c:pt>
                <c:pt idx="11">
                  <c:v>44.18</c:v>
                </c:pt>
              </c:numCache>
            </c:numRef>
          </c:val>
          <c:smooth val="0"/>
        </c:ser>
        <c:axId val="42488927"/>
        <c:axId val="46856024"/>
      </c:lineChart>
      <c:catAx>
        <c:axId val="42488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856024"/>
        <c:crossesAt val="0"/>
        <c:auto val="0"/>
        <c:lblOffset val="100"/>
        <c:noMultiLvlLbl val="0"/>
      </c:catAx>
      <c:valAx>
        <c:axId val="4685602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88927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Yearly Air Temperature (CY)</a:t>
            </a:r>
          </a:p>
        </c:rich>
      </c:tx>
      <c:layout>
        <c:manualLayout>
          <c:xMode val="factor"/>
          <c:yMode val="factor"/>
          <c:x val="0.01725"/>
          <c:y val="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4"/>
          <c:w val="0.9495"/>
          <c:h val="0.8915"/>
        </c:manualLayout>
      </c:layout>
      <c:lineChart>
        <c:grouping val="standard"/>
        <c:varyColors val="0"/>
        <c:ser>
          <c:idx val="0"/>
          <c:order val="0"/>
          <c:tx>
            <c:v>Annual Mean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'cs01aat'!$A$8:$A$79</c:f>
              <c:numCache>
                <c:ptCount val="72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  <c:pt idx="71">
                  <c:v>1936</c:v>
                </c:pt>
              </c:numCache>
            </c:numRef>
          </c:cat>
          <c:val>
            <c:numRef>
              <c:f>'cs01aat'!$N$8:$N$79</c:f>
              <c:numCache>
                <c:ptCount val="72"/>
                <c:pt idx="0">
                  <c:v>57.60499999999999</c:v>
                </c:pt>
                <c:pt idx="1">
                  <c:v>57.315</c:v>
                </c:pt>
                <c:pt idx="2">
                  <c:v>56.89166666666667</c:v>
                </c:pt>
                <c:pt idx="3">
                  <c:v>57.126666666666665</c:v>
                </c:pt>
                <c:pt idx="4">
                  <c:v>56.65</c:v>
                </c:pt>
                <c:pt idx="5">
                  <c:v>57.45833333333334</c:v>
                </c:pt>
                <c:pt idx="6">
                  <c:v>56.653333333333315</c:v>
                </c:pt>
                <c:pt idx="7">
                  <c:v>56.35</c:v>
                </c:pt>
                <c:pt idx="8">
                  <c:v>57.25000000000001</c:v>
                </c:pt>
                <c:pt idx="9">
                  <c:v>57.88333333333333</c:v>
                </c:pt>
                <c:pt idx="10">
                  <c:v>55.1</c:v>
                </c:pt>
                <c:pt idx="11">
                  <c:v>54.574999999999996</c:v>
                </c:pt>
                <c:pt idx="12">
                  <c:v>55.39166666666667</c:v>
                </c:pt>
                <c:pt idx="13">
                  <c:v>55.50000000000001</c:v>
                </c:pt>
                <c:pt idx="14">
                  <c:v>55.449999999999996</c:v>
                </c:pt>
                <c:pt idx="15">
                  <c:v>54.78333333333333</c:v>
                </c:pt>
                <c:pt idx="16">
                  <c:v>56.824999999999996</c:v>
                </c:pt>
                <c:pt idx="17">
                  <c:v>57.51666666666666</c:v>
                </c:pt>
                <c:pt idx="18">
                  <c:v>55.400000000000006</c:v>
                </c:pt>
                <c:pt idx="19">
                  <c:v>54.083333333333336</c:v>
                </c:pt>
                <c:pt idx="20">
                  <c:v>54.883333333333326</c:v>
                </c:pt>
                <c:pt idx="21">
                  <c:v>55.958333333333336</c:v>
                </c:pt>
                <c:pt idx="22">
                  <c:v>54.90833333333333</c:v>
                </c:pt>
                <c:pt idx="23">
                  <c:v>54.85833333333333</c:v>
                </c:pt>
                <c:pt idx="24">
                  <c:v>54.375</c:v>
                </c:pt>
                <c:pt idx="25">
                  <c:v>55.9</c:v>
                </c:pt>
                <c:pt idx="26">
                  <c:v>53.650000000000006</c:v>
                </c:pt>
                <c:pt idx="27">
                  <c:v>54.475</c:v>
                </c:pt>
                <c:pt idx="28">
                  <c:v>54.14166666666667</c:v>
                </c:pt>
                <c:pt idx="29">
                  <c:v>53.89166666666666</c:v>
                </c:pt>
                <c:pt idx="30">
                  <c:v>54.24166666666667</c:v>
                </c:pt>
                <c:pt idx="31">
                  <c:v>53.29166666666668</c:v>
                </c:pt>
                <c:pt idx="32">
                  <c:v>55.324999999999996</c:v>
                </c:pt>
                <c:pt idx="33">
                  <c:v>55.63333333333333</c:v>
                </c:pt>
                <c:pt idx="34">
                  <c:v>55.466666666666676</c:v>
                </c:pt>
                <c:pt idx="35">
                  <c:v>55.11666666666667</c:v>
                </c:pt>
                <c:pt idx="36">
                  <c:v>55.31666666666666</c:v>
                </c:pt>
                <c:pt idx="37">
                  <c:v>54.541666666666664</c:v>
                </c:pt>
                <c:pt idx="38">
                  <c:v>53.400000000000006</c:v>
                </c:pt>
                <c:pt idx="39">
                  <c:v>52.90833333333333</c:v>
                </c:pt>
                <c:pt idx="40">
                  <c:v>54.25833333333333</c:v>
                </c:pt>
                <c:pt idx="41">
                  <c:v>53.625</c:v>
                </c:pt>
                <c:pt idx="42">
                  <c:v>55.25833333333333</c:v>
                </c:pt>
                <c:pt idx="43">
                  <c:v>54.175000000000004</c:v>
                </c:pt>
                <c:pt idx="44">
                  <c:v>53.183333333333344</c:v>
                </c:pt>
                <c:pt idx="45">
                  <c:v>54.38333333333333</c:v>
                </c:pt>
                <c:pt idx="46">
                  <c:v>54.15833333333333</c:v>
                </c:pt>
                <c:pt idx="47">
                  <c:v>53.150000000000006</c:v>
                </c:pt>
                <c:pt idx="48">
                  <c:v>54.87499999999999</c:v>
                </c:pt>
                <c:pt idx="49">
                  <c:v>53.225</c:v>
                </c:pt>
                <c:pt idx="50">
                  <c:v>55.83333333333332</c:v>
                </c:pt>
                <c:pt idx="51">
                  <c:v>55.31666666666666</c:v>
                </c:pt>
                <c:pt idx="52">
                  <c:v>55.05833333333334</c:v>
                </c:pt>
                <c:pt idx="53">
                  <c:v>54.70833333333334</c:v>
                </c:pt>
                <c:pt idx="54">
                  <c:v>54.775</c:v>
                </c:pt>
                <c:pt idx="55">
                  <c:v>55.416666666666664</c:v>
                </c:pt>
                <c:pt idx="56">
                  <c:v>54.79166666666668</c:v>
                </c:pt>
                <c:pt idx="57">
                  <c:v>54.79166666666666</c:v>
                </c:pt>
                <c:pt idx="58">
                  <c:v>56.29166666666666</c:v>
                </c:pt>
                <c:pt idx="59">
                  <c:v>55.458333333333336</c:v>
                </c:pt>
                <c:pt idx="60">
                  <c:v>54.55833333333334</c:v>
                </c:pt>
                <c:pt idx="61">
                  <c:v>56.11666666666667</c:v>
                </c:pt>
                <c:pt idx="62">
                  <c:v>55.574999999999996</c:v>
                </c:pt>
                <c:pt idx="63">
                  <c:v>54.78333333333334</c:v>
                </c:pt>
                <c:pt idx="64">
                  <c:v>54.725</c:v>
                </c:pt>
                <c:pt idx="65">
                  <c:v>54.066666666666656</c:v>
                </c:pt>
                <c:pt idx="66">
                  <c:v>55.050000000000004</c:v>
                </c:pt>
                <c:pt idx="67">
                  <c:v>52.4</c:v>
                </c:pt>
                <c:pt idx="68">
                  <c:v>55.30833333333333</c:v>
                </c:pt>
                <c:pt idx="69">
                  <c:v>55.85</c:v>
                </c:pt>
                <c:pt idx="70">
                  <c:v>55.17499999999998</c:v>
                </c:pt>
                <c:pt idx="71">
                  <c:v>55.649999999999984</c:v>
                </c:pt>
              </c:numCache>
            </c:numRef>
          </c:val>
          <c:smooth val="0"/>
        </c:ser>
        <c:ser>
          <c:idx val="1"/>
          <c:order val="1"/>
          <c:tx>
            <c:v>73 Year Average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'cs01aat'!$A$8:$A$79</c:f>
              <c:numCache>
                <c:ptCount val="72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  <c:pt idx="71">
                  <c:v>1936</c:v>
                </c:pt>
              </c:numCache>
            </c:numRef>
          </c:cat>
          <c:val>
            <c:numRef>
              <c:f>'cs01aat'!$T$9:$T$79</c:f>
              <c:numCache>
                <c:ptCount val="71"/>
                <c:pt idx="0">
                  <c:v>55.1</c:v>
                </c:pt>
                <c:pt idx="1">
                  <c:v>55.1</c:v>
                </c:pt>
                <c:pt idx="2">
                  <c:v>55.1</c:v>
                </c:pt>
                <c:pt idx="3">
                  <c:v>55.1</c:v>
                </c:pt>
                <c:pt idx="4">
                  <c:v>55.1</c:v>
                </c:pt>
                <c:pt idx="5">
                  <c:v>55.1</c:v>
                </c:pt>
                <c:pt idx="6">
                  <c:v>55.1</c:v>
                </c:pt>
                <c:pt idx="7">
                  <c:v>55.1</c:v>
                </c:pt>
                <c:pt idx="8">
                  <c:v>55.1</c:v>
                </c:pt>
                <c:pt idx="9">
                  <c:v>55.1</c:v>
                </c:pt>
                <c:pt idx="10">
                  <c:v>55.1</c:v>
                </c:pt>
                <c:pt idx="11">
                  <c:v>55.1</c:v>
                </c:pt>
                <c:pt idx="12">
                  <c:v>55.1</c:v>
                </c:pt>
                <c:pt idx="13">
                  <c:v>55.1</c:v>
                </c:pt>
                <c:pt idx="14">
                  <c:v>55.1</c:v>
                </c:pt>
                <c:pt idx="15">
                  <c:v>55.1</c:v>
                </c:pt>
                <c:pt idx="16">
                  <c:v>55.1</c:v>
                </c:pt>
                <c:pt idx="17">
                  <c:v>55.1</c:v>
                </c:pt>
                <c:pt idx="18">
                  <c:v>55.1</c:v>
                </c:pt>
                <c:pt idx="19">
                  <c:v>55.1</c:v>
                </c:pt>
                <c:pt idx="20">
                  <c:v>55.1</c:v>
                </c:pt>
                <c:pt idx="21">
                  <c:v>55.1</c:v>
                </c:pt>
                <c:pt idx="22">
                  <c:v>55.1</c:v>
                </c:pt>
                <c:pt idx="23">
                  <c:v>55.1</c:v>
                </c:pt>
                <c:pt idx="24">
                  <c:v>55.1</c:v>
                </c:pt>
                <c:pt idx="25">
                  <c:v>55.1</c:v>
                </c:pt>
                <c:pt idx="26">
                  <c:v>55.1</c:v>
                </c:pt>
                <c:pt idx="27">
                  <c:v>55.1</c:v>
                </c:pt>
                <c:pt idx="28">
                  <c:v>55.1</c:v>
                </c:pt>
                <c:pt idx="29">
                  <c:v>55.1</c:v>
                </c:pt>
                <c:pt idx="30">
                  <c:v>55.1</c:v>
                </c:pt>
                <c:pt idx="31">
                  <c:v>55.1</c:v>
                </c:pt>
                <c:pt idx="32">
                  <c:v>55.1</c:v>
                </c:pt>
                <c:pt idx="33">
                  <c:v>55.1</c:v>
                </c:pt>
                <c:pt idx="34">
                  <c:v>55.1</c:v>
                </c:pt>
                <c:pt idx="35">
                  <c:v>55.1</c:v>
                </c:pt>
                <c:pt idx="36">
                  <c:v>55.1</c:v>
                </c:pt>
                <c:pt idx="37">
                  <c:v>55.1</c:v>
                </c:pt>
                <c:pt idx="38">
                  <c:v>55.1</c:v>
                </c:pt>
                <c:pt idx="39">
                  <c:v>55.1</c:v>
                </c:pt>
                <c:pt idx="40">
                  <c:v>55.1</c:v>
                </c:pt>
                <c:pt idx="41">
                  <c:v>55.1</c:v>
                </c:pt>
                <c:pt idx="42">
                  <c:v>55.1</c:v>
                </c:pt>
                <c:pt idx="43">
                  <c:v>55.1</c:v>
                </c:pt>
                <c:pt idx="44">
                  <c:v>55.1</c:v>
                </c:pt>
                <c:pt idx="45">
                  <c:v>55.1</c:v>
                </c:pt>
                <c:pt idx="46">
                  <c:v>55.1</c:v>
                </c:pt>
                <c:pt idx="47">
                  <c:v>55.1</c:v>
                </c:pt>
                <c:pt idx="48">
                  <c:v>55.1</c:v>
                </c:pt>
                <c:pt idx="49">
                  <c:v>55.1</c:v>
                </c:pt>
                <c:pt idx="50">
                  <c:v>55.1</c:v>
                </c:pt>
                <c:pt idx="51">
                  <c:v>55.1</c:v>
                </c:pt>
                <c:pt idx="52">
                  <c:v>55.1</c:v>
                </c:pt>
                <c:pt idx="53">
                  <c:v>55.1</c:v>
                </c:pt>
                <c:pt idx="54">
                  <c:v>55.1</c:v>
                </c:pt>
                <c:pt idx="55">
                  <c:v>55.1</c:v>
                </c:pt>
                <c:pt idx="56">
                  <c:v>55.1</c:v>
                </c:pt>
                <c:pt idx="57">
                  <c:v>55.1</c:v>
                </c:pt>
                <c:pt idx="58">
                  <c:v>55.1</c:v>
                </c:pt>
                <c:pt idx="59">
                  <c:v>55.1</c:v>
                </c:pt>
                <c:pt idx="60">
                  <c:v>55.1</c:v>
                </c:pt>
                <c:pt idx="61">
                  <c:v>55.1</c:v>
                </c:pt>
                <c:pt idx="62">
                  <c:v>55.1</c:v>
                </c:pt>
                <c:pt idx="63">
                  <c:v>55.1</c:v>
                </c:pt>
                <c:pt idx="64">
                  <c:v>55.1</c:v>
                </c:pt>
                <c:pt idx="65">
                  <c:v>55.1</c:v>
                </c:pt>
                <c:pt idx="66">
                  <c:v>55.1</c:v>
                </c:pt>
                <c:pt idx="67">
                  <c:v>55.1</c:v>
                </c:pt>
                <c:pt idx="68">
                  <c:v>55.1</c:v>
                </c:pt>
                <c:pt idx="69">
                  <c:v>55.1</c:v>
                </c:pt>
                <c:pt idx="70">
                  <c:v>55.1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axMin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 val="autoZero"/>
        <c:auto val="1"/>
        <c:lblOffset val="100"/>
        <c:tickLblSkip val="8"/>
        <c:noMultiLvlLbl val="0"/>
      </c:catAx>
      <c:valAx>
        <c:axId val="2177221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deg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5837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89"/>
          <c:y val="0.87225"/>
          <c:w val="0.243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2007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75"/>
          <c:w val="0.94875"/>
          <c:h val="0.82525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19051033"/>
        <c:axId val="37241570"/>
      </c:areaChart>
      <c:lineChart>
        <c:grouping val="standard"/>
        <c:varyColors val="0"/>
        <c:ser>
          <c:idx val="3"/>
          <c:order val="3"/>
          <c:tx>
            <c:strRef>
              <c:f>'cs01aat'!$A$8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'cs01aat'!$B$8:$M$8</c:f>
              <c:numCache>
                <c:ptCount val="12"/>
                <c:pt idx="0">
                  <c:v>41.3</c:v>
                </c:pt>
                <c:pt idx="1">
                  <c:v>39.2</c:v>
                </c:pt>
                <c:pt idx="2">
                  <c:v>54.2</c:v>
                </c:pt>
                <c:pt idx="3">
                  <c:v>54.3</c:v>
                </c:pt>
                <c:pt idx="4">
                  <c:v>64.02</c:v>
                </c:pt>
                <c:pt idx="5">
                  <c:v>70.53</c:v>
                </c:pt>
                <c:pt idx="6">
                  <c:v>70.95</c:v>
                </c:pt>
                <c:pt idx="7">
                  <c:v>75.97</c:v>
                </c:pt>
                <c:pt idx="8">
                  <c:v>68.27</c:v>
                </c:pt>
                <c:pt idx="9">
                  <c:v>60.6</c:v>
                </c:pt>
                <c:pt idx="10">
                  <c:v>46.43</c:v>
                </c:pt>
                <c:pt idx="11">
                  <c:v>45.49</c:v>
                </c:pt>
              </c:numCache>
            </c:numRef>
          </c:val>
          <c:smooth val="0"/>
        </c:ser>
        <c:axId val="19051033"/>
        <c:axId val="37241570"/>
      </c:lineChart>
      <c:catAx>
        <c:axId val="19051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At val="0"/>
        <c:auto val="0"/>
        <c:lblOffset val="100"/>
        <c:noMultiLvlLbl val="0"/>
      </c:catAx>
      <c:valAx>
        <c:axId val="3724157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051033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2006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775"/>
          <c:w val="0.95"/>
          <c:h val="0.8255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66738675"/>
        <c:axId val="63777164"/>
      </c:areaChart>
      <c:lineChart>
        <c:grouping val="standard"/>
        <c:varyColors val="0"/>
        <c:ser>
          <c:idx val="3"/>
          <c:order val="3"/>
          <c:tx>
            <c:v>2005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'cs01aat'!$B$9:$M$9</c:f>
              <c:numCache>
                <c:ptCount val="12"/>
                <c:pt idx="0">
                  <c:v>44.1</c:v>
                </c:pt>
                <c:pt idx="1">
                  <c:v>40.6</c:v>
                </c:pt>
                <c:pt idx="2">
                  <c:v>49.1</c:v>
                </c:pt>
                <c:pt idx="3">
                  <c:v>60.3</c:v>
                </c:pt>
                <c:pt idx="4">
                  <c:v>62.5</c:v>
                </c:pt>
                <c:pt idx="5">
                  <c:v>68.8</c:v>
                </c:pt>
                <c:pt idx="6">
                  <c:v>73.9</c:v>
                </c:pt>
                <c:pt idx="7">
                  <c:v>74.9</c:v>
                </c:pt>
                <c:pt idx="8">
                  <c:v>64.9</c:v>
                </c:pt>
                <c:pt idx="9">
                  <c:v>55.4</c:v>
                </c:pt>
                <c:pt idx="10">
                  <c:v>48.98</c:v>
                </c:pt>
                <c:pt idx="11">
                  <c:v>44.3</c:v>
                </c:pt>
              </c:numCache>
            </c:numRef>
          </c:val>
          <c:smooth val="0"/>
        </c:ser>
        <c:axId val="66738675"/>
        <c:axId val="63777164"/>
      </c:lineChart>
      <c:catAx>
        <c:axId val="6673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At val="0"/>
        <c:auto val="0"/>
        <c:lblOffset val="100"/>
        <c:noMultiLvlLbl val="0"/>
      </c:catAx>
      <c:valAx>
        <c:axId val="6377716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738675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Monthly Air Temperatures at Coweeta CS01
 Means, Extremes, and 2005 values</a:t>
            </a:r>
          </a:p>
        </c:rich>
      </c:tx>
      <c:layout>
        <c:manualLayout>
          <c:xMode val="factor"/>
          <c:yMode val="factor"/>
          <c:x val="-0.005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5775"/>
          <c:w val="0.95"/>
          <c:h val="0.8255"/>
        </c:manualLayout>
      </c:layout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37123565"/>
        <c:axId val="65676630"/>
      </c:areaChart>
      <c:lineChart>
        <c:grouping val="standard"/>
        <c:varyColors val="0"/>
        <c:ser>
          <c:idx val="3"/>
          <c:order val="3"/>
          <c:tx>
            <c:v>2005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'cs01aat'!$B$10:$M$10</c:f>
              <c:numCache>
                <c:ptCount val="12"/>
                <c:pt idx="0">
                  <c:v>42.7</c:v>
                </c:pt>
                <c:pt idx="1">
                  <c:v>42.9</c:v>
                </c:pt>
                <c:pt idx="2">
                  <c:v>47.2</c:v>
                </c:pt>
                <c:pt idx="3">
                  <c:v>54.6</c:v>
                </c:pt>
                <c:pt idx="4">
                  <c:v>61.1</c:v>
                </c:pt>
                <c:pt idx="5">
                  <c:v>69.8</c:v>
                </c:pt>
                <c:pt idx="6">
                  <c:v>74.1</c:v>
                </c:pt>
                <c:pt idx="7">
                  <c:v>74.3</c:v>
                </c:pt>
                <c:pt idx="8">
                  <c:v>68.6</c:v>
                </c:pt>
                <c:pt idx="9">
                  <c:v>59.5</c:v>
                </c:pt>
                <c:pt idx="10">
                  <c:v>49.7</c:v>
                </c:pt>
                <c:pt idx="11">
                  <c:v>38.2</c:v>
                </c:pt>
              </c:numCache>
            </c:numRef>
          </c:val>
          <c:smooth val="0"/>
        </c:ser>
        <c:axId val="37123565"/>
        <c:axId val="65676630"/>
      </c:lineChart>
      <c:cat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At val="0"/>
        <c:auto val="0"/>
        <c:lblOffset val="100"/>
        <c:noMultiLvlLbl val="0"/>
      </c:catAx>
      <c:valAx>
        <c:axId val="6567663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2004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54218759"/>
        <c:axId val="18206784"/>
      </c:areaChart>
      <c:lineChart>
        <c:grouping val="standard"/>
        <c:varyColors val="0"/>
        <c:ser>
          <c:idx val="3"/>
          <c:order val="3"/>
          <c:tx>
            <c:v>2004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'cs01aat'!$B$11:$M$11</c:f>
              <c:numCache>
                <c:ptCount val="12"/>
                <c:pt idx="0">
                  <c:v>39.9</c:v>
                </c:pt>
                <c:pt idx="1">
                  <c:v>40.9</c:v>
                </c:pt>
                <c:pt idx="2">
                  <c:v>51.2</c:v>
                </c:pt>
                <c:pt idx="3">
                  <c:v>56.5</c:v>
                </c:pt>
                <c:pt idx="4">
                  <c:v>66.6</c:v>
                </c:pt>
                <c:pt idx="5">
                  <c:v>70.3</c:v>
                </c:pt>
                <c:pt idx="6">
                  <c:v>72.3</c:v>
                </c:pt>
                <c:pt idx="7">
                  <c:v>70.32</c:v>
                </c:pt>
                <c:pt idx="8">
                  <c:v>66.6</c:v>
                </c:pt>
                <c:pt idx="9">
                  <c:v>60.4</c:v>
                </c:pt>
                <c:pt idx="10">
                  <c:v>51.4</c:v>
                </c:pt>
                <c:pt idx="11">
                  <c:v>39.1</c:v>
                </c:pt>
              </c:numCache>
            </c:numRef>
          </c:val>
          <c:smooth val="0"/>
        </c:ser>
        <c:axId val="54218759"/>
        <c:axId val="18206784"/>
      </c:lineChart>
      <c:catAx>
        <c:axId val="542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At val="0"/>
        <c:auto val="0"/>
        <c:lblOffset val="100"/>
        <c:noMultiLvlLbl val="0"/>
      </c:catAx>
      <c:valAx>
        <c:axId val="1820678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218759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2003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29643329"/>
        <c:axId val="65463370"/>
      </c:areaChart>
      <c:lineChart>
        <c:grouping val="standard"/>
        <c:varyColors val="0"/>
        <c:ser>
          <c:idx val="3"/>
          <c:order val="3"/>
          <c:tx>
            <c:v>2003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'cs01aat'!$B$12:$M$12</c:f>
              <c:numCache>
                <c:ptCount val="12"/>
                <c:pt idx="0">
                  <c:v>36.3</c:v>
                </c:pt>
                <c:pt idx="1">
                  <c:v>42</c:v>
                </c:pt>
                <c:pt idx="2">
                  <c:v>52.5</c:v>
                </c:pt>
                <c:pt idx="3">
                  <c:v>57.5</c:v>
                </c:pt>
                <c:pt idx="4">
                  <c:v>64.4</c:v>
                </c:pt>
                <c:pt idx="5">
                  <c:v>68.4</c:v>
                </c:pt>
                <c:pt idx="6">
                  <c:v>71.5</c:v>
                </c:pt>
                <c:pt idx="7">
                  <c:v>73.2</c:v>
                </c:pt>
                <c:pt idx="8">
                  <c:v>65.5</c:v>
                </c:pt>
                <c:pt idx="9">
                  <c:v>56.2</c:v>
                </c:pt>
                <c:pt idx="10">
                  <c:v>53.8</c:v>
                </c:pt>
                <c:pt idx="11">
                  <c:v>38.5</c:v>
                </c:pt>
              </c:numCache>
            </c:numRef>
          </c:val>
          <c:smooth val="0"/>
        </c:ser>
        <c:axId val="29643329"/>
        <c:axId val="65463370"/>
      </c:lineChart>
      <c:catAx>
        <c:axId val="2964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At val="0"/>
        <c:auto val="0"/>
        <c:lblOffset val="100"/>
        <c:noMultiLvlLbl val="0"/>
      </c:catAx>
      <c:valAx>
        <c:axId val="6546337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643329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2002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52299419"/>
        <c:axId val="932724"/>
      </c:areaChart>
      <c:lineChart>
        <c:grouping val="standard"/>
        <c:varyColors val="0"/>
        <c:ser>
          <c:idx val="3"/>
          <c:order val="3"/>
          <c:tx>
            <c:v>2002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'cs01aat'!$B$13:$M$13</c:f>
              <c:numCache>
                <c:ptCount val="12"/>
                <c:pt idx="0">
                  <c:v>42.2</c:v>
                </c:pt>
                <c:pt idx="1">
                  <c:v>42.1</c:v>
                </c:pt>
                <c:pt idx="2">
                  <c:v>49.9</c:v>
                </c:pt>
                <c:pt idx="3">
                  <c:v>60</c:v>
                </c:pt>
                <c:pt idx="4">
                  <c:v>62.7</c:v>
                </c:pt>
                <c:pt idx="5">
                  <c:v>70.3</c:v>
                </c:pt>
                <c:pt idx="6">
                  <c:v>73.8</c:v>
                </c:pt>
                <c:pt idx="7">
                  <c:v>72.7</c:v>
                </c:pt>
                <c:pt idx="8">
                  <c:v>69.2</c:v>
                </c:pt>
                <c:pt idx="9">
                  <c:v>61.4</c:v>
                </c:pt>
                <c:pt idx="10">
                  <c:v>45.1</c:v>
                </c:pt>
                <c:pt idx="11">
                  <c:v>40.1</c:v>
                </c:pt>
              </c:numCache>
            </c:numRef>
          </c:val>
          <c:smooth val="0"/>
        </c:ser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At val="0"/>
        <c:auto val="0"/>
        <c:lblOffset val="100"/>
        <c:noMultiLvlLbl val="0"/>
      </c:catAx>
      <c:valAx>
        <c:axId val="932724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299419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2001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8394517"/>
        <c:axId val="8441790"/>
      </c:areaChart>
      <c:lineChart>
        <c:grouping val="standard"/>
        <c:varyColors val="0"/>
        <c:ser>
          <c:idx val="3"/>
          <c:order val="3"/>
          <c:tx>
            <c:v>2001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'cs01aat'!$B$14:$M$14</c:f>
              <c:numCache>
                <c:ptCount val="12"/>
                <c:pt idx="0">
                  <c:v>37.5</c:v>
                </c:pt>
                <c:pt idx="1">
                  <c:v>45.7</c:v>
                </c:pt>
                <c:pt idx="2">
                  <c:v>45.5</c:v>
                </c:pt>
                <c:pt idx="3">
                  <c:v>58</c:v>
                </c:pt>
                <c:pt idx="4">
                  <c:v>63.1</c:v>
                </c:pt>
                <c:pt idx="5">
                  <c:v>69</c:v>
                </c:pt>
                <c:pt idx="6">
                  <c:v>72.7</c:v>
                </c:pt>
                <c:pt idx="7">
                  <c:v>73.02</c:v>
                </c:pt>
                <c:pt idx="8">
                  <c:v>64.2</c:v>
                </c:pt>
                <c:pt idx="9">
                  <c:v>53.8</c:v>
                </c:pt>
                <c:pt idx="10">
                  <c:v>51.92</c:v>
                </c:pt>
                <c:pt idx="11">
                  <c:v>45.4</c:v>
                </c:pt>
              </c:numCache>
            </c:numRef>
          </c:val>
          <c:smooth val="0"/>
        </c:ser>
        <c:axId val="8394517"/>
        <c:axId val="8441790"/>
      </c:lineChart>
      <c:catAx>
        <c:axId val="839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At val="0"/>
        <c:auto val="0"/>
        <c:lblOffset val="100"/>
        <c:noMultiLvlLbl val="0"/>
      </c:catAx>
      <c:valAx>
        <c:axId val="844179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394517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Air Temperatures at Coweeta CS01
 Means, Extremes, and 2000 values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'cs01aat'!$A$82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'cs01aat'!$B$82:$M$82</c:f>
              <c:numCache>
                <c:ptCount val="12"/>
                <c:pt idx="0">
                  <c:v>24.8</c:v>
                </c:pt>
                <c:pt idx="1">
                  <c:v>31.3</c:v>
                </c:pt>
                <c:pt idx="2">
                  <c:v>35.1</c:v>
                </c:pt>
                <c:pt idx="3">
                  <c:v>49.9</c:v>
                </c:pt>
                <c:pt idx="4">
                  <c:v>56.2</c:v>
                </c:pt>
                <c:pt idx="5">
                  <c:v>63.3</c:v>
                </c:pt>
                <c:pt idx="6">
                  <c:v>67.3</c:v>
                </c:pt>
                <c:pt idx="7">
                  <c:v>67.2</c:v>
                </c:pt>
                <c:pt idx="8">
                  <c:v>61.2</c:v>
                </c:pt>
                <c:pt idx="9">
                  <c:v>49.8</c:v>
                </c:pt>
                <c:pt idx="10">
                  <c:v>40.7</c:v>
                </c:pt>
                <c:pt idx="11">
                  <c:v>31</c:v>
                </c:pt>
              </c:numCache>
            </c:numRef>
          </c:val>
        </c:ser>
        <c:ser>
          <c:idx val="1"/>
          <c:order val="1"/>
          <c:tx>
            <c:strRef>
              <c:f>'cs01aat'!$A$83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'cs01aat'!$B$83:$M$83</c:f>
              <c:numCache>
                <c:ptCount val="12"/>
                <c:pt idx="0">
                  <c:v>13.622222222222224</c:v>
                </c:pt>
                <c:pt idx="1">
                  <c:v>9.454166666666662</c:v>
                </c:pt>
                <c:pt idx="2">
                  <c:v>12.056944444444433</c:v>
                </c:pt>
                <c:pt idx="3">
                  <c:v>5.126388888888869</c:v>
                </c:pt>
                <c:pt idx="4">
                  <c:v>5.741944444444435</c:v>
                </c:pt>
                <c:pt idx="5">
                  <c:v>5.043472222222235</c:v>
                </c:pt>
                <c:pt idx="6">
                  <c:v>4.075694444444437</c:v>
                </c:pt>
                <c:pt idx="7">
                  <c:v>3.5834722222221984</c:v>
                </c:pt>
                <c:pt idx="8">
                  <c:v>4.116249999999994</c:v>
                </c:pt>
                <c:pt idx="9">
                  <c:v>6.112500000000004</c:v>
                </c:pt>
                <c:pt idx="10">
                  <c:v>6.024027777777775</c:v>
                </c:pt>
                <c:pt idx="11">
                  <c:v>8.923472222222223</c:v>
                </c:pt>
              </c:numCache>
            </c:numRef>
          </c:val>
        </c:ser>
        <c:ser>
          <c:idx val="2"/>
          <c:order val="2"/>
          <c:tx>
            <c:strRef>
              <c:f>'cs01aat'!$A$84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'cs01aat'!$B$1:$M$1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'cs01aat'!$B$84:$M$84</c:f>
              <c:numCache>
                <c:ptCount val="12"/>
                <c:pt idx="0">
                  <c:v>13.177777777777777</c:v>
                </c:pt>
                <c:pt idx="1">
                  <c:v>7.145833333333336</c:v>
                </c:pt>
                <c:pt idx="2">
                  <c:v>7.843055555555566</c:v>
                </c:pt>
                <c:pt idx="3">
                  <c:v>5.27361111111113</c:v>
                </c:pt>
                <c:pt idx="4">
                  <c:v>4.958055555555568</c:v>
                </c:pt>
                <c:pt idx="5">
                  <c:v>4.856527777777771</c:v>
                </c:pt>
                <c:pt idx="6">
                  <c:v>3.5243055555555713</c:v>
                </c:pt>
                <c:pt idx="7">
                  <c:v>5.186527777777798</c:v>
                </c:pt>
                <c:pt idx="8">
                  <c:v>3.8837500000000063</c:v>
                </c:pt>
                <c:pt idx="9">
                  <c:v>5.587499999999999</c:v>
                </c:pt>
                <c:pt idx="10">
                  <c:v>9.775972222222222</c:v>
                </c:pt>
                <c:pt idx="11">
                  <c:v>7.27652777777778</c:v>
                </c:pt>
              </c:numCache>
            </c:numRef>
          </c:val>
        </c:ser>
        <c:axId val="8867247"/>
        <c:axId val="12696360"/>
      </c:areaChart>
      <c:lineChart>
        <c:grouping val="standard"/>
        <c:varyColors val="0"/>
        <c:ser>
          <c:idx val="3"/>
          <c:order val="3"/>
          <c:tx>
            <c:v>2000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'cs01aat'!$B$15:$M$15</c:f>
              <c:numCache>
                <c:ptCount val="12"/>
                <c:pt idx="0">
                  <c:v>39.5</c:v>
                </c:pt>
                <c:pt idx="1">
                  <c:v>45.6</c:v>
                </c:pt>
                <c:pt idx="2">
                  <c:v>51.3</c:v>
                </c:pt>
                <c:pt idx="3">
                  <c:v>55.4</c:v>
                </c:pt>
                <c:pt idx="4">
                  <c:v>66.5</c:v>
                </c:pt>
                <c:pt idx="5">
                  <c:v>70.1</c:v>
                </c:pt>
                <c:pt idx="6">
                  <c:v>72.9</c:v>
                </c:pt>
                <c:pt idx="7">
                  <c:v>71.8</c:v>
                </c:pt>
                <c:pt idx="8">
                  <c:v>66.2</c:v>
                </c:pt>
                <c:pt idx="9">
                  <c:v>57.1</c:v>
                </c:pt>
                <c:pt idx="10">
                  <c:v>46.1</c:v>
                </c:pt>
                <c:pt idx="11">
                  <c:v>33.7</c:v>
                </c:pt>
              </c:numCache>
            </c:numRef>
          </c:val>
          <c:smooth val="0"/>
        </c:ser>
        <c:axId val="8867247"/>
        <c:axId val="12696360"/>
      </c:lineChart>
      <c:catAx>
        <c:axId val="8867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0"/>
        <c:auto val="0"/>
        <c:lblOffset val="100"/>
        <c:noMultiLvlLbl val="0"/>
      </c:catAx>
      <c:valAx>
        <c:axId val="1269636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(deg 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At val="1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0.3505</cdr:y>
    </cdr:from>
    <cdr:to>
      <cdr:x>0.43425</cdr:x>
      <cdr:y>0.38475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07645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0.2715</cdr:x>
      <cdr:y>0.63525</cdr:y>
    </cdr:from>
    <cdr:to>
      <cdr:x>0.3125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0.307</cdr:x>
      <cdr:y>0.50125</cdr:y>
    </cdr:from>
    <cdr:to>
      <cdr:x>0.3725</cdr:x>
      <cdr:y>0.53725</cdr:y>
    </cdr:to>
    <cdr:sp>
      <cdr:nvSpPr>
        <cdr:cNvPr id="3" name="TextBox 3"/>
        <cdr:cNvSpPr txBox="1">
          <a:spLocks noChangeArrowheads="1"/>
        </cdr:cNvSpPr>
      </cdr:nvSpPr>
      <cdr:spPr>
        <a:xfrm>
          <a:off x="2657475" y="29718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0.36575</cdr:x>
      <cdr:y>0.73625</cdr:y>
    </cdr:from>
    <cdr:to>
      <cdr:x>0.41575</cdr:x>
      <cdr:y>0.77375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436245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
2008
2005
</a:t>
          </a:r>
        </a:p>
      </cdr:txBody>
    </cdr:sp>
  </cdr:relSizeAnchor>
  <cdr:relSizeAnchor xmlns:cdr="http://schemas.openxmlformats.org/drawingml/2006/chartDrawing">
    <cdr:from>
      <cdr:x>0.43</cdr:x>
      <cdr:y>0.547</cdr:y>
    </cdr:from>
    <cdr:to>
      <cdr:x>0.83125</cdr:x>
      <cdr:y>0.748</cdr:y>
    </cdr:to>
    <cdr:sp>
      <cdr:nvSpPr>
        <cdr:cNvPr id="5" name="Line 5"/>
        <cdr:cNvSpPr>
          <a:spLocks/>
        </cdr:cNvSpPr>
      </cdr:nvSpPr>
      <cdr:spPr>
        <a:xfrm flipV="1">
          <a:off x="3724275" y="3238500"/>
          <a:ext cx="34861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0.14125</cdr:x>
      <cdr:y>0.68025</cdr:y>
    </cdr:from>
    <cdr:to>
      <cdr:x>0.3515</cdr:x>
      <cdr:y>0.75825</cdr:y>
    </cdr:to>
    <cdr:sp>
      <cdr:nvSpPr>
        <cdr:cNvPr id="6" name="Line 6"/>
        <cdr:cNvSpPr>
          <a:spLocks/>
        </cdr:cNvSpPr>
      </cdr:nvSpPr>
      <cdr:spPr>
        <a:xfrm flipH="1" flipV="1">
          <a:off x="1219200" y="4029075"/>
          <a:ext cx="1828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0.32725</cdr:y>
    </cdr:from>
    <cdr:to>
      <cdr:x>0.3565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9335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0.23325</cdr:x>
      <cdr:y>0.58575</cdr:y>
    </cdr:from>
    <cdr:to>
      <cdr:x>0.28425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2019300" y="34671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0.11825</cdr:x>
      <cdr:y>0.57975</cdr:y>
    </cdr:from>
    <cdr:to>
      <cdr:x>0.166</cdr:x>
      <cdr:y>0.61725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19175" y="34385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0.165</cdr:x>
      <cdr:y>0.56925</cdr:y>
    </cdr:from>
    <cdr:to>
      <cdr:x>0.20475</cdr:x>
      <cdr:y>0.5985</cdr:y>
    </cdr:to>
    <cdr:sp>
      <cdr:nvSpPr>
        <cdr:cNvPr id="5" name="Line 5"/>
        <cdr:cNvSpPr>
          <a:spLocks/>
        </cdr:cNvSpPr>
      </cdr:nvSpPr>
      <cdr:spPr>
        <a:xfrm flipV="1">
          <a:off x="1428750" y="3371850"/>
          <a:ext cx="342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0.78075</cdr:x>
      <cdr:y>0.2525</cdr:y>
    </cdr:from>
    <cdr:to>
      <cdr:x>0.8285</cdr:x>
      <cdr:y>0.29</cdr:y>
    </cdr:to>
    <cdr:sp>
      <cdr:nvSpPr>
        <cdr:cNvPr id="6" name="TextBox 8"/>
        <cdr:cNvSpPr txBox="1">
          <a:spLocks noChangeArrowheads="1"/>
        </cdr:cNvSpPr>
      </cdr:nvSpPr>
      <cdr:spPr>
        <a:xfrm>
          <a:off x="6772275" y="14954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0.70025</cdr:x>
      <cdr:y>0.28975</cdr:y>
    </cdr:from>
    <cdr:to>
      <cdr:x>0.788</cdr:x>
      <cdr:y>0.3145</cdr:y>
    </cdr:to>
    <cdr:sp>
      <cdr:nvSpPr>
        <cdr:cNvPr id="7" name="Line 9"/>
        <cdr:cNvSpPr>
          <a:spLocks/>
        </cdr:cNvSpPr>
      </cdr:nvSpPr>
      <cdr:spPr>
        <a:xfrm flipH="1">
          <a:off x="6067425" y="1714500"/>
          <a:ext cx="7620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0.80825</cdr:x>
      <cdr:y>0.2965</cdr:y>
    </cdr:from>
    <cdr:to>
      <cdr:x>0.84275</cdr:x>
      <cdr:y>0.465</cdr:y>
    </cdr:to>
    <cdr:sp>
      <cdr:nvSpPr>
        <cdr:cNvPr id="8" name="Line 10"/>
        <cdr:cNvSpPr>
          <a:spLocks/>
        </cdr:cNvSpPr>
      </cdr:nvSpPr>
      <cdr:spPr>
        <a:xfrm>
          <a:off x="7010400" y="1752600"/>
          <a:ext cx="2952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0.32725</cdr:y>
    </cdr:from>
    <cdr:to>
      <cdr:x>0.3565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9335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0.19425</cdr:x>
      <cdr:y>0.627</cdr:y>
    </cdr:from>
    <cdr:to>
      <cdr:x>0.24525</cdr:x>
      <cdr:y>0.66625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371475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0.18275</cdr:x>
      <cdr:y>0.424</cdr:y>
    </cdr:from>
    <cdr:to>
      <cdr:x>0.2305</cdr:x>
      <cdr:y>0.4615</cdr:y>
    </cdr:to>
    <cdr:sp>
      <cdr:nvSpPr>
        <cdr:cNvPr id="4" name="TextBox 4"/>
        <cdr:cNvSpPr txBox="1">
          <a:spLocks noChangeArrowheads="1"/>
        </cdr:cNvSpPr>
      </cdr:nvSpPr>
      <cdr:spPr>
        <a:xfrm>
          <a:off x="1581150" y="25146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0.21625</cdr:x>
      <cdr:y>0.462</cdr:y>
    </cdr:from>
    <cdr:to>
      <cdr:x>0.257</cdr:x>
      <cdr:y>0.50175</cdr:y>
    </cdr:to>
    <cdr:sp>
      <cdr:nvSpPr>
        <cdr:cNvPr id="5" name="Line 9"/>
        <cdr:cNvSpPr>
          <a:spLocks/>
        </cdr:cNvSpPr>
      </cdr:nvSpPr>
      <cdr:spPr>
        <a:xfrm>
          <a:off x="1876425" y="27336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0.86575</cdr:x>
      <cdr:y>0.415</cdr:y>
    </cdr:from>
    <cdr:to>
      <cdr:x>0.9135</cdr:x>
      <cdr:y>0.4525</cdr:y>
    </cdr:to>
    <cdr:sp>
      <cdr:nvSpPr>
        <cdr:cNvPr id="6" name="TextBox 10"/>
        <cdr:cNvSpPr txBox="1">
          <a:spLocks noChangeArrowheads="1"/>
        </cdr:cNvSpPr>
      </cdr:nvSpPr>
      <cdr:spPr>
        <a:xfrm>
          <a:off x="7505700" y="245745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</a:t>
          </a:r>
        </a:p>
      </cdr:txBody>
    </cdr:sp>
  </cdr:relSizeAnchor>
  <cdr:relSizeAnchor xmlns:cdr="http://schemas.openxmlformats.org/drawingml/2006/chartDrawing">
    <cdr:from>
      <cdr:x>0.8515</cdr:x>
      <cdr:y>0.45225</cdr:y>
    </cdr:from>
    <cdr:to>
      <cdr:x>0.88525</cdr:x>
      <cdr:y>0.513</cdr:y>
    </cdr:to>
    <cdr:sp>
      <cdr:nvSpPr>
        <cdr:cNvPr id="7" name="Line 11"/>
        <cdr:cNvSpPr>
          <a:spLocks/>
        </cdr:cNvSpPr>
      </cdr:nvSpPr>
      <cdr:spPr>
        <a:xfrm flipH="1">
          <a:off x="7381875" y="26765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0.32725</cdr:y>
    </cdr:from>
    <cdr:to>
      <cdr:x>0.3565</cdr:x>
      <cdr:y>0.3665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193357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0.35075</cdr:x>
      <cdr:y>0.45525</cdr:y>
    </cdr:from>
    <cdr:to>
      <cdr:x>0.40175</cdr:x>
      <cdr:y>0.4945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269557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0.18725</cdr:x>
      <cdr:y>0.534</cdr:y>
    </cdr:from>
    <cdr:to>
      <cdr:x>0.235</cdr:x>
      <cdr:y>0.5715</cdr:y>
    </cdr:to>
    <cdr:sp>
      <cdr:nvSpPr>
        <cdr:cNvPr id="4" name="TextBox 4"/>
        <cdr:cNvSpPr txBox="1">
          <a:spLocks noChangeArrowheads="1"/>
        </cdr:cNvSpPr>
      </cdr:nvSpPr>
      <cdr:spPr>
        <a:xfrm>
          <a:off x="1619250" y="3162300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0.235</cdr:x>
      <cdr:y>0.534</cdr:y>
    </cdr:from>
    <cdr:to>
      <cdr:x>0.272</cdr:x>
      <cdr:y>0.54675</cdr:y>
    </cdr:to>
    <cdr:sp>
      <cdr:nvSpPr>
        <cdr:cNvPr id="5" name="Line 5"/>
        <cdr:cNvSpPr>
          <a:spLocks/>
        </cdr:cNvSpPr>
      </cdr:nvSpPr>
      <cdr:spPr>
        <a:xfrm flipV="1">
          <a:off x="2038350" y="3162300"/>
          <a:ext cx="323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0.71625</cdr:x>
      <cdr:y>0.26075</cdr:y>
    </cdr:from>
    <cdr:to>
      <cdr:x>0.77725</cdr:x>
      <cdr:y>0.3</cdr:y>
    </cdr:to>
    <cdr:sp>
      <cdr:nvSpPr>
        <cdr:cNvPr id="6" name="TextBox 6"/>
        <cdr:cNvSpPr txBox="1">
          <a:spLocks noChangeArrowheads="1"/>
        </cdr:cNvSpPr>
      </cdr:nvSpPr>
      <cdr:spPr>
        <a:xfrm>
          <a:off x="6210300" y="1543050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0.6985</cdr:x>
      <cdr:y>0.2995</cdr:y>
    </cdr:from>
    <cdr:to>
      <cdr:x>0.73125</cdr:x>
      <cdr:y>0.319</cdr:y>
    </cdr:to>
    <cdr:sp>
      <cdr:nvSpPr>
        <cdr:cNvPr id="7" name="Line 7"/>
        <cdr:cNvSpPr>
          <a:spLocks/>
        </cdr:cNvSpPr>
      </cdr:nvSpPr>
      <cdr:spPr>
        <a:xfrm flipH="1">
          <a:off x="6057900" y="1771650"/>
          <a:ext cx="285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0.19875</cdr:x>
      <cdr:y>0.445</cdr:y>
    </cdr:from>
    <cdr:to>
      <cdr:x>0.23975</cdr:x>
      <cdr:y>0.48425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24025" y="263842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0.21625</cdr:x>
      <cdr:y>0.7445</cdr:y>
    </cdr:from>
    <cdr:to>
      <cdr:x>0.25725</cdr:x>
      <cdr:y>0.77875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44100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0.21625</cdr:x>
      <cdr:y>0.60225</cdr:y>
    </cdr:from>
    <cdr:to>
      <cdr:x>0.26725</cdr:x>
      <cdr:y>0.6415</cdr:y>
    </cdr:to>
    <cdr:sp>
      <cdr:nvSpPr>
        <cdr:cNvPr id="3" name="TextBox 3"/>
        <cdr:cNvSpPr txBox="1">
          <a:spLocks noChangeArrowheads="1"/>
        </cdr:cNvSpPr>
      </cdr:nvSpPr>
      <cdr:spPr>
        <a:xfrm>
          <a:off x="1876425" y="3571875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0.27575</cdr:x>
      <cdr:y>0.451</cdr:y>
    </cdr:from>
    <cdr:to>
      <cdr:x>0.3235</cdr:x>
      <cdr:y>0.49025</cdr:y>
    </cdr:to>
    <cdr:sp>
      <cdr:nvSpPr>
        <cdr:cNvPr id="4" name="TextBox 4"/>
        <cdr:cNvSpPr txBox="1">
          <a:spLocks noChangeArrowheads="1"/>
        </cdr:cNvSpPr>
      </cdr:nvSpPr>
      <cdr:spPr>
        <a:xfrm>
          <a:off x="2390775" y="266700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0.31375</cdr:x>
      <cdr:y>0.43825</cdr:y>
    </cdr:from>
    <cdr:to>
      <cdr:x>0.34275</cdr:x>
      <cdr:y>0.45675</cdr:y>
    </cdr:to>
    <cdr:sp>
      <cdr:nvSpPr>
        <cdr:cNvPr id="5" name="Line 5"/>
        <cdr:cNvSpPr>
          <a:spLocks/>
        </cdr:cNvSpPr>
      </cdr:nvSpPr>
      <cdr:spPr>
        <a:xfrm flipV="1">
          <a:off x="2714625" y="26003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0.39725</cdr:x>
      <cdr:y>0.3475</cdr:y>
    </cdr:from>
    <cdr:to>
      <cdr:x>0.43275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0574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0.2695</cdr:x>
      <cdr:y>0.63525</cdr:y>
    </cdr:from>
    <cdr:to>
      <cdr:x>0.3105</cdr:x>
      <cdr:y>0.6695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0.30525</cdr:x>
      <cdr:y>0.5</cdr:y>
    </cdr:from>
    <cdr:to>
      <cdr:x>0.37075</cdr:x>
      <cdr:y>0.536</cdr:y>
    </cdr:to>
    <cdr:sp>
      <cdr:nvSpPr>
        <cdr:cNvPr id="3" name="TextBox 3"/>
        <cdr:cNvSpPr txBox="1">
          <a:spLocks noChangeArrowheads="1"/>
        </cdr:cNvSpPr>
      </cdr:nvSpPr>
      <cdr:spPr>
        <a:xfrm>
          <a:off x="2647950" y="29622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0.4925</cdr:x>
      <cdr:y>0.58625</cdr:y>
    </cdr:from>
    <cdr:to>
      <cdr:x>0.5425</cdr:x>
      <cdr:y>0.62375</cdr:y>
    </cdr:to>
    <cdr:sp>
      <cdr:nvSpPr>
        <cdr:cNvPr id="4" name="TextBox 4"/>
        <cdr:cNvSpPr txBox="1">
          <a:spLocks noChangeArrowheads="1"/>
        </cdr:cNvSpPr>
      </cdr:nvSpPr>
      <cdr:spPr>
        <a:xfrm>
          <a:off x="4267200" y="3476625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
2005
</a:t>
          </a:r>
        </a:p>
      </cdr:txBody>
    </cdr:sp>
  </cdr:relSizeAnchor>
  <cdr:relSizeAnchor xmlns:cdr="http://schemas.openxmlformats.org/drawingml/2006/chartDrawing">
    <cdr:from>
      <cdr:x>0.5415</cdr:x>
      <cdr:y>0.442</cdr:y>
    </cdr:from>
    <cdr:to>
      <cdr:x>0.7485</cdr:x>
      <cdr:y>0.5995</cdr:y>
    </cdr:to>
    <cdr:sp>
      <cdr:nvSpPr>
        <cdr:cNvPr id="5" name="Line 5"/>
        <cdr:cNvSpPr>
          <a:spLocks/>
        </cdr:cNvSpPr>
      </cdr:nvSpPr>
      <cdr:spPr>
        <a:xfrm flipV="1">
          <a:off x="4695825" y="2619375"/>
          <a:ext cx="1800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0.2695</cdr:x>
      <cdr:y>0.52075</cdr:y>
    </cdr:from>
    <cdr:to>
      <cdr:x>0.48</cdr:x>
      <cdr:y>0.5995</cdr:y>
    </cdr:to>
    <cdr:sp>
      <cdr:nvSpPr>
        <cdr:cNvPr id="6" name="Line 6"/>
        <cdr:cNvSpPr>
          <a:spLocks/>
        </cdr:cNvSpPr>
      </cdr:nvSpPr>
      <cdr:spPr>
        <a:xfrm flipH="1" flipV="1">
          <a:off x="2333625" y="3086100"/>
          <a:ext cx="1828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0.34825</cdr:y>
    </cdr:from>
    <cdr:to>
      <cdr:x>0.43125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0574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0.2675</cdr:x>
      <cdr:y>0.6345</cdr:y>
    </cdr:from>
    <cdr:to>
      <cdr:x>0.3085</cdr:x>
      <cdr:y>0.66875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0.3035</cdr:x>
      <cdr:y>0.5</cdr:y>
    </cdr:from>
    <cdr:to>
      <cdr:x>0.369</cdr:x>
      <cdr:y>0.53575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29622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0.49175</cdr:x>
      <cdr:y>0.58575</cdr:y>
    </cdr:from>
    <cdr:to>
      <cdr:x>0.54175</cdr:x>
      <cdr:y>0.62325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34671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
2005
</a:t>
          </a:r>
        </a:p>
      </cdr:txBody>
    </cdr:sp>
  </cdr:relSizeAnchor>
  <cdr:relSizeAnchor xmlns:cdr="http://schemas.openxmlformats.org/drawingml/2006/chartDrawing">
    <cdr:from>
      <cdr:x>0.541</cdr:x>
      <cdr:y>0.44225</cdr:y>
    </cdr:from>
    <cdr:to>
      <cdr:x>0.749</cdr:x>
      <cdr:y>0.599</cdr:y>
    </cdr:to>
    <cdr:sp>
      <cdr:nvSpPr>
        <cdr:cNvPr id="5" name="Line 5"/>
        <cdr:cNvSpPr>
          <a:spLocks/>
        </cdr:cNvSpPr>
      </cdr:nvSpPr>
      <cdr:spPr>
        <a:xfrm flipV="1">
          <a:off x="4686300" y="2619375"/>
          <a:ext cx="18002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0.4645</cdr:y>
    </cdr:from>
    <cdr:to>
      <cdr:x>0.479</cdr:x>
      <cdr:y>0.599</cdr:y>
    </cdr:to>
    <cdr:sp>
      <cdr:nvSpPr>
        <cdr:cNvPr id="6" name="Line 6"/>
        <cdr:cNvSpPr>
          <a:spLocks/>
        </cdr:cNvSpPr>
      </cdr:nvSpPr>
      <cdr:spPr>
        <a:xfrm flipH="1" flipV="1">
          <a:off x="2667000" y="2752725"/>
          <a:ext cx="1485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0.34825</cdr:y>
    </cdr:from>
    <cdr:to>
      <cdr:x>0.43125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20574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0.2675</cdr:x>
      <cdr:y>0.6345</cdr:y>
    </cdr:from>
    <cdr:to>
      <cdr:x>0.3085</cdr:x>
      <cdr:y>0.66875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37623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0.3035</cdr:x>
      <cdr:y>0.5</cdr:y>
    </cdr:from>
    <cdr:to>
      <cdr:x>0.369</cdr:x>
      <cdr:y>0.53575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28900" y="29622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0.514</cdr:x>
      <cdr:y>0.59625</cdr:y>
    </cdr:from>
    <cdr:to>
      <cdr:x>0.5995</cdr:x>
      <cdr:y>0.63375</cdr:y>
    </cdr:to>
    <cdr:sp>
      <cdr:nvSpPr>
        <cdr:cNvPr id="4" name="TextBox 4"/>
        <cdr:cNvSpPr txBox="1">
          <a:spLocks noChangeArrowheads="1"/>
        </cdr:cNvSpPr>
      </cdr:nvSpPr>
      <cdr:spPr>
        <a:xfrm>
          <a:off x="4457700" y="353377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
2005
</a:t>
          </a:r>
        </a:p>
      </cdr:txBody>
    </cdr:sp>
  </cdr:relSizeAnchor>
  <cdr:relSizeAnchor xmlns:cdr="http://schemas.openxmlformats.org/drawingml/2006/chartDrawing">
    <cdr:from>
      <cdr:x>0.39675</cdr:x>
      <cdr:y>0.42975</cdr:y>
    </cdr:from>
    <cdr:to>
      <cdr:x>0.506</cdr:x>
      <cdr:y>0.608</cdr:y>
    </cdr:to>
    <cdr:sp>
      <cdr:nvSpPr>
        <cdr:cNvPr id="5" name="Line 5"/>
        <cdr:cNvSpPr>
          <a:spLocks/>
        </cdr:cNvSpPr>
      </cdr:nvSpPr>
      <cdr:spPr>
        <a:xfrm flipH="1" flipV="1">
          <a:off x="3438525" y="2543175"/>
          <a:ext cx="95250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0.56325</cdr:x>
      <cdr:y>0.33125</cdr:y>
    </cdr:from>
    <cdr:to>
      <cdr:x>0.72725</cdr:x>
      <cdr:y>0.60875</cdr:y>
    </cdr:to>
    <cdr:sp>
      <cdr:nvSpPr>
        <cdr:cNvPr id="6" name="Line 7"/>
        <cdr:cNvSpPr>
          <a:spLocks/>
        </cdr:cNvSpPr>
      </cdr:nvSpPr>
      <cdr:spPr>
        <a:xfrm flipV="1">
          <a:off x="4886325" y="1962150"/>
          <a:ext cx="14192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0.34</cdr:y>
    </cdr:from>
    <cdr:to>
      <cdr:x>0.4395</cdr:x>
      <cdr:y>0.37425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20097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0.27375</cdr:x>
      <cdr:y>0.63</cdr:y>
    </cdr:from>
    <cdr:to>
      <cdr:x>0.31475</cdr:x>
      <cdr:y>0.66425</cdr:y>
    </cdr:to>
    <cdr:sp>
      <cdr:nvSpPr>
        <cdr:cNvPr id="2" name="TextBox 2"/>
        <cdr:cNvSpPr txBox="1">
          <a:spLocks noChangeArrowheads="1"/>
        </cdr:cNvSpPr>
      </cdr:nvSpPr>
      <cdr:spPr>
        <a:xfrm>
          <a:off x="2371725" y="37338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0.30925</cdr:x>
      <cdr:y>0.4935</cdr:y>
    </cdr:from>
    <cdr:to>
      <cdr:x>0.37475</cdr:x>
      <cdr:y>0.5295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2924175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0.54275</cdr:x>
      <cdr:y>0.53625</cdr:y>
    </cdr:from>
    <cdr:to>
      <cdr:x>0.62825</cdr:x>
      <cdr:y>0.57375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318135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0.36225</cdr:x>
      <cdr:y>0.41725</cdr:y>
    </cdr:from>
    <cdr:to>
      <cdr:x>0.53225</cdr:x>
      <cdr:y>0.54375</cdr:y>
    </cdr:to>
    <cdr:sp>
      <cdr:nvSpPr>
        <cdr:cNvPr id="5" name="Line 5"/>
        <cdr:cNvSpPr>
          <a:spLocks/>
        </cdr:cNvSpPr>
      </cdr:nvSpPr>
      <cdr:spPr>
        <a:xfrm flipH="1" flipV="1">
          <a:off x="3143250" y="2466975"/>
          <a:ext cx="1476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0.602</cdr:x>
      <cdr:y>0.406</cdr:y>
    </cdr:from>
    <cdr:to>
      <cdr:x>0.78425</cdr:x>
      <cdr:y>0.54375</cdr:y>
    </cdr:to>
    <cdr:sp>
      <cdr:nvSpPr>
        <cdr:cNvPr id="6" name="Line 9"/>
        <cdr:cNvSpPr>
          <a:spLocks/>
        </cdr:cNvSpPr>
      </cdr:nvSpPr>
      <cdr:spPr>
        <a:xfrm flipV="1">
          <a:off x="5219700" y="2400300"/>
          <a:ext cx="15811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workbookViewId="0" topLeftCell="A1">
      <selection activeCell="M8" sqref="M8"/>
    </sheetView>
  </sheetViews>
  <sheetFormatPr defaultColWidth="9.140625" defaultRowHeight="12.75"/>
  <cols>
    <col min="1" max="1" width="6.28125" style="1" customWidth="1"/>
    <col min="2" max="13" width="7.00390625" style="2" customWidth="1"/>
    <col min="14" max="17" width="7.7109375" style="2" customWidth="1"/>
    <col min="18" max="18" width="7.7109375" style="3" customWidth="1"/>
  </cols>
  <sheetData>
    <row r="1" spans="1:18" s="5" customFormat="1" ht="12.7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2" t="s">
        <v>17</v>
      </c>
    </row>
    <row r="2" spans="1:18" s="2" customFormat="1" ht="12.75">
      <c r="A2" s="13" t="s">
        <v>18</v>
      </c>
      <c r="B2" s="2">
        <f>COUNT(B8:B80)</f>
        <v>72</v>
      </c>
      <c r="C2" s="2">
        <f aca="true" t="shared" si="0" ref="C2:R2">COUNT(C8:C80)</f>
        <v>72</v>
      </c>
      <c r="D2" s="2">
        <f t="shared" si="0"/>
        <v>72</v>
      </c>
      <c r="E2" s="2">
        <f t="shared" si="0"/>
        <v>73</v>
      </c>
      <c r="F2" s="2">
        <f t="shared" si="0"/>
        <v>73</v>
      </c>
      <c r="G2" s="2">
        <f t="shared" si="0"/>
        <v>73</v>
      </c>
      <c r="H2" s="2">
        <f t="shared" si="0"/>
        <v>73</v>
      </c>
      <c r="I2" s="2">
        <f t="shared" si="0"/>
        <v>73</v>
      </c>
      <c r="J2" s="2">
        <f t="shared" si="0"/>
        <v>73</v>
      </c>
      <c r="K2" s="2">
        <f t="shared" si="0"/>
        <v>73</v>
      </c>
      <c r="L2" s="2">
        <f t="shared" si="0"/>
        <v>73</v>
      </c>
      <c r="M2" s="2">
        <f t="shared" si="0"/>
        <v>73</v>
      </c>
      <c r="N2" s="2">
        <f t="shared" si="0"/>
        <v>72</v>
      </c>
      <c r="O2" s="2">
        <f t="shared" si="0"/>
        <v>72</v>
      </c>
      <c r="P2" s="2">
        <f t="shared" si="0"/>
        <v>73</v>
      </c>
      <c r="Q2" s="2">
        <f t="shared" si="0"/>
        <v>72</v>
      </c>
      <c r="R2" s="2">
        <f t="shared" si="0"/>
        <v>72</v>
      </c>
    </row>
    <row r="3" spans="1:18" s="2" customFormat="1" ht="12.75">
      <c r="A3" s="13" t="s">
        <v>19</v>
      </c>
      <c r="B3" s="4">
        <f>AVERAGE(B8:B79)</f>
        <v>38.422222222222224</v>
      </c>
      <c r="C3" s="4">
        <f aca="true" t="shared" si="1" ref="C3:R3">AVERAGE(C8:C79)</f>
        <v>40.75416666666666</v>
      </c>
      <c r="D3" s="4">
        <f t="shared" si="1"/>
        <v>47.156944444444434</v>
      </c>
      <c r="E3" s="4">
        <f t="shared" si="1"/>
        <v>55.02638888888887</v>
      </c>
      <c r="F3" s="4">
        <f t="shared" si="1"/>
        <v>61.94194444444444</v>
      </c>
      <c r="G3" s="4">
        <f t="shared" si="1"/>
        <v>68.34347222222223</v>
      </c>
      <c r="H3" s="4">
        <f t="shared" si="1"/>
        <v>71.37569444444443</v>
      </c>
      <c r="I3" s="4">
        <f t="shared" si="1"/>
        <v>70.7834722222222</v>
      </c>
      <c r="J3" s="4">
        <f t="shared" si="1"/>
        <v>65.31625</v>
      </c>
      <c r="K3" s="4">
        <f t="shared" si="1"/>
        <v>55.9125</v>
      </c>
      <c r="L3" s="4">
        <f t="shared" si="1"/>
        <v>46.72402777777778</v>
      </c>
      <c r="M3" s="4">
        <f t="shared" si="1"/>
        <v>39.92347222222222</v>
      </c>
      <c r="N3" s="4">
        <f t="shared" si="1"/>
        <v>55.1400462962963</v>
      </c>
      <c r="O3" s="4">
        <f t="shared" si="1"/>
        <v>44.63958333333335</v>
      </c>
      <c r="P3" s="4">
        <f t="shared" si="1"/>
        <v>65.61222222222223</v>
      </c>
      <c r="Q3" s="4">
        <f t="shared" si="1"/>
        <v>55.10745370370371</v>
      </c>
      <c r="R3" s="4">
        <f t="shared" si="1"/>
        <v>55.125902777777775</v>
      </c>
    </row>
    <row r="4" spans="1:18" s="2" customFormat="1" ht="12.75">
      <c r="A4" s="13" t="s">
        <v>20</v>
      </c>
      <c r="B4" s="4">
        <f>MIN(B8:B80)</f>
        <v>24.8</v>
      </c>
      <c r="C4" s="4">
        <f aca="true" t="shared" si="2" ref="C4:R4">MIN(C8:C80)</f>
        <v>31.3</v>
      </c>
      <c r="D4" s="4">
        <f t="shared" si="2"/>
        <v>35.1</v>
      </c>
      <c r="E4" s="4">
        <f t="shared" si="2"/>
        <v>49.9</v>
      </c>
      <c r="F4" s="4">
        <f t="shared" si="2"/>
        <v>56.2</v>
      </c>
      <c r="G4" s="4">
        <f t="shared" si="2"/>
        <v>63.3</v>
      </c>
      <c r="H4" s="4">
        <f t="shared" si="2"/>
        <v>67.3</v>
      </c>
      <c r="I4" s="4">
        <f t="shared" si="2"/>
        <v>67.2</v>
      </c>
      <c r="J4" s="4">
        <f t="shared" si="2"/>
        <v>61.2</v>
      </c>
      <c r="K4" s="4">
        <f t="shared" si="2"/>
        <v>49.8</v>
      </c>
      <c r="L4" s="4">
        <f t="shared" si="2"/>
        <v>40.7</v>
      </c>
      <c r="M4" s="4">
        <f t="shared" si="2"/>
        <v>31</v>
      </c>
      <c r="N4" s="4">
        <f t="shared" si="2"/>
        <v>52.4</v>
      </c>
      <c r="O4" s="4">
        <f t="shared" si="2"/>
        <v>40.166666666666664</v>
      </c>
      <c r="P4" s="4">
        <f t="shared" si="2"/>
        <v>62.83333333333332</v>
      </c>
      <c r="Q4" s="4">
        <f t="shared" si="2"/>
        <v>52.025</v>
      </c>
      <c r="R4" s="4">
        <f t="shared" si="2"/>
        <v>51.96666666666666</v>
      </c>
    </row>
    <row r="5" spans="1:18" s="6" customFormat="1" ht="12.75">
      <c r="A5" s="15" t="s">
        <v>21</v>
      </c>
      <c r="B5" s="7">
        <f>MAX(B8:B80)</f>
        <v>51.6</v>
      </c>
      <c r="C5" s="7">
        <f aca="true" t="shared" si="3" ref="C5:R5">MAX(C8:C80)</f>
        <v>47.9</v>
      </c>
      <c r="D5" s="7">
        <f t="shared" si="3"/>
        <v>55</v>
      </c>
      <c r="E5" s="7">
        <f t="shared" si="3"/>
        <v>60.3</v>
      </c>
      <c r="F5" s="7">
        <f t="shared" si="3"/>
        <v>66.9</v>
      </c>
      <c r="G5" s="7">
        <f t="shared" si="3"/>
        <v>73.2</v>
      </c>
      <c r="H5" s="7">
        <f t="shared" si="3"/>
        <v>74.9</v>
      </c>
      <c r="I5" s="7">
        <f t="shared" si="3"/>
        <v>75.97</v>
      </c>
      <c r="J5" s="7">
        <f t="shared" si="3"/>
        <v>69.2</v>
      </c>
      <c r="K5" s="7">
        <f t="shared" si="3"/>
        <v>61.5</v>
      </c>
      <c r="L5" s="7">
        <f t="shared" si="3"/>
        <v>56.5</v>
      </c>
      <c r="M5" s="7">
        <f t="shared" si="3"/>
        <v>47.2</v>
      </c>
      <c r="N5" s="7">
        <f t="shared" si="3"/>
        <v>57.88333333333333</v>
      </c>
      <c r="O5" s="7">
        <f t="shared" si="3"/>
        <v>48.586666666666666</v>
      </c>
      <c r="P5" s="7">
        <f t="shared" si="3"/>
        <v>68.39</v>
      </c>
      <c r="Q5" s="7">
        <f t="shared" si="3"/>
        <v>57.975</v>
      </c>
      <c r="R5" s="7">
        <f t="shared" si="3"/>
        <v>58.468333333333334</v>
      </c>
    </row>
    <row r="6" spans="1:21" s="2" customFormat="1" ht="12.75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4"/>
      <c r="T6" s="2" t="s">
        <v>22</v>
      </c>
      <c r="U6" s="2" t="s">
        <v>23</v>
      </c>
    </row>
    <row r="7" spans="1:18" s="2" customFormat="1" ht="12.75">
      <c r="A7" s="13">
        <v>2008</v>
      </c>
      <c r="B7" s="4">
        <v>36.96</v>
      </c>
      <c r="C7" s="4">
        <v>44.28</v>
      </c>
      <c r="D7" s="4">
        <v>47.69</v>
      </c>
      <c r="E7" s="4">
        <v>57.65</v>
      </c>
      <c r="F7" s="4">
        <v>63.29</v>
      </c>
      <c r="G7" s="4">
        <v>71.44</v>
      </c>
      <c r="H7" s="4">
        <v>73.44</v>
      </c>
      <c r="I7" s="4">
        <v>72.02</v>
      </c>
      <c r="J7" s="4">
        <v>67.82</v>
      </c>
      <c r="K7" s="4">
        <v>55.57</v>
      </c>
      <c r="L7" s="4">
        <v>44.67</v>
      </c>
      <c r="M7" s="4">
        <v>44.18</v>
      </c>
      <c r="N7" s="4">
        <f>AVERAGE(B7:M7)</f>
        <v>56.584166666666654</v>
      </c>
      <c r="O7" s="4">
        <f>AVERAGE(L8:M8,B7:E7)</f>
        <v>46.416666666666664</v>
      </c>
      <c r="P7" s="4">
        <f>AVERAGE(F7:K7)</f>
        <v>67.26333333333334</v>
      </c>
      <c r="Q7" s="4">
        <f>AVERAGE(F8:M8,B7:E7)</f>
        <v>57.403333333333336</v>
      </c>
      <c r="R7" s="14">
        <f aca="true" t="shared" si="4" ref="R7:R12">AVERAGE(L8:M8,B7:K7)</f>
        <v>56.84</v>
      </c>
    </row>
    <row r="8" spans="1:21" s="2" customFormat="1" ht="12.75">
      <c r="A8" s="13">
        <v>2007</v>
      </c>
      <c r="B8" s="4">
        <v>41.3</v>
      </c>
      <c r="C8" s="4">
        <v>39.2</v>
      </c>
      <c r="D8" s="4">
        <v>54.2</v>
      </c>
      <c r="E8" s="4">
        <v>54.3</v>
      </c>
      <c r="F8" s="4">
        <v>64.02</v>
      </c>
      <c r="G8" s="4">
        <v>70.53</v>
      </c>
      <c r="H8" s="4">
        <v>70.95</v>
      </c>
      <c r="I8" s="4">
        <v>75.97</v>
      </c>
      <c r="J8" s="4">
        <v>68.27</v>
      </c>
      <c r="K8" s="4">
        <v>60.6</v>
      </c>
      <c r="L8" s="4">
        <v>46.43</v>
      </c>
      <c r="M8" s="4">
        <v>45.49</v>
      </c>
      <c r="N8" s="4">
        <f>AVERAGE(B8:M8)</f>
        <v>57.60499999999999</v>
      </c>
      <c r="O8" s="4">
        <f>AVERAGE(L9:M9,B8:E8)</f>
        <v>47.04666666666666</v>
      </c>
      <c r="P8" s="4">
        <f>AVERAGE(F8:K8)</f>
        <v>68.39</v>
      </c>
      <c r="Q8" s="4">
        <f>AVERAGE(F9:M9,B8:E8)</f>
        <v>56.89000000000001</v>
      </c>
      <c r="R8" s="14">
        <f t="shared" si="4"/>
        <v>57.71833333333333</v>
      </c>
      <c r="T8" s="18">
        <f>AVERAGE(N8:N79)</f>
        <v>55.1400462962963</v>
      </c>
      <c r="U8" s="18">
        <f>AVERAGE(O8:O79)</f>
        <v>44.63958333333335</v>
      </c>
    </row>
    <row r="9" spans="1:21" s="2" customFormat="1" ht="12.75">
      <c r="A9" s="13">
        <v>2006</v>
      </c>
      <c r="B9" s="4">
        <v>44.1</v>
      </c>
      <c r="C9" s="4">
        <v>40.6</v>
      </c>
      <c r="D9" s="4">
        <v>49.1</v>
      </c>
      <c r="E9" s="4">
        <v>60.3</v>
      </c>
      <c r="F9" s="4">
        <v>62.5</v>
      </c>
      <c r="G9" s="4">
        <v>68.8</v>
      </c>
      <c r="H9" s="4">
        <v>73.9</v>
      </c>
      <c r="I9" s="4">
        <v>74.9</v>
      </c>
      <c r="J9" s="4">
        <v>64.9</v>
      </c>
      <c r="K9" s="4">
        <v>55.4</v>
      </c>
      <c r="L9" s="4">
        <v>48.98</v>
      </c>
      <c r="M9" s="4">
        <v>44.3</v>
      </c>
      <c r="N9" s="4">
        <f>AVERAGE(B9:M9)</f>
        <v>57.315</v>
      </c>
      <c r="O9" s="4">
        <f>AVERAGE(L10:M10,B9:E9)</f>
        <v>47</v>
      </c>
      <c r="P9" s="4">
        <f>AVERAGE(F9:K9)</f>
        <v>66.73333333333333</v>
      </c>
      <c r="Q9" s="4">
        <f>AVERAGE(F10:M10,B9:E9)</f>
        <v>57.449999999999996</v>
      </c>
      <c r="R9" s="14">
        <f t="shared" si="4"/>
        <v>56.86666666666667</v>
      </c>
      <c r="T9" s="18">
        <v>55.1</v>
      </c>
      <c r="U9">
        <v>44.6</v>
      </c>
    </row>
    <row r="10" spans="1:21" ht="12.75">
      <c r="A10" s="13">
        <v>2005</v>
      </c>
      <c r="B10" s="2">
        <v>42.7</v>
      </c>
      <c r="C10" s="2">
        <v>42.9</v>
      </c>
      <c r="D10" s="2">
        <v>47.2</v>
      </c>
      <c r="E10" s="8">
        <v>54.6</v>
      </c>
      <c r="F10" s="8">
        <v>61.1</v>
      </c>
      <c r="G10" s="8">
        <v>69.8</v>
      </c>
      <c r="H10" s="8">
        <v>74.1</v>
      </c>
      <c r="I10" s="8">
        <v>74.3</v>
      </c>
      <c r="J10" s="8">
        <v>68.6</v>
      </c>
      <c r="K10" s="8">
        <v>59.5</v>
      </c>
      <c r="L10" s="8">
        <v>49.7</v>
      </c>
      <c r="M10" s="8">
        <v>38.2</v>
      </c>
      <c r="N10" s="4">
        <f>AVERAGE(B10:M10)</f>
        <v>56.89166666666667</v>
      </c>
      <c r="O10" s="4">
        <f>AVERAGE(L11:M11,B10:E10)</f>
        <v>46.31666666666667</v>
      </c>
      <c r="P10" s="4">
        <f>AVERAGE(F10:K10)</f>
        <v>67.89999999999999</v>
      </c>
      <c r="Q10" s="4">
        <f>AVERAGE(F11:M11,B10:E10)</f>
        <v>57.035000000000004</v>
      </c>
      <c r="R10" s="14">
        <f t="shared" si="4"/>
        <v>57.10833333333334</v>
      </c>
      <c r="T10" s="18">
        <v>55.1</v>
      </c>
      <c r="U10">
        <v>44.6</v>
      </c>
    </row>
    <row r="11" spans="1:21" ht="12.75">
      <c r="A11" s="13">
        <v>2004</v>
      </c>
      <c r="B11" s="2">
        <v>39.9</v>
      </c>
      <c r="C11" s="2">
        <v>40.9</v>
      </c>
      <c r="D11" s="2">
        <v>51.2</v>
      </c>
      <c r="E11" s="8">
        <v>56.5</v>
      </c>
      <c r="F11" s="8">
        <v>66.6</v>
      </c>
      <c r="G11" s="8">
        <v>70.3</v>
      </c>
      <c r="H11" s="8">
        <v>72.3</v>
      </c>
      <c r="I11" s="17">
        <v>70.32</v>
      </c>
      <c r="J11" s="8">
        <v>66.6</v>
      </c>
      <c r="K11" s="8">
        <v>60.4</v>
      </c>
      <c r="L11" s="8">
        <v>51.4</v>
      </c>
      <c r="M11" s="8">
        <v>39.1</v>
      </c>
      <c r="N11" s="4">
        <f aca="true" t="shared" si="5" ref="N11:N17">AVERAGE(B11:M11)</f>
        <v>57.126666666666665</v>
      </c>
      <c r="O11" s="4">
        <f aca="true" t="shared" si="6" ref="O11:O16">AVERAGE(L12:M12,B11:E11)</f>
        <v>46.800000000000004</v>
      </c>
      <c r="P11" s="4">
        <f aca="true" t="shared" si="7" ref="P11:P16">AVERAGE(F11:K11)</f>
        <v>67.75333333333333</v>
      </c>
      <c r="Q11" s="4">
        <f aca="true" t="shared" si="8" ref="Q11:Q16">AVERAGE(F12:M12,B11:E11)</f>
        <v>56.666666666666664</v>
      </c>
      <c r="R11" s="14">
        <f t="shared" si="4"/>
        <v>57.276666666666664</v>
      </c>
      <c r="T11" s="18">
        <v>55.1</v>
      </c>
      <c r="U11">
        <v>44.6</v>
      </c>
    </row>
    <row r="12" spans="1:21" ht="12.75">
      <c r="A12" s="13">
        <v>2003</v>
      </c>
      <c r="B12" s="2">
        <v>36.3</v>
      </c>
      <c r="C12" s="4">
        <v>42</v>
      </c>
      <c r="D12" s="2">
        <v>52.5</v>
      </c>
      <c r="E12" s="2">
        <v>57.5</v>
      </c>
      <c r="F12" s="8">
        <v>64.4</v>
      </c>
      <c r="G12" s="8">
        <v>68.4</v>
      </c>
      <c r="H12" s="8">
        <v>71.5</v>
      </c>
      <c r="I12" s="8">
        <v>73.2</v>
      </c>
      <c r="J12" s="8">
        <v>65.5</v>
      </c>
      <c r="K12" s="8">
        <v>56.2</v>
      </c>
      <c r="L12" s="8">
        <v>53.8</v>
      </c>
      <c r="M12" s="8">
        <v>38.5</v>
      </c>
      <c r="N12" s="4">
        <f t="shared" si="5"/>
        <v>56.65</v>
      </c>
      <c r="O12" s="4">
        <f t="shared" si="6"/>
        <v>45.583333333333336</v>
      </c>
      <c r="P12" s="4">
        <f t="shared" si="7"/>
        <v>66.53333333333333</v>
      </c>
      <c r="Q12" s="4">
        <f t="shared" si="8"/>
        <v>56.96666666666667</v>
      </c>
      <c r="R12" s="14">
        <f t="shared" si="4"/>
        <v>56.05833333333334</v>
      </c>
      <c r="T12" s="18">
        <v>55.1</v>
      </c>
      <c r="U12">
        <v>44.6</v>
      </c>
    </row>
    <row r="13" spans="1:21" ht="12.75">
      <c r="A13" s="13">
        <v>2002</v>
      </c>
      <c r="B13" s="2">
        <v>42.2</v>
      </c>
      <c r="C13" s="2">
        <v>42.1</v>
      </c>
      <c r="D13" s="2">
        <v>49.9</v>
      </c>
      <c r="E13" s="17">
        <v>60</v>
      </c>
      <c r="F13" s="8">
        <v>62.7</v>
      </c>
      <c r="G13" s="8">
        <v>70.3</v>
      </c>
      <c r="H13" s="8">
        <v>73.8</v>
      </c>
      <c r="I13" s="8">
        <v>72.7</v>
      </c>
      <c r="J13" s="8">
        <v>69.2</v>
      </c>
      <c r="K13" s="8">
        <v>61.4</v>
      </c>
      <c r="L13" s="8">
        <v>45.1</v>
      </c>
      <c r="M13" s="8">
        <v>40.1</v>
      </c>
      <c r="N13" s="4">
        <f t="shared" si="5"/>
        <v>57.45833333333334</v>
      </c>
      <c r="O13" s="4">
        <f t="shared" si="6"/>
        <v>48.586666666666666</v>
      </c>
      <c r="P13" s="4">
        <f t="shared" si="7"/>
        <v>68.35</v>
      </c>
      <c r="Q13" s="4">
        <f t="shared" si="8"/>
        <v>57.278333333333336</v>
      </c>
      <c r="R13" s="14">
        <f aca="true" t="shared" si="9" ref="R13:R18">AVERAGE(L14:M14,B13:K13)</f>
        <v>58.468333333333334</v>
      </c>
      <c r="T13" s="18">
        <v>55.1</v>
      </c>
      <c r="U13">
        <v>44.6</v>
      </c>
    </row>
    <row r="14" spans="1:21" ht="12.75">
      <c r="A14" s="13">
        <v>2001</v>
      </c>
      <c r="B14" s="2">
        <v>37.5</v>
      </c>
      <c r="C14" s="2">
        <v>45.7</v>
      </c>
      <c r="D14" s="2">
        <v>45.5</v>
      </c>
      <c r="E14" s="17">
        <v>58</v>
      </c>
      <c r="F14" s="8">
        <v>63.1</v>
      </c>
      <c r="G14" s="17">
        <v>69</v>
      </c>
      <c r="H14" s="8">
        <v>72.7</v>
      </c>
      <c r="I14" s="17">
        <v>73.02</v>
      </c>
      <c r="J14" s="8">
        <v>64.2</v>
      </c>
      <c r="K14" s="17">
        <v>53.8</v>
      </c>
      <c r="L14" s="17">
        <v>51.92</v>
      </c>
      <c r="M14" s="17">
        <v>45.4</v>
      </c>
      <c r="N14" s="4">
        <f t="shared" si="5"/>
        <v>56.653333333333315</v>
      </c>
      <c r="O14" s="4">
        <f t="shared" si="6"/>
        <v>44.416666666666664</v>
      </c>
      <c r="P14" s="4">
        <f t="shared" si="7"/>
        <v>65.97</v>
      </c>
      <c r="Q14" s="4">
        <f t="shared" si="8"/>
        <v>55.92500000000001</v>
      </c>
      <c r="R14" s="14">
        <f t="shared" si="9"/>
        <v>55.193333333333335</v>
      </c>
      <c r="T14" s="18">
        <v>55.1</v>
      </c>
      <c r="U14">
        <v>44.6</v>
      </c>
    </row>
    <row r="15" spans="1:21" ht="12.75">
      <c r="A15" s="13">
        <v>2000</v>
      </c>
      <c r="B15" s="2">
        <v>39.5</v>
      </c>
      <c r="C15" s="2">
        <v>45.6</v>
      </c>
      <c r="D15" s="2">
        <v>51.3</v>
      </c>
      <c r="E15" s="8">
        <v>55.4</v>
      </c>
      <c r="F15" s="8">
        <v>66.5</v>
      </c>
      <c r="G15" s="8">
        <v>70.1</v>
      </c>
      <c r="H15" s="8">
        <v>72.9</v>
      </c>
      <c r="I15" s="8">
        <v>71.8</v>
      </c>
      <c r="J15" s="8">
        <v>66.2</v>
      </c>
      <c r="K15" s="8">
        <v>57.1</v>
      </c>
      <c r="L15" s="8">
        <v>46.1</v>
      </c>
      <c r="M15" s="8">
        <v>33.7</v>
      </c>
      <c r="N15" s="4">
        <f t="shared" si="5"/>
        <v>56.35</v>
      </c>
      <c r="O15" s="4">
        <f t="shared" si="6"/>
        <v>47.48333333333333</v>
      </c>
      <c r="P15" s="4">
        <f t="shared" si="7"/>
        <v>67.43333333333334</v>
      </c>
      <c r="Q15" s="4">
        <f t="shared" si="8"/>
        <v>57.33333333333332</v>
      </c>
      <c r="R15" s="14">
        <f t="shared" si="9"/>
        <v>57.458333333333336</v>
      </c>
      <c r="T15" s="18">
        <v>55.1</v>
      </c>
      <c r="U15">
        <v>44.6</v>
      </c>
    </row>
    <row r="16" spans="1:21" ht="12.75">
      <c r="A16" s="13">
        <v>1999</v>
      </c>
      <c r="B16" s="4">
        <v>42.5</v>
      </c>
      <c r="C16" s="4">
        <v>43.7</v>
      </c>
      <c r="D16" s="4">
        <v>44.7</v>
      </c>
      <c r="E16" s="4">
        <v>59.9</v>
      </c>
      <c r="F16" s="4">
        <v>62.5</v>
      </c>
      <c r="G16" s="4">
        <v>69.8</v>
      </c>
      <c r="H16" s="4">
        <v>74.6</v>
      </c>
      <c r="I16" s="4">
        <v>73.5</v>
      </c>
      <c r="J16" s="4">
        <v>65.5</v>
      </c>
      <c r="K16" s="4">
        <v>57.2</v>
      </c>
      <c r="L16" s="4">
        <v>51.2</v>
      </c>
      <c r="M16" s="4">
        <v>41.9</v>
      </c>
      <c r="N16" s="4">
        <f t="shared" si="5"/>
        <v>57.25000000000001</v>
      </c>
      <c r="O16" s="4">
        <f t="shared" si="6"/>
        <v>47.633333333333326</v>
      </c>
      <c r="P16" s="4">
        <f t="shared" si="7"/>
        <v>67.18333333333332</v>
      </c>
      <c r="Q16" s="4">
        <f t="shared" si="8"/>
        <v>57.975</v>
      </c>
      <c r="R16" s="14">
        <f t="shared" si="9"/>
        <v>57.40833333333333</v>
      </c>
      <c r="T16" s="18">
        <v>55.1</v>
      </c>
      <c r="U16">
        <v>44.6</v>
      </c>
    </row>
    <row r="17" spans="1:21" ht="12.75">
      <c r="A17" s="13">
        <v>1998</v>
      </c>
      <c r="B17" s="4">
        <v>42.9</v>
      </c>
      <c r="C17" s="4">
        <v>44.3</v>
      </c>
      <c r="D17" s="4">
        <v>46.9</v>
      </c>
      <c r="E17" s="4">
        <v>55.6</v>
      </c>
      <c r="F17" s="4">
        <v>66.9</v>
      </c>
      <c r="G17" s="4">
        <v>71.1</v>
      </c>
      <c r="H17" s="4">
        <v>73.1</v>
      </c>
      <c r="I17" s="4">
        <v>71.7</v>
      </c>
      <c r="J17" s="4">
        <v>68.6</v>
      </c>
      <c r="K17" s="4">
        <v>58.5</v>
      </c>
      <c r="L17" s="4">
        <v>49.7</v>
      </c>
      <c r="M17" s="4">
        <v>45.3</v>
      </c>
      <c r="N17" s="4">
        <f t="shared" si="5"/>
        <v>57.88333333333333</v>
      </c>
      <c r="O17" s="4">
        <f aca="true" t="shared" si="10" ref="O17:O79">AVERAGE(L18:M18,B17:E17)</f>
        <v>45.36666666666667</v>
      </c>
      <c r="P17" s="4">
        <f aca="true" t="shared" si="11" ref="P17:P80">AVERAGE(F17:K17)</f>
        <v>68.31666666666666</v>
      </c>
      <c r="Q17" s="4">
        <f aca="true" t="shared" si="12" ref="Q17:Q79">AVERAGE(F18:M18,B17:E17)</f>
        <v>55.09166666666667</v>
      </c>
      <c r="R17" s="14">
        <f t="shared" si="9"/>
        <v>56.841666666666676</v>
      </c>
      <c r="T17" s="18">
        <v>55.1</v>
      </c>
      <c r="U17">
        <v>44.6</v>
      </c>
    </row>
    <row r="18" spans="1:21" ht="12.75">
      <c r="A18" s="13">
        <v>1997</v>
      </c>
      <c r="B18" s="4">
        <v>39</v>
      </c>
      <c r="C18" s="4">
        <v>44.9</v>
      </c>
      <c r="D18" s="4">
        <v>53.4</v>
      </c>
      <c r="E18" s="4">
        <v>52.5</v>
      </c>
      <c r="F18" s="4">
        <v>59.1</v>
      </c>
      <c r="G18" s="4">
        <v>66.9</v>
      </c>
      <c r="H18" s="4">
        <v>72.6</v>
      </c>
      <c r="I18" s="4">
        <v>68.7</v>
      </c>
      <c r="J18" s="4">
        <v>65.4</v>
      </c>
      <c r="K18" s="4">
        <v>56.2</v>
      </c>
      <c r="L18" s="4">
        <v>43.2</v>
      </c>
      <c r="M18" s="4">
        <v>39.3</v>
      </c>
      <c r="N18" s="4">
        <f aca="true" t="shared" si="13" ref="N18:N79">AVERAGE(B18:M18)</f>
        <v>55.1</v>
      </c>
      <c r="O18" s="4">
        <f t="shared" si="10"/>
        <v>45.98333333333333</v>
      </c>
      <c r="P18" s="4">
        <f t="shared" si="11"/>
        <v>64.81666666666668</v>
      </c>
      <c r="Q18" s="4">
        <f t="shared" si="12"/>
        <v>55.86666666666665</v>
      </c>
      <c r="R18" s="14">
        <f t="shared" si="9"/>
        <v>55.400000000000006</v>
      </c>
      <c r="T18" s="18">
        <v>55.1</v>
      </c>
      <c r="U18">
        <v>44.6</v>
      </c>
    </row>
    <row r="19" spans="1:21" ht="12.75">
      <c r="A19" s="13">
        <v>1996</v>
      </c>
      <c r="B19" s="4">
        <v>36.2</v>
      </c>
      <c r="C19" s="4">
        <v>41.6</v>
      </c>
      <c r="D19" s="4">
        <v>42.7</v>
      </c>
      <c r="E19" s="4">
        <v>53.8</v>
      </c>
      <c r="F19" s="4">
        <v>64.7</v>
      </c>
      <c r="G19" s="4">
        <v>68.4</v>
      </c>
      <c r="H19" s="4">
        <v>71.5</v>
      </c>
      <c r="I19" s="4">
        <v>70.3</v>
      </c>
      <c r="J19" s="4">
        <v>63.2</v>
      </c>
      <c r="K19" s="4">
        <v>56.4</v>
      </c>
      <c r="L19" s="4">
        <v>44.2</v>
      </c>
      <c r="M19" s="4">
        <v>41.9</v>
      </c>
      <c r="N19" s="4">
        <f t="shared" si="13"/>
        <v>54.574999999999996</v>
      </c>
      <c r="O19" s="4">
        <f t="shared" si="10"/>
        <v>42.800000000000004</v>
      </c>
      <c r="P19" s="4">
        <f t="shared" si="11"/>
        <v>65.75</v>
      </c>
      <c r="Q19" s="4">
        <f t="shared" si="12"/>
        <v>54.48333333333333</v>
      </c>
      <c r="R19" s="14">
        <f aca="true" t="shared" si="14" ref="R19:R79">AVERAGE(L20:M20,B19:K19)</f>
        <v>54.275</v>
      </c>
      <c r="T19" s="18">
        <v>55.1</v>
      </c>
      <c r="U19">
        <v>44.6</v>
      </c>
    </row>
    <row r="20" spans="1:21" ht="12.75">
      <c r="A20" s="13">
        <v>1995</v>
      </c>
      <c r="B20" s="4">
        <v>39.1</v>
      </c>
      <c r="C20" s="4">
        <v>38.3</v>
      </c>
      <c r="D20" s="4">
        <v>50.9</v>
      </c>
      <c r="E20" s="4">
        <v>56.9</v>
      </c>
      <c r="F20" s="4">
        <v>62.8</v>
      </c>
      <c r="G20" s="4">
        <v>67.3</v>
      </c>
      <c r="H20" s="4">
        <v>72.6</v>
      </c>
      <c r="I20" s="4">
        <v>73.1</v>
      </c>
      <c r="J20" s="4">
        <v>65</v>
      </c>
      <c r="K20" s="4">
        <v>56.2</v>
      </c>
      <c r="L20" s="4">
        <v>44.8</v>
      </c>
      <c r="M20" s="4">
        <v>37.7</v>
      </c>
      <c r="N20" s="4">
        <f t="shared" si="13"/>
        <v>55.39166666666667</v>
      </c>
      <c r="O20" s="4">
        <f t="shared" si="10"/>
        <v>46.5</v>
      </c>
      <c r="P20" s="4">
        <f t="shared" si="11"/>
        <v>66.16666666666666</v>
      </c>
      <c r="Q20" s="4">
        <f t="shared" si="12"/>
        <v>55.69999999999999</v>
      </c>
      <c r="R20" s="14">
        <f t="shared" si="14"/>
        <v>56.33333333333334</v>
      </c>
      <c r="T20" s="18">
        <v>55.1</v>
      </c>
      <c r="U20">
        <v>44.6</v>
      </c>
    </row>
    <row r="21" spans="1:21" ht="12.75">
      <c r="A21" s="13">
        <v>1994</v>
      </c>
      <c r="B21" s="4">
        <v>33.7</v>
      </c>
      <c r="C21" s="4">
        <v>42.1</v>
      </c>
      <c r="D21" s="4">
        <v>49.1</v>
      </c>
      <c r="E21" s="4">
        <v>57.9</v>
      </c>
      <c r="F21" s="4">
        <v>59.5</v>
      </c>
      <c r="G21" s="4">
        <v>70</v>
      </c>
      <c r="H21" s="4">
        <v>70.8</v>
      </c>
      <c r="I21" s="4">
        <v>69.6</v>
      </c>
      <c r="J21" s="4">
        <v>63.6</v>
      </c>
      <c r="K21" s="4">
        <v>55.9</v>
      </c>
      <c r="L21" s="4">
        <v>50.6</v>
      </c>
      <c r="M21" s="4">
        <v>43.2</v>
      </c>
      <c r="N21" s="4">
        <f t="shared" si="13"/>
        <v>55.50000000000001</v>
      </c>
      <c r="O21" s="4">
        <f t="shared" si="10"/>
        <v>44.583333333333336</v>
      </c>
      <c r="P21" s="4">
        <f t="shared" si="11"/>
        <v>64.89999999999999</v>
      </c>
      <c r="Q21" s="4">
        <f t="shared" si="12"/>
        <v>55.75</v>
      </c>
      <c r="R21" s="14">
        <f t="shared" si="14"/>
        <v>54.74166666666667</v>
      </c>
      <c r="T21" s="18">
        <v>55.1</v>
      </c>
      <c r="U21">
        <v>44.6</v>
      </c>
    </row>
    <row r="22" spans="1:21" ht="12.75">
      <c r="A22" s="13">
        <v>1993</v>
      </c>
      <c r="B22" s="4">
        <v>44.3</v>
      </c>
      <c r="C22" s="4">
        <v>39.5</v>
      </c>
      <c r="D22" s="4">
        <v>43.3</v>
      </c>
      <c r="E22" s="4">
        <v>52.1</v>
      </c>
      <c r="F22" s="4">
        <v>62.4</v>
      </c>
      <c r="G22" s="4">
        <v>69.9</v>
      </c>
      <c r="H22" s="4">
        <v>74.9</v>
      </c>
      <c r="I22" s="4">
        <v>72.2</v>
      </c>
      <c r="J22" s="4">
        <v>66.6</v>
      </c>
      <c r="K22" s="4">
        <v>55.5</v>
      </c>
      <c r="L22" s="4">
        <v>46.7</v>
      </c>
      <c r="M22" s="4">
        <v>38</v>
      </c>
      <c r="N22" s="4">
        <f t="shared" si="13"/>
        <v>55.449999999999996</v>
      </c>
      <c r="O22" s="4">
        <f t="shared" si="10"/>
        <v>44.51666666666667</v>
      </c>
      <c r="P22" s="4">
        <f t="shared" si="11"/>
        <v>66.91666666666667</v>
      </c>
      <c r="Q22" s="4">
        <f t="shared" si="12"/>
        <v>54.26666666666665</v>
      </c>
      <c r="R22" s="14">
        <f t="shared" si="14"/>
        <v>55.71666666666667</v>
      </c>
      <c r="T22" s="18">
        <v>55.1</v>
      </c>
      <c r="U22">
        <v>44.6</v>
      </c>
    </row>
    <row r="23" spans="1:21" ht="12.75">
      <c r="A23" s="13">
        <v>1992</v>
      </c>
      <c r="B23" s="4">
        <v>40.2</v>
      </c>
      <c r="C23" s="4">
        <v>44.9</v>
      </c>
      <c r="D23" s="4">
        <v>46.4</v>
      </c>
      <c r="E23" s="4">
        <v>53.9</v>
      </c>
      <c r="F23" s="4">
        <v>59</v>
      </c>
      <c r="G23" s="4">
        <v>66.6</v>
      </c>
      <c r="H23" s="4">
        <v>71.8</v>
      </c>
      <c r="I23" s="4">
        <v>67.9</v>
      </c>
      <c r="J23" s="4">
        <v>64.9</v>
      </c>
      <c r="K23" s="4">
        <v>53.9</v>
      </c>
      <c r="L23" s="4">
        <v>47.5</v>
      </c>
      <c r="M23" s="4">
        <v>40.4</v>
      </c>
      <c r="N23" s="4">
        <f t="shared" si="13"/>
        <v>54.78333333333333</v>
      </c>
      <c r="O23" s="4">
        <f t="shared" si="10"/>
        <v>45.68333333333333</v>
      </c>
      <c r="P23" s="4">
        <f t="shared" si="11"/>
        <v>64.01666666666665</v>
      </c>
      <c r="Q23" s="4">
        <f t="shared" si="12"/>
        <v>56.41666666666666</v>
      </c>
      <c r="R23" s="14">
        <f t="shared" si="14"/>
        <v>54.849999999999994</v>
      </c>
      <c r="T23" s="18">
        <v>55.1</v>
      </c>
      <c r="U23">
        <v>44.6</v>
      </c>
    </row>
    <row r="24" spans="1:21" ht="12.75">
      <c r="A24" s="13">
        <v>1991</v>
      </c>
      <c r="B24" s="4">
        <v>39</v>
      </c>
      <c r="C24" s="4">
        <v>42.7</v>
      </c>
      <c r="D24" s="4">
        <v>50.1</v>
      </c>
      <c r="E24" s="4">
        <v>58.5</v>
      </c>
      <c r="F24" s="4">
        <v>66.8</v>
      </c>
      <c r="G24" s="4">
        <v>69.4</v>
      </c>
      <c r="H24" s="4">
        <v>73.5</v>
      </c>
      <c r="I24" s="4">
        <v>70.6</v>
      </c>
      <c r="J24" s="4">
        <v>65.9</v>
      </c>
      <c r="K24" s="4">
        <v>56.7</v>
      </c>
      <c r="L24" s="4">
        <v>44.9</v>
      </c>
      <c r="M24" s="4">
        <v>43.8</v>
      </c>
      <c r="N24" s="4">
        <f t="shared" si="13"/>
        <v>56.824999999999996</v>
      </c>
      <c r="O24" s="4">
        <f t="shared" si="10"/>
        <v>47.5</v>
      </c>
      <c r="P24" s="4">
        <f t="shared" si="11"/>
        <v>67.14999999999999</v>
      </c>
      <c r="Q24" s="4">
        <f t="shared" si="12"/>
        <v>56.875</v>
      </c>
      <c r="R24" s="14">
        <f t="shared" si="14"/>
        <v>57.32500000000001</v>
      </c>
      <c r="T24" s="18">
        <v>55.1</v>
      </c>
      <c r="U24">
        <v>44.6</v>
      </c>
    </row>
    <row r="25" spans="1:21" ht="12.75">
      <c r="A25" s="13">
        <v>1990</v>
      </c>
      <c r="B25" s="4">
        <v>43.8</v>
      </c>
      <c r="C25" s="4">
        <v>47.7</v>
      </c>
      <c r="D25" s="4">
        <v>51.8</v>
      </c>
      <c r="E25" s="4">
        <v>54.7</v>
      </c>
      <c r="F25" s="4">
        <v>62.7</v>
      </c>
      <c r="G25" s="4">
        <v>69.2</v>
      </c>
      <c r="H25" s="4">
        <v>71.6</v>
      </c>
      <c r="I25" s="4">
        <v>71.4</v>
      </c>
      <c r="J25" s="4">
        <v>65.9</v>
      </c>
      <c r="K25" s="4">
        <v>56.7</v>
      </c>
      <c r="L25" s="4">
        <v>49.8</v>
      </c>
      <c r="M25" s="4">
        <v>44.9</v>
      </c>
      <c r="N25" s="4">
        <f t="shared" si="13"/>
        <v>57.51666666666666</v>
      </c>
      <c r="O25" s="4">
        <f t="shared" si="10"/>
        <v>46.26666666666666</v>
      </c>
      <c r="P25" s="4">
        <f t="shared" si="11"/>
        <v>66.24999999999999</v>
      </c>
      <c r="Q25" s="4">
        <f t="shared" si="12"/>
        <v>55.74166666666667</v>
      </c>
      <c r="R25" s="14">
        <f t="shared" si="14"/>
        <v>56.258333333333326</v>
      </c>
      <c r="T25" s="18">
        <v>55.1</v>
      </c>
      <c r="U25">
        <v>44.6</v>
      </c>
    </row>
    <row r="26" spans="1:21" ht="12.75">
      <c r="A26" s="13">
        <v>1989</v>
      </c>
      <c r="B26" s="4">
        <v>44.1</v>
      </c>
      <c r="C26" s="4">
        <v>43.2</v>
      </c>
      <c r="D26" s="4">
        <v>52.2</v>
      </c>
      <c r="E26" s="4">
        <v>54.4</v>
      </c>
      <c r="F26" s="4">
        <v>59</v>
      </c>
      <c r="G26" s="4">
        <v>68.3</v>
      </c>
      <c r="H26" s="4">
        <v>71.9</v>
      </c>
      <c r="I26" s="4">
        <v>70.5</v>
      </c>
      <c r="J26" s="4">
        <v>65.7</v>
      </c>
      <c r="K26" s="4">
        <v>55.9</v>
      </c>
      <c r="L26" s="4">
        <v>46.1</v>
      </c>
      <c r="M26" s="4">
        <v>33.5</v>
      </c>
      <c r="N26" s="4">
        <f t="shared" si="13"/>
        <v>55.400000000000006</v>
      </c>
      <c r="O26" s="4">
        <f t="shared" si="10"/>
        <v>46.9</v>
      </c>
      <c r="P26" s="4">
        <f t="shared" si="11"/>
        <v>65.21666666666665</v>
      </c>
      <c r="Q26" s="4">
        <f t="shared" si="12"/>
        <v>55.82500000000001</v>
      </c>
      <c r="R26" s="14">
        <f t="shared" si="14"/>
        <v>56.05833333333334</v>
      </c>
      <c r="T26" s="18">
        <v>55.1</v>
      </c>
      <c r="U26">
        <v>44.6</v>
      </c>
    </row>
    <row r="27" spans="1:21" ht="12.75">
      <c r="A27" s="13">
        <v>1988</v>
      </c>
      <c r="B27" s="4">
        <v>32.8</v>
      </c>
      <c r="C27" s="4">
        <v>38.4</v>
      </c>
      <c r="D27" s="4">
        <v>46.6</v>
      </c>
      <c r="E27" s="4">
        <v>55.2</v>
      </c>
      <c r="F27" s="4">
        <v>59.9</v>
      </c>
      <c r="G27" s="4">
        <v>67.3</v>
      </c>
      <c r="H27" s="4">
        <v>70.4</v>
      </c>
      <c r="I27" s="4">
        <v>73.5</v>
      </c>
      <c r="J27" s="4">
        <v>66.2</v>
      </c>
      <c r="K27" s="4">
        <v>51.2</v>
      </c>
      <c r="L27" s="4">
        <v>48</v>
      </c>
      <c r="M27" s="4">
        <v>39.5</v>
      </c>
      <c r="N27" s="4">
        <f t="shared" si="13"/>
        <v>54.083333333333336</v>
      </c>
      <c r="O27" s="4">
        <f t="shared" si="10"/>
        <v>43.833333333333336</v>
      </c>
      <c r="P27" s="4">
        <f t="shared" si="11"/>
        <v>64.75</v>
      </c>
      <c r="Q27" s="4">
        <f t="shared" si="12"/>
        <v>54.616666666666674</v>
      </c>
      <c r="R27" s="14">
        <f t="shared" si="14"/>
        <v>54.29166666666668</v>
      </c>
      <c r="T27" s="18">
        <v>55.1</v>
      </c>
      <c r="U27">
        <v>44.6</v>
      </c>
    </row>
    <row r="28" spans="1:21" ht="12.75">
      <c r="A28" s="13">
        <v>1987</v>
      </c>
      <c r="B28" s="4">
        <v>37.1</v>
      </c>
      <c r="C28" s="4">
        <v>40.7</v>
      </c>
      <c r="D28" s="4">
        <v>46.3</v>
      </c>
      <c r="E28" s="4">
        <v>52.1</v>
      </c>
      <c r="F28" s="4">
        <v>65.2</v>
      </c>
      <c r="G28" s="4">
        <v>69.1</v>
      </c>
      <c r="H28" s="4">
        <v>72</v>
      </c>
      <c r="I28" s="4">
        <v>72.2</v>
      </c>
      <c r="J28" s="4">
        <v>64.1</v>
      </c>
      <c r="K28" s="4">
        <v>49.8</v>
      </c>
      <c r="L28" s="4">
        <v>47.9</v>
      </c>
      <c r="M28" s="4">
        <v>42.1</v>
      </c>
      <c r="N28" s="4">
        <f t="shared" si="13"/>
        <v>54.883333333333326</v>
      </c>
      <c r="O28" s="4">
        <f t="shared" si="10"/>
        <v>44.68333333333334</v>
      </c>
      <c r="P28" s="4">
        <f t="shared" si="11"/>
        <v>65.4</v>
      </c>
      <c r="Q28" s="4">
        <f t="shared" si="12"/>
        <v>55.63333333333333</v>
      </c>
      <c r="R28" s="14">
        <f t="shared" si="14"/>
        <v>55.041666666666664</v>
      </c>
      <c r="T28" s="18">
        <v>55.1</v>
      </c>
      <c r="U28">
        <v>44.6</v>
      </c>
    </row>
    <row r="29" spans="1:21" ht="12.75">
      <c r="A29" s="13">
        <v>1986</v>
      </c>
      <c r="B29" s="4">
        <v>35.7</v>
      </c>
      <c r="C29" s="4">
        <v>43.5</v>
      </c>
      <c r="D29" s="4">
        <v>46.9</v>
      </c>
      <c r="E29" s="4">
        <v>54</v>
      </c>
      <c r="F29" s="4">
        <v>62.2</v>
      </c>
      <c r="G29" s="4">
        <v>70</v>
      </c>
      <c r="H29" s="4">
        <v>73.8</v>
      </c>
      <c r="I29" s="4">
        <v>70.2</v>
      </c>
      <c r="J29" s="4">
        <v>66.8</v>
      </c>
      <c r="K29" s="4">
        <v>56.5</v>
      </c>
      <c r="L29" s="4">
        <v>51.3</v>
      </c>
      <c r="M29" s="4">
        <v>40.6</v>
      </c>
      <c r="N29" s="4">
        <f t="shared" si="13"/>
        <v>55.958333333333336</v>
      </c>
      <c r="O29" s="4">
        <f t="shared" si="10"/>
        <v>45.300000000000004</v>
      </c>
      <c r="P29" s="4">
        <f t="shared" si="11"/>
        <v>66.58333333333333</v>
      </c>
      <c r="Q29" s="4">
        <f t="shared" si="12"/>
        <v>55.383333333333326</v>
      </c>
      <c r="R29" s="14">
        <f t="shared" si="14"/>
        <v>55.94166666666666</v>
      </c>
      <c r="T29" s="18">
        <v>55.1</v>
      </c>
      <c r="U29">
        <v>44.6</v>
      </c>
    </row>
    <row r="30" spans="1:21" ht="12.75">
      <c r="A30" s="13">
        <v>1985</v>
      </c>
      <c r="B30" s="4">
        <v>31.7</v>
      </c>
      <c r="C30" s="4">
        <v>38.9</v>
      </c>
      <c r="D30" s="4">
        <v>48.1</v>
      </c>
      <c r="E30" s="4">
        <v>55.7</v>
      </c>
      <c r="F30" s="4">
        <v>61.4</v>
      </c>
      <c r="G30" s="4">
        <v>67.8</v>
      </c>
      <c r="H30" s="4">
        <v>70.4</v>
      </c>
      <c r="I30" s="4">
        <v>69.4</v>
      </c>
      <c r="J30" s="4">
        <v>62.9</v>
      </c>
      <c r="K30" s="4">
        <v>60.9</v>
      </c>
      <c r="L30" s="4">
        <v>56.5</v>
      </c>
      <c r="M30" s="4">
        <v>35.2</v>
      </c>
      <c r="N30" s="4">
        <f t="shared" si="13"/>
        <v>54.90833333333333</v>
      </c>
      <c r="O30" s="4">
        <f t="shared" si="10"/>
        <v>44.15</v>
      </c>
      <c r="P30" s="4">
        <f t="shared" si="11"/>
        <v>65.46666666666665</v>
      </c>
      <c r="Q30" s="4">
        <f t="shared" si="12"/>
        <v>54.800000000000004</v>
      </c>
      <c r="R30" s="14">
        <f t="shared" si="14"/>
        <v>54.80833333333333</v>
      </c>
      <c r="T30" s="18">
        <v>55.1</v>
      </c>
      <c r="U30">
        <v>44.6</v>
      </c>
    </row>
    <row r="31" spans="1:21" ht="12.75">
      <c r="A31" s="13">
        <v>1984</v>
      </c>
      <c r="B31" s="4">
        <v>36</v>
      </c>
      <c r="C31" s="4">
        <v>41.3</v>
      </c>
      <c r="D31" s="4">
        <v>45.3</v>
      </c>
      <c r="E31" s="4">
        <v>52.5</v>
      </c>
      <c r="F31" s="4">
        <v>60</v>
      </c>
      <c r="G31" s="4">
        <v>68.9</v>
      </c>
      <c r="H31" s="4">
        <v>69.4</v>
      </c>
      <c r="I31" s="4">
        <v>70.1</v>
      </c>
      <c r="J31" s="4">
        <v>62.8</v>
      </c>
      <c r="K31" s="4">
        <v>61.5</v>
      </c>
      <c r="L31" s="4">
        <v>44.2</v>
      </c>
      <c r="M31" s="4">
        <v>46.3</v>
      </c>
      <c r="N31" s="4">
        <f t="shared" si="13"/>
        <v>54.85833333333333</v>
      </c>
      <c r="O31" s="4">
        <f t="shared" si="10"/>
        <v>43.13333333333333</v>
      </c>
      <c r="P31" s="4">
        <f t="shared" si="11"/>
        <v>65.45</v>
      </c>
      <c r="Q31" s="4">
        <f t="shared" si="12"/>
        <v>54.39166666666666</v>
      </c>
      <c r="R31" s="14">
        <f t="shared" si="14"/>
        <v>54.291666666666664</v>
      </c>
      <c r="T31" s="18">
        <v>55.1</v>
      </c>
      <c r="U31">
        <v>44.6</v>
      </c>
    </row>
    <row r="32" spans="1:21" ht="12.75">
      <c r="A32" s="13">
        <v>1983</v>
      </c>
      <c r="B32" s="4">
        <v>37.6</v>
      </c>
      <c r="C32" s="4">
        <v>39.6</v>
      </c>
      <c r="D32" s="4">
        <v>47.1</v>
      </c>
      <c r="E32" s="4">
        <v>50.6</v>
      </c>
      <c r="F32" s="4">
        <v>61.7</v>
      </c>
      <c r="G32" s="4">
        <v>66.6</v>
      </c>
      <c r="H32" s="4">
        <v>72.2</v>
      </c>
      <c r="I32" s="4">
        <v>72.1</v>
      </c>
      <c r="J32" s="4">
        <v>64.2</v>
      </c>
      <c r="K32" s="4">
        <v>57.1</v>
      </c>
      <c r="L32" s="4">
        <v>47</v>
      </c>
      <c r="M32" s="4">
        <v>36.7</v>
      </c>
      <c r="N32" s="4">
        <f t="shared" si="13"/>
        <v>54.375</v>
      </c>
      <c r="O32" s="4">
        <f t="shared" si="10"/>
        <v>44.916666666666664</v>
      </c>
      <c r="P32" s="4">
        <f t="shared" si="11"/>
        <v>65.65</v>
      </c>
      <c r="Q32" s="4">
        <f t="shared" si="12"/>
        <v>55.216666666666676</v>
      </c>
      <c r="R32" s="14">
        <f t="shared" si="14"/>
        <v>55.28333333333333</v>
      </c>
      <c r="T32" s="18">
        <v>55.1</v>
      </c>
      <c r="U32">
        <v>44.6</v>
      </c>
    </row>
    <row r="33" spans="1:21" ht="12.75">
      <c r="A33" s="13">
        <v>1982</v>
      </c>
      <c r="B33" s="4">
        <v>35.4</v>
      </c>
      <c r="C33" s="4">
        <v>44.2</v>
      </c>
      <c r="D33" s="4">
        <v>51.2</v>
      </c>
      <c r="E33" s="4">
        <v>52.3</v>
      </c>
      <c r="F33" s="4">
        <v>64.6</v>
      </c>
      <c r="G33" s="4">
        <v>67.9</v>
      </c>
      <c r="H33" s="4">
        <v>72</v>
      </c>
      <c r="I33" s="4">
        <v>69.1</v>
      </c>
      <c r="J33" s="4">
        <v>63.2</v>
      </c>
      <c r="K33" s="4">
        <v>56.3</v>
      </c>
      <c r="L33" s="4">
        <v>48.8</v>
      </c>
      <c r="M33" s="4">
        <v>45.8</v>
      </c>
      <c r="N33" s="4">
        <f t="shared" si="13"/>
        <v>55.9</v>
      </c>
      <c r="O33" s="4">
        <f t="shared" si="10"/>
        <v>44.166666666666664</v>
      </c>
      <c r="P33" s="4">
        <f t="shared" si="11"/>
        <v>65.51666666666667</v>
      </c>
      <c r="Q33" s="4">
        <f t="shared" si="12"/>
        <v>54.31666666666666</v>
      </c>
      <c r="R33" s="14">
        <f t="shared" si="14"/>
        <v>54.84166666666667</v>
      </c>
      <c r="T33" s="18">
        <v>55.1</v>
      </c>
      <c r="U33">
        <v>44.6</v>
      </c>
    </row>
    <row r="34" spans="1:21" ht="12.75">
      <c r="A34" s="13">
        <v>1981</v>
      </c>
      <c r="B34" s="4">
        <v>32.8</v>
      </c>
      <c r="C34" s="4">
        <v>39.8</v>
      </c>
      <c r="D34" s="4">
        <v>43.9</v>
      </c>
      <c r="E34" s="4">
        <v>58.6</v>
      </c>
      <c r="F34" s="4">
        <v>58.5</v>
      </c>
      <c r="G34" s="4">
        <v>70.4</v>
      </c>
      <c r="H34" s="4">
        <v>71.8</v>
      </c>
      <c r="I34" s="4">
        <v>69.1</v>
      </c>
      <c r="J34" s="4">
        <v>63.1</v>
      </c>
      <c r="K34" s="4">
        <v>53.9</v>
      </c>
      <c r="L34" s="4">
        <v>46.2</v>
      </c>
      <c r="M34" s="4">
        <v>35.7</v>
      </c>
      <c r="N34" s="4">
        <f t="shared" si="13"/>
        <v>53.650000000000006</v>
      </c>
      <c r="O34" s="4">
        <f t="shared" si="10"/>
        <v>43.35</v>
      </c>
      <c r="P34" s="4">
        <f t="shared" si="11"/>
        <v>64.46666666666665</v>
      </c>
      <c r="Q34" s="4">
        <f t="shared" si="12"/>
        <v>54.599999999999994</v>
      </c>
      <c r="R34" s="14">
        <f t="shared" si="14"/>
        <v>53.90833333333333</v>
      </c>
      <c r="T34" s="18">
        <v>55.1</v>
      </c>
      <c r="U34">
        <v>44.6</v>
      </c>
    </row>
    <row r="35" spans="1:21" ht="12.75">
      <c r="A35" s="13">
        <v>1980</v>
      </c>
      <c r="B35" s="4">
        <v>40.3</v>
      </c>
      <c r="C35" s="4">
        <v>34.6</v>
      </c>
      <c r="D35" s="4">
        <v>45.2</v>
      </c>
      <c r="E35" s="4">
        <v>53.5</v>
      </c>
      <c r="F35" s="4">
        <v>61.3</v>
      </c>
      <c r="G35" s="4">
        <v>67.8</v>
      </c>
      <c r="H35" s="4">
        <v>73.6</v>
      </c>
      <c r="I35" s="4">
        <v>71.3</v>
      </c>
      <c r="J35" s="4">
        <v>67.8</v>
      </c>
      <c r="K35" s="4">
        <v>53.3</v>
      </c>
      <c r="L35" s="4">
        <v>46.5</v>
      </c>
      <c r="M35" s="4">
        <v>38.5</v>
      </c>
      <c r="N35" s="4">
        <f t="shared" si="13"/>
        <v>54.475</v>
      </c>
      <c r="O35" s="4">
        <f t="shared" si="10"/>
        <v>43.916666666666664</v>
      </c>
      <c r="P35" s="4">
        <f t="shared" si="11"/>
        <v>65.85000000000001</v>
      </c>
      <c r="Q35" s="4">
        <f t="shared" si="12"/>
        <v>54.150000000000006</v>
      </c>
      <c r="R35" s="14">
        <f t="shared" si="14"/>
        <v>54.883333333333326</v>
      </c>
      <c r="T35" s="18">
        <v>55.1</v>
      </c>
      <c r="U35">
        <v>44.6</v>
      </c>
    </row>
    <row r="36" spans="1:21" ht="12.75">
      <c r="A36" s="13">
        <v>1979</v>
      </c>
      <c r="B36" s="4">
        <v>34.7</v>
      </c>
      <c r="C36" s="4">
        <v>36.7</v>
      </c>
      <c r="D36" s="4">
        <v>48</v>
      </c>
      <c r="E36" s="4">
        <v>54.1</v>
      </c>
      <c r="F36" s="4">
        <v>61.3</v>
      </c>
      <c r="G36" s="4">
        <v>65.9</v>
      </c>
      <c r="H36" s="4">
        <v>68.8</v>
      </c>
      <c r="I36" s="4">
        <v>69.9</v>
      </c>
      <c r="J36" s="4">
        <v>66.3</v>
      </c>
      <c r="K36" s="4">
        <v>54.1</v>
      </c>
      <c r="L36" s="4">
        <v>48.8</v>
      </c>
      <c r="M36" s="4">
        <v>41.1</v>
      </c>
      <c r="N36" s="4">
        <f t="shared" si="13"/>
        <v>54.14166666666667</v>
      </c>
      <c r="O36" s="4">
        <f t="shared" si="10"/>
        <v>44.199999999999996</v>
      </c>
      <c r="P36" s="4">
        <f t="shared" si="11"/>
        <v>64.38333333333334</v>
      </c>
      <c r="Q36" s="4">
        <f t="shared" si="12"/>
        <v>54.775000000000006</v>
      </c>
      <c r="R36" s="14">
        <f t="shared" si="14"/>
        <v>54.291666666666664</v>
      </c>
      <c r="T36" s="18">
        <v>55.1</v>
      </c>
      <c r="U36">
        <v>44.6</v>
      </c>
    </row>
    <row r="37" spans="1:21" ht="12.75">
      <c r="A37" s="13">
        <v>1978</v>
      </c>
      <c r="B37" s="4">
        <v>29.4</v>
      </c>
      <c r="C37" s="4">
        <v>33</v>
      </c>
      <c r="D37" s="4">
        <v>45.1</v>
      </c>
      <c r="E37" s="4">
        <v>55.4</v>
      </c>
      <c r="F37" s="4">
        <v>60.6</v>
      </c>
      <c r="G37" s="4">
        <v>68</v>
      </c>
      <c r="H37" s="4">
        <v>71.6</v>
      </c>
      <c r="I37" s="4">
        <v>71.2</v>
      </c>
      <c r="J37" s="4">
        <v>67.1</v>
      </c>
      <c r="K37" s="4">
        <v>53.6</v>
      </c>
      <c r="L37" s="4">
        <v>50.8</v>
      </c>
      <c r="M37" s="4">
        <v>40.9</v>
      </c>
      <c r="N37" s="4">
        <f t="shared" si="13"/>
        <v>53.89166666666666</v>
      </c>
      <c r="O37" s="4">
        <f t="shared" si="10"/>
        <v>41.516666666666666</v>
      </c>
      <c r="P37" s="4">
        <f t="shared" si="11"/>
        <v>65.35000000000001</v>
      </c>
      <c r="Q37" s="4">
        <f t="shared" si="12"/>
        <v>53.65</v>
      </c>
      <c r="R37" s="14">
        <f t="shared" si="14"/>
        <v>53.43333333333334</v>
      </c>
      <c r="T37" s="18">
        <v>55.1</v>
      </c>
      <c r="U37">
        <v>44.6</v>
      </c>
    </row>
    <row r="38" spans="1:21" ht="12.75">
      <c r="A38" s="13">
        <v>1977</v>
      </c>
      <c r="B38" s="4">
        <v>26.6</v>
      </c>
      <c r="C38" s="4">
        <v>36.6</v>
      </c>
      <c r="D38" s="4">
        <v>49.8</v>
      </c>
      <c r="E38" s="4">
        <v>57</v>
      </c>
      <c r="F38" s="4">
        <v>63.3</v>
      </c>
      <c r="G38" s="4">
        <v>68.4</v>
      </c>
      <c r="H38" s="4">
        <v>72.5</v>
      </c>
      <c r="I38" s="4">
        <v>71.1</v>
      </c>
      <c r="J38" s="4">
        <v>66.5</v>
      </c>
      <c r="K38" s="4">
        <v>52.9</v>
      </c>
      <c r="L38" s="4">
        <v>48.9</v>
      </c>
      <c r="M38" s="4">
        <v>37.3</v>
      </c>
      <c r="N38" s="4">
        <f t="shared" si="13"/>
        <v>54.24166666666667</v>
      </c>
      <c r="O38" s="4">
        <f t="shared" si="10"/>
        <v>41.199999999999996</v>
      </c>
      <c r="P38" s="4">
        <f t="shared" si="11"/>
        <v>65.78333333333332</v>
      </c>
      <c r="Q38" s="4">
        <f t="shared" si="12"/>
        <v>52.025</v>
      </c>
      <c r="R38" s="14">
        <f t="shared" si="14"/>
        <v>53.49166666666667</v>
      </c>
      <c r="T38" s="18">
        <v>55.1</v>
      </c>
      <c r="U38">
        <v>44.6</v>
      </c>
    </row>
    <row r="39" spans="1:21" ht="12.75">
      <c r="A39" s="13">
        <v>1976</v>
      </c>
      <c r="B39" s="4">
        <v>33.9</v>
      </c>
      <c r="C39" s="4">
        <v>46</v>
      </c>
      <c r="D39" s="4">
        <v>50.2</v>
      </c>
      <c r="E39" s="4">
        <v>55.1</v>
      </c>
      <c r="F39" s="4">
        <v>58.8</v>
      </c>
      <c r="G39" s="4">
        <v>66.6</v>
      </c>
      <c r="H39" s="4">
        <v>69</v>
      </c>
      <c r="I39" s="4">
        <v>69.1</v>
      </c>
      <c r="J39" s="4">
        <v>61.8</v>
      </c>
      <c r="K39" s="4">
        <v>51.8</v>
      </c>
      <c r="L39" s="4">
        <v>40.7</v>
      </c>
      <c r="M39" s="4">
        <v>36.5</v>
      </c>
      <c r="N39" s="4">
        <f t="shared" si="13"/>
        <v>53.29166666666668</v>
      </c>
      <c r="O39" s="4">
        <f t="shared" si="10"/>
        <v>45.35</v>
      </c>
      <c r="P39" s="4">
        <f t="shared" si="11"/>
        <v>62.85</v>
      </c>
      <c r="Q39" s="4">
        <f t="shared" si="12"/>
        <v>55.42500000000001</v>
      </c>
      <c r="R39" s="14">
        <f t="shared" si="14"/>
        <v>54.099999999999994</v>
      </c>
      <c r="T39" s="18">
        <v>55.1</v>
      </c>
      <c r="U39">
        <v>44.6</v>
      </c>
    </row>
    <row r="40" spans="1:21" ht="12.75">
      <c r="A40" s="13">
        <v>1975</v>
      </c>
      <c r="B40" s="4">
        <v>42.1</v>
      </c>
      <c r="C40" s="4">
        <v>43.8</v>
      </c>
      <c r="D40" s="4">
        <v>44</v>
      </c>
      <c r="E40" s="4">
        <v>54.1</v>
      </c>
      <c r="F40" s="4">
        <v>64.7</v>
      </c>
      <c r="G40" s="4">
        <v>67.3</v>
      </c>
      <c r="H40" s="4">
        <v>69.8</v>
      </c>
      <c r="I40" s="4">
        <v>70</v>
      </c>
      <c r="J40" s="4">
        <v>63.9</v>
      </c>
      <c r="K40" s="4">
        <v>57.3</v>
      </c>
      <c r="L40" s="4">
        <v>47.6</v>
      </c>
      <c r="M40" s="4">
        <v>39.3</v>
      </c>
      <c r="N40" s="4">
        <f t="shared" si="13"/>
        <v>55.324999999999996</v>
      </c>
      <c r="O40" s="4">
        <f t="shared" si="10"/>
        <v>44.833333333333336</v>
      </c>
      <c r="P40" s="4">
        <f t="shared" si="11"/>
        <v>65.5</v>
      </c>
      <c r="Q40" s="4">
        <f t="shared" si="12"/>
        <v>54.541666666666664</v>
      </c>
      <c r="R40" s="14">
        <f t="shared" si="14"/>
        <v>55.16666666666666</v>
      </c>
      <c r="T40" s="18">
        <v>55.1</v>
      </c>
      <c r="U40">
        <v>44.6</v>
      </c>
    </row>
    <row r="41" spans="1:21" ht="12.75">
      <c r="A41" s="13">
        <v>1974</v>
      </c>
      <c r="B41" s="4">
        <v>49.1</v>
      </c>
      <c r="C41" s="4">
        <v>41.5</v>
      </c>
      <c r="D41" s="4">
        <v>52.2</v>
      </c>
      <c r="E41" s="4">
        <v>54.3</v>
      </c>
      <c r="F41" s="4">
        <v>63.2</v>
      </c>
      <c r="G41" s="4">
        <v>64.7</v>
      </c>
      <c r="H41" s="4">
        <v>70.6</v>
      </c>
      <c r="I41" s="4">
        <v>70</v>
      </c>
      <c r="J41" s="4">
        <v>64.4</v>
      </c>
      <c r="K41" s="4">
        <v>52.6</v>
      </c>
      <c r="L41" s="4">
        <v>45.3</v>
      </c>
      <c r="M41" s="4">
        <v>39.7</v>
      </c>
      <c r="N41" s="4">
        <f t="shared" si="13"/>
        <v>55.63333333333333</v>
      </c>
      <c r="O41" s="4">
        <f t="shared" si="10"/>
        <v>47.833333333333336</v>
      </c>
      <c r="P41" s="4">
        <f t="shared" si="11"/>
        <v>64.25</v>
      </c>
      <c r="Q41" s="4">
        <f t="shared" si="12"/>
        <v>56.9</v>
      </c>
      <c r="R41" s="14">
        <f t="shared" si="14"/>
        <v>56.041666666666664</v>
      </c>
      <c r="T41" s="18">
        <v>55.1</v>
      </c>
      <c r="U41">
        <v>44.6</v>
      </c>
    </row>
    <row r="42" spans="1:21" ht="12.75">
      <c r="A42" s="13">
        <v>1973</v>
      </c>
      <c r="B42" s="4">
        <v>38.1</v>
      </c>
      <c r="C42" s="4">
        <v>38.4</v>
      </c>
      <c r="D42" s="4">
        <v>51.6</v>
      </c>
      <c r="E42" s="4">
        <v>51.8</v>
      </c>
      <c r="F42" s="4">
        <v>59</v>
      </c>
      <c r="G42" s="4">
        <v>68.8</v>
      </c>
      <c r="H42" s="4">
        <v>71.9</v>
      </c>
      <c r="I42" s="4">
        <v>70.4</v>
      </c>
      <c r="J42" s="4">
        <v>68.2</v>
      </c>
      <c r="K42" s="4">
        <v>57.5</v>
      </c>
      <c r="L42" s="4">
        <v>49.7</v>
      </c>
      <c r="M42" s="4">
        <v>40.2</v>
      </c>
      <c r="N42" s="4">
        <f t="shared" si="13"/>
        <v>55.466666666666676</v>
      </c>
      <c r="O42" s="4">
        <f t="shared" si="10"/>
        <v>45.31666666666666</v>
      </c>
      <c r="P42" s="4">
        <f t="shared" si="11"/>
        <v>65.96666666666667</v>
      </c>
      <c r="Q42" s="4">
        <f t="shared" si="12"/>
        <v>54.949999999999996</v>
      </c>
      <c r="R42" s="14">
        <f t="shared" si="14"/>
        <v>55.64166666666667</v>
      </c>
      <c r="T42" s="18">
        <v>55.1</v>
      </c>
      <c r="U42">
        <v>44.6</v>
      </c>
    </row>
    <row r="43" spans="1:21" ht="12.75">
      <c r="A43" s="13">
        <v>1972</v>
      </c>
      <c r="B43" s="4">
        <v>42.2</v>
      </c>
      <c r="C43" s="4">
        <v>38.7</v>
      </c>
      <c r="D43" s="4">
        <v>45.8</v>
      </c>
      <c r="E43" s="4">
        <v>55.2</v>
      </c>
      <c r="F43" s="4">
        <v>59.9</v>
      </c>
      <c r="G43" s="4">
        <v>65</v>
      </c>
      <c r="H43" s="4">
        <v>70.2</v>
      </c>
      <c r="I43" s="4">
        <v>70.4</v>
      </c>
      <c r="J43" s="4">
        <v>67.4</v>
      </c>
      <c r="K43" s="4">
        <v>54.6</v>
      </c>
      <c r="L43" s="4">
        <v>45.5</v>
      </c>
      <c r="M43" s="4">
        <v>46.5</v>
      </c>
      <c r="N43" s="4">
        <f t="shared" si="13"/>
        <v>55.11666666666667</v>
      </c>
      <c r="O43" s="4">
        <f t="shared" si="10"/>
        <v>45.78333333333333</v>
      </c>
      <c r="P43" s="4">
        <f t="shared" si="11"/>
        <v>64.58333333333333</v>
      </c>
      <c r="Q43" s="4">
        <f t="shared" si="12"/>
        <v>56.05833333333334</v>
      </c>
      <c r="R43" s="14">
        <f t="shared" si="14"/>
        <v>55.18333333333333</v>
      </c>
      <c r="T43" s="18">
        <v>55.1</v>
      </c>
      <c r="U43">
        <v>44.6</v>
      </c>
    </row>
    <row r="44" spans="1:22" ht="12.75">
      <c r="A44" s="9">
        <v>1971</v>
      </c>
      <c r="B44" s="4">
        <v>37.2</v>
      </c>
      <c r="C44" s="4">
        <v>39</v>
      </c>
      <c r="D44" s="4">
        <v>43</v>
      </c>
      <c r="E44" s="4">
        <v>53.8</v>
      </c>
      <c r="F44" s="4">
        <v>59.7</v>
      </c>
      <c r="G44" s="4">
        <v>69.7</v>
      </c>
      <c r="H44" s="4">
        <v>70.2</v>
      </c>
      <c r="I44" s="4">
        <v>69.9</v>
      </c>
      <c r="J44" s="4">
        <v>68</v>
      </c>
      <c r="K44" s="4">
        <v>60.5</v>
      </c>
      <c r="L44" s="4">
        <v>45.8</v>
      </c>
      <c r="M44" s="4">
        <v>47</v>
      </c>
      <c r="N44" s="4">
        <f t="shared" si="13"/>
        <v>55.31666666666666</v>
      </c>
      <c r="O44" s="4">
        <f t="shared" si="10"/>
        <v>43.300000000000004</v>
      </c>
      <c r="P44" s="4">
        <f t="shared" si="11"/>
        <v>66.33333333333333</v>
      </c>
      <c r="Q44" s="4">
        <f t="shared" si="12"/>
        <v>54.65</v>
      </c>
      <c r="R44" s="4">
        <f t="shared" si="14"/>
        <v>54.81666666666666</v>
      </c>
      <c r="S44" s="2"/>
      <c r="T44" s="18">
        <v>55.1</v>
      </c>
      <c r="U44">
        <v>44.6</v>
      </c>
      <c r="V44" s="2"/>
    </row>
    <row r="45" spans="1:22" ht="12.75">
      <c r="A45" s="9">
        <v>1970</v>
      </c>
      <c r="B45" s="4">
        <v>30.2</v>
      </c>
      <c r="C45" s="4">
        <v>38.7</v>
      </c>
      <c r="D45" s="4">
        <v>45.8</v>
      </c>
      <c r="E45" s="4">
        <v>57</v>
      </c>
      <c r="F45" s="4">
        <v>62.3</v>
      </c>
      <c r="G45" s="4">
        <v>67</v>
      </c>
      <c r="H45" s="4">
        <v>70.6</v>
      </c>
      <c r="I45" s="4">
        <v>71.1</v>
      </c>
      <c r="J45" s="4">
        <v>68.3</v>
      </c>
      <c r="K45" s="4">
        <v>56.7</v>
      </c>
      <c r="L45" s="4">
        <v>44.4</v>
      </c>
      <c r="M45" s="4">
        <v>42.4</v>
      </c>
      <c r="N45" s="4">
        <f t="shared" si="13"/>
        <v>54.541666666666664</v>
      </c>
      <c r="O45" s="4">
        <f t="shared" si="10"/>
        <v>41.833333333333336</v>
      </c>
      <c r="P45" s="4">
        <f t="shared" si="11"/>
        <v>66</v>
      </c>
      <c r="Q45" s="4">
        <f t="shared" si="12"/>
        <v>53.599999999999994</v>
      </c>
      <c r="R45" s="4">
        <f t="shared" si="14"/>
        <v>53.916666666666664</v>
      </c>
      <c r="S45" s="2"/>
      <c r="T45" s="18">
        <v>55.1</v>
      </c>
      <c r="U45">
        <v>44.6</v>
      </c>
      <c r="V45" s="2"/>
    </row>
    <row r="46" spans="1:23" s="6" customFormat="1" ht="12.75">
      <c r="A46" s="9">
        <v>1969</v>
      </c>
      <c r="B46" s="4">
        <v>36.1</v>
      </c>
      <c r="C46" s="4">
        <v>37.8</v>
      </c>
      <c r="D46" s="4">
        <v>39.7</v>
      </c>
      <c r="E46" s="4">
        <v>55.7</v>
      </c>
      <c r="F46" s="4">
        <v>61.1</v>
      </c>
      <c r="G46" s="4">
        <v>69.9</v>
      </c>
      <c r="H46" s="4">
        <v>72.7</v>
      </c>
      <c r="I46" s="4">
        <v>68.7</v>
      </c>
      <c r="J46" s="4">
        <v>64.2</v>
      </c>
      <c r="K46" s="4">
        <v>55.6</v>
      </c>
      <c r="L46" s="4">
        <v>44.1</v>
      </c>
      <c r="M46" s="4">
        <v>35.2</v>
      </c>
      <c r="N46" s="4">
        <f t="shared" si="13"/>
        <v>53.400000000000006</v>
      </c>
      <c r="O46" s="4">
        <f t="shared" si="10"/>
        <v>41.449999999999996</v>
      </c>
      <c r="P46" s="4">
        <f t="shared" si="11"/>
        <v>65.36666666666666</v>
      </c>
      <c r="Q46" s="4">
        <f t="shared" si="12"/>
        <v>52.79166666666668</v>
      </c>
      <c r="R46" s="4">
        <f t="shared" si="14"/>
        <v>53.40833333333334</v>
      </c>
      <c r="S46" s="2"/>
      <c r="T46" s="18">
        <v>55.1</v>
      </c>
      <c r="U46">
        <v>44.6</v>
      </c>
      <c r="V46" s="2"/>
      <c r="W46" s="2"/>
    </row>
    <row r="47" spans="1:21" s="2" customFormat="1" ht="12.75">
      <c r="A47" s="9">
        <v>1968</v>
      </c>
      <c r="B47" s="4">
        <v>37.2</v>
      </c>
      <c r="C47" s="4">
        <v>32.7</v>
      </c>
      <c r="D47" s="4">
        <v>46</v>
      </c>
      <c r="E47" s="4">
        <v>54.8</v>
      </c>
      <c r="F47" s="4">
        <v>59.2</v>
      </c>
      <c r="G47" s="4">
        <v>66.8</v>
      </c>
      <c r="H47" s="4">
        <v>70.4</v>
      </c>
      <c r="I47" s="4">
        <v>71.6</v>
      </c>
      <c r="J47" s="4">
        <v>62.2</v>
      </c>
      <c r="K47" s="4">
        <v>54.6</v>
      </c>
      <c r="L47" s="4">
        <v>43.6</v>
      </c>
      <c r="M47" s="4">
        <v>35.8</v>
      </c>
      <c r="N47" s="4">
        <f t="shared" si="13"/>
        <v>52.90833333333333</v>
      </c>
      <c r="O47" s="4">
        <f t="shared" si="10"/>
        <v>42.916666666666664</v>
      </c>
      <c r="P47" s="4">
        <f t="shared" si="11"/>
        <v>64.13333333333334</v>
      </c>
      <c r="Q47" s="4">
        <f t="shared" si="12"/>
        <v>52.87499999999999</v>
      </c>
      <c r="R47" s="4">
        <f t="shared" si="14"/>
        <v>53.525000000000006</v>
      </c>
      <c r="T47" s="18">
        <v>55.1</v>
      </c>
      <c r="U47">
        <v>44.6</v>
      </c>
    </row>
    <row r="48" spans="1:21" s="2" customFormat="1" ht="12.75">
      <c r="A48" s="9">
        <v>1967</v>
      </c>
      <c r="B48" s="4">
        <v>40.2</v>
      </c>
      <c r="C48" s="4">
        <v>37.5</v>
      </c>
      <c r="D48" s="4">
        <v>51.3</v>
      </c>
      <c r="E48" s="4">
        <v>58.3</v>
      </c>
      <c r="F48" s="4">
        <v>60.3</v>
      </c>
      <c r="G48" s="4">
        <v>66.7</v>
      </c>
      <c r="H48" s="4">
        <v>67.3</v>
      </c>
      <c r="I48" s="4">
        <v>67.6</v>
      </c>
      <c r="J48" s="4">
        <v>61.2</v>
      </c>
      <c r="K48" s="4">
        <v>53.9</v>
      </c>
      <c r="L48" s="4">
        <v>42.9</v>
      </c>
      <c r="M48" s="4">
        <v>43.9</v>
      </c>
      <c r="N48" s="4">
        <f t="shared" si="13"/>
        <v>54.25833333333333</v>
      </c>
      <c r="O48" s="4">
        <f t="shared" si="10"/>
        <v>45.76666666666667</v>
      </c>
      <c r="P48" s="4">
        <f t="shared" si="11"/>
        <v>62.83333333333332</v>
      </c>
      <c r="Q48" s="4">
        <f t="shared" si="12"/>
        <v>54.91666666666665</v>
      </c>
      <c r="R48" s="4">
        <f t="shared" si="14"/>
        <v>54.300000000000004</v>
      </c>
      <c r="T48" s="18">
        <v>55.1</v>
      </c>
      <c r="U48">
        <v>44.6</v>
      </c>
    </row>
    <row r="49" spans="1:21" s="2" customFormat="1" ht="12.75">
      <c r="A49" s="13">
        <v>1966</v>
      </c>
      <c r="B49" s="4">
        <v>34.5</v>
      </c>
      <c r="C49" s="4">
        <v>38.8</v>
      </c>
      <c r="D49" s="4">
        <v>45.2</v>
      </c>
      <c r="E49" s="4">
        <v>53.3</v>
      </c>
      <c r="F49" s="4">
        <v>61</v>
      </c>
      <c r="G49" s="4">
        <v>65.7</v>
      </c>
      <c r="H49" s="4">
        <v>70.5</v>
      </c>
      <c r="I49" s="4">
        <v>69.8</v>
      </c>
      <c r="J49" s="4">
        <v>63.5</v>
      </c>
      <c r="K49" s="4">
        <v>53.9</v>
      </c>
      <c r="L49" s="4">
        <v>47.4</v>
      </c>
      <c r="M49" s="4">
        <v>39.9</v>
      </c>
      <c r="N49" s="4">
        <f t="shared" si="13"/>
        <v>53.625</v>
      </c>
      <c r="O49" s="4">
        <f t="shared" si="10"/>
        <v>43.5</v>
      </c>
      <c r="P49" s="4">
        <f t="shared" si="11"/>
        <v>64.06666666666666</v>
      </c>
      <c r="Q49" s="4">
        <f t="shared" si="12"/>
        <v>54.5</v>
      </c>
      <c r="R49" s="14">
        <f t="shared" si="14"/>
        <v>53.78333333333333</v>
      </c>
      <c r="T49" s="18">
        <v>55.1</v>
      </c>
      <c r="U49">
        <v>44.6</v>
      </c>
    </row>
    <row r="50" spans="1:21" ht="12.75">
      <c r="A50" s="13">
        <v>1965</v>
      </c>
      <c r="B50" s="4">
        <v>38.7</v>
      </c>
      <c r="C50" s="4">
        <v>39.1</v>
      </c>
      <c r="D50" s="4">
        <v>44.5</v>
      </c>
      <c r="E50" s="4">
        <v>58.6</v>
      </c>
      <c r="F50" s="4">
        <v>64.1</v>
      </c>
      <c r="G50" s="4">
        <v>66.9</v>
      </c>
      <c r="H50" s="4">
        <v>70.8</v>
      </c>
      <c r="I50" s="4">
        <v>70</v>
      </c>
      <c r="J50" s="4">
        <v>67.1</v>
      </c>
      <c r="K50" s="4">
        <v>54.1</v>
      </c>
      <c r="L50" s="4">
        <v>48</v>
      </c>
      <c r="M50" s="4">
        <v>41.2</v>
      </c>
      <c r="N50" s="4">
        <f t="shared" si="13"/>
        <v>55.25833333333333</v>
      </c>
      <c r="O50" s="4">
        <f t="shared" si="10"/>
        <v>45.43333333333333</v>
      </c>
      <c r="P50" s="4">
        <f t="shared" si="11"/>
        <v>65.5</v>
      </c>
      <c r="Q50" s="4">
        <f t="shared" si="12"/>
        <v>54.925000000000004</v>
      </c>
      <c r="R50" s="14">
        <f t="shared" si="14"/>
        <v>55.46666666666666</v>
      </c>
      <c r="T50" s="18">
        <v>55.1</v>
      </c>
      <c r="U50">
        <v>44.6</v>
      </c>
    </row>
    <row r="51" spans="1:21" ht="12.75">
      <c r="A51" s="13">
        <v>1964</v>
      </c>
      <c r="B51" s="4">
        <v>37.5</v>
      </c>
      <c r="C51" s="4">
        <v>34.5</v>
      </c>
      <c r="D51" s="4">
        <v>45</v>
      </c>
      <c r="E51" s="4">
        <v>54.9</v>
      </c>
      <c r="F51" s="4">
        <v>61.9</v>
      </c>
      <c r="G51" s="4">
        <v>69.3</v>
      </c>
      <c r="H51" s="4">
        <v>69.8</v>
      </c>
      <c r="I51" s="4">
        <v>69.8</v>
      </c>
      <c r="J51" s="4">
        <v>64.2</v>
      </c>
      <c r="K51" s="4">
        <v>51.5</v>
      </c>
      <c r="L51" s="4">
        <v>48.8</v>
      </c>
      <c r="M51" s="4">
        <v>42.9</v>
      </c>
      <c r="N51" s="4">
        <f t="shared" si="13"/>
        <v>54.175000000000004</v>
      </c>
      <c r="O51" s="4">
        <f t="shared" si="10"/>
        <v>41.46666666666667</v>
      </c>
      <c r="P51" s="4">
        <f t="shared" si="11"/>
        <v>64.41666666666667</v>
      </c>
      <c r="Q51" s="4">
        <f t="shared" si="12"/>
        <v>52.98333333333332</v>
      </c>
      <c r="R51" s="14">
        <f t="shared" si="14"/>
        <v>52.94166666666667</v>
      </c>
      <c r="T51" s="18">
        <v>55.1</v>
      </c>
      <c r="U51">
        <v>44.6</v>
      </c>
    </row>
    <row r="52" spans="1:21" ht="12.75">
      <c r="A52" s="13">
        <v>1963</v>
      </c>
      <c r="B52" s="4">
        <v>33.9</v>
      </c>
      <c r="C52" s="4">
        <v>34.7</v>
      </c>
      <c r="D52" s="4">
        <v>49.5</v>
      </c>
      <c r="E52" s="4">
        <v>56.2</v>
      </c>
      <c r="F52" s="4">
        <v>60.8</v>
      </c>
      <c r="G52" s="4">
        <v>67</v>
      </c>
      <c r="H52" s="4">
        <v>68.6</v>
      </c>
      <c r="I52" s="4">
        <v>69.5</v>
      </c>
      <c r="J52" s="4">
        <v>64.4</v>
      </c>
      <c r="K52" s="4">
        <v>56.7</v>
      </c>
      <c r="L52" s="4">
        <v>45.2</v>
      </c>
      <c r="M52" s="4">
        <v>31.7</v>
      </c>
      <c r="N52" s="4">
        <f t="shared" si="13"/>
        <v>53.183333333333344</v>
      </c>
      <c r="O52" s="4">
        <f t="shared" si="10"/>
        <v>42.51666666666666</v>
      </c>
      <c r="P52" s="4">
        <f t="shared" si="11"/>
        <v>64.49999999999999</v>
      </c>
      <c r="Q52" s="4">
        <f t="shared" si="12"/>
        <v>54.03333333333333</v>
      </c>
      <c r="R52" s="14">
        <f t="shared" si="14"/>
        <v>53.50833333333333</v>
      </c>
      <c r="T52" s="18">
        <v>55.1</v>
      </c>
      <c r="U52">
        <v>44.6</v>
      </c>
    </row>
    <row r="53" spans="1:21" ht="12.75">
      <c r="A53" s="13">
        <v>1962</v>
      </c>
      <c r="B53" s="4">
        <v>37.9</v>
      </c>
      <c r="C53" s="4">
        <v>46.1</v>
      </c>
      <c r="D53" s="4">
        <v>43.7</v>
      </c>
      <c r="E53" s="4">
        <v>50.8</v>
      </c>
      <c r="F53" s="4">
        <v>65.8</v>
      </c>
      <c r="G53" s="4">
        <v>67.4</v>
      </c>
      <c r="H53" s="4">
        <v>70.5</v>
      </c>
      <c r="I53" s="4">
        <v>69.6</v>
      </c>
      <c r="J53" s="4">
        <v>63.7</v>
      </c>
      <c r="K53" s="4">
        <v>56.3</v>
      </c>
      <c r="L53" s="4">
        <v>44.9</v>
      </c>
      <c r="M53" s="4">
        <v>35.9</v>
      </c>
      <c r="N53" s="4">
        <f t="shared" si="13"/>
        <v>54.38333333333333</v>
      </c>
      <c r="O53" s="4">
        <f t="shared" si="10"/>
        <v>44.76666666666667</v>
      </c>
      <c r="P53" s="4">
        <f t="shared" si="11"/>
        <v>65.55</v>
      </c>
      <c r="Q53" s="4">
        <f t="shared" si="12"/>
        <v>54.300000000000004</v>
      </c>
      <c r="R53" s="14">
        <f t="shared" si="14"/>
        <v>55.15833333333334</v>
      </c>
      <c r="T53" s="18">
        <v>55.1</v>
      </c>
      <c r="U53">
        <v>44.6</v>
      </c>
    </row>
    <row r="54" spans="1:21" ht="12.75">
      <c r="A54" s="13">
        <v>1961</v>
      </c>
      <c r="B54" s="4">
        <v>33.3</v>
      </c>
      <c r="C54" s="4">
        <v>44.8</v>
      </c>
      <c r="D54" s="4">
        <v>48.8</v>
      </c>
      <c r="E54" s="4">
        <v>49.9</v>
      </c>
      <c r="F54" s="4">
        <v>58.6</v>
      </c>
      <c r="G54" s="4">
        <v>65.7</v>
      </c>
      <c r="H54" s="4">
        <v>69.1</v>
      </c>
      <c r="I54" s="4">
        <v>69.4</v>
      </c>
      <c r="J54" s="4">
        <v>66.7</v>
      </c>
      <c r="K54" s="4">
        <v>53.5</v>
      </c>
      <c r="L54" s="4">
        <v>50.5</v>
      </c>
      <c r="M54" s="4">
        <v>39.6</v>
      </c>
      <c r="N54" s="4">
        <f t="shared" si="13"/>
        <v>54.15833333333333</v>
      </c>
      <c r="O54" s="4">
        <f t="shared" si="10"/>
        <v>42.53333333333334</v>
      </c>
      <c r="P54" s="4">
        <f t="shared" si="11"/>
        <v>63.833333333333336</v>
      </c>
      <c r="Q54" s="4">
        <f t="shared" si="12"/>
        <v>53.95833333333332</v>
      </c>
      <c r="R54" s="14">
        <f t="shared" si="14"/>
        <v>53.18333333333334</v>
      </c>
      <c r="T54" s="18">
        <v>55.1</v>
      </c>
      <c r="U54">
        <v>44.6</v>
      </c>
    </row>
    <row r="55" spans="1:21" ht="12.75">
      <c r="A55" s="13">
        <v>1960</v>
      </c>
      <c r="B55" s="4">
        <v>39</v>
      </c>
      <c r="C55" s="4">
        <v>37.2</v>
      </c>
      <c r="D55" s="4">
        <v>35.1</v>
      </c>
      <c r="E55" s="4">
        <v>55.8</v>
      </c>
      <c r="F55" s="4">
        <v>59</v>
      </c>
      <c r="G55" s="4">
        <v>68</v>
      </c>
      <c r="H55" s="4">
        <v>71.6</v>
      </c>
      <c r="I55" s="4">
        <v>71.3</v>
      </c>
      <c r="J55" s="4">
        <v>65.9</v>
      </c>
      <c r="K55" s="4">
        <v>56.5</v>
      </c>
      <c r="L55" s="4">
        <v>45.6</v>
      </c>
      <c r="M55" s="4">
        <v>32.8</v>
      </c>
      <c r="N55" s="4">
        <f t="shared" si="13"/>
        <v>53.150000000000006</v>
      </c>
      <c r="O55" s="4">
        <f t="shared" si="10"/>
        <v>42.26666666666666</v>
      </c>
      <c r="P55" s="4">
        <f t="shared" si="11"/>
        <v>65.38333333333333</v>
      </c>
      <c r="Q55" s="4">
        <f t="shared" si="12"/>
        <v>54.050000000000004</v>
      </c>
      <c r="R55" s="14">
        <f t="shared" si="14"/>
        <v>53.82499999999999</v>
      </c>
      <c r="T55" s="18">
        <v>55.1</v>
      </c>
      <c r="U55">
        <v>44.6</v>
      </c>
    </row>
    <row r="56" spans="1:21" ht="12.75">
      <c r="A56" s="13">
        <v>1959</v>
      </c>
      <c r="B56" s="4">
        <v>36.5</v>
      </c>
      <c r="C56" s="4">
        <v>41.8</v>
      </c>
      <c r="D56" s="4">
        <v>43.6</v>
      </c>
      <c r="E56" s="4">
        <v>55.1</v>
      </c>
      <c r="F56" s="4">
        <v>63.9</v>
      </c>
      <c r="G56" s="4">
        <v>66.3</v>
      </c>
      <c r="H56" s="4">
        <v>70.6</v>
      </c>
      <c r="I56" s="4">
        <v>70.8</v>
      </c>
      <c r="J56" s="4">
        <v>65.1</v>
      </c>
      <c r="K56" s="4">
        <v>58.3</v>
      </c>
      <c r="L56" s="4">
        <v>45.3</v>
      </c>
      <c r="M56" s="4">
        <v>41.2</v>
      </c>
      <c r="N56" s="4">
        <f t="shared" si="13"/>
        <v>54.87499999999999</v>
      </c>
      <c r="O56" s="4">
        <f t="shared" si="10"/>
        <v>43.68333333333333</v>
      </c>
      <c r="P56" s="4">
        <f t="shared" si="11"/>
        <v>65.83333333333333</v>
      </c>
      <c r="Q56" s="4">
        <f t="shared" si="12"/>
        <v>54.541666666666664</v>
      </c>
      <c r="R56" s="14">
        <f t="shared" si="14"/>
        <v>54.758333333333326</v>
      </c>
      <c r="T56" s="18">
        <v>55.1</v>
      </c>
      <c r="U56">
        <v>44.6</v>
      </c>
    </row>
    <row r="57" spans="1:21" ht="12.75">
      <c r="A57" s="13">
        <v>1958</v>
      </c>
      <c r="B57" s="4">
        <v>32.6</v>
      </c>
      <c r="C57" s="4">
        <v>31.3</v>
      </c>
      <c r="D57" s="4">
        <v>43.2</v>
      </c>
      <c r="E57" s="4">
        <v>54.1</v>
      </c>
      <c r="F57" s="4">
        <v>62.8</v>
      </c>
      <c r="G57" s="4">
        <v>69</v>
      </c>
      <c r="H57" s="4">
        <v>71.3</v>
      </c>
      <c r="I57" s="4">
        <v>70.5</v>
      </c>
      <c r="J57" s="4">
        <v>64.2</v>
      </c>
      <c r="K57" s="4">
        <v>54.6</v>
      </c>
      <c r="L57" s="4">
        <v>48.9</v>
      </c>
      <c r="M57" s="4">
        <v>36.2</v>
      </c>
      <c r="N57" s="4">
        <f t="shared" si="13"/>
        <v>53.225</v>
      </c>
      <c r="O57" s="4">
        <f t="shared" si="10"/>
        <v>41.36666666666667</v>
      </c>
      <c r="P57" s="4">
        <f t="shared" si="11"/>
        <v>65.4</v>
      </c>
      <c r="Q57" s="4">
        <f t="shared" si="12"/>
        <v>53.31666666666667</v>
      </c>
      <c r="R57" s="14">
        <f t="shared" si="14"/>
        <v>53.38333333333333</v>
      </c>
      <c r="T57" s="18">
        <v>55.1</v>
      </c>
      <c r="U57">
        <v>44.6</v>
      </c>
    </row>
    <row r="58" spans="1:21" ht="12.75">
      <c r="A58" s="13">
        <v>1957</v>
      </c>
      <c r="B58" s="4">
        <v>41.2</v>
      </c>
      <c r="C58" s="4">
        <v>47.9</v>
      </c>
      <c r="D58" s="4">
        <v>45.3</v>
      </c>
      <c r="E58" s="4">
        <v>57</v>
      </c>
      <c r="F58" s="4">
        <v>63.4</v>
      </c>
      <c r="G58" s="4">
        <v>70.1</v>
      </c>
      <c r="H58" s="4">
        <v>71</v>
      </c>
      <c r="I58" s="4">
        <v>68.9</v>
      </c>
      <c r="J58" s="4">
        <v>66.4</v>
      </c>
      <c r="K58" s="4">
        <v>51.8</v>
      </c>
      <c r="L58" s="4">
        <v>46.8</v>
      </c>
      <c r="M58" s="4">
        <v>40.2</v>
      </c>
      <c r="N58" s="4">
        <f t="shared" si="13"/>
        <v>55.83333333333332</v>
      </c>
      <c r="O58" s="4">
        <f t="shared" si="10"/>
        <v>47.21666666666667</v>
      </c>
      <c r="P58" s="4">
        <f t="shared" si="11"/>
        <v>65.26666666666667</v>
      </c>
      <c r="Q58" s="4">
        <f t="shared" si="12"/>
        <v>56.21666666666666</v>
      </c>
      <c r="R58" s="14">
        <f t="shared" si="14"/>
        <v>56.24166666666665</v>
      </c>
      <c r="T58" s="18">
        <v>55.1</v>
      </c>
      <c r="U58">
        <v>44.6</v>
      </c>
    </row>
    <row r="59" spans="1:21" ht="12.75">
      <c r="A59" s="13">
        <v>1956</v>
      </c>
      <c r="B59" s="4">
        <v>36.3</v>
      </c>
      <c r="C59" s="4">
        <v>45.2</v>
      </c>
      <c r="D59" s="4">
        <v>46.5</v>
      </c>
      <c r="E59" s="4">
        <v>52.6</v>
      </c>
      <c r="F59" s="4">
        <v>63.3</v>
      </c>
      <c r="G59" s="4">
        <v>66.4</v>
      </c>
      <c r="H59" s="4">
        <v>70.7</v>
      </c>
      <c r="I59" s="4">
        <v>70.6</v>
      </c>
      <c r="J59" s="4">
        <v>62.9</v>
      </c>
      <c r="K59" s="4">
        <v>57.4</v>
      </c>
      <c r="L59" s="4">
        <v>44.7</v>
      </c>
      <c r="M59" s="4">
        <v>47.2</v>
      </c>
      <c r="N59" s="4">
        <f t="shared" si="13"/>
        <v>55.31666666666666</v>
      </c>
      <c r="O59" s="4">
        <f t="shared" si="10"/>
        <v>43.73333333333334</v>
      </c>
      <c r="P59" s="4">
        <f t="shared" si="11"/>
        <v>65.21666666666665</v>
      </c>
      <c r="Q59" s="4">
        <f t="shared" si="12"/>
        <v>54.616666666666674</v>
      </c>
      <c r="R59" s="14">
        <f t="shared" si="14"/>
        <v>54.474999999999994</v>
      </c>
      <c r="T59" s="18">
        <v>55.1</v>
      </c>
      <c r="U59">
        <v>44.6</v>
      </c>
    </row>
    <row r="60" spans="1:21" ht="12.75">
      <c r="A60" s="13">
        <v>1955</v>
      </c>
      <c r="B60" s="4">
        <v>36.8</v>
      </c>
      <c r="C60" s="4">
        <v>41.3</v>
      </c>
      <c r="D60" s="4">
        <v>49.7</v>
      </c>
      <c r="E60" s="4">
        <v>58.1</v>
      </c>
      <c r="F60" s="4">
        <v>63.2</v>
      </c>
      <c r="G60" s="4">
        <v>63.3</v>
      </c>
      <c r="H60" s="4">
        <v>72</v>
      </c>
      <c r="I60" s="4">
        <v>72.6</v>
      </c>
      <c r="J60" s="4">
        <v>67.4</v>
      </c>
      <c r="K60" s="4">
        <v>54.5</v>
      </c>
      <c r="L60" s="4">
        <v>44.6</v>
      </c>
      <c r="M60" s="4">
        <v>37.2</v>
      </c>
      <c r="N60" s="4">
        <f t="shared" si="13"/>
        <v>55.05833333333334</v>
      </c>
      <c r="O60" s="4">
        <f t="shared" si="10"/>
        <v>44.20000000000001</v>
      </c>
      <c r="P60" s="4">
        <f t="shared" si="11"/>
        <v>65.5</v>
      </c>
      <c r="Q60" s="4">
        <f t="shared" si="12"/>
        <v>54.56666666666667</v>
      </c>
      <c r="R60" s="14">
        <f t="shared" si="14"/>
        <v>54.85</v>
      </c>
      <c r="T60" s="18">
        <v>55.1</v>
      </c>
      <c r="U60">
        <v>44.6</v>
      </c>
    </row>
    <row r="61" spans="1:21" ht="12.75">
      <c r="A61" s="13">
        <v>1954</v>
      </c>
      <c r="B61" s="4">
        <v>40.6</v>
      </c>
      <c r="C61" s="4">
        <v>42.9</v>
      </c>
      <c r="D61" s="4">
        <v>45.2</v>
      </c>
      <c r="E61" s="4">
        <v>58.9</v>
      </c>
      <c r="F61" s="4">
        <v>56.2</v>
      </c>
      <c r="G61" s="4">
        <v>67.5</v>
      </c>
      <c r="H61" s="4">
        <v>72.9</v>
      </c>
      <c r="I61" s="4">
        <v>71.4</v>
      </c>
      <c r="J61" s="4">
        <v>66.4</v>
      </c>
      <c r="K61" s="4">
        <v>55.2</v>
      </c>
      <c r="L61" s="4">
        <v>42.1</v>
      </c>
      <c r="M61" s="4">
        <v>37.2</v>
      </c>
      <c r="N61" s="4">
        <f t="shared" si="13"/>
        <v>54.70833333333334</v>
      </c>
      <c r="O61" s="4">
        <f t="shared" si="10"/>
        <v>44.93333333333333</v>
      </c>
      <c r="P61" s="4">
        <f t="shared" si="11"/>
        <v>64.93333333333332</v>
      </c>
      <c r="Q61" s="4">
        <f t="shared" si="12"/>
        <v>55.15</v>
      </c>
      <c r="R61" s="14">
        <f t="shared" si="14"/>
        <v>54.93333333333333</v>
      </c>
      <c r="T61" s="18">
        <v>55.1</v>
      </c>
      <c r="U61">
        <v>44.6</v>
      </c>
    </row>
    <row r="62" spans="1:21" ht="12.75">
      <c r="A62" s="13">
        <v>1953</v>
      </c>
      <c r="B62" s="4">
        <v>40.5</v>
      </c>
      <c r="C62" s="4">
        <v>42</v>
      </c>
      <c r="D62" s="4">
        <v>48.5</v>
      </c>
      <c r="E62" s="4">
        <v>52.1</v>
      </c>
      <c r="F62" s="4">
        <v>65.2</v>
      </c>
      <c r="G62" s="4">
        <v>69.8</v>
      </c>
      <c r="H62" s="4">
        <v>69.9</v>
      </c>
      <c r="I62" s="4">
        <v>68.4</v>
      </c>
      <c r="J62" s="4">
        <v>63</v>
      </c>
      <c r="K62" s="4">
        <v>55.9</v>
      </c>
      <c r="L62" s="4">
        <v>44.2</v>
      </c>
      <c r="M62" s="4">
        <v>37.8</v>
      </c>
      <c r="N62" s="4">
        <f t="shared" si="13"/>
        <v>54.775</v>
      </c>
      <c r="O62" s="4">
        <f t="shared" si="10"/>
        <v>44.166666666666664</v>
      </c>
      <c r="P62" s="4">
        <f t="shared" si="11"/>
        <v>65.36666666666666</v>
      </c>
      <c r="Q62" s="4">
        <f t="shared" si="12"/>
        <v>54.78333333333333</v>
      </c>
      <c r="R62" s="14">
        <f t="shared" si="14"/>
        <v>54.76666666666666</v>
      </c>
      <c r="T62" s="18">
        <v>55.1</v>
      </c>
      <c r="U62">
        <v>44.6</v>
      </c>
    </row>
    <row r="63" spans="1:21" ht="12.75">
      <c r="A63" s="13">
        <v>1952</v>
      </c>
      <c r="B63" s="4">
        <v>44.1</v>
      </c>
      <c r="C63" s="4">
        <v>43</v>
      </c>
      <c r="D63" s="4">
        <v>47.6</v>
      </c>
      <c r="E63" s="4">
        <v>56</v>
      </c>
      <c r="F63" s="4">
        <v>62.8</v>
      </c>
      <c r="G63" s="4">
        <v>73.2</v>
      </c>
      <c r="H63" s="4">
        <v>71.8</v>
      </c>
      <c r="I63" s="4">
        <v>70</v>
      </c>
      <c r="J63" s="4">
        <v>63</v>
      </c>
      <c r="K63" s="4">
        <v>51.6</v>
      </c>
      <c r="L63" s="4">
        <v>44.5</v>
      </c>
      <c r="M63" s="4">
        <v>37.4</v>
      </c>
      <c r="N63" s="4">
        <f t="shared" si="13"/>
        <v>55.416666666666664</v>
      </c>
      <c r="O63" s="4">
        <f t="shared" si="10"/>
        <v>45.56666666666666</v>
      </c>
      <c r="P63" s="4">
        <f t="shared" si="11"/>
        <v>65.4</v>
      </c>
      <c r="Q63" s="4">
        <f t="shared" si="12"/>
        <v>55.64166666666667</v>
      </c>
      <c r="R63" s="14">
        <f t="shared" si="14"/>
        <v>55.48333333333334</v>
      </c>
      <c r="T63" s="18">
        <v>55.1</v>
      </c>
      <c r="U63">
        <v>44.6</v>
      </c>
    </row>
    <row r="64" spans="1:21" ht="12.75">
      <c r="A64" s="13">
        <v>1951</v>
      </c>
      <c r="B64" s="4">
        <v>38.7</v>
      </c>
      <c r="C64" s="4">
        <v>42.2</v>
      </c>
      <c r="D64" s="4">
        <v>47.2</v>
      </c>
      <c r="E64" s="4">
        <v>52.4</v>
      </c>
      <c r="F64" s="4">
        <v>59.6</v>
      </c>
      <c r="G64" s="4">
        <v>68.3</v>
      </c>
      <c r="H64" s="4">
        <v>70.9</v>
      </c>
      <c r="I64" s="4">
        <v>72.1</v>
      </c>
      <c r="J64" s="4">
        <v>65.8</v>
      </c>
      <c r="K64" s="4">
        <v>57.6</v>
      </c>
      <c r="L64" s="4">
        <v>42.1</v>
      </c>
      <c r="M64" s="4">
        <v>40.6</v>
      </c>
      <c r="N64" s="4">
        <f t="shared" si="13"/>
        <v>54.79166666666668</v>
      </c>
      <c r="O64" s="4">
        <f t="shared" si="10"/>
        <v>43.04999999999999</v>
      </c>
      <c r="P64" s="4">
        <f t="shared" si="11"/>
        <v>65.71666666666667</v>
      </c>
      <c r="Q64" s="4">
        <f t="shared" si="12"/>
        <v>53.991666666666674</v>
      </c>
      <c r="R64" s="14">
        <f t="shared" si="14"/>
        <v>54.38333333333333</v>
      </c>
      <c r="T64" s="18">
        <v>55.1</v>
      </c>
      <c r="U64">
        <v>44.6</v>
      </c>
    </row>
    <row r="65" spans="1:21" ht="12.75">
      <c r="A65" s="13">
        <v>1950</v>
      </c>
      <c r="B65" s="4">
        <v>50.7</v>
      </c>
      <c r="C65" s="4">
        <v>44</v>
      </c>
      <c r="D65" s="4">
        <v>44.2</v>
      </c>
      <c r="E65" s="4">
        <v>51.2</v>
      </c>
      <c r="F65" s="4">
        <v>63.7</v>
      </c>
      <c r="G65" s="4">
        <v>67.6</v>
      </c>
      <c r="H65" s="4">
        <v>69</v>
      </c>
      <c r="I65" s="4">
        <v>67.2</v>
      </c>
      <c r="J65" s="4">
        <v>63</v>
      </c>
      <c r="K65" s="4">
        <v>59.1</v>
      </c>
      <c r="L65" s="4">
        <v>42.5</v>
      </c>
      <c r="M65" s="4">
        <v>35.3</v>
      </c>
      <c r="N65" s="4">
        <f t="shared" si="13"/>
        <v>54.79166666666666</v>
      </c>
      <c r="O65" s="4">
        <f t="shared" si="10"/>
        <v>45.949999999999996</v>
      </c>
      <c r="P65" s="4">
        <f t="shared" si="11"/>
        <v>64.93333333333334</v>
      </c>
      <c r="Q65" s="4">
        <f t="shared" si="12"/>
        <v>56.00000000000001</v>
      </c>
      <c r="R65" s="14">
        <f t="shared" si="14"/>
        <v>55.44166666666667</v>
      </c>
      <c r="T65" s="18">
        <v>55.1</v>
      </c>
      <c r="U65">
        <v>44.6</v>
      </c>
    </row>
    <row r="66" spans="1:21" ht="12.75">
      <c r="A66" s="13">
        <v>1949</v>
      </c>
      <c r="B66" s="4">
        <v>48</v>
      </c>
      <c r="C66" s="4">
        <v>46.4</v>
      </c>
      <c r="D66" s="4">
        <v>46.6</v>
      </c>
      <c r="E66" s="4">
        <v>52.6</v>
      </c>
      <c r="F66" s="4">
        <v>61.6</v>
      </c>
      <c r="G66" s="4">
        <v>68.1</v>
      </c>
      <c r="H66" s="4">
        <v>73.1</v>
      </c>
      <c r="I66" s="4">
        <v>70.7</v>
      </c>
      <c r="J66" s="4">
        <v>62</v>
      </c>
      <c r="K66" s="4">
        <v>60.8</v>
      </c>
      <c r="L66" s="4">
        <v>43.7</v>
      </c>
      <c r="M66" s="4">
        <v>41.9</v>
      </c>
      <c r="N66" s="4">
        <f t="shared" si="13"/>
        <v>56.29166666666666</v>
      </c>
      <c r="O66" s="4">
        <f t="shared" si="10"/>
        <v>47.68333333333334</v>
      </c>
      <c r="P66" s="4">
        <f t="shared" si="11"/>
        <v>66.05</v>
      </c>
      <c r="Q66" s="4">
        <f t="shared" si="12"/>
        <v>56.050000000000004</v>
      </c>
      <c r="R66" s="14">
        <f t="shared" si="14"/>
        <v>56.866666666666674</v>
      </c>
      <c r="T66" s="18">
        <v>55.1</v>
      </c>
      <c r="U66">
        <v>44.6</v>
      </c>
    </row>
    <row r="67" spans="1:21" ht="12.75">
      <c r="A67" s="13">
        <v>1948</v>
      </c>
      <c r="B67" s="4">
        <v>33.5</v>
      </c>
      <c r="C67" s="4">
        <v>44.8</v>
      </c>
      <c r="D67" s="4">
        <v>50.5</v>
      </c>
      <c r="E67" s="4">
        <v>57.7</v>
      </c>
      <c r="F67" s="4">
        <v>61</v>
      </c>
      <c r="G67" s="4">
        <v>68.7</v>
      </c>
      <c r="H67" s="4">
        <v>71.2</v>
      </c>
      <c r="I67" s="4">
        <v>68.9</v>
      </c>
      <c r="J67" s="4">
        <v>64.2</v>
      </c>
      <c r="K67" s="4">
        <v>52.5</v>
      </c>
      <c r="L67" s="4">
        <v>50</v>
      </c>
      <c r="M67" s="4">
        <v>42.5</v>
      </c>
      <c r="N67" s="4">
        <f t="shared" si="13"/>
        <v>55.458333333333336</v>
      </c>
      <c r="O67" s="4">
        <f t="shared" si="10"/>
        <v>45.26666666666666</v>
      </c>
      <c r="P67" s="4">
        <f t="shared" si="11"/>
        <v>64.41666666666666</v>
      </c>
      <c r="Q67" s="4">
        <f t="shared" si="12"/>
        <v>55.625</v>
      </c>
      <c r="R67" s="14">
        <f t="shared" si="14"/>
        <v>54.84166666666667</v>
      </c>
      <c r="T67" s="18">
        <v>55.1</v>
      </c>
      <c r="U67">
        <v>44.6</v>
      </c>
    </row>
    <row r="68" spans="1:21" ht="12.75">
      <c r="A68" s="13">
        <v>1947</v>
      </c>
      <c r="B68" s="4">
        <v>44.6</v>
      </c>
      <c r="C68" s="4">
        <v>32</v>
      </c>
      <c r="D68" s="4">
        <v>39.3</v>
      </c>
      <c r="E68" s="4">
        <v>57.8</v>
      </c>
      <c r="F68" s="4">
        <v>60.9</v>
      </c>
      <c r="G68" s="4">
        <v>67.2</v>
      </c>
      <c r="H68" s="4">
        <v>67.7</v>
      </c>
      <c r="I68" s="4">
        <v>73</v>
      </c>
      <c r="J68" s="4">
        <v>67.1</v>
      </c>
      <c r="K68" s="4">
        <v>60</v>
      </c>
      <c r="L68" s="4">
        <v>45</v>
      </c>
      <c r="M68" s="4">
        <v>40.1</v>
      </c>
      <c r="N68" s="4">
        <f t="shared" si="13"/>
        <v>54.55833333333334</v>
      </c>
      <c r="O68" s="4">
        <f t="shared" si="10"/>
        <v>44.61666666666667</v>
      </c>
      <c r="P68" s="4">
        <f t="shared" si="11"/>
        <v>65.98333333333333</v>
      </c>
      <c r="Q68" s="4">
        <f t="shared" si="12"/>
        <v>54.68333333333333</v>
      </c>
      <c r="R68" s="14">
        <f t="shared" si="14"/>
        <v>55.300000000000004</v>
      </c>
      <c r="T68" s="18">
        <v>55.1</v>
      </c>
      <c r="U68">
        <v>44.6</v>
      </c>
    </row>
    <row r="69" spans="1:21" ht="12.75">
      <c r="A69" s="13">
        <v>1946</v>
      </c>
      <c r="B69" s="4">
        <v>40</v>
      </c>
      <c r="C69" s="4">
        <v>41.5</v>
      </c>
      <c r="D69" s="4">
        <v>52.3</v>
      </c>
      <c r="E69" s="4">
        <v>57.1</v>
      </c>
      <c r="F69" s="4">
        <v>61.2</v>
      </c>
      <c r="G69" s="4">
        <v>67.1</v>
      </c>
      <c r="H69" s="4">
        <v>71.3</v>
      </c>
      <c r="I69" s="4">
        <v>68.7</v>
      </c>
      <c r="J69" s="4">
        <v>64.3</v>
      </c>
      <c r="K69" s="4">
        <v>55.9</v>
      </c>
      <c r="L69" s="4">
        <v>51.6</v>
      </c>
      <c r="M69" s="4">
        <v>42.4</v>
      </c>
      <c r="N69" s="4">
        <f t="shared" si="13"/>
        <v>56.11666666666667</v>
      </c>
      <c r="O69" s="4">
        <f t="shared" si="10"/>
        <v>45.300000000000004</v>
      </c>
      <c r="P69" s="4">
        <f t="shared" si="11"/>
        <v>64.75</v>
      </c>
      <c r="Q69" s="4">
        <f t="shared" si="12"/>
        <v>55.333333333333336</v>
      </c>
      <c r="R69" s="14">
        <f t="shared" si="14"/>
        <v>55.025</v>
      </c>
      <c r="T69" s="18">
        <v>55.1</v>
      </c>
      <c r="U69">
        <v>44.6</v>
      </c>
    </row>
    <row r="70" spans="1:21" ht="12.75">
      <c r="A70" s="13">
        <v>1945</v>
      </c>
      <c r="B70" s="4">
        <v>37.9</v>
      </c>
      <c r="C70" s="4">
        <v>43.9</v>
      </c>
      <c r="D70" s="4">
        <v>55</v>
      </c>
      <c r="E70" s="4">
        <v>57</v>
      </c>
      <c r="F70" s="4">
        <v>59.6</v>
      </c>
      <c r="G70" s="4">
        <v>68.1</v>
      </c>
      <c r="H70" s="4">
        <v>71.9</v>
      </c>
      <c r="I70" s="4">
        <v>70.1</v>
      </c>
      <c r="J70" s="4">
        <v>68</v>
      </c>
      <c r="K70" s="4">
        <v>54.5</v>
      </c>
      <c r="L70" s="4">
        <v>47.3</v>
      </c>
      <c r="M70" s="4">
        <v>33.6</v>
      </c>
      <c r="N70" s="4">
        <f t="shared" si="13"/>
        <v>55.574999999999996</v>
      </c>
      <c r="O70" s="4">
        <f t="shared" si="10"/>
        <v>45.833333333333336</v>
      </c>
      <c r="P70" s="4">
        <f t="shared" si="11"/>
        <v>65.36666666666666</v>
      </c>
      <c r="Q70" s="4">
        <f t="shared" si="12"/>
        <v>55.69999999999999</v>
      </c>
      <c r="R70" s="14">
        <f t="shared" si="14"/>
        <v>55.6</v>
      </c>
      <c r="T70" s="18">
        <v>55.1</v>
      </c>
      <c r="U70">
        <v>44.6</v>
      </c>
    </row>
    <row r="71" spans="1:21" ht="12.75">
      <c r="A71" s="13">
        <v>1944</v>
      </c>
      <c r="B71" s="4">
        <v>38.8</v>
      </c>
      <c r="C71" s="4">
        <v>44.2</v>
      </c>
      <c r="D71" s="4">
        <v>46.6</v>
      </c>
      <c r="E71" s="4">
        <v>53.2</v>
      </c>
      <c r="F71" s="4">
        <v>62.6</v>
      </c>
      <c r="G71" s="4">
        <v>69.5</v>
      </c>
      <c r="H71" s="4">
        <v>69.8</v>
      </c>
      <c r="I71" s="4">
        <v>69.9</v>
      </c>
      <c r="J71" s="4">
        <v>66.9</v>
      </c>
      <c r="K71" s="4">
        <v>54.7</v>
      </c>
      <c r="L71" s="4">
        <v>44.5</v>
      </c>
      <c r="M71" s="4">
        <v>36.7</v>
      </c>
      <c r="N71" s="4">
        <f t="shared" si="13"/>
        <v>54.78333333333334</v>
      </c>
      <c r="O71" s="4">
        <f t="shared" si="10"/>
        <v>44.26666666666667</v>
      </c>
      <c r="P71" s="4">
        <f t="shared" si="11"/>
        <v>65.56666666666665</v>
      </c>
      <c r="Q71" s="4">
        <f t="shared" si="12"/>
        <v>55.100000000000016</v>
      </c>
      <c r="R71" s="14">
        <f t="shared" si="14"/>
        <v>54.91666666666668</v>
      </c>
      <c r="T71" s="18">
        <v>55.1</v>
      </c>
      <c r="U71">
        <v>44.6</v>
      </c>
    </row>
    <row r="72" spans="1:21" ht="12.75">
      <c r="A72" s="13">
        <v>1943</v>
      </c>
      <c r="B72" s="4">
        <v>41.9</v>
      </c>
      <c r="C72" s="4">
        <v>40.2</v>
      </c>
      <c r="D72" s="4">
        <v>43.2</v>
      </c>
      <c r="E72" s="4">
        <v>53</v>
      </c>
      <c r="F72" s="4">
        <v>64.6</v>
      </c>
      <c r="G72" s="4">
        <v>72</v>
      </c>
      <c r="H72" s="4">
        <v>71.2</v>
      </c>
      <c r="I72" s="4">
        <v>72.2</v>
      </c>
      <c r="J72" s="4">
        <v>62.5</v>
      </c>
      <c r="K72" s="4">
        <v>53.1</v>
      </c>
      <c r="L72" s="4">
        <v>43.6</v>
      </c>
      <c r="M72" s="4">
        <v>39.2</v>
      </c>
      <c r="N72" s="4">
        <f t="shared" si="13"/>
        <v>54.725</v>
      </c>
      <c r="O72" s="4">
        <f t="shared" si="10"/>
        <v>44.083333333333336</v>
      </c>
      <c r="P72" s="4">
        <f t="shared" si="11"/>
        <v>65.93333333333334</v>
      </c>
      <c r="Q72" s="4">
        <f t="shared" si="12"/>
        <v>54.725</v>
      </c>
      <c r="R72" s="14">
        <f t="shared" si="14"/>
        <v>55.00833333333333</v>
      </c>
      <c r="T72" s="18">
        <v>55.1</v>
      </c>
      <c r="U72">
        <v>44.6</v>
      </c>
    </row>
    <row r="73" spans="1:21" ht="12.75">
      <c r="A73" s="13">
        <v>1942</v>
      </c>
      <c r="B73" s="4">
        <v>36.9</v>
      </c>
      <c r="C73" s="4">
        <v>33.4</v>
      </c>
      <c r="D73" s="4">
        <v>44.5</v>
      </c>
      <c r="E73" s="4">
        <v>55.6</v>
      </c>
      <c r="F73" s="4">
        <v>61.6</v>
      </c>
      <c r="G73" s="4">
        <v>69.9</v>
      </c>
      <c r="H73" s="4">
        <v>71.5</v>
      </c>
      <c r="I73" s="4">
        <v>68.9</v>
      </c>
      <c r="J73" s="4">
        <v>64.5</v>
      </c>
      <c r="K73" s="4">
        <v>55.8</v>
      </c>
      <c r="L73" s="4">
        <v>46.8</v>
      </c>
      <c r="M73" s="4">
        <v>39.4</v>
      </c>
      <c r="N73" s="4">
        <f t="shared" si="13"/>
        <v>54.066666666666656</v>
      </c>
      <c r="O73" s="4">
        <f t="shared" si="10"/>
        <v>42.68333333333334</v>
      </c>
      <c r="P73" s="4">
        <f t="shared" si="11"/>
        <v>65.36666666666666</v>
      </c>
      <c r="Q73" s="4">
        <f t="shared" si="12"/>
        <v>55.00833333333333</v>
      </c>
      <c r="R73" s="14">
        <f t="shared" si="14"/>
        <v>54.025</v>
      </c>
      <c r="T73" s="18">
        <v>55.1</v>
      </c>
      <c r="U73">
        <v>44.6</v>
      </c>
    </row>
    <row r="74" spans="1:21" ht="12.75">
      <c r="A74" s="13">
        <v>1941</v>
      </c>
      <c r="B74" s="4">
        <v>38.9</v>
      </c>
      <c r="C74" s="4">
        <v>34.9</v>
      </c>
      <c r="D74" s="4">
        <v>41.4</v>
      </c>
      <c r="E74" s="4">
        <v>55.7</v>
      </c>
      <c r="F74" s="4">
        <v>61.1</v>
      </c>
      <c r="G74" s="4">
        <v>70.2</v>
      </c>
      <c r="H74" s="4">
        <v>72.9</v>
      </c>
      <c r="I74" s="4">
        <v>72.7</v>
      </c>
      <c r="J74" s="4">
        <v>67.6</v>
      </c>
      <c r="K74" s="4">
        <v>59.5</v>
      </c>
      <c r="L74" s="4">
        <v>44.2</v>
      </c>
      <c r="M74" s="4">
        <v>41.5</v>
      </c>
      <c r="N74" s="4">
        <f t="shared" si="13"/>
        <v>55.050000000000004</v>
      </c>
      <c r="O74" s="4">
        <f t="shared" si="10"/>
        <v>43.1</v>
      </c>
      <c r="P74" s="4">
        <f t="shared" si="11"/>
        <v>67.33333333333333</v>
      </c>
      <c r="Q74" s="4">
        <f t="shared" si="12"/>
        <v>53.43333333333333</v>
      </c>
      <c r="R74" s="14">
        <f t="shared" si="14"/>
        <v>55.216666666666676</v>
      </c>
      <c r="T74" s="18">
        <v>55.1</v>
      </c>
      <c r="U74">
        <v>44.6</v>
      </c>
    </row>
    <row r="75" spans="1:21" ht="12.75">
      <c r="A75" s="13">
        <v>1940</v>
      </c>
      <c r="B75" s="4">
        <v>24.8</v>
      </c>
      <c r="C75" s="4">
        <v>37.6</v>
      </c>
      <c r="D75" s="4">
        <v>44</v>
      </c>
      <c r="E75" s="4">
        <v>52.1</v>
      </c>
      <c r="F75" s="4">
        <v>58.3</v>
      </c>
      <c r="G75" s="4">
        <v>67</v>
      </c>
      <c r="H75" s="4">
        <v>69.1</v>
      </c>
      <c r="I75" s="4">
        <v>69.9</v>
      </c>
      <c r="J75" s="4">
        <v>63</v>
      </c>
      <c r="K75" s="4">
        <v>55.3</v>
      </c>
      <c r="L75" s="4">
        <v>45</v>
      </c>
      <c r="M75" s="4">
        <v>42.7</v>
      </c>
      <c r="N75" s="4">
        <f t="shared" si="13"/>
        <v>52.4</v>
      </c>
      <c r="O75" s="4">
        <f t="shared" si="10"/>
        <v>40.166666666666664</v>
      </c>
      <c r="P75" s="4">
        <f t="shared" si="11"/>
        <v>63.76666666666666</v>
      </c>
      <c r="Q75" s="4">
        <f t="shared" si="12"/>
        <v>53.05833333333334</v>
      </c>
      <c r="R75" s="14">
        <f t="shared" si="14"/>
        <v>51.96666666666666</v>
      </c>
      <c r="T75" s="18">
        <v>55.1</v>
      </c>
      <c r="U75">
        <v>44.6</v>
      </c>
    </row>
    <row r="76" spans="1:21" ht="12.75">
      <c r="A76" s="13">
        <v>1939</v>
      </c>
      <c r="B76" s="4">
        <v>39.9</v>
      </c>
      <c r="C76" s="4">
        <v>44</v>
      </c>
      <c r="D76" s="4">
        <v>48.9</v>
      </c>
      <c r="E76" s="4">
        <v>52.7</v>
      </c>
      <c r="F76" s="4">
        <v>59.9</v>
      </c>
      <c r="G76" s="4">
        <v>70.5</v>
      </c>
      <c r="H76" s="4">
        <v>71.4</v>
      </c>
      <c r="I76" s="4">
        <v>69.7</v>
      </c>
      <c r="J76" s="4">
        <v>66.8</v>
      </c>
      <c r="K76" s="4">
        <v>57.4</v>
      </c>
      <c r="L76" s="4">
        <v>43.6</v>
      </c>
      <c r="M76" s="4">
        <v>38.9</v>
      </c>
      <c r="N76" s="4">
        <f t="shared" si="13"/>
        <v>55.30833333333333</v>
      </c>
      <c r="O76" s="4">
        <f t="shared" si="10"/>
        <v>45.18333333333334</v>
      </c>
      <c r="P76" s="4">
        <f t="shared" si="11"/>
        <v>65.95</v>
      </c>
      <c r="Q76" s="4">
        <f t="shared" si="12"/>
        <v>55.41666666666668</v>
      </c>
      <c r="R76" s="14">
        <f t="shared" si="14"/>
        <v>55.56666666666666</v>
      </c>
      <c r="T76" s="18">
        <v>55.1</v>
      </c>
      <c r="U76">
        <v>44.6</v>
      </c>
    </row>
    <row r="77" spans="1:21" ht="12.75">
      <c r="A77" s="13">
        <v>1938</v>
      </c>
      <c r="B77" s="4">
        <v>38.5</v>
      </c>
      <c r="C77" s="4">
        <v>46</v>
      </c>
      <c r="D77" s="4">
        <v>51.6</v>
      </c>
      <c r="E77" s="4">
        <v>54.6</v>
      </c>
      <c r="F77" s="4">
        <v>62</v>
      </c>
      <c r="G77" s="4">
        <v>66.9</v>
      </c>
      <c r="H77" s="4">
        <v>70.7</v>
      </c>
      <c r="I77" s="4">
        <v>72.8</v>
      </c>
      <c r="J77" s="4">
        <v>65.7</v>
      </c>
      <c r="K77" s="4">
        <v>55.8</v>
      </c>
      <c r="L77" s="4">
        <v>47</v>
      </c>
      <c r="M77" s="4">
        <v>38.6</v>
      </c>
      <c r="N77" s="4">
        <f t="shared" si="13"/>
        <v>55.85</v>
      </c>
      <c r="O77" s="4">
        <f t="shared" si="10"/>
        <v>45.31666666666666</v>
      </c>
      <c r="P77" s="4">
        <f t="shared" si="11"/>
        <v>65.65</v>
      </c>
      <c r="Q77" s="4">
        <f t="shared" si="12"/>
        <v>55.30833333333334</v>
      </c>
      <c r="R77" s="14">
        <f t="shared" si="14"/>
        <v>55.48333333333333</v>
      </c>
      <c r="T77" s="18">
        <v>55.1</v>
      </c>
      <c r="U77">
        <v>44.6</v>
      </c>
    </row>
    <row r="78" spans="1:21" ht="12.75">
      <c r="A78" s="13">
        <v>1937</v>
      </c>
      <c r="B78" s="4">
        <v>51.6</v>
      </c>
      <c r="C78" s="4">
        <v>39</v>
      </c>
      <c r="D78" s="4">
        <v>45.3</v>
      </c>
      <c r="E78" s="4">
        <v>53.2</v>
      </c>
      <c r="F78" s="4">
        <v>62</v>
      </c>
      <c r="G78" s="4">
        <v>69.6</v>
      </c>
      <c r="H78" s="4">
        <v>70.8</v>
      </c>
      <c r="I78" s="4">
        <v>71.6</v>
      </c>
      <c r="J78" s="4">
        <v>64.4</v>
      </c>
      <c r="K78" s="4">
        <v>53.4</v>
      </c>
      <c r="L78" s="4">
        <v>43.3</v>
      </c>
      <c r="M78" s="4">
        <v>37.9</v>
      </c>
      <c r="N78" s="4">
        <f t="shared" si="13"/>
        <v>55.17499999999998</v>
      </c>
      <c r="O78" s="4">
        <f t="shared" si="10"/>
        <v>46.46666666666666</v>
      </c>
      <c r="P78" s="4">
        <f t="shared" si="11"/>
        <v>65.3</v>
      </c>
      <c r="Q78" s="4">
        <f t="shared" si="12"/>
        <v>57.041666666666664</v>
      </c>
      <c r="R78" s="14">
        <f t="shared" si="14"/>
        <v>55.883333333333326</v>
      </c>
      <c r="T78" s="18">
        <v>55.1</v>
      </c>
      <c r="U78">
        <v>44.6</v>
      </c>
    </row>
    <row r="79" spans="1:21" ht="12.75">
      <c r="A79" s="13">
        <v>1936</v>
      </c>
      <c r="B79" s="4">
        <v>33.6</v>
      </c>
      <c r="C79" s="4">
        <v>36.3</v>
      </c>
      <c r="D79" s="4">
        <v>47.8</v>
      </c>
      <c r="E79" s="4">
        <v>54.7</v>
      </c>
      <c r="F79" s="4">
        <v>63.6</v>
      </c>
      <c r="G79" s="4">
        <v>69.7</v>
      </c>
      <c r="H79" s="4">
        <v>73.2</v>
      </c>
      <c r="I79" s="4">
        <v>71.7</v>
      </c>
      <c r="J79" s="4">
        <v>68.7</v>
      </c>
      <c r="K79" s="4">
        <v>58.8</v>
      </c>
      <c r="L79" s="4">
        <v>45.8</v>
      </c>
      <c r="M79" s="4">
        <v>43.9</v>
      </c>
      <c r="N79" s="4">
        <f t="shared" si="13"/>
        <v>55.649999999999984</v>
      </c>
      <c r="O79" s="4">
        <f t="shared" si="10"/>
        <v>42.01666666666667</v>
      </c>
      <c r="P79" s="4">
        <f t="shared" si="11"/>
        <v>67.61666666666666</v>
      </c>
      <c r="Q79" s="4">
        <f t="shared" si="12"/>
        <v>53.875</v>
      </c>
      <c r="R79" s="14">
        <f t="shared" si="14"/>
        <v>54.81666666666667</v>
      </c>
      <c r="T79" s="18">
        <v>55.1</v>
      </c>
      <c r="U79">
        <v>44.6</v>
      </c>
    </row>
    <row r="80" spans="1:18" ht="12.75">
      <c r="A80" s="15">
        <v>1935</v>
      </c>
      <c r="B80" s="7"/>
      <c r="C80" s="7"/>
      <c r="D80" s="7"/>
      <c r="E80" s="7">
        <v>55.5</v>
      </c>
      <c r="F80" s="7">
        <v>61.9</v>
      </c>
      <c r="G80" s="7">
        <v>66.9</v>
      </c>
      <c r="H80" s="7">
        <v>72</v>
      </c>
      <c r="I80" s="7">
        <v>71.9</v>
      </c>
      <c r="J80" s="7">
        <v>65.9</v>
      </c>
      <c r="K80" s="7">
        <v>55.8</v>
      </c>
      <c r="L80" s="7">
        <v>48.7</v>
      </c>
      <c r="M80" s="7">
        <v>31</v>
      </c>
      <c r="N80" s="7"/>
      <c r="O80" s="7"/>
      <c r="P80" s="7">
        <f t="shared" si="11"/>
        <v>65.73333333333333</v>
      </c>
      <c r="Q80" s="7"/>
      <c r="R80" s="16"/>
    </row>
    <row r="81" spans="1:18" ht="12.75">
      <c r="A81" s="9"/>
      <c r="R81" s="2"/>
    </row>
    <row r="82" spans="1:18" ht="12.75">
      <c r="A82" s="1" t="s">
        <v>20</v>
      </c>
      <c r="B82" s="4">
        <f>B4</f>
        <v>24.8</v>
      </c>
      <c r="C82" s="4">
        <f aca="true" t="shared" si="15" ref="C82:M82">C4</f>
        <v>31.3</v>
      </c>
      <c r="D82" s="4">
        <f t="shared" si="15"/>
        <v>35.1</v>
      </c>
      <c r="E82" s="4">
        <f t="shared" si="15"/>
        <v>49.9</v>
      </c>
      <c r="F82" s="4">
        <f t="shared" si="15"/>
        <v>56.2</v>
      </c>
      <c r="G82" s="4">
        <f t="shared" si="15"/>
        <v>63.3</v>
      </c>
      <c r="H82" s="4">
        <f t="shared" si="15"/>
        <v>67.3</v>
      </c>
      <c r="I82" s="4">
        <f t="shared" si="15"/>
        <v>67.2</v>
      </c>
      <c r="J82" s="4">
        <f t="shared" si="15"/>
        <v>61.2</v>
      </c>
      <c r="K82" s="4">
        <f t="shared" si="15"/>
        <v>49.8</v>
      </c>
      <c r="L82" s="4">
        <f t="shared" si="15"/>
        <v>40.7</v>
      </c>
      <c r="M82" s="4">
        <f t="shared" si="15"/>
        <v>31</v>
      </c>
      <c r="N82"/>
      <c r="O82"/>
      <c r="P82"/>
      <c r="Q82"/>
      <c r="R82"/>
    </row>
    <row r="83" spans="1:13" ht="12.75">
      <c r="A83" s="1" t="s">
        <v>19</v>
      </c>
      <c r="B83" s="4">
        <f>B3-B4</f>
        <v>13.622222222222224</v>
      </c>
      <c r="C83" s="4">
        <f aca="true" t="shared" si="16" ref="C83:M83">C3-C4</f>
        <v>9.454166666666662</v>
      </c>
      <c r="D83" s="4">
        <f t="shared" si="16"/>
        <v>12.056944444444433</v>
      </c>
      <c r="E83" s="4">
        <f t="shared" si="16"/>
        <v>5.126388888888869</v>
      </c>
      <c r="F83" s="4">
        <f t="shared" si="16"/>
        <v>5.741944444444435</v>
      </c>
      <c r="G83" s="4">
        <f t="shared" si="16"/>
        <v>5.043472222222235</v>
      </c>
      <c r="H83" s="4">
        <f t="shared" si="16"/>
        <v>4.075694444444437</v>
      </c>
      <c r="I83" s="4">
        <f t="shared" si="16"/>
        <v>3.5834722222221984</v>
      </c>
      <c r="J83" s="4">
        <f t="shared" si="16"/>
        <v>4.116249999999994</v>
      </c>
      <c r="K83" s="4">
        <f t="shared" si="16"/>
        <v>6.112500000000004</v>
      </c>
      <c r="L83" s="4">
        <f t="shared" si="16"/>
        <v>6.024027777777775</v>
      </c>
      <c r="M83" s="4">
        <f t="shared" si="16"/>
        <v>8.923472222222223</v>
      </c>
    </row>
    <row r="84" spans="1:13" ht="12.75">
      <c r="A84" s="1" t="s">
        <v>21</v>
      </c>
      <c r="B84" s="4">
        <f>B5-B3</f>
        <v>13.177777777777777</v>
      </c>
      <c r="C84" s="4">
        <f aca="true" t="shared" si="17" ref="C84:M84">C5-C3</f>
        <v>7.145833333333336</v>
      </c>
      <c r="D84" s="4">
        <f t="shared" si="17"/>
        <v>7.843055555555566</v>
      </c>
      <c r="E84" s="4">
        <f t="shared" si="17"/>
        <v>5.27361111111113</v>
      </c>
      <c r="F84" s="4">
        <f t="shared" si="17"/>
        <v>4.958055555555568</v>
      </c>
      <c r="G84" s="4">
        <f t="shared" si="17"/>
        <v>4.856527777777771</v>
      </c>
      <c r="H84" s="4">
        <f t="shared" si="17"/>
        <v>3.5243055555555713</v>
      </c>
      <c r="I84" s="4">
        <f t="shared" si="17"/>
        <v>5.186527777777798</v>
      </c>
      <c r="J84" s="4">
        <f t="shared" si="17"/>
        <v>3.8837500000000063</v>
      </c>
      <c r="K84" s="4">
        <f t="shared" si="17"/>
        <v>5.587499999999999</v>
      </c>
      <c r="L84" s="4">
        <f t="shared" si="17"/>
        <v>9.775972222222222</v>
      </c>
      <c r="M84" s="4">
        <f t="shared" si="17"/>
        <v>7.27652777777778</v>
      </c>
    </row>
  </sheetData>
  <printOptions/>
  <pageMargins left="0.5" right="0.5" top="0.75" bottom="0.5" header="0.5" footer="0.5"/>
  <pageSetup horizontalDpi="600" verticalDpi="600" orientation="landscape" r:id="rId1"/>
  <headerFooter alignWithMargins="0">
    <oddHeader>&amp;L&amp;12Coweeta Climate Station 01&amp;R&amp;12Air Temperature:  Monthly Mean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jmoore</dc:creator>
  <cp:keywords/>
  <dc:description/>
  <cp:lastModifiedBy>FSDefaultUser</cp:lastModifiedBy>
  <cp:lastPrinted>2008-06-03T17:05:43Z</cp:lastPrinted>
  <dcterms:created xsi:type="dcterms:W3CDTF">1999-12-01T15:52:20Z</dcterms:created>
  <dcterms:modified xsi:type="dcterms:W3CDTF">2009-01-06T18:16:17Z</dcterms:modified>
  <cp:category/>
  <cp:version/>
  <cp:contentType/>
  <cp:contentStatus/>
</cp:coreProperties>
</file>