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4440" windowWidth="3675" windowHeight="4875" activeTab="0"/>
  </bookViews>
  <sheets>
    <sheet name="s1295006" sheetId="1" r:id="rId1"/>
  </sheets>
  <definedNames>
    <definedName name="\s">'s1295006'!$A$6</definedName>
    <definedName name="_Regression_Int" localSheetId="0" hidden="1">1</definedName>
    <definedName name="_xlnm.Print_Area" localSheetId="0">'s1295006'!$A$3:$L$59</definedName>
    <definedName name="Print_Area_MI" localSheetId="0">'s1295006'!$A$3:$L$59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<sst xmlns="http://schemas.openxmlformats.org/spreadsheetml/2006/main" count="171" uniqueCount="66">
  <si>
    <t xml:space="preserve">                 Table 6. R&amp;D budget authority for national defense (050)</t>
  </si>
  <si>
    <t xml:space="preserve">                                [In millions of dollars]</t>
  </si>
  <si>
    <t>_</t>
  </si>
  <si>
    <t>|</t>
  </si>
  <si>
    <t xml:space="preserve">  </t>
  </si>
  <si>
    <t xml:space="preserve"> </t>
  </si>
  <si>
    <t/>
  </si>
  <si>
    <t>Percent</t>
  </si>
  <si>
    <t>1993</t>
  </si>
  <si>
    <t xml:space="preserve">   1994</t>
  </si>
  <si>
    <t xml:space="preserve">  1995</t>
  </si>
  <si>
    <t>change</t>
  </si>
  <si>
    <t>actual 1/</t>
  </si>
  <si>
    <t>estimated 1/</t>
  </si>
  <si>
    <t>proposed</t>
  </si>
  <si>
    <t>1994-1995</t>
  </si>
  <si>
    <t>-</t>
  </si>
  <si>
    <t xml:space="preserve">    Total.................................</t>
  </si>
  <si>
    <t>=</t>
  </si>
  <si>
    <t>Department of Defense--military (051)......</t>
  </si>
  <si>
    <t xml:space="preserve"> From OMB, adjusted for rescissions</t>
  </si>
  <si>
    <t xml:space="preserve">  Research, development, test, and</t>
  </si>
  <si>
    <t xml:space="preserve">    evaluation (RDT&amp;E).......................</t>
  </si>
  <si>
    <t xml:space="preserve"> From budget</t>
  </si>
  <si>
    <t xml:space="preserve">    Department of the Army................</t>
  </si>
  <si>
    <t xml:space="preserve">    Department of the Navy.................</t>
  </si>
  <si>
    <t xml:space="preserve">    Department of the Air Force............</t>
  </si>
  <si>
    <t xml:space="preserve">    Defense Agencies.....................</t>
  </si>
  <si>
    <t xml:space="preserve">      Ballistic Missile Defense Org.......</t>
  </si>
  <si>
    <t xml:space="preserve">      Advanced Research Projects Agency...</t>
  </si>
  <si>
    <t xml:space="preserve">      Other defense agencies..............</t>
  </si>
  <si>
    <t xml:space="preserve">    Developmental Test &amp; Evaluation.........</t>
  </si>
  <si>
    <t xml:space="preserve">    Operational Test &amp; Evaluation.........</t>
  </si>
  <si>
    <t xml:space="preserve">  Other military 2/.............................</t>
  </si>
  <si>
    <t>Subtraction</t>
  </si>
  <si>
    <t>Department of Energy--atomic energy</t>
  </si>
  <si>
    <t xml:space="preserve">           </t>
  </si>
  <si>
    <t xml:space="preserve">   defense activities (053).................</t>
  </si>
  <si>
    <t xml:space="preserve"> From DOE</t>
  </si>
  <si>
    <t xml:space="preserve">  Weapons research, development</t>
  </si>
  <si>
    <t xml:space="preserve">    and testing 3/...........................</t>
  </si>
  <si>
    <t xml:space="preserve">  Naval reactors development..............</t>
  </si>
  <si>
    <t xml:space="preserve">  Nuclear materials support..............</t>
  </si>
  <si>
    <t xml:space="preserve">  Environmental restoration and</t>
  </si>
  <si>
    <t xml:space="preserve">    waste management......................</t>
  </si>
  <si>
    <t xml:space="preserve">  Intelligence and national security........</t>
  </si>
  <si>
    <t xml:space="preserve">  Nuclear safeguards and security.........</t>
  </si>
  <si>
    <t xml:space="preserve">  Office of Intelligence.................</t>
  </si>
  <si>
    <t>1/  Fiscal year 1993 and 1994 data reflect rescissions enacted in P.L. 103-211.</t>
  </si>
  <si>
    <t>2/  Adjustment to R&amp;D budget to exclude major construction and add appropriate personnel</t>
  </si>
  <si>
    <t xml:space="preserve">    costs in direct support of conduct of R&amp;D, and other approriations.</t>
  </si>
  <si>
    <t>3/  For fiscal year 1993, excludes funding for the Los Alamos Meson Physics Facility</t>
  </si>
  <si>
    <t xml:space="preserve">    which was provided in DOE's Weapons R&amp;D appropriation instead of General Science (function 251).</t>
  </si>
  <si>
    <t>KEY:     NA = Not applicable</t>
  </si>
  <si>
    <t>SOURCES: Departments of Defense and Energy submissions to Office of Management and Budget Circular No. A-11, Exhibit 44A, "Research and</t>
  </si>
  <si>
    <t xml:space="preserve">         Development Activities;" DOD's "RDT&amp;E Programs (R-1):" Budget of the United States Government; and supplemental data obtained from the </t>
  </si>
  <si>
    <t xml:space="preserve">         Department of Energy budget office.</t>
  </si>
  <si>
    <t>SOURCE:  National Science Foundation/SRS, "Federal R&amp;D Funding by Budget Function: Fiscal</t>
  </si>
  <si>
    <t xml:space="preserve">         Years 1993-95."</t>
  </si>
  <si>
    <t>Department of Defense - military......</t>
  </si>
  <si>
    <t>Basic research</t>
  </si>
  <si>
    <t>Applied research</t>
  </si>
  <si>
    <t>Development</t>
  </si>
  <si>
    <t>Department of Energy, AEDP...........</t>
  </si>
  <si>
    <t>TOTAL-050</t>
  </si>
  <si>
    <t>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</si>
</sst>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%"/>
    <numFmt numFmtId="167" formatCode="#,##0.0_);\(#,##0.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fill"/>
      <protection/>
    </xf>
    <xf numFmtId="164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 horizontal="left"/>
      <protection/>
    </xf>
    <xf numFmtId="165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fill"/>
      <protection/>
    </xf>
    <xf numFmtId="16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fill"/>
      <protection/>
    </xf>
    <xf numFmtId="164" fontId="0" fillId="0" borderId="0" xfId="0" applyNumberFormat="1" applyAlignment="1" applyProtection="1">
      <alignment horizontal="left"/>
      <protection/>
    </xf>
    <xf numFmtId="167" fontId="0" fillId="0" borderId="0" xfId="0" applyNumberFormat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J83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41.625" style="0" customWidth="1"/>
    <col min="2" max="2" width="1.625" style="0" customWidth="1"/>
    <col min="3" max="6" width="12.625" style="0" customWidth="1"/>
    <col min="7" max="7" width="15.625" style="0" customWidth="1"/>
  </cols>
  <sheetData>
    <row r="3" ht="12">
      <c r="A3" s="1" t="s">
        <v>0</v>
      </c>
    </row>
    <row r="4" ht="12">
      <c r="A4" s="1" t="s">
        <v>1</v>
      </c>
    </row>
    <row r="6" spans="1:6" ht="12">
      <c r="A6" s="2" t="s">
        <v>2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</row>
    <row r="7" ht="12">
      <c r="B7" s="3" t="s">
        <v>3</v>
      </c>
    </row>
    <row r="8" spans="2:6" ht="12">
      <c r="B8" s="3" t="s">
        <v>3</v>
      </c>
      <c r="C8" s="1" t="s">
        <v>4</v>
      </c>
      <c r="D8" s="1" t="s">
        <v>5</v>
      </c>
      <c r="E8" s="1" t="s">
        <v>6</v>
      </c>
      <c r="F8" s="4" t="s">
        <v>7</v>
      </c>
    </row>
    <row r="9" spans="2:6" ht="12">
      <c r="B9" s="3" t="s">
        <v>3</v>
      </c>
      <c r="C9" s="4" t="s">
        <v>8</v>
      </c>
      <c r="D9" s="5" t="s">
        <v>9</v>
      </c>
      <c r="E9" s="5" t="s">
        <v>10</v>
      </c>
      <c r="F9" s="4" t="s">
        <v>11</v>
      </c>
    </row>
    <row r="10" spans="2:6" ht="12">
      <c r="B10" s="3" t="s">
        <v>3</v>
      </c>
      <c r="C10" s="4" t="s">
        <v>12</v>
      </c>
      <c r="D10" s="4" t="s">
        <v>13</v>
      </c>
      <c r="E10" s="4" t="s">
        <v>14</v>
      </c>
      <c r="F10" s="4" t="s">
        <v>15</v>
      </c>
    </row>
    <row r="11" spans="2:6" ht="12">
      <c r="B11" s="3" t="s">
        <v>3</v>
      </c>
      <c r="C11" s="2" t="s">
        <v>16</v>
      </c>
      <c r="D11" s="2" t="s">
        <v>16</v>
      </c>
      <c r="E11" s="2" t="s">
        <v>16</v>
      </c>
      <c r="F11" s="2" t="s">
        <v>16</v>
      </c>
    </row>
    <row r="12" spans="2:5" ht="12">
      <c r="B12" s="6" t="s">
        <v>3</v>
      </c>
      <c r="C12" s="7"/>
      <c r="D12" s="7"/>
      <c r="E12" s="7"/>
    </row>
    <row r="13" spans="1:7" ht="12">
      <c r="A13" s="1" t="s">
        <v>17</v>
      </c>
      <c r="B13" s="6" t="s">
        <v>3</v>
      </c>
      <c r="C13" s="8">
        <f>C16+C36</f>
        <v>41248.99</v>
      </c>
      <c r="D13" s="8">
        <f>D16+D36</f>
        <v>38019.50399999999</v>
      </c>
      <c r="E13" s="8">
        <f>E16+E36</f>
        <v>39495.609000000004</v>
      </c>
      <c r="F13" s="9">
        <f>((E13-D13)/D13)</f>
        <v>0.03882494100922544</v>
      </c>
      <c r="G13" s="8"/>
    </row>
    <row r="14" spans="2:6" ht="12">
      <c r="B14" s="6" t="s">
        <v>3</v>
      </c>
      <c r="C14" s="2" t="s">
        <v>18</v>
      </c>
      <c r="D14" s="2" t="s">
        <v>18</v>
      </c>
      <c r="E14" s="2" t="s">
        <v>18</v>
      </c>
      <c r="F14" s="10" t="s">
        <v>18</v>
      </c>
    </row>
    <row r="15" spans="2:5" ht="12">
      <c r="B15" s="6" t="s">
        <v>3</v>
      </c>
      <c r="C15" s="11"/>
      <c r="D15" s="11"/>
      <c r="E15" s="11"/>
    </row>
    <row r="16" spans="1:7" ht="12">
      <c r="A16" s="1" t="s">
        <v>19</v>
      </c>
      <c r="B16" s="6" t="s">
        <v>3</v>
      </c>
      <c r="C16" s="12">
        <f>C19+C33</f>
        <v>38566.636</v>
      </c>
      <c r="D16" s="12">
        <f>D19+D33</f>
        <v>35427.236999999994</v>
      </c>
      <c r="E16" s="12">
        <f>E19+E33</f>
        <v>36970.902</v>
      </c>
      <c r="F16" s="13">
        <f>((E16-D16)/D16)*100</f>
        <v>4.357283070085336</v>
      </c>
      <c r="G16" s="14" t="s">
        <v>20</v>
      </c>
    </row>
    <row r="17" spans="2:7" ht="12">
      <c r="B17" s="6" t="s">
        <v>3</v>
      </c>
      <c r="C17" s="15" t="s">
        <v>16</v>
      </c>
      <c r="D17" s="15" t="s">
        <v>16</v>
      </c>
      <c r="E17" s="15" t="s">
        <v>16</v>
      </c>
      <c r="F17" s="10" t="s">
        <v>16</v>
      </c>
      <c r="G17" s="12"/>
    </row>
    <row r="18" spans="1:7" ht="12">
      <c r="A18" s="1" t="s">
        <v>21</v>
      </c>
      <c r="B18" s="6" t="s">
        <v>3</v>
      </c>
      <c r="C18" s="12"/>
      <c r="D18" s="12"/>
      <c r="E18" s="12"/>
      <c r="F18" s="13"/>
      <c r="G18" s="12"/>
    </row>
    <row r="19" spans="1:7" ht="12">
      <c r="A19" s="1" t="s">
        <v>22</v>
      </c>
      <c r="B19" s="6" t="s">
        <v>3</v>
      </c>
      <c r="C19" s="12">
        <f>SUM(C21:C24)+C30+C31</f>
        <v>37916.857</v>
      </c>
      <c r="D19" s="12">
        <f>SUM(D21:D24)+D30+D31</f>
        <v>34721.15599999999</v>
      </c>
      <c r="E19" s="12">
        <f>SUM(E21:E24)+E30+E31</f>
        <v>36225.013</v>
      </c>
      <c r="F19" s="13">
        <f>((E19-D19)/D19)*100</f>
        <v>4.33124116028859</v>
      </c>
      <c r="G19" s="14" t="s">
        <v>23</v>
      </c>
    </row>
    <row r="20" spans="2:7" ht="12">
      <c r="B20" s="6" t="s">
        <v>3</v>
      </c>
      <c r="C20" s="15" t="s">
        <v>16</v>
      </c>
      <c r="D20" s="15" t="s">
        <v>16</v>
      </c>
      <c r="E20" s="15" t="s">
        <v>16</v>
      </c>
      <c r="F20" s="10" t="s">
        <v>16</v>
      </c>
      <c r="G20" s="12"/>
    </row>
    <row r="21" spans="1:7" ht="12">
      <c r="A21" s="1" t="s">
        <v>24</v>
      </c>
      <c r="B21" s="6" t="s">
        <v>3</v>
      </c>
      <c r="C21" s="12">
        <v>6057.072</v>
      </c>
      <c r="D21" s="12">
        <v>5421.346</v>
      </c>
      <c r="E21" s="12">
        <v>5260.082</v>
      </c>
      <c r="F21" s="13">
        <f>((E21-D21)/D21)*100</f>
        <v>-2.9746118399378902</v>
      </c>
      <c r="G21" s="12"/>
    </row>
    <row r="22" spans="1:7" ht="12">
      <c r="A22" s="1" t="s">
        <v>25</v>
      </c>
      <c r="B22" s="6" t="s">
        <v>3</v>
      </c>
      <c r="C22" s="12">
        <v>8913.836</v>
      </c>
      <c r="D22" s="12">
        <v>8254.891</v>
      </c>
      <c r="E22" s="12">
        <v>8934.718</v>
      </c>
      <c r="F22" s="13">
        <f>((E22-D22)/D22)*100</f>
        <v>8.235444901695264</v>
      </c>
      <c r="G22" s="12"/>
    </row>
    <row r="23" spans="1:7" ht="12">
      <c r="A23" s="1" t="s">
        <v>26</v>
      </c>
      <c r="B23" s="6" t="s">
        <v>3</v>
      </c>
      <c r="C23" s="12">
        <v>12928.924</v>
      </c>
      <c r="D23" s="12">
        <v>12146.162</v>
      </c>
      <c r="E23" s="12">
        <v>12349.362</v>
      </c>
      <c r="F23" s="13">
        <f>((E23-D23)/D23)*100</f>
        <v>1.672956445007064</v>
      </c>
      <c r="G23" s="12"/>
    </row>
    <row r="24" spans="1:7" ht="12">
      <c r="A24" s="1" t="s">
        <v>27</v>
      </c>
      <c r="B24" s="6" t="s">
        <v>3</v>
      </c>
      <c r="C24" s="12">
        <v>9745.671</v>
      </c>
      <c r="D24" s="12">
        <v>8655.55</v>
      </c>
      <c r="E24" s="12">
        <v>9416.855</v>
      </c>
      <c r="F24" s="13">
        <f>((E24-D24)/D24)*100</f>
        <v>8.795570472124826</v>
      </c>
      <c r="G24" s="12"/>
    </row>
    <row r="25" spans="2:6" ht="12">
      <c r="B25" s="6" t="s">
        <v>3</v>
      </c>
      <c r="C25" s="15" t="s">
        <v>16</v>
      </c>
      <c r="D25" s="15" t="s">
        <v>16</v>
      </c>
      <c r="E25" s="15" t="s">
        <v>16</v>
      </c>
      <c r="F25" s="10" t="s">
        <v>16</v>
      </c>
    </row>
    <row r="26" spans="1:6" ht="12">
      <c r="A26" s="1" t="s">
        <v>28</v>
      </c>
      <c r="B26" s="6" t="s">
        <v>3</v>
      </c>
      <c r="C26" s="12">
        <v>3628.3</v>
      </c>
      <c r="D26" s="12">
        <v>2607.2</v>
      </c>
      <c r="E26" s="12">
        <v>2979.855</v>
      </c>
      <c r="F26" s="13">
        <f>((E26-D26)/D26)*100</f>
        <v>14.293303160478683</v>
      </c>
    </row>
    <row r="27" spans="1:6" ht="12">
      <c r="A27" s="1" t="s">
        <v>29</v>
      </c>
      <c r="B27" s="6" t="s">
        <v>3</v>
      </c>
      <c r="C27" s="12">
        <v>2278.832</v>
      </c>
      <c r="D27" s="12">
        <v>2599.035</v>
      </c>
      <c r="E27" s="12">
        <v>2661.686</v>
      </c>
      <c r="F27" s="13">
        <f>((E27-D27)/D27)*100</f>
        <v>2.410548530512298</v>
      </c>
    </row>
    <row r="28" spans="1:6" ht="12">
      <c r="A28" s="1" t="s">
        <v>30</v>
      </c>
      <c r="B28" s="6" t="s">
        <v>3</v>
      </c>
      <c r="C28" s="12">
        <f>C24-C26-C27</f>
        <v>3838.539</v>
      </c>
      <c r="D28" s="12">
        <f>D24-D26-D27</f>
        <v>3449.3149999999996</v>
      </c>
      <c r="E28" s="12">
        <f>E24-E26-E27</f>
        <v>3775.314</v>
      </c>
      <c r="F28" s="13">
        <f>((E28-D28)/D28)*100</f>
        <v>9.451122904112854</v>
      </c>
    </row>
    <row r="29" spans="2:6" ht="12">
      <c r="B29" s="6" t="s">
        <v>3</v>
      </c>
      <c r="C29" s="15" t="s">
        <v>18</v>
      </c>
      <c r="D29" s="15" t="s">
        <v>18</v>
      </c>
      <c r="E29" s="15" t="s">
        <v>18</v>
      </c>
      <c r="F29" s="10" t="s">
        <v>18</v>
      </c>
    </row>
    <row r="30" spans="1:6" ht="12">
      <c r="A30" s="1" t="s">
        <v>31</v>
      </c>
      <c r="B30" s="6" t="s">
        <v>3</v>
      </c>
      <c r="C30" s="12">
        <v>259.021</v>
      </c>
      <c r="D30" s="12">
        <v>231.757</v>
      </c>
      <c r="E30" s="12">
        <v>251.495</v>
      </c>
      <c r="F30" s="13">
        <f>((E30-D30)/D30)*100</f>
        <v>8.516679107858662</v>
      </c>
    </row>
    <row r="31" spans="1:6" ht="12">
      <c r="A31" s="1" t="s">
        <v>32</v>
      </c>
      <c r="B31" s="6" t="s">
        <v>3</v>
      </c>
      <c r="C31" s="12">
        <v>12.333</v>
      </c>
      <c r="D31" s="12">
        <v>11.45</v>
      </c>
      <c r="E31" s="12">
        <v>12.501</v>
      </c>
      <c r="F31" s="13">
        <f>((E31-D31)/D31)*100</f>
        <v>9.179039301310045</v>
      </c>
    </row>
    <row r="32" spans="2:6" ht="12">
      <c r="B32" s="6" t="s">
        <v>3</v>
      </c>
      <c r="C32" s="15" t="s">
        <v>16</v>
      </c>
      <c r="D32" s="15" t="s">
        <v>16</v>
      </c>
      <c r="E32" s="15" t="s">
        <v>16</v>
      </c>
      <c r="F32" s="10" t="s">
        <v>16</v>
      </c>
    </row>
    <row r="33" spans="1:7" ht="12">
      <c r="A33" s="1" t="s">
        <v>33</v>
      </c>
      <c r="B33" s="6" t="s">
        <v>3</v>
      </c>
      <c r="C33" s="12">
        <v>649.7789999999922</v>
      </c>
      <c r="D33" s="12">
        <v>706.0810000000059</v>
      </c>
      <c r="E33" s="12">
        <v>745.8890000000018</v>
      </c>
      <c r="F33" s="13">
        <f>((E33-D33)/D33)*100</f>
        <v>5.637880073248758</v>
      </c>
      <c r="G33" s="14" t="s">
        <v>34</v>
      </c>
    </row>
    <row r="34" spans="2:7" ht="12">
      <c r="B34" s="6" t="s">
        <v>3</v>
      </c>
      <c r="C34" s="15" t="s">
        <v>18</v>
      </c>
      <c r="D34" s="15" t="s">
        <v>18</v>
      </c>
      <c r="E34" s="15" t="s">
        <v>18</v>
      </c>
      <c r="F34" s="10" t="s">
        <v>18</v>
      </c>
      <c r="G34" s="12"/>
    </row>
    <row r="35" spans="1:6" ht="12">
      <c r="A35" s="1" t="s">
        <v>35</v>
      </c>
      <c r="B35" s="6" t="s">
        <v>3</v>
      </c>
      <c r="C35" s="12"/>
      <c r="D35" s="12"/>
      <c r="E35" s="12"/>
      <c r="F35" s="16" t="s">
        <v>36</v>
      </c>
    </row>
    <row r="36" spans="1:7" ht="12">
      <c r="A36" s="1" t="s">
        <v>37</v>
      </c>
      <c r="B36" s="6" t="s">
        <v>3</v>
      </c>
      <c r="C36" s="12">
        <f>SUM(C39:C46)</f>
        <v>2682.354</v>
      </c>
      <c r="D36" s="12">
        <f>SUM(D39:D46)</f>
        <v>2592.2670000000003</v>
      </c>
      <c r="E36" s="12">
        <f>SUM(E39:E46)</f>
        <v>2524.7070000000003</v>
      </c>
      <c r="F36" s="9">
        <f>((E36-D36)/D36)</f>
        <v>-0.02606213017409084</v>
      </c>
      <c r="G36" s="14" t="s">
        <v>38</v>
      </c>
    </row>
    <row r="37" spans="2:6" ht="12">
      <c r="B37" s="6" t="s">
        <v>3</v>
      </c>
      <c r="C37" s="15" t="s">
        <v>16</v>
      </c>
      <c r="D37" s="15" t="s">
        <v>16</v>
      </c>
      <c r="E37" s="15" t="s">
        <v>16</v>
      </c>
      <c r="F37" s="10" t="s">
        <v>16</v>
      </c>
    </row>
    <row r="38" spans="1:5" ht="12">
      <c r="A38" s="1" t="s">
        <v>39</v>
      </c>
      <c r="B38" s="6" t="s">
        <v>3</v>
      </c>
      <c r="C38" s="12"/>
      <c r="D38" s="12"/>
      <c r="E38" s="12"/>
    </row>
    <row r="39" spans="1:6" ht="12">
      <c r="A39" s="1" t="s">
        <v>40</v>
      </c>
      <c r="B39" s="6" t="s">
        <v>3</v>
      </c>
      <c r="C39" s="12">
        <v>1590.9</v>
      </c>
      <c r="D39" s="12">
        <v>1474.159</v>
      </c>
      <c r="E39" s="12">
        <v>1364.1390000000001</v>
      </c>
      <c r="F39" s="13">
        <f>((E39-D39)/D39)*100</f>
        <v>-7.463238361669262</v>
      </c>
    </row>
    <row r="40" spans="1:6" ht="12">
      <c r="A40" s="1" t="s">
        <v>41</v>
      </c>
      <c r="B40" s="6" t="s">
        <v>3</v>
      </c>
      <c r="C40" s="12">
        <v>617.3</v>
      </c>
      <c r="D40" s="12">
        <v>601.852</v>
      </c>
      <c r="E40" s="12">
        <v>631.651</v>
      </c>
      <c r="F40" s="13">
        <f>((E40-D40)/D40)*100</f>
        <v>4.9512172427772905</v>
      </c>
    </row>
    <row r="41" spans="1:6" ht="12">
      <c r="A41" s="1" t="s">
        <v>42</v>
      </c>
      <c r="B41" s="6" t="s">
        <v>3</v>
      </c>
      <c r="C41" s="12">
        <v>46.317</v>
      </c>
      <c r="D41" s="12">
        <v>33.083999999999996</v>
      </c>
      <c r="E41" s="12">
        <v>24.065</v>
      </c>
      <c r="F41" s="13">
        <f>((E41-D41)/D41)*100</f>
        <v>-27.26091161890943</v>
      </c>
    </row>
    <row r="42" spans="1:5" ht="12">
      <c r="A42" s="1" t="s">
        <v>43</v>
      </c>
      <c r="B42" s="6" t="s">
        <v>3</v>
      </c>
      <c r="C42" s="12"/>
      <c r="D42" s="12"/>
      <c r="E42" s="12"/>
    </row>
    <row r="43" spans="1:6" ht="12">
      <c r="A43" s="1" t="s">
        <v>44</v>
      </c>
      <c r="B43" s="6" t="s">
        <v>3</v>
      </c>
      <c r="C43" s="12">
        <v>203.543</v>
      </c>
      <c r="D43" s="12">
        <v>244.51200000000003</v>
      </c>
      <c r="E43" s="12">
        <v>260.456</v>
      </c>
      <c r="F43" s="13">
        <f>((E43-D43)/D43)*100</f>
        <v>6.520743358199183</v>
      </c>
    </row>
    <row r="44" spans="1:6" ht="12">
      <c r="A44" s="1" t="s">
        <v>45</v>
      </c>
      <c r="B44" s="6" t="s">
        <v>3</v>
      </c>
      <c r="C44" s="12">
        <v>195.176</v>
      </c>
      <c r="D44" s="12">
        <v>211.755</v>
      </c>
      <c r="E44" s="12">
        <v>220.331</v>
      </c>
      <c r="F44" s="13">
        <f>((E44-D44)/D44)*100</f>
        <v>4.049963401100325</v>
      </c>
    </row>
    <row r="45" spans="1:6" ht="12">
      <c r="A45" s="1" t="s">
        <v>46</v>
      </c>
      <c r="B45" s="6" t="s">
        <v>3</v>
      </c>
      <c r="C45" s="12">
        <v>25.118</v>
      </c>
      <c r="D45" s="12">
        <v>22.905</v>
      </c>
      <c r="E45" s="12">
        <v>20.155</v>
      </c>
      <c r="F45" s="13">
        <f>((E45-D45)/D45)*100</f>
        <v>-12.006112202575856</v>
      </c>
    </row>
    <row r="46" spans="1:6" ht="12">
      <c r="A46" s="1" t="s">
        <v>47</v>
      </c>
      <c r="B46" s="6" t="s">
        <v>3</v>
      </c>
      <c r="C46" s="12">
        <v>4</v>
      </c>
      <c r="D46" s="12">
        <v>4</v>
      </c>
      <c r="E46" s="12">
        <v>3.91</v>
      </c>
      <c r="F46" s="13">
        <f>((E46-D46)/D46)*100</f>
        <v>-2.2499999999999964</v>
      </c>
    </row>
    <row r="47" spans="1:6" ht="12">
      <c r="A47" s="2" t="s">
        <v>2</v>
      </c>
      <c r="B47" s="6" t="s">
        <v>3</v>
      </c>
      <c r="C47" s="15" t="s">
        <v>2</v>
      </c>
      <c r="D47" s="15" t="s">
        <v>2</v>
      </c>
      <c r="E47" s="15" t="s">
        <v>2</v>
      </c>
      <c r="F47" s="2" t="s">
        <v>2</v>
      </c>
    </row>
    <row r="48" spans="3:5" ht="12">
      <c r="C48" s="12"/>
      <c r="D48" s="12"/>
      <c r="E48" s="12"/>
    </row>
    <row r="49" ht="12">
      <c r="A49" s="1" t="s">
        <v>48</v>
      </c>
    </row>
    <row r="50" spans="1:6" ht="12">
      <c r="A50" s="1" t="s">
        <v>49</v>
      </c>
      <c r="F50" s="13"/>
    </row>
    <row r="51" ht="12">
      <c r="A51" s="1" t="s">
        <v>50</v>
      </c>
    </row>
    <row r="52" ht="12">
      <c r="A52" s="1" t="s">
        <v>51</v>
      </c>
    </row>
    <row r="53" ht="12">
      <c r="A53" s="1" t="s">
        <v>52</v>
      </c>
    </row>
    <row r="55" ht="12">
      <c r="A55" s="1" t="s">
        <v>53</v>
      </c>
    </row>
    <row r="57" ht="12">
      <c r="A57" s="1" t="s">
        <v>54</v>
      </c>
    </row>
    <row r="58" ht="12">
      <c r="A58" s="1" t="s">
        <v>55</v>
      </c>
    </row>
    <row r="59" ht="12">
      <c r="A59" s="1" t="s">
        <v>56</v>
      </c>
    </row>
    <row r="61" ht="12">
      <c r="A61" s="1" t="s">
        <v>57</v>
      </c>
    </row>
    <row r="62" ht="12">
      <c r="A62" s="1" t="s">
        <v>58</v>
      </c>
    </row>
    <row r="63" ht="12">
      <c r="F63" s="13"/>
    </row>
    <row r="64" spans="1:6" ht="12">
      <c r="A64" s="2" t="s">
        <v>16</v>
      </c>
      <c r="B64" s="2" t="s">
        <v>16</v>
      </c>
      <c r="C64" s="2" t="s">
        <v>16</v>
      </c>
      <c r="D64" s="2" t="s">
        <v>16</v>
      </c>
      <c r="E64" s="2" t="s">
        <v>16</v>
      </c>
      <c r="F64" s="2" t="s">
        <v>16</v>
      </c>
    </row>
    <row r="65" spans="3:5" ht="12">
      <c r="C65" s="7">
        <f>C66-C16</f>
        <v>0</v>
      </c>
      <c r="D65" s="7">
        <f>D66-D16</f>
        <v>0</v>
      </c>
      <c r="E65" s="7">
        <f>E66-E16</f>
        <v>0</v>
      </c>
    </row>
    <row r="66" spans="1:6" ht="12">
      <c r="A66" s="1" t="s">
        <v>59</v>
      </c>
      <c r="C66" s="11">
        <f>SUM(C67:C69)</f>
        <v>38566.636</v>
      </c>
      <c r="D66" s="11">
        <f>SUM(D67:D69)</f>
        <v>35427.237</v>
      </c>
      <c r="E66" s="11">
        <f>SUM(E67:E69)</f>
        <v>36970.902</v>
      </c>
      <c r="F66" s="13"/>
    </row>
    <row r="67" spans="1:6" ht="12">
      <c r="A67" s="4" t="s">
        <v>60</v>
      </c>
      <c r="C67" s="11">
        <v>1314.079</v>
      </c>
      <c r="D67" s="11">
        <v>1204.983</v>
      </c>
      <c r="E67" s="11">
        <v>1225.199</v>
      </c>
      <c r="F67" s="13"/>
    </row>
    <row r="68" spans="1:7" ht="12">
      <c r="A68" s="4" t="s">
        <v>61</v>
      </c>
      <c r="C68" s="11">
        <v>3549.022</v>
      </c>
      <c r="D68" s="11">
        <v>2743.331</v>
      </c>
      <c r="E68" s="11">
        <v>2983.717</v>
      </c>
      <c r="F68" s="12"/>
      <c r="G68" s="12"/>
    </row>
    <row r="69" spans="1:5" ht="12">
      <c r="A69" s="4" t="s">
        <v>62</v>
      </c>
      <c r="C69" s="11">
        <v>33703.534999999996</v>
      </c>
      <c r="D69" s="11">
        <v>31478.923000000003</v>
      </c>
      <c r="E69" s="11">
        <v>32761.986</v>
      </c>
    </row>
    <row r="70" spans="3:5" ht="12">
      <c r="C70" s="7">
        <f>C71-C36</f>
        <v>0</v>
      </c>
      <c r="D70" s="7">
        <f>D71-D36</f>
        <v>0</v>
      </c>
      <c r="E70" s="7">
        <f>E71-E36</f>
        <v>0</v>
      </c>
    </row>
    <row r="71" spans="1:5" ht="12">
      <c r="A71" s="1" t="s">
        <v>63</v>
      </c>
      <c r="C71" s="11">
        <f>SUM(C72:C74)</f>
        <v>2682.354</v>
      </c>
      <c r="D71" s="11">
        <f>SUM(D72:D74)</f>
        <v>2592.267</v>
      </c>
      <c r="E71" s="11">
        <f>SUM(E72:E74)</f>
        <v>2524.707</v>
      </c>
    </row>
    <row r="72" spans="1:5" ht="12">
      <c r="A72" s="4" t="s">
        <v>60</v>
      </c>
      <c r="C72" s="11">
        <v>8.484000000000007</v>
      </c>
      <c r="D72" s="11">
        <v>7.3660000000000005</v>
      </c>
      <c r="E72" s="11">
        <v>6.985</v>
      </c>
    </row>
    <row r="73" spans="1:5" ht="12">
      <c r="A73" s="4" t="s">
        <v>61</v>
      </c>
      <c r="C73" s="11">
        <v>905.1089999999999</v>
      </c>
      <c r="D73" s="11">
        <v>751.682</v>
      </c>
      <c r="E73" s="11">
        <v>743.726</v>
      </c>
    </row>
    <row r="74" spans="1:5" ht="12">
      <c r="A74" s="4" t="s">
        <v>62</v>
      </c>
      <c r="C74" s="11">
        <v>1768.761</v>
      </c>
      <c r="D74" s="11">
        <v>1833.219</v>
      </c>
      <c r="E74" s="11">
        <v>1773.9959999999999</v>
      </c>
    </row>
    <row r="75" spans="3:5" ht="12">
      <c r="C75" s="11"/>
      <c r="D75" s="11"/>
      <c r="E75" s="11"/>
    </row>
    <row r="76" spans="3:5" ht="12">
      <c r="C76" s="7">
        <f>C77-C13</f>
        <v>0</v>
      </c>
      <c r="D76" s="7">
        <f>D77-D13</f>
        <v>0</v>
      </c>
      <c r="E76" s="7">
        <f>E77-E13</f>
        <v>0</v>
      </c>
    </row>
    <row r="77" spans="1:5" ht="12">
      <c r="A77" s="4" t="s">
        <v>64</v>
      </c>
      <c r="C77" s="11">
        <f aca="true" t="shared" si="0" ref="C77:E80">C66+C71</f>
        <v>41248.99</v>
      </c>
      <c r="D77" s="11">
        <f t="shared" si="0"/>
        <v>38019.504</v>
      </c>
      <c r="E77" s="11">
        <f t="shared" si="0"/>
        <v>39495.609000000004</v>
      </c>
    </row>
    <row r="78" spans="1:5" ht="12">
      <c r="A78" s="4" t="s">
        <v>60</v>
      </c>
      <c r="C78" s="11">
        <f t="shared" si="0"/>
        <v>1322.5629999999999</v>
      </c>
      <c r="D78" s="11">
        <f t="shared" si="0"/>
        <v>1212.349</v>
      </c>
      <c r="E78" s="11">
        <f t="shared" si="0"/>
        <v>1232.184</v>
      </c>
    </row>
    <row r="79" spans="1:5" ht="12">
      <c r="A79" s="4" t="s">
        <v>61</v>
      </c>
      <c r="C79" s="11">
        <f t="shared" si="0"/>
        <v>4454.130999999999</v>
      </c>
      <c r="D79" s="11">
        <f t="shared" si="0"/>
        <v>3495.013</v>
      </c>
      <c r="E79" s="11">
        <f t="shared" si="0"/>
        <v>3727.443</v>
      </c>
    </row>
    <row r="80" spans="1:5" ht="12">
      <c r="A80" s="4" t="s">
        <v>62</v>
      </c>
      <c r="C80" s="11">
        <f t="shared" si="0"/>
        <v>35472.295999999995</v>
      </c>
      <c r="D80" s="11">
        <f t="shared" si="0"/>
        <v>33312.142</v>
      </c>
      <c r="E80" s="11">
        <f t="shared" si="0"/>
        <v>34535.982</v>
      </c>
    </row>
    <row r="81" spans="1:10" ht="12">
      <c r="A81" s="2" t="s">
        <v>65</v>
      </c>
      <c r="B81" s="2" t="s">
        <v>65</v>
      </c>
      <c r="C81" s="17" t="s">
        <v>65</v>
      </c>
      <c r="D81" s="17" t="s">
        <v>65</v>
      </c>
      <c r="E81" s="17" t="s">
        <v>65</v>
      </c>
      <c r="F81" s="2" t="s">
        <v>65</v>
      </c>
      <c r="G81" s="2" t="s">
        <v>65</v>
      </c>
      <c r="H81" s="2" t="s">
        <v>65</v>
      </c>
      <c r="I81" s="2" t="s">
        <v>65</v>
      </c>
      <c r="J81" s="2" t="s">
        <v>65</v>
      </c>
    </row>
    <row r="82" spans="3:5" ht="12">
      <c r="C82" s="11"/>
      <c r="D82" s="11"/>
      <c r="E82" s="11"/>
    </row>
    <row r="83" spans="3:5" ht="12">
      <c r="C83" s="11"/>
      <c r="D83" s="11"/>
      <c r="E83" s="1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nsfuser</cp:lastModifiedBy>
  <dcterms:created xsi:type="dcterms:W3CDTF">2008-06-24T21:13:18Z</dcterms:created>
  <dcterms:modified xsi:type="dcterms:W3CDTF">2008-06-24T21:13:18Z</dcterms:modified>
  <cp:category/>
  <cp:version/>
  <cp:contentType/>
  <cp:contentStatus/>
</cp:coreProperties>
</file>