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</sheets>
  <definedNames>
    <definedName name="_xlnm.Print_Area" localSheetId="0">'Sheet1'!$A$1:$N$70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<sst xmlns="http://schemas.openxmlformats.org/spreadsheetml/2006/main" count="111" uniqueCount="31">
  <si>
    <t>State and Region</t>
  </si>
  <si>
    <t>1998</t>
  </si>
  <si>
    <t xml:space="preserve">1999 </t>
  </si>
  <si>
    <t xml:space="preserve">2000 </t>
  </si>
  <si>
    <t>Production - 1,000 gallons</t>
  </si>
  <si>
    <t>New England:</t>
  </si>
  <si>
    <t xml:space="preserve"> Connecticut</t>
  </si>
  <si>
    <t xml:space="preserve"> Maine</t>
  </si>
  <si>
    <t xml:space="preserve"> Massachusetts</t>
  </si>
  <si>
    <t xml:space="preserve"> New Hampshire</t>
  </si>
  <si>
    <t xml:space="preserve"> Vermont</t>
  </si>
  <si>
    <t xml:space="preserve">  Total</t>
  </si>
  <si>
    <t>Northeast:</t>
  </si>
  <si>
    <t xml:space="preserve"> New York</t>
  </si>
  <si>
    <t xml:space="preserve"> </t>
  </si>
  <si>
    <t>Midwest:</t>
  </si>
  <si>
    <t xml:space="preserve"> Pennsylvania</t>
  </si>
  <si>
    <t xml:space="preserve"> Ohio</t>
  </si>
  <si>
    <t xml:space="preserve"> Michigan </t>
  </si>
  <si>
    <t xml:space="preserve"> Minnesota</t>
  </si>
  <si>
    <t xml:space="preserve"> Wisconsin</t>
  </si>
  <si>
    <t>U.S. Total</t>
  </si>
  <si>
    <t>Value of production - 1,000 dollars</t>
  </si>
  <si>
    <t xml:space="preserve">             --</t>
  </si>
  <si>
    <t>Price per gallon - dollars</t>
  </si>
  <si>
    <t>Source: National Agricultural Statistics Service, USDA.</t>
  </si>
  <si>
    <t>Table 44--U.S. maple syrup production and value, by state, calendar years</t>
  </si>
  <si>
    <t>2001</t>
  </si>
  <si>
    <t>--</t>
  </si>
  <si>
    <t>-- = not available</t>
  </si>
  <si>
    <t>Last updated: 6/10/2008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</si>
</sst>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7"/>
      <name val="Helvetic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19" applyFont="1" applyBorder="1" applyAlignment="1" quotePrefix="1">
      <alignment horizontal="left"/>
      <protection/>
    </xf>
    <xf numFmtId="0" fontId="1" fillId="0" borderId="1" xfId="19" applyFont="1" applyBorder="1">
      <alignment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3" fontId="1" fillId="0" borderId="0" xfId="19" applyNumberFormat="1" applyFont="1" applyAlignment="1" quotePrefix="1">
      <alignment horizontal="left"/>
      <protection/>
    </xf>
    <xf numFmtId="3" fontId="1" fillId="0" borderId="0" xfId="19" applyNumberFormat="1" applyFont="1">
      <alignment/>
      <protection/>
    </xf>
    <xf numFmtId="3" fontId="1" fillId="0" borderId="0" xfId="19" applyNumberFormat="1" applyFont="1" applyAlignment="1" quotePrefix="1">
      <alignment horizontal="centerContinuous"/>
      <protection/>
    </xf>
    <xf numFmtId="3" fontId="2" fillId="0" borderId="0" xfId="19" applyNumberFormat="1" applyFont="1" applyAlignment="1">
      <alignment horizontal="centerContinuous"/>
      <protection/>
    </xf>
    <xf numFmtId="3" fontId="1" fillId="0" borderId="0" xfId="19" applyNumberFormat="1" applyFont="1" applyAlignment="1">
      <alignment horizontal="centerContinuous"/>
      <protection/>
    </xf>
    <xf numFmtId="2" fontId="1" fillId="0" borderId="0" xfId="19" applyNumberFormat="1" applyFont="1">
      <alignment/>
      <protection/>
    </xf>
    <xf numFmtId="3" fontId="1" fillId="0" borderId="1" xfId="19" applyNumberFormat="1" applyFont="1" applyBorder="1">
      <alignment/>
      <protection/>
    </xf>
    <xf numFmtId="2" fontId="1" fillId="0" borderId="1" xfId="19" applyNumberFormat="1" applyFont="1" applyBorder="1">
      <alignment/>
      <protection/>
    </xf>
    <xf numFmtId="0" fontId="3" fillId="0" borderId="0" xfId="19" applyFont="1">
      <alignment/>
      <protection/>
    </xf>
    <xf numFmtId="0" fontId="0" fillId="0" borderId="0" xfId="19">
      <alignment/>
      <protection/>
    </xf>
    <xf numFmtId="0" fontId="0" fillId="0" borderId="1" xfId="0" applyBorder="1" applyAlignment="1">
      <alignment/>
    </xf>
    <xf numFmtId="0" fontId="3" fillId="0" borderId="0" xfId="19" applyFont="1" applyAlignment="1" quotePrefix="1">
      <alignment horizontal="left"/>
      <protection/>
    </xf>
    <xf numFmtId="0" fontId="1" fillId="0" borderId="1" xfId="19" applyFont="1" applyBorder="1" applyAlignment="1" quotePrefix="1">
      <alignment horizontal="right"/>
      <protection/>
    </xf>
    <xf numFmtId="2" fontId="1" fillId="0" borderId="1" xfId="19" applyNumberFormat="1" applyFont="1" applyBorder="1" applyAlignment="1" quotePrefix="1">
      <alignment horizontal="center"/>
      <protection/>
    </xf>
    <xf numFmtId="2" fontId="1" fillId="0" borderId="0" xfId="19" applyNumberFormat="1" applyFont="1" applyBorder="1" applyAlignment="1" quotePrefix="1">
      <alignment horizontal="center"/>
      <protection/>
    </xf>
    <xf numFmtId="0" fontId="1" fillId="0" borderId="0" xfId="19" applyFont="1" applyBorder="1">
      <alignment/>
      <protection/>
    </xf>
    <xf numFmtId="2" fontId="1" fillId="0" borderId="0" xfId="19" applyNumberFormat="1" applyFont="1" applyBorder="1">
      <alignment/>
      <protection/>
    </xf>
    <xf numFmtId="0" fontId="0" fillId="0" borderId="0" xfId="0" applyBorder="1" applyAlignment="1">
      <alignment/>
    </xf>
    <xf numFmtId="3" fontId="1" fillId="0" borderId="0" xfId="19" applyNumberFormat="1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PLE_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pane xSplit="1" ySplit="2" topLeftCell="B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"/>
    </sheetView>
  </sheetViews>
  <sheetFormatPr defaultColWidth="9.140625" defaultRowHeight="12.75"/>
  <cols>
    <col min="1" max="1" width="11.8515625" style="15" customWidth="1"/>
    <col min="2" max="18" width="9.57421875" style="15" customWidth="1"/>
  </cols>
  <sheetData>
    <row r="1" spans="1:18" s="16" customFormat="1" ht="12.7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>
        <v>1992</v>
      </c>
      <c r="C2" s="2">
        <v>1993</v>
      </c>
      <c r="D2" s="2">
        <v>1994</v>
      </c>
      <c r="E2" s="2">
        <v>1995</v>
      </c>
      <c r="F2" s="2">
        <v>1996</v>
      </c>
      <c r="G2" s="2">
        <v>1997</v>
      </c>
      <c r="H2" s="18" t="s">
        <v>1</v>
      </c>
      <c r="I2" s="18" t="s">
        <v>2</v>
      </c>
      <c r="J2" s="18" t="s">
        <v>3</v>
      </c>
      <c r="K2" s="18" t="s">
        <v>27</v>
      </c>
      <c r="L2" s="18">
        <v>2002</v>
      </c>
      <c r="M2" s="18">
        <v>2003</v>
      </c>
      <c r="N2" s="18">
        <v>2004</v>
      </c>
      <c r="O2" s="18">
        <v>2005</v>
      </c>
      <c r="P2" s="18">
        <v>2006</v>
      </c>
      <c r="Q2" s="18">
        <v>2007</v>
      </c>
      <c r="R2" s="18"/>
    </row>
    <row r="3" spans="1:18" ht="12.75">
      <c r="A3" s="3"/>
      <c r="B3" s="4" t="s">
        <v>4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7" t="s">
        <v>6</v>
      </c>
      <c r="B5" s="7">
        <v>12</v>
      </c>
      <c r="C5" s="7">
        <v>10</v>
      </c>
      <c r="D5" s="7">
        <v>11</v>
      </c>
      <c r="E5" s="7">
        <v>7</v>
      </c>
      <c r="F5" s="7">
        <v>10</v>
      </c>
      <c r="G5" s="7">
        <v>9</v>
      </c>
      <c r="H5" s="7">
        <v>9</v>
      </c>
      <c r="I5" s="7">
        <v>13</v>
      </c>
      <c r="J5" s="7">
        <v>7</v>
      </c>
      <c r="K5" s="7">
        <v>9</v>
      </c>
      <c r="L5" s="7">
        <v>10</v>
      </c>
      <c r="M5" s="7">
        <v>10</v>
      </c>
      <c r="N5" s="7">
        <v>11</v>
      </c>
      <c r="O5" s="7">
        <v>10</v>
      </c>
      <c r="P5" s="7">
        <v>10</v>
      </c>
      <c r="Q5" s="7">
        <v>8</v>
      </c>
      <c r="R5" s="7">
        <v>15</v>
      </c>
    </row>
    <row r="6" spans="1:18" ht="12.75">
      <c r="A6" s="7" t="s">
        <v>7</v>
      </c>
      <c r="B6" s="7">
        <v>153</v>
      </c>
      <c r="C6" s="7">
        <v>113</v>
      </c>
      <c r="D6" s="7">
        <v>150</v>
      </c>
      <c r="E6" s="7">
        <v>162</v>
      </c>
      <c r="F6" s="7">
        <v>167</v>
      </c>
      <c r="G6" s="7">
        <v>185</v>
      </c>
      <c r="H6" s="7">
        <v>170</v>
      </c>
      <c r="I6" s="7">
        <v>195</v>
      </c>
      <c r="J6" s="7">
        <v>250</v>
      </c>
      <c r="K6" s="7">
        <v>200</v>
      </c>
      <c r="L6" s="7">
        <v>275</v>
      </c>
      <c r="M6" s="7">
        <v>285</v>
      </c>
      <c r="N6" s="7">
        <v>290</v>
      </c>
      <c r="O6" s="7">
        <v>265</v>
      </c>
      <c r="P6" s="7">
        <v>300</v>
      </c>
      <c r="Q6" s="7">
        <v>225</v>
      </c>
      <c r="R6" s="7">
        <v>215</v>
      </c>
    </row>
    <row r="7" spans="1:18" ht="12.75">
      <c r="A7" s="6" t="s">
        <v>8</v>
      </c>
      <c r="B7" s="7">
        <v>50</v>
      </c>
      <c r="C7" s="7">
        <v>33</v>
      </c>
      <c r="D7" s="7">
        <v>40</v>
      </c>
      <c r="E7" s="7">
        <v>29</v>
      </c>
      <c r="F7" s="7">
        <v>49</v>
      </c>
      <c r="G7" s="7">
        <v>44</v>
      </c>
      <c r="H7" s="7">
        <v>47</v>
      </c>
      <c r="I7" s="7">
        <v>44</v>
      </c>
      <c r="J7" s="7">
        <v>39</v>
      </c>
      <c r="K7" s="7">
        <v>34</v>
      </c>
      <c r="L7" s="7">
        <v>48</v>
      </c>
      <c r="M7" s="7">
        <v>37</v>
      </c>
      <c r="N7" s="7">
        <v>50</v>
      </c>
      <c r="O7" s="7">
        <v>40</v>
      </c>
      <c r="P7" s="7">
        <v>40</v>
      </c>
      <c r="Q7" s="7">
        <v>30</v>
      </c>
      <c r="R7" s="7">
        <v>55</v>
      </c>
    </row>
    <row r="8" spans="1:18" ht="12.75">
      <c r="A8" s="6" t="s">
        <v>9</v>
      </c>
      <c r="B8" s="7">
        <v>94</v>
      </c>
      <c r="C8" s="7">
        <v>66</v>
      </c>
      <c r="D8" s="7">
        <v>73</v>
      </c>
      <c r="E8" s="7">
        <v>64</v>
      </c>
      <c r="F8" s="7">
        <v>89</v>
      </c>
      <c r="G8" s="7">
        <v>76</v>
      </c>
      <c r="H8" s="7">
        <v>67</v>
      </c>
      <c r="I8" s="7">
        <v>61</v>
      </c>
      <c r="J8" s="7">
        <v>75</v>
      </c>
      <c r="K8" s="7">
        <v>45</v>
      </c>
      <c r="L8" s="7">
        <v>83</v>
      </c>
      <c r="M8" s="7">
        <v>60</v>
      </c>
      <c r="N8" s="7">
        <v>83</v>
      </c>
      <c r="O8" s="7">
        <v>57</v>
      </c>
      <c r="P8" s="7">
        <v>64</v>
      </c>
      <c r="Q8" s="7">
        <v>60</v>
      </c>
      <c r="R8" s="7">
        <v>85</v>
      </c>
    </row>
    <row r="9" spans="1:18" ht="12.75">
      <c r="A9" s="7" t="s">
        <v>10</v>
      </c>
      <c r="B9" s="7">
        <v>570</v>
      </c>
      <c r="C9" s="7">
        <v>310</v>
      </c>
      <c r="D9" s="7">
        <v>435</v>
      </c>
      <c r="E9" s="7">
        <v>365</v>
      </c>
      <c r="F9" s="7">
        <v>550</v>
      </c>
      <c r="G9" s="7">
        <v>395</v>
      </c>
      <c r="H9" s="7">
        <v>360</v>
      </c>
      <c r="I9" s="7">
        <v>370</v>
      </c>
      <c r="J9" s="7">
        <v>460</v>
      </c>
      <c r="K9" s="7">
        <v>275</v>
      </c>
      <c r="L9" s="7">
        <v>510</v>
      </c>
      <c r="M9" s="7">
        <v>420</v>
      </c>
      <c r="N9" s="7">
        <v>500</v>
      </c>
      <c r="O9" s="7">
        <v>410</v>
      </c>
      <c r="P9" s="7">
        <v>460</v>
      </c>
      <c r="Q9" s="7">
        <v>450</v>
      </c>
      <c r="R9" s="7">
        <v>500</v>
      </c>
    </row>
    <row r="10" spans="1:18" ht="12.75">
      <c r="A10" s="7" t="s">
        <v>11</v>
      </c>
      <c r="B10" s="7">
        <f aca="true" t="shared" si="0" ref="B10:R10">SUM(B5:B9)</f>
        <v>879</v>
      </c>
      <c r="C10" s="7">
        <f t="shared" si="0"/>
        <v>532</v>
      </c>
      <c r="D10" s="7">
        <f t="shared" si="0"/>
        <v>709</v>
      </c>
      <c r="E10" s="7">
        <f t="shared" si="0"/>
        <v>627</v>
      </c>
      <c r="F10" s="7">
        <f t="shared" si="0"/>
        <v>865</v>
      </c>
      <c r="G10" s="7">
        <f t="shared" si="0"/>
        <v>709</v>
      </c>
      <c r="H10" s="7">
        <f t="shared" si="0"/>
        <v>653</v>
      </c>
      <c r="I10" s="7">
        <f t="shared" si="0"/>
        <v>683</v>
      </c>
      <c r="J10" s="7">
        <f t="shared" si="0"/>
        <v>831</v>
      </c>
      <c r="K10" s="7">
        <f t="shared" si="0"/>
        <v>563</v>
      </c>
      <c r="L10" s="7">
        <f t="shared" si="0"/>
        <v>926</v>
      </c>
      <c r="M10" s="7">
        <f t="shared" si="0"/>
        <v>812</v>
      </c>
      <c r="N10" s="7">
        <f t="shared" si="0"/>
        <v>934</v>
      </c>
      <c r="O10" s="7">
        <f t="shared" si="0"/>
        <v>782</v>
      </c>
      <c r="P10" s="7">
        <f t="shared" si="0"/>
        <v>874</v>
      </c>
      <c r="Q10" s="7">
        <f t="shared" si="0"/>
        <v>773</v>
      </c>
      <c r="R10" s="7">
        <f t="shared" si="0"/>
        <v>870</v>
      </c>
    </row>
    <row r="11" spans="1:18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7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7" t="s">
        <v>13</v>
      </c>
      <c r="B13" s="7">
        <v>400</v>
      </c>
      <c r="C13" s="7">
        <v>180</v>
      </c>
      <c r="D13" s="7">
        <v>251</v>
      </c>
      <c r="E13" s="7">
        <v>208</v>
      </c>
      <c r="F13" s="7">
        <v>343</v>
      </c>
      <c r="G13" s="7">
        <v>269</v>
      </c>
      <c r="H13" s="7">
        <v>231</v>
      </c>
      <c r="I13" s="7">
        <v>195</v>
      </c>
      <c r="J13" s="7">
        <v>210</v>
      </c>
      <c r="K13" s="7">
        <v>193</v>
      </c>
      <c r="L13" s="7">
        <v>260</v>
      </c>
      <c r="M13" s="7">
        <v>210</v>
      </c>
      <c r="N13" s="7">
        <v>255</v>
      </c>
      <c r="O13" s="7">
        <v>222</v>
      </c>
      <c r="P13" s="7">
        <v>253</v>
      </c>
      <c r="Q13" s="7">
        <v>224</v>
      </c>
      <c r="R13" s="7">
        <v>322</v>
      </c>
    </row>
    <row r="14" spans="1:18" ht="12.75">
      <c r="A14" s="7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14</v>
      </c>
      <c r="O15" s="7"/>
      <c r="P15" s="7"/>
      <c r="Q15" s="7"/>
      <c r="R15" s="7"/>
    </row>
    <row r="16" spans="1:18" ht="12.75">
      <c r="A16" s="7" t="s">
        <v>16</v>
      </c>
      <c r="B16" s="7">
        <v>95</v>
      </c>
      <c r="C16" s="7">
        <v>40</v>
      </c>
      <c r="D16" s="7">
        <v>59</v>
      </c>
      <c r="E16" s="7">
        <v>43</v>
      </c>
      <c r="F16" s="7">
        <v>71</v>
      </c>
      <c r="G16" s="7">
        <v>63</v>
      </c>
      <c r="H16" s="7">
        <v>72</v>
      </c>
      <c r="I16" s="7">
        <v>67</v>
      </c>
      <c r="J16" s="7">
        <v>47</v>
      </c>
      <c r="K16" s="7">
        <v>69</v>
      </c>
      <c r="L16" s="7">
        <v>60</v>
      </c>
      <c r="M16" s="7">
        <v>52</v>
      </c>
      <c r="N16" s="7">
        <v>60</v>
      </c>
      <c r="O16" s="7">
        <v>61</v>
      </c>
      <c r="P16" s="7">
        <v>66</v>
      </c>
      <c r="Q16" s="7">
        <v>51</v>
      </c>
      <c r="R16" s="7">
        <v>95</v>
      </c>
    </row>
    <row r="17" spans="1:18" ht="12.75">
      <c r="A17" s="7" t="s">
        <v>17</v>
      </c>
      <c r="B17" s="7">
        <v>55</v>
      </c>
      <c r="C17" s="7">
        <v>75</v>
      </c>
      <c r="D17" s="7">
        <v>90</v>
      </c>
      <c r="E17" s="7">
        <v>65</v>
      </c>
      <c r="F17" s="7">
        <v>90</v>
      </c>
      <c r="G17" s="7">
        <v>95</v>
      </c>
      <c r="H17" s="7">
        <v>78</v>
      </c>
      <c r="I17" s="7">
        <v>95</v>
      </c>
      <c r="J17" s="7">
        <v>34</v>
      </c>
      <c r="K17" s="7">
        <v>96</v>
      </c>
      <c r="L17" s="7">
        <v>75</v>
      </c>
      <c r="M17" s="7">
        <v>51</v>
      </c>
      <c r="N17" s="7">
        <v>78</v>
      </c>
      <c r="O17" s="7">
        <v>69</v>
      </c>
      <c r="P17" s="7">
        <v>78</v>
      </c>
      <c r="Q17" s="7">
        <v>75</v>
      </c>
      <c r="R17" s="7">
        <v>118</v>
      </c>
    </row>
    <row r="18" spans="1:18" ht="12.75">
      <c r="A18" s="7" t="s">
        <v>18</v>
      </c>
      <c r="B18" s="7">
        <v>85</v>
      </c>
      <c r="C18" s="7">
        <v>75</v>
      </c>
      <c r="D18" s="7">
        <v>85</v>
      </c>
      <c r="E18" s="7">
        <v>55</v>
      </c>
      <c r="F18" s="7">
        <v>88</v>
      </c>
      <c r="G18" s="7">
        <v>75</v>
      </c>
      <c r="H18" s="7">
        <v>55</v>
      </c>
      <c r="I18" s="7">
        <v>73</v>
      </c>
      <c r="J18" s="7">
        <v>44</v>
      </c>
      <c r="K18" s="7">
        <v>60</v>
      </c>
      <c r="L18" s="7">
        <v>75</v>
      </c>
      <c r="M18" s="7">
        <v>59</v>
      </c>
      <c r="N18" s="7">
        <v>80</v>
      </c>
      <c r="O18" s="7">
        <v>58</v>
      </c>
      <c r="P18" s="7">
        <v>78</v>
      </c>
      <c r="Q18" s="7">
        <v>60</v>
      </c>
      <c r="R18" s="7">
        <v>100</v>
      </c>
    </row>
    <row r="19" spans="1:18" ht="12.75">
      <c r="A19" s="7" t="s">
        <v>19</v>
      </c>
      <c r="B19" s="7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.75">
      <c r="A20" s="7" t="s">
        <v>20</v>
      </c>
      <c r="B20" s="7">
        <v>115</v>
      </c>
      <c r="C20" s="7">
        <v>105</v>
      </c>
      <c r="D20" s="7">
        <v>130</v>
      </c>
      <c r="E20" s="7">
        <v>98</v>
      </c>
      <c r="F20" s="7">
        <v>110</v>
      </c>
      <c r="G20" s="7">
        <v>87</v>
      </c>
      <c r="H20" s="7">
        <v>70</v>
      </c>
      <c r="I20" s="7">
        <v>75</v>
      </c>
      <c r="J20" s="7">
        <v>65</v>
      </c>
      <c r="K20" s="7">
        <v>68</v>
      </c>
      <c r="L20" s="7">
        <v>79</v>
      </c>
      <c r="M20" s="7">
        <v>76</v>
      </c>
      <c r="N20" s="7">
        <v>100</v>
      </c>
      <c r="O20" s="7">
        <v>50</v>
      </c>
      <c r="P20" s="7">
        <v>100</v>
      </c>
      <c r="Q20" s="7">
        <v>75</v>
      </c>
      <c r="R20" s="7">
        <v>130</v>
      </c>
    </row>
    <row r="21" spans="1:18" ht="12.75">
      <c r="A21" s="7" t="s">
        <v>11</v>
      </c>
      <c r="B21" s="7">
        <f aca="true" t="shared" si="1" ref="B21:R21">SUM(B16:B20)</f>
        <v>362</v>
      </c>
      <c r="C21" s="7">
        <f t="shared" si="1"/>
        <v>295</v>
      </c>
      <c r="D21" s="7">
        <f t="shared" si="1"/>
        <v>364</v>
      </c>
      <c r="E21" s="7">
        <f t="shared" si="1"/>
        <v>261</v>
      </c>
      <c r="F21" s="7">
        <f t="shared" si="1"/>
        <v>359</v>
      </c>
      <c r="G21" s="7">
        <f t="shared" si="1"/>
        <v>320</v>
      </c>
      <c r="H21" s="7">
        <f t="shared" si="1"/>
        <v>275</v>
      </c>
      <c r="I21" s="7">
        <f t="shared" si="1"/>
        <v>310</v>
      </c>
      <c r="J21" s="7">
        <f t="shared" si="1"/>
        <v>190</v>
      </c>
      <c r="K21" s="7">
        <f t="shared" si="1"/>
        <v>293</v>
      </c>
      <c r="L21" s="7">
        <f t="shared" si="1"/>
        <v>289</v>
      </c>
      <c r="M21" s="7">
        <f t="shared" si="1"/>
        <v>238</v>
      </c>
      <c r="N21" s="7">
        <f t="shared" si="1"/>
        <v>318</v>
      </c>
      <c r="O21" s="7">
        <f t="shared" si="1"/>
        <v>238</v>
      </c>
      <c r="P21" s="7">
        <f t="shared" si="1"/>
        <v>322</v>
      </c>
      <c r="Q21" s="7">
        <f t="shared" si="1"/>
        <v>261</v>
      </c>
      <c r="R21" s="7">
        <f t="shared" si="1"/>
        <v>443</v>
      </c>
    </row>
    <row r="22" spans="1:18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7" t="s">
        <v>21</v>
      </c>
      <c r="B23" s="7">
        <f aca="true" t="shared" si="2" ref="B23:P23">B10+B13+B21</f>
        <v>1641</v>
      </c>
      <c r="C23" s="7">
        <f t="shared" si="2"/>
        <v>1007</v>
      </c>
      <c r="D23" s="7">
        <f t="shared" si="2"/>
        <v>1324</v>
      </c>
      <c r="E23" s="7">
        <f t="shared" si="2"/>
        <v>1096</v>
      </c>
      <c r="F23" s="7">
        <f t="shared" si="2"/>
        <v>1567</v>
      </c>
      <c r="G23" s="7">
        <f t="shared" si="2"/>
        <v>1298</v>
      </c>
      <c r="H23" s="7">
        <f t="shared" si="2"/>
        <v>1159</v>
      </c>
      <c r="I23" s="7">
        <f t="shared" si="2"/>
        <v>1188</v>
      </c>
      <c r="J23" s="7">
        <f t="shared" si="2"/>
        <v>1231</v>
      </c>
      <c r="K23" s="7">
        <f t="shared" si="2"/>
        <v>1049</v>
      </c>
      <c r="L23" s="7">
        <f t="shared" si="2"/>
        <v>1475</v>
      </c>
      <c r="M23" s="7">
        <f t="shared" si="2"/>
        <v>1260</v>
      </c>
      <c r="N23" s="7">
        <f t="shared" si="2"/>
        <v>1507</v>
      </c>
      <c r="O23" s="7">
        <f t="shared" si="2"/>
        <v>1242</v>
      </c>
      <c r="P23" s="7">
        <f t="shared" si="2"/>
        <v>1449</v>
      </c>
      <c r="Q23" s="7">
        <f>Q10+Q13+Q21</f>
        <v>1258</v>
      </c>
      <c r="R23" s="7">
        <f>R10+R13+R21</f>
        <v>1635</v>
      </c>
    </row>
    <row r="24" spans="1:18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7"/>
      <c r="B25" s="8" t="s">
        <v>22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6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 t="s">
        <v>6</v>
      </c>
      <c r="B27" s="7">
        <v>504</v>
      </c>
      <c r="C27" s="7">
        <v>432</v>
      </c>
      <c r="D27" s="7">
        <v>471</v>
      </c>
      <c r="E27" s="7">
        <v>281</v>
      </c>
      <c r="F27" s="7">
        <v>427</v>
      </c>
      <c r="G27" s="7">
        <v>375</v>
      </c>
      <c r="H27" s="7">
        <v>370</v>
      </c>
      <c r="I27" s="7">
        <v>556</v>
      </c>
      <c r="J27" s="7">
        <v>307</v>
      </c>
      <c r="K27" s="7">
        <v>411</v>
      </c>
      <c r="L27" s="7">
        <v>472</v>
      </c>
      <c r="M27" s="7">
        <v>486</v>
      </c>
      <c r="N27" s="7">
        <v>569</v>
      </c>
      <c r="O27" s="7">
        <v>500</v>
      </c>
      <c r="P27" s="7">
        <v>582</v>
      </c>
      <c r="Q27" s="7">
        <v>431</v>
      </c>
      <c r="R27" s="20" t="s">
        <v>28</v>
      </c>
    </row>
    <row r="28" spans="1:18" ht="12.75">
      <c r="A28" s="7" t="s">
        <v>7</v>
      </c>
      <c r="B28" s="7">
        <v>2433</v>
      </c>
      <c r="C28" s="7">
        <v>1616</v>
      </c>
      <c r="D28" s="7">
        <v>2145</v>
      </c>
      <c r="E28" s="7">
        <v>2965</v>
      </c>
      <c r="F28" s="7">
        <v>3657</v>
      </c>
      <c r="G28" s="7">
        <v>3663</v>
      </c>
      <c r="H28" s="7">
        <v>3502</v>
      </c>
      <c r="I28" s="7">
        <v>3783</v>
      </c>
      <c r="J28" s="7">
        <v>3550</v>
      </c>
      <c r="K28" s="7">
        <v>3740</v>
      </c>
      <c r="L28" s="7">
        <v>5335</v>
      </c>
      <c r="M28" s="7">
        <v>6413</v>
      </c>
      <c r="N28" s="7">
        <v>5626</v>
      </c>
      <c r="O28" s="7">
        <v>5698</v>
      </c>
      <c r="P28" s="7">
        <v>7290</v>
      </c>
      <c r="Q28" s="7">
        <v>6773</v>
      </c>
      <c r="R28" s="20" t="s">
        <v>28</v>
      </c>
    </row>
    <row r="29" spans="1:18" ht="12.75">
      <c r="A29" s="6" t="s">
        <v>8</v>
      </c>
      <c r="B29" s="7">
        <v>1740</v>
      </c>
      <c r="C29" s="7">
        <v>1112</v>
      </c>
      <c r="D29" s="7">
        <v>1456</v>
      </c>
      <c r="E29" s="7">
        <v>1105</v>
      </c>
      <c r="F29" s="7">
        <v>1906</v>
      </c>
      <c r="G29" s="7">
        <v>1637</v>
      </c>
      <c r="H29" s="7">
        <v>1701</v>
      </c>
      <c r="I29" s="7">
        <v>1707</v>
      </c>
      <c r="J29" s="7">
        <v>1474</v>
      </c>
      <c r="K29" s="7">
        <v>1380</v>
      </c>
      <c r="L29" s="7">
        <v>1896</v>
      </c>
      <c r="M29" s="7">
        <v>1550</v>
      </c>
      <c r="N29" s="7">
        <v>2315</v>
      </c>
      <c r="O29" s="7">
        <v>2048</v>
      </c>
      <c r="P29" s="7">
        <v>1916</v>
      </c>
      <c r="Q29" s="7">
        <v>1383</v>
      </c>
      <c r="R29" s="20" t="s">
        <v>28</v>
      </c>
    </row>
    <row r="30" spans="1:18" ht="12.75">
      <c r="A30" s="6" t="s">
        <v>9</v>
      </c>
      <c r="B30" s="7">
        <v>3093</v>
      </c>
      <c r="C30" s="7">
        <v>2343</v>
      </c>
      <c r="D30" s="7">
        <v>2540</v>
      </c>
      <c r="E30" s="7">
        <v>2413</v>
      </c>
      <c r="F30" s="7">
        <v>3311</v>
      </c>
      <c r="G30" s="7">
        <v>3055</v>
      </c>
      <c r="H30" s="7">
        <v>2425</v>
      </c>
      <c r="I30" s="7">
        <v>2281</v>
      </c>
      <c r="J30" s="7">
        <v>2858</v>
      </c>
      <c r="K30" s="7">
        <v>1800</v>
      </c>
      <c r="L30" s="7">
        <v>3411</v>
      </c>
      <c r="M30" s="7">
        <v>2580</v>
      </c>
      <c r="N30" s="7">
        <v>2938</v>
      </c>
      <c r="O30" s="7">
        <v>2354</v>
      </c>
      <c r="P30" s="7">
        <v>2810</v>
      </c>
      <c r="Q30" s="7">
        <v>2808</v>
      </c>
      <c r="R30" s="20" t="s">
        <v>28</v>
      </c>
    </row>
    <row r="31" spans="1:18" ht="12.75">
      <c r="A31" s="7" t="s">
        <v>10</v>
      </c>
      <c r="B31" s="7">
        <v>12711</v>
      </c>
      <c r="C31" s="7">
        <v>7440</v>
      </c>
      <c r="D31" s="7">
        <v>10397</v>
      </c>
      <c r="E31" s="7">
        <v>10147</v>
      </c>
      <c r="F31" s="7">
        <v>14575</v>
      </c>
      <c r="G31" s="7">
        <v>10902</v>
      </c>
      <c r="H31" s="7">
        <v>10440</v>
      </c>
      <c r="I31" s="7">
        <v>10730</v>
      </c>
      <c r="J31" s="7">
        <v>13800</v>
      </c>
      <c r="K31" s="7">
        <v>8470</v>
      </c>
      <c r="L31" s="7">
        <v>13770</v>
      </c>
      <c r="M31" s="7">
        <v>11676</v>
      </c>
      <c r="N31" s="7">
        <v>13650</v>
      </c>
      <c r="O31" s="7">
        <v>11398</v>
      </c>
      <c r="P31" s="7">
        <v>13892</v>
      </c>
      <c r="Q31" s="7">
        <v>13095</v>
      </c>
      <c r="R31" s="20" t="s">
        <v>28</v>
      </c>
    </row>
    <row r="32" spans="1:18" ht="12.75">
      <c r="A32" s="7" t="s">
        <v>11</v>
      </c>
      <c r="B32" s="7">
        <f aca="true" t="shared" si="3" ref="B32:Q32">SUM(B27:B31)</f>
        <v>20481</v>
      </c>
      <c r="C32" s="7">
        <f t="shared" si="3"/>
        <v>12943</v>
      </c>
      <c r="D32" s="7">
        <f t="shared" si="3"/>
        <v>17009</v>
      </c>
      <c r="E32" s="7">
        <f t="shared" si="3"/>
        <v>16911</v>
      </c>
      <c r="F32" s="7">
        <f t="shared" si="3"/>
        <v>23876</v>
      </c>
      <c r="G32" s="7">
        <f t="shared" si="3"/>
        <v>19632</v>
      </c>
      <c r="H32" s="7">
        <f t="shared" si="3"/>
        <v>18438</v>
      </c>
      <c r="I32" s="7">
        <f t="shared" si="3"/>
        <v>19057</v>
      </c>
      <c r="J32" s="7">
        <f t="shared" si="3"/>
        <v>21989</v>
      </c>
      <c r="K32" s="7">
        <f t="shared" si="3"/>
        <v>15801</v>
      </c>
      <c r="L32" s="7">
        <f t="shared" si="3"/>
        <v>24884</v>
      </c>
      <c r="M32" s="7">
        <f t="shared" si="3"/>
        <v>22705</v>
      </c>
      <c r="N32" s="7">
        <f t="shared" si="3"/>
        <v>25098</v>
      </c>
      <c r="O32" s="7">
        <f t="shared" si="3"/>
        <v>21998</v>
      </c>
      <c r="P32" s="7">
        <f t="shared" si="3"/>
        <v>26490</v>
      </c>
      <c r="Q32" s="7">
        <f t="shared" si="3"/>
        <v>24490</v>
      </c>
      <c r="R32" s="20" t="s">
        <v>28</v>
      </c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 t="s">
        <v>12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 t="s">
        <v>13</v>
      </c>
      <c r="B35" s="7">
        <v>9360</v>
      </c>
      <c r="C35" s="7">
        <v>3366</v>
      </c>
      <c r="D35" s="7">
        <v>6150</v>
      </c>
      <c r="E35" s="7">
        <v>4888</v>
      </c>
      <c r="F35" s="7">
        <v>8747</v>
      </c>
      <c r="G35" s="7">
        <v>6752</v>
      </c>
      <c r="H35" s="7">
        <v>6202</v>
      </c>
      <c r="I35" s="7">
        <v>5324</v>
      </c>
      <c r="J35" s="7">
        <v>6090</v>
      </c>
      <c r="K35" s="7">
        <v>5694</v>
      </c>
      <c r="L35" s="7">
        <v>6838</v>
      </c>
      <c r="M35" s="7">
        <v>5628</v>
      </c>
      <c r="N35" s="7">
        <v>7191</v>
      </c>
      <c r="O35" s="7">
        <v>7037</v>
      </c>
      <c r="P35" s="7">
        <v>8020</v>
      </c>
      <c r="Q35" s="7">
        <v>7504</v>
      </c>
      <c r="R35" s="20" t="s">
        <v>28</v>
      </c>
    </row>
    <row r="36" spans="1:18" ht="12.75">
      <c r="A36" s="7" t="s">
        <v>14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1"/>
    </row>
    <row r="37" spans="1:18" ht="12.75">
      <c r="A37" s="7" t="s">
        <v>15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1"/>
    </row>
    <row r="38" spans="1:18" ht="12.75">
      <c r="A38" s="7" t="s">
        <v>16</v>
      </c>
      <c r="B38" s="7">
        <v>2337</v>
      </c>
      <c r="C38" s="7">
        <v>964</v>
      </c>
      <c r="D38" s="7">
        <v>1528</v>
      </c>
      <c r="E38" s="7">
        <v>1079</v>
      </c>
      <c r="F38" s="7">
        <v>1747</v>
      </c>
      <c r="G38" s="7">
        <v>1638</v>
      </c>
      <c r="H38" s="7">
        <v>1872</v>
      </c>
      <c r="I38" s="7">
        <v>1742</v>
      </c>
      <c r="J38" s="7">
        <v>1335</v>
      </c>
      <c r="K38" s="7">
        <v>1746</v>
      </c>
      <c r="L38" s="7">
        <v>1602</v>
      </c>
      <c r="M38" s="7">
        <v>1425</v>
      </c>
      <c r="N38" s="7">
        <v>1740</v>
      </c>
      <c r="O38" s="7">
        <v>1922</v>
      </c>
      <c r="P38" s="7">
        <v>2145</v>
      </c>
      <c r="Q38" s="7">
        <v>1612</v>
      </c>
      <c r="R38" s="20" t="s">
        <v>28</v>
      </c>
    </row>
    <row r="39" spans="1:18" ht="12.75">
      <c r="A39" s="7" t="s">
        <v>17</v>
      </c>
      <c r="B39" s="7">
        <v>1590</v>
      </c>
      <c r="C39" s="7">
        <v>2228</v>
      </c>
      <c r="D39" s="7">
        <v>2340</v>
      </c>
      <c r="E39" s="7">
        <v>1872</v>
      </c>
      <c r="F39" s="7">
        <v>2565</v>
      </c>
      <c r="G39" s="7">
        <v>2926</v>
      </c>
      <c r="H39" s="7">
        <v>2324</v>
      </c>
      <c r="I39" s="7">
        <v>2850</v>
      </c>
      <c r="J39" s="7">
        <v>1166</v>
      </c>
      <c r="K39" s="7">
        <v>3005</v>
      </c>
      <c r="L39" s="7">
        <v>2423</v>
      </c>
      <c r="M39" s="7">
        <v>1790</v>
      </c>
      <c r="N39" s="7">
        <v>2496</v>
      </c>
      <c r="O39" s="7">
        <v>2484</v>
      </c>
      <c r="P39" s="7">
        <v>2652</v>
      </c>
      <c r="Q39" s="7">
        <v>2925</v>
      </c>
      <c r="R39" s="20" t="s">
        <v>28</v>
      </c>
    </row>
    <row r="40" spans="1:18" ht="12.75">
      <c r="A40" s="7" t="s">
        <v>18</v>
      </c>
      <c r="B40" s="7">
        <v>2533</v>
      </c>
      <c r="C40" s="7">
        <v>1913</v>
      </c>
      <c r="D40" s="7">
        <v>2491</v>
      </c>
      <c r="E40" s="7">
        <v>1480</v>
      </c>
      <c r="F40" s="7">
        <v>2737</v>
      </c>
      <c r="G40" s="7">
        <v>2363</v>
      </c>
      <c r="H40" s="7">
        <v>1760</v>
      </c>
      <c r="I40" s="7">
        <v>2058</v>
      </c>
      <c r="J40" s="7">
        <v>1544</v>
      </c>
      <c r="K40" s="7">
        <v>1782</v>
      </c>
      <c r="L40" s="7">
        <v>2438</v>
      </c>
      <c r="M40" s="7">
        <v>1841</v>
      </c>
      <c r="N40" s="7">
        <v>3040</v>
      </c>
      <c r="O40" s="7">
        <v>2088</v>
      </c>
      <c r="P40" s="7">
        <v>2886</v>
      </c>
      <c r="Q40" s="7">
        <v>2496</v>
      </c>
      <c r="R40" s="20" t="s">
        <v>28</v>
      </c>
    </row>
    <row r="41" spans="1:18" ht="12.75">
      <c r="A41" s="6" t="s">
        <v>19</v>
      </c>
      <c r="B41" s="7">
        <v>328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6" t="s">
        <v>23</v>
      </c>
      <c r="J41" s="6" t="s">
        <v>23</v>
      </c>
      <c r="K41" s="6" t="s">
        <v>23</v>
      </c>
      <c r="L41" s="6" t="s">
        <v>23</v>
      </c>
      <c r="M41" s="6" t="s">
        <v>23</v>
      </c>
      <c r="N41" s="6" t="s">
        <v>23</v>
      </c>
      <c r="O41" s="6" t="s">
        <v>23</v>
      </c>
      <c r="P41" s="6" t="s">
        <v>23</v>
      </c>
      <c r="Q41" s="6" t="s">
        <v>23</v>
      </c>
      <c r="R41" s="6" t="s">
        <v>23</v>
      </c>
    </row>
    <row r="42" spans="1:18" ht="12.75">
      <c r="A42" s="7" t="s">
        <v>20</v>
      </c>
      <c r="B42" s="7">
        <v>2496</v>
      </c>
      <c r="C42" s="7">
        <v>2079</v>
      </c>
      <c r="D42" s="7">
        <v>2730</v>
      </c>
      <c r="E42" s="7">
        <v>2489</v>
      </c>
      <c r="F42" s="7">
        <v>2497</v>
      </c>
      <c r="G42" s="7">
        <v>1905</v>
      </c>
      <c r="H42" s="7">
        <v>1617</v>
      </c>
      <c r="I42" s="7">
        <v>1778</v>
      </c>
      <c r="J42" s="7">
        <v>1800</v>
      </c>
      <c r="K42" s="7">
        <v>1986</v>
      </c>
      <c r="L42" s="7">
        <v>2315</v>
      </c>
      <c r="M42" s="7">
        <v>2212</v>
      </c>
      <c r="N42" s="7">
        <v>3230</v>
      </c>
      <c r="O42" s="7">
        <v>1620</v>
      </c>
      <c r="P42" s="7">
        <v>3120</v>
      </c>
      <c r="Q42" s="7">
        <v>2678</v>
      </c>
      <c r="R42" s="20" t="s">
        <v>28</v>
      </c>
    </row>
    <row r="43" spans="1:18" ht="12.75">
      <c r="A43" s="7" t="s">
        <v>11</v>
      </c>
      <c r="B43" s="7">
        <f aca="true" t="shared" si="4" ref="B43:Q43">SUM(B38:B42)</f>
        <v>9284</v>
      </c>
      <c r="C43" s="7">
        <f t="shared" si="4"/>
        <v>7184</v>
      </c>
      <c r="D43" s="7">
        <f t="shared" si="4"/>
        <v>9089</v>
      </c>
      <c r="E43" s="7">
        <f t="shared" si="4"/>
        <v>6920</v>
      </c>
      <c r="F43" s="7">
        <f t="shared" si="4"/>
        <v>9546</v>
      </c>
      <c r="G43" s="7">
        <f t="shared" si="4"/>
        <v>8832</v>
      </c>
      <c r="H43" s="7">
        <f t="shared" si="4"/>
        <v>7573</v>
      </c>
      <c r="I43" s="7">
        <f t="shared" si="4"/>
        <v>8428</v>
      </c>
      <c r="J43" s="7">
        <f t="shared" si="4"/>
        <v>5845</v>
      </c>
      <c r="K43" s="7">
        <f t="shared" si="4"/>
        <v>8519</v>
      </c>
      <c r="L43" s="7">
        <f t="shared" si="4"/>
        <v>8778</v>
      </c>
      <c r="M43" s="7">
        <f t="shared" si="4"/>
        <v>7268</v>
      </c>
      <c r="N43" s="7">
        <f t="shared" si="4"/>
        <v>10506</v>
      </c>
      <c r="O43" s="7">
        <f t="shared" si="4"/>
        <v>8114</v>
      </c>
      <c r="P43" s="7">
        <f t="shared" si="4"/>
        <v>10803</v>
      </c>
      <c r="Q43" s="7">
        <f t="shared" si="4"/>
        <v>9711</v>
      </c>
      <c r="R43" s="20" t="s">
        <v>28</v>
      </c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 t="s">
        <v>21</v>
      </c>
      <c r="B45" s="7">
        <f aca="true" t="shared" si="5" ref="B45:Q45">B32+B35+B43</f>
        <v>39125</v>
      </c>
      <c r="C45" s="7">
        <f t="shared" si="5"/>
        <v>23493</v>
      </c>
      <c r="D45" s="7">
        <f t="shared" si="5"/>
        <v>32248</v>
      </c>
      <c r="E45" s="7">
        <f t="shared" si="5"/>
        <v>28719</v>
      </c>
      <c r="F45" s="7">
        <f t="shared" si="5"/>
        <v>42169</v>
      </c>
      <c r="G45" s="7">
        <f t="shared" si="5"/>
        <v>35216</v>
      </c>
      <c r="H45" s="7">
        <f t="shared" si="5"/>
        <v>32213</v>
      </c>
      <c r="I45" s="7">
        <f t="shared" si="5"/>
        <v>32809</v>
      </c>
      <c r="J45" s="7">
        <f t="shared" si="5"/>
        <v>33924</v>
      </c>
      <c r="K45" s="7">
        <f t="shared" si="5"/>
        <v>30014</v>
      </c>
      <c r="L45" s="7">
        <f t="shared" si="5"/>
        <v>40500</v>
      </c>
      <c r="M45" s="7">
        <f t="shared" si="5"/>
        <v>35601</v>
      </c>
      <c r="N45" s="7">
        <f t="shared" si="5"/>
        <v>42795</v>
      </c>
      <c r="O45" s="7">
        <f t="shared" si="5"/>
        <v>37149</v>
      </c>
      <c r="P45" s="7">
        <f t="shared" si="5"/>
        <v>45313</v>
      </c>
      <c r="Q45" s="7">
        <f t="shared" si="5"/>
        <v>41705</v>
      </c>
      <c r="R45" s="20" t="s">
        <v>28</v>
      </c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4" t="s">
        <v>24</v>
      </c>
      <c r="C47" s="4"/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6" t="s">
        <v>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 t="s">
        <v>14</v>
      </c>
      <c r="O48" s="3"/>
      <c r="P48" s="3"/>
      <c r="Q48" s="3"/>
      <c r="R48" s="3"/>
    </row>
    <row r="49" spans="1:18" ht="12.75">
      <c r="A49" s="7" t="s">
        <v>6</v>
      </c>
      <c r="B49" s="11">
        <f>B27/B5</f>
        <v>42</v>
      </c>
      <c r="C49" s="11">
        <f aca="true" t="shared" si="6" ref="C49:J54">C27/C5</f>
        <v>43.2</v>
      </c>
      <c r="D49" s="11">
        <f t="shared" si="6"/>
        <v>42.81818181818182</v>
      </c>
      <c r="E49" s="11">
        <f t="shared" si="6"/>
        <v>40.142857142857146</v>
      </c>
      <c r="F49" s="11">
        <f t="shared" si="6"/>
        <v>42.7</v>
      </c>
      <c r="G49" s="11">
        <f t="shared" si="6"/>
        <v>41.666666666666664</v>
      </c>
      <c r="H49" s="11">
        <f t="shared" si="6"/>
        <v>41.111111111111114</v>
      </c>
      <c r="I49" s="11">
        <f t="shared" si="6"/>
        <v>42.76923076923077</v>
      </c>
      <c r="J49" s="11">
        <f t="shared" si="6"/>
        <v>43.857142857142854</v>
      </c>
      <c r="K49" s="11">
        <f aca="true" t="shared" si="7" ref="K49:L54">K27/K5</f>
        <v>45.666666666666664</v>
      </c>
      <c r="L49" s="11">
        <f t="shared" si="7"/>
        <v>47.2</v>
      </c>
      <c r="M49" s="11">
        <f aca="true" t="shared" si="8" ref="M49:N54">M27/M5</f>
        <v>48.6</v>
      </c>
      <c r="N49" s="11">
        <f t="shared" si="8"/>
        <v>51.72727272727273</v>
      </c>
      <c r="O49" s="11">
        <f aca="true" t="shared" si="9" ref="O49:P54">O27/O5</f>
        <v>50</v>
      </c>
      <c r="P49" s="11">
        <f t="shared" si="9"/>
        <v>58.2</v>
      </c>
      <c r="Q49" s="11">
        <f aca="true" t="shared" si="10" ref="Q49:Q54">Q27/Q5</f>
        <v>53.875</v>
      </c>
      <c r="R49" s="20" t="s">
        <v>28</v>
      </c>
    </row>
    <row r="50" spans="1:18" ht="12.75">
      <c r="A50" s="7" t="s">
        <v>7</v>
      </c>
      <c r="B50" s="11">
        <f>B28/B6</f>
        <v>15.901960784313726</v>
      </c>
      <c r="C50" s="11">
        <f t="shared" si="6"/>
        <v>14.300884955752212</v>
      </c>
      <c r="D50" s="11">
        <f t="shared" si="6"/>
        <v>14.3</v>
      </c>
      <c r="E50" s="11">
        <f t="shared" si="6"/>
        <v>18.30246913580247</v>
      </c>
      <c r="F50" s="11">
        <f t="shared" si="6"/>
        <v>21.898203592814372</v>
      </c>
      <c r="G50" s="11">
        <f t="shared" si="6"/>
        <v>19.8</v>
      </c>
      <c r="H50" s="11">
        <f t="shared" si="6"/>
        <v>20.6</v>
      </c>
      <c r="I50" s="11">
        <f t="shared" si="6"/>
        <v>19.4</v>
      </c>
      <c r="J50" s="11">
        <f t="shared" si="6"/>
        <v>14.2</v>
      </c>
      <c r="K50" s="11">
        <f t="shared" si="7"/>
        <v>18.7</v>
      </c>
      <c r="L50" s="11">
        <f t="shared" si="7"/>
        <v>19.4</v>
      </c>
      <c r="M50" s="11">
        <f t="shared" si="8"/>
        <v>22.50175438596491</v>
      </c>
      <c r="N50" s="11">
        <f t="shared" si="8"/>
        <v>19.4</v>
      </c>
      <c r="O50" s="11">
        <f t="shared" si="9"/>
        <v>21.50188679245283</v>
      </c>
      <c r="P50" s="11">
        <f t="shared" si="9"/>
        <v>24.3</v>
      </c>
      <c r="Q50" s="11">
        <f t="shared" si="10"/>
        <v>30.102222222222224</v>
      </c>
      <c r="R50" s="20" t="s">
        <v>28</v>
      </c>
    </row>
    <row r="51" spans="1:18" ht="12.75">
      <c r="A51" s="6" t="s">
        <v>8</v>
      </c>
      <c r="B51" s="11">
        <f>B29/B7</f>
        <v>34.8</v>
      </c>
      <c r="C51" s="11">
        <f t="shared" si="6"/>
        <v>33.696969696969695</v>
      </c>
      <c r="D51" s="11">
        <f t="shared" si="6"/>
        <v>36.4</v>
      </c>
      <c r="E51" s="11">
        <f t="shared" si="6"/>
        <v>38.10344827586207</v>
      </c>
      <c r="F51" s="11">
        <f t="shared" si="6"/>
        <v>38.89795918367347</v>
      </c>
      <c r="G51" s="11">
        <f t="shared" si="6"/>
        <v>37.20454545454545</v>
      </c>
      <c r="H51" s="11">
        <f t="shared" si="6"/>
        <v>36.191489361702125</v>
      </c>
      <c r="I51" s="11">
        <f t="shared" si="6"/>
        <v>38.79545454545455</v>
      </c>
      <c r="J51" s="11">
        <f t="shared" si="6"/>
        <v>37.794871794871796</v>
      </c>
      <c r="K51" s="11">
        <f t="shared" si="7"/>
        <v>40.588235294117645</v>
      </c>
      <c r="L51" s="11">
        <f t="shared" si="7"/>
        <v>39.5</v>
      </c>
      <c r="M51" s="11">
        <f t="shared" si="8"/>
        <v>41.891891891891895</v>
      </c>
      <c r="N51" s="11">
        <f t="shared" si="8"/>
        <v>46.3</v>
      </c>
      <c r="O51" s="11">
        <f t="shared" si="9"/>
        <v>51.2</v>
      </c>
      <c r="P51" s="11">
        <f t="shared" si="9"/>
        <v>47.9</v>
      </c>
      <c r="Q51" s="11">
        <f t="shared" si="10"/>
        <v>46.1</v>
      </c>
      <c r="R51" s="20" t="s">
        <v>28</v>
      </c>
    </row>
    <row r="52" spans="1:18" ht="12.75">
      <c r="A52" s="6" t="s">
        <v>9</v>
      </c>
      <c r="B52" s="11">
        <f>B30/B8</f>
        <v>32.90425531914894</v>
      </c>
      <c r="C52" s="11">
        <f t="shared" si="6"/>
        <v>35.5</v>
      </c>
      <c r="D52" s="11">
        <f t="shared" si="6"/>
        <v>34.794520547945204</v>
      </c>
      <c r="E52" s="11">
        <f t="shared" si="6"/>
        <v>37.703125</v>
      </c>
      <c r="F52" s="11">
        <f t="shared" si="6"/>
        <v>37.20224719101124</v>
      </c>
      <c r="G52" s="11">
        <f t="shared" si="6"/>
        <v>40.19736842105263</v>
      </c>
      <c r="H52" s="11">
        <f t="shared" si="6"/>
        <v>36.19402985074627</v>
      </c>
      <c r="I52" s="11">
        <f t="shared" si="6"/>
        <v>37.39344262295082</v>
      </c>
      <c r="J52" s="11">
        <f t="shared" si="6"/>
        <v>38.10666666666667</v>
      </c>
      <c r="K52" s="11">
        <f t="shared" si="7"/>
        <v>40</v>
      </c>
      <c r="L52" s="11">
        <f t="shared" si="7"/>
        <v>41.096385542168676</v>
      </c>
      <c r="M52" s="11">
        <f t="shared" si="8"/>
        <v>43</v>
      </c>
      <c r="N52" s="11">
        <f t="shared" si="8"/>
        <v>35.397590361445786</v>
      </c>
      <c r="O52" s="11">
        <f t="shared" si="9"/>
        <v>41.29824561403509</v>
      </c>
      <c r="P52" s="11">
        <f t="shared" si="9"/>
        <v>43.90625</v>
      </c>
      <c r="Q52" s="11">
        <f t="shared" si="10"/>
        <v>46.8</v>
      </c>
      <c r="R52" s="20" t="s">
        <v>28</v>
      </c>
    </row>
    <row r="53" spans="1:18" ht="12.75">
      <c r="A53" s="7" t="s">
        <v>10</v>
      </c>
      <c r="B53" s="11">
        <f aca="true" t="shared" si="11" ref="B53:H54">B31/B9</f>
        <v>22.3</v>
      </c>
      <c r="C53" s="11">
        <f t="shared" si="11"/>
        <v>24</v>
      </c>
      <c r="D53" s="11">
        <f t="shared" si="11"/>
        <v>23.901149425287358</v>
      </c>
      <c r="E53" s="11">
        <f t="shared" si="11"/>
        <v>27.8</v>
      </c>
      <c r="F53" s="11">
        <f t="shared" si="11"/>
        <v>26.5</v>
      </c>
      <c r="G53" s="11">
        <f t="shared" si="11"/>
        <v>27.6</v>
      </c>
      <c r="H53" s="11">
        <f t="shared" si="11"/>
        <v>29</v>
      </c>
      <c r="I53" s="11">
        <f t="shared" si="6"/>
        <v>29</v>
      </c>
      <c r="J53" s="11">
        <f t="shared" si="6"/>
        <v>30</v>
      </c>
      <c r="K53" s="11">
        <f t="shared" si="7"/>
        <v>30.8</v>
      </c>
      <c r="L53" s="11">
        <f t="shared" si="7"/>
        <v>27</v>
      </c>
      <c r="M53" s="11">
        <f t="shared" si="8"/>
        <v>27.8</v>
      </c>
      <c r="N53" s="11">
        <f t="shared" si="8"/>
        <v>27.3</v>
      </c>
      <c r="O53" s="11">
        <f t="shared" si="9"/>
        <v>27.8</v>
      </c>
      <c r="P53" s="11">
        <f t="shared" si="9"/>
        <v>30.2</v>
      </c>
      <c r="Q53" s="11">
        <f t="shared" si="10"/>
        <v>29.1</v>
      </c>
      <c r="R53" s="20" t="s">
        <v>28</v>
      </c>
    </row>
    <row r="54" spans="1:18" ht="12.75">
      <c r="A54" s="7" t="s">
        <v>11</v>
      </c>
      <c r="B54" s="11">
        <f t="shared" si="11"/>
        <v>23.300341296928327</v>
      </c>
      <c r="C54" s="11">
        <f t="shared" si="11"/>
        <v>24.32894736842105</v>
      </c>
      <c r="D54" s="11">
        <f t="shared" si="11"/>
        <v>23.9901269393512</v>
      </c>
      <c r="E54" s="11">
        <f t="shared" si="11"/>
        <v>26.971291866028707</v>
      </c>
      <c r="F54" s="11">
        <f t="shared" si="11"/>
        <v>27.602312138728323</v>
      </c>
      <c r="G54" s="11">
        <f t="shared" si="11"/>
        <v>27.689703808180536</v>
      </c>
      <c r="H54" s="11">
        <f t="shared" si="11"/>
        <v>28.23583460949464</v>
      </c>
      <c r="I54" s="11">
        <f t="shared" si="6"/>
        <v>27.901903367496338</v>
      </c>
      <c r="J54" s="11">
        <f t="shared" si="6"/>
        <v>26.460890493381466</v>
      </c>
      <c r="K54" s="11">
        <f t="shared" si="7"/>
        <v>28.065719360568384</v>
      </c>
      <c r="L54" s="11">
        <f t="shared" si="7"/>
        <v>26.872570194384448</v>
      </c>
      <c r="M54" s="11">
        <f t="shared" si="8"/>
        <v>27.961822660098523</v>
      </c>
      <c r="N54" s="11">
        <f t="shared" si="8"/>
        <v>26.87152034261242</v>
      </c>
      <c r="O54" s="11">
        <f t="shared" si="9"/>
        <v>28.130434782608695</v>
      </c>
      <c r="P54" s="11">
        <f t="shared" si="9"/>
        <v>30.308924485125857</v>
      </c>
      <c r="Q54" s="11">
        <f t="shared" si="10"/>
        <v>31.681759379042692</v>
      </c>
      <c r="R54" s="20" t="s">
        <v>28</v>
      </c>
    </row>
    <row r="55" spans="1:18" ht="12.75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1"/>
    </row>
    <row r="56" spans="1:18" ht="12.75">
      <c r="A56" s="7" t="s">
        <v>12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1"/>
    </row>
    <row r="57" spans="1:18" ht="12.75">
      <c r="A57" s="7" t="s">
        <v>13</v>
      </c>
      <c r="B57" s="11">
        <f>B35/B13</f>
        <v>23.4</v>
      </c>
      <c r="C57" s="11">
        <f aca="true" t="shared" si="12" ref="C57:H57">C35/C13</f>
        <v>18.7</v>
      </c>
      <c r="D57" s="11">
        <f t="shared" si="12"/>
        <v>24.50199203187251</v>
      </c>
      <c r="E57" s="11">
        <f t="shared" si="12"/>
        <v>23.5</v>
      </c>
      <c r="F57" s="11">
        <f t="shared" si="12"/>
        <v>25.50145772594752</v>
      </c>
      <c r="G57" s="11">
        <f t="shared" si="12"/>
        <v>25.100371747211895</v>
      </c>
      <c r="H57" s="11">
        <f t="shared" si="12"/>
        <v>26.848484848484848</v>
      </c>
      <c r="I57" s="11">
        <f aca="true" t="shared" si="13" ref="I57:N57">I35/I13</f>
        <v>27.3025641025641</v>
      </c>
      <c r="J57" s="11">
        <f t="shared" si="13"/>
        <v>29</v>
      </c>
      <c r="K57" s="11">
        <f t="shared" si="13"/>
        <v>29.502590673575128</v>
      </c>
      <c r="L57" s="11">
        <f t="shared" si="13"/>
        <v>26.3</v>
      </c>
      <c r="M57" s="11">
        <f t="shared" si="13"/>
        <v>26.8</v>
      </c>
      <c r="N57" s="11">
        <f t="shared" si="13"/>
        <v>28.2</v>
      </c>
      <c r="O57" s="11">
        <f>O35/O13</f>
        <v>31.6981981981982</v>
      </c>
      <c r="P57" s="11">
        <f>P35/P13</f>
        <v>31.699604743083004</v>
      </c>
      <c r="Q57" s="11">
        <f>Q35/Q13</f>
        <v>33.5</v>
      </c>
      <c r="R57" s="20" t="s">
        <v>28</v>
      </c>
    </row>
    <row r="58" spans="1:18" ht="12.75">
      <c r="A58" s="7" t="s">
        <v>14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1"/>
    </row>
    <row r="59" spans="1:18" ht="12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1"/>
    </row>
    <row r="60" spans="1:18" ht="12.75">
      <c r="A60" s="7" t="s">
        <v>16</v>
      </c>
      <c r="B60" s="11">
        <f aca="true" t="shared" si="14" ref="B60:J62">B38/B16</f>
        <v>24.6</v>
      </c>
      <c r="C60" s="11">
        <f t="shared" si="14"/>
        <v>24.1</v>
      </c>
      <c r="D60" s="11">
        <f t="shared" si="14"/>
        <v>25.89830508474576</v>
      </c>
      <c r="E60" s="11">
        <f t="shared" si="14"/>
        <v>25.093023255813954</v>
      </c>
      <c r="F60" s="11">
        <f t="shared" si="14"/>
        <v>24.6056338028169</v>
      </c>
      <c r="G60" s="11">
        <f t="shared" si="14"/>
        <v>26</v>
      </c>
      <c r="H60" s="11">
        <f t="shared" si="14"/>
        <v>26</v>
      </c>
      <c r="I60" s="11">
        <f t="shared" si="14"/>
        <v>26</v>
      </c>
      <c r="J60" s="11">
        <f t="shared" si="14"/>
        <v>28.404255319148938</v>
      </c>
      <c r="K60" s="11">
        <f aca="true" t="shared" si="15" ref="K60:L62">K38/K16</f>
        <v>25.304347826086957</v>
      </c>
      <c r="L60" s="11">
        <f t="shared" si="15"/>
        <v>26.7</v>
      </c>
      <c r="M60" s="11">
        <f aca="true" t="shared" si="16" ref="M60:N62">M38/M16</f>
        <v>27.403846153846153</v>
      </c>
      <c r="N60" s="11">
        <f t="shared" si="16"/>
        <v>29</v>
      </c>
      <c r="O60" s="11">
        <f aca="true" t="shared" si="17" ref="O60:P62">O38/O16</f>
        <v>31.508196721311474</v>
      </c>
      <c r="P60" s="11">
        <f t="shared" si="17"/>
        <v>32.5</v>
      </c>
      <c r="Q60" s="11">
        <f>Q38/Q16</f>
        <v>31.607843137254903</v>
      </c>
      <c r="R60" s="20" t="s">
        <v>28</v>
      </c>
    </row>
    <row r="61" spans="1:18" ht="12.75">
      <c r="A61" s="7" t="s">
        <v>17</v>
      </c>
      <c r="B61" s="11">
        <f t="shared" si="14"/>
        <v>28.90909090909091</v>
      </c>
      <c r="C61" s="11">
        <f t="shared" si="14"/>
        <v>29.706666666666667</v>
      </c>
      <c r="D61" s="11">
        <f t="shared" si="14"/>
        <v>26</v>
      </c>
      <c r="E61" s="11">
        <f t="shared" si="14"/>
        <v>28.8</v>
      </c>
      <c r="F61" s="11">
        <f t="shared" si="14"/>
        <v>28.5</v>
      </c>
      <c r="G61" s="11">
        <f t="shared" si="14"/>
        <v>30.8</v>
      </c>
      <c r="H61" s="11">
        <f t="shared" si="14"/>
        <v>29.794871794871796</v>
      </c>
      <c r="I61" s="11">
        <f t="shared" si="14"/>
        <v>30</v>
      </c>
      <c r="J61" s="11">
        <f t="shared" si="14"/>
        <v>34.294117647058826</v>
      </c>
      <c r="K61" s="11">
        <f t="shared" si="15"/>
        <v>31.302083333333332</v>
      </c>
      <c r="L61" s="11">
        <f t="shared" si="15"/>
        <v>32.306666666666665</v>
      </c>
      <c r="M61" s="11">
        <f t="shared" si="16"/>
        <v>35.09803921568628</v>
      </c>
      <c r="N61" s="11">
        <f t="shared" si="16"/>
        <v>32</v>
      </c>
      <c r="O61" s="11">
        <f t="shared" si="17"/>
        <v>36</v>
      </c>
      <c r="P61" s="11">
        <f t="shared" si="17"/>
        <v>34</v>
      </c>
      <c r="Q61" s="11">
        <f>Q39/Q17</f>
        <v>39</v>
      </c>
      <c r="R61" s="20" t="s">
        <v>28</v>
      </c>
    </row>
    <row r="62" spans="1:18" ht="12.75">
      <c r="A62" s="7" t="s">
        <v>18</v>
      </c>
      <c r="B62" s="11">
        <f t="shared" si="14"/>
        <v>29.8</v>
      </c>
      <c r="C62" s="11">
        <f t="shared" si="14"/>
        <v>25.506666666666668</v>
      </c>
      <c r="D62" s="11">
        <f t="shared" si="14"/>
        <v>29.305882352941175</v>
      </c>
      <c r="E62" s="11">
        <f t="shared" si="14"/>
        <v>26.90909090909091</v>
      </c>
      <c r="F62" s="11">
        <f t="shared" si="14"/>
        <v>31.102272727272727</v>
      </c>
      <c r="G62" s="11">
        <f t="shared" si="14"/>
        <v>31.506666666666668</v>
      </c>
      <c r="H62" s="11">
        <f t="shared" si="14"/>
        <v>32</v>
      </c>
      <c r="I62" s="11">
        <f t="shared" si="14"/>
        <v>28.19178082191781</v>
      </c>
      <c r="J62" s="11">
        <f t="shared" si="14"/>
        <v>35.09090909090909</v>
      </c>
      <c r="K62" s="11">
        <f t="shared" si="15"/>
        <v>29.7</v>
      </c>
      <c r="L62" s="11">
        <f t="shared" si="15"/>
        <v>32.50666666666667</v>
      </c>
      <c r="M62" s="11">
        <f t="shared" si="16"/>
        <v>31.203389830508474</v>
      </c>
      <c r="N62" s="11">
        <f t="shared" si="16"/>
        <v>38</v>
      </c>
      <c r="O62" s="11">
        <f t="shared" si="17"/>
        <v>36</v>
      </c>
      <c r="P62" s="11">
        <f t="shared" si="17"/>
        <v>37</v>
      </c>
      <c r="Q62" s="11">
        <f>Q40/Q18</f>
        <v>41.6</v>
      </c>
      <c r="R62" s="20" t="s">
        <v>28</v>
      </c>
    </row>
    <row r="63" spans="1:18" ht="12.75">
      <c r="A63" s="6" t="s">
        <v>19</v>
      </c>
      <c r="B63" s="11">
        <f>B41/B19</f>
        <v>27.333333333333332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1"/>
    </row>
    <row r="64" spans="1:18" ht="12.75">
      <c r="A64" s="7" t="s">
        <v>20</v>
      </c>
      <c r="B64" s="11">
        <f aca="true" t="shared" si="18" ref="B64:H65">B42/B20</f>
        <v>21.704347826086956</v>
      </c>
      <c r="C64" s="11">
        <f t="shared" si="18"/>
        <v>19.8</v>
      </c>
      <c r="D64" s="11">
        <f t="shared" si="18"/>
        <v>21</v>
      </c>
      <c r="E64" s="11">
        <f t="shared" si="18"/>
        <v>25.397959183673468</v>
      </c>
      <c r="F64" s="11">
        <f t="shared" si="18"/>
        <v>22.7</v>
      </c>
      <c r="G64" s="11">
        <f t="shared" si="18"/>
        <v>21.896551724137932</v>
      </c>
      <c r="H64" s="11">
        <f t="shared" si="18"/>
        <v>23.1</v>
      </c>
      <c r="I64" s="11">
        <f aca="true" t="shared" si="19" ref="I64:L65">I42/I20</f>
        <v>23.706666666666667</v>
      </c>
      <c r="J64" s="11">
        <f t="shared" si="19"/>
        <v>27.692307692307693</v>
      </c>
      <c r="K64" s="11">
        <f t="shared" si="19"/>
        <v>29.205882352941178</v>
      </c>
      <c r="L64" s="11">
        <f t="shared" si="19"/>
        <v>29.303797468354432</v>
      </c>
      <c r="M64" s="11">
        <f aca="true" t="shared" si="20" ref="M64:O65">M42/M20</f>
        <v>29.105263157894736</v>
      </c>
      <c r="N64" s="11">
        <f t="shared" si="20"/>
        <v>32.3</v>
      </c>
      <c r="O64" s="11">
        <f t="shared" si="20"/>
        <v>32.4</v>
      </c>
      <c r="P64" s="11">
        <f>P42/P20</f>
        <v>31.2</v>
      </c>
      <c r="Q64" s="11">
        <f>Q42/Q20</f>
        <v>35.70666666666666</v>
      </c>
      <c r="R64" s="20" t="s">
        <v>28</v>
      </c>
    </row>
    <row r="65" spans="1:18" ht="12.75">
      <c r="A65" s="7" t="s">
        <v>11</v>
      </c>
      <c r="B65" s="11">
        <f t="shared" si="18"/>
        <v>25.646408839779006</v>
      </c>
      <c r="C65" s="11">
        <f t="shared" si="18"/>
        <v>24.352542372881356</v>
      </c>
      <c r="D65" s="11">
        <f t="shared" si="18"/>
        <v>24.96978021978022</v>
      </c>
      <c r="E65" s="11">
        <f t="shared" si="18"/>
        <v>26.513409961685824</v>
      </c>
      <c r="F65" s="11">
        <f t="shared" si="18"/>
        <v>26.590529247910865</v>
      </c>
      <c r="G65" s="11">
        <f t="shared" si="18"/>
        <v>27.6</v>
      </c>
      <c r="H65" s="11">
        <f t="shared" si="18"/>
        <v>27.53818181818182</v>
      </c>
      <c r="I65" s="11">
        <f t="shared" si="19"/>
        <v>27.18709677419355</v>
      </c>
      <c r="J65" s="11">
        <f t="shared" si="19"/>
        <v>30.763157894736842</v>
      </c>
      <c r="K65" s="11">
        <f t="shared" si="19"/>
        <v>29.07508532423208</v>
      </c>
      <c r="L65" s="11">
        <f t="shared" si="19"/>
        <v>30.37370242214533</v>
      </c>
      <c r="M65" s="11">
        <f t="shared" si="20"/>
        <v>30.537815126050422</v>
      </c>
      <c r="N65" s="11">
        <f t="shared" si="20"/>
        <v>33.0377358490566</v>
      </c>
      <c r="O65" s="11">
        <f t="shared" si="20"/>
        <v>34.09243697478992</v>
      </c>
      <c r="P65" s="11">
        <f>P43/P21</f>
        <v>33.54968944099379</v>
      </c>
      <c r="Q65" s="11">
        <f>Q43/Q21</f>
        <v>37.206896551724135</v>
      </c>
      <c r="R65" s="20" t="s">
        <v>28</v>
      </c>
    </row>
    <row r="66" spans="1:18" ht="12.75">
      <c r="A66" s="7"/>
      <c r="B66" s="3"/>
      <c r="C66" s="3"/>
      <c r="D66" s="3"/>
      <c r="E66" s="3"/>
      <c r="F66" s="3"/>
      <c r="G66" s="3"/>
      <c r="H66" s="3"/>
      <c r="I66" s="11"/>
      <c r="J66" s="11"/>
      <c r="K66" s="11" t="s">
        <v>14</v>
      </c>
      <c r="L66" s="11"/>
      <c r="M66" s="11"/>
      <c r="N66" s="11"/>
      <c r="O66" s="11"/>
      <c r="P66" s="11"/>
      <c r="Q66" s="11"/>
      <c r="R66" s="11"/>
    </row>
    <row r="67" spans="1:18" s="16" customFormat="1" ht="12.75">
      <c r="A67" s="12" t="s">
        <v>21</v>
      </c>
      <c r="B67" s="13">
        <v>23.8</v>
      </c>
      <c r="C67" s="13">
        <v>23.3</v>
      </c>
      <c r="D67" s="13">
        <v>24.4</v>
      </c>
      <c r="E67" s="13">
        <v>26.2</v>
      </c>
      <c r="F67" s="13">
        <v>26.9</v>
      </c>
      <c r="G67" s="13">
        <v>27.1</v>
      </c>
      <c r="H67" s="13">
        <v>27.8</v>
      </c>
      <c r="I67" s="13">
        <v>27.6</v>
      </c>
      <c r="J67" s="13">
        <f aca="true" t="shared" si="21" ref="J67:O67">J45/J23</f>
        <v>27.558082859463852</v>
      </c>
      <c r="K67" s="13">
        <f t="shared" si="21"/>
        <v>28.61201143946616</v>
      </c>
      <c r="L67" s="13">
        <f t="shared" si="21"/>
        <v>27.45762711864407</v>
      </c>
      <c r="M67" s="13">
        <f t="shared" si="21"/>
        <v>28.254761904761907</v>
      </c>
      <c r="N67" s="13">
        <f t="shared" si="21"/>
        <v>28.397478433974783</v>
      </c>
      <c r="O67" s="13">
        <f t="shared" si="21"/>
        <v>29.91062801932367</v>
      </c>
      <c r="P67" s="13">
        <f>P45/P23</f>
        <v>31.27191166321601</v>
      </c>
      <c r="Q67" s="13">
        <f>Q45/Q23</f>
        <v>33.151828298887125</v>
      </c>
      <c r="R67" s="19" t="s">
        <v>28</v>
      </c>
    </row>
    <row r="68" spans="1:18" s="23" customFormat="1" ht="12.75">
      <c r="A68" s="24" t="s">
        <v>29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0"/>
      <c r="N68" s="20"/>
      <c r="O68" s="20"/>
      <c r="P68" s="20"/>
      <c r="Q68" s="20"/>
      <c r="R68" s="20"/>
    </row>
    <row r="69" spans="1:18" ht="12.75">
      <c r="A69" s="14" t="s">
        <v>25</v>
      </c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ht="12.75">
      <c r="A70" s="17" t="s">
        <v>30</v>
      </c>
    </row>
  </sheetData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2005-04-05T13:43:03Z</cp:lastPrinted>
  <dcterms:created xsi:type="dcterms:W3CDTF">2001-12-26T19:12:50Z</dcterms:created>
  <dcterms:modified xsi:type="dcterms:W3CDTF">2008-06-11T11:25:44Z</dcterms:modified>
  <cp:category/>
  <cp:version/>
  <cp:contentType/>
  <cp:contentStatus/>
</cp:coreProperties>
</file>