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9600" windowHeight="6435" firstSheet="1" activeTab="1"/>
  </bookViews>
  <sheets>
    <sheet name="ANN NIRT FY06 Recs" sheetId="1" r:id="rId1"/>
    <sheet name="FY 2006 NIRT 36 Awards" sheetId="2" r:id="rId2"/>
  </sheets>
  <definedNames>
    <definedName name="_xlnm.Print_Area" localSheetId="0">'ANN NIRT FY06 Recs'!$A$1:$Z$96</definedName>
    <definedName name="_xlnm.Print_Area" localSheetId="1">'FY 2006 NIRT 36 Awards'!$A$1:$Z$55</definedName>
    <definedName name="_xlnm.Print_Titles" localSheetId="0">'ANN NIRT FY06 Recs'!$1:$1</definedName>
    <definedName name="_xlnm.Print_Titles" localSheetId="1">'FY 2006 NIRT 36 Awards'!$8:$8</definedName>
  </definedNames>
  <calcPr fullCalcOnLoad="1"/>
</workbook>
</file>

<file path=xl/sharedStrings.xml><?xml version="1.0" encoding="utf-8"?>
<sst xmlns="http://schemas.openxmlformats.org/spreadsheetml/2006/main" count="1083" uniqueCount="572">
  <si>
    <t xml:space="preserve"> Institute </t>
  </si>
  <si>
    <t xml:space="preserve"> Title </t>
  </si>
  <si>
    <t>Prop.</t>
  </si>
  <si>
    <t>PI First</t>
  </si>
  <si>
    <t>PI Last</t>
  </si>
  <si>
    <t>Rnk</t>
  </si>
  <si>
    <t>Rate</t>
  </si>
  <si>
    <t>Panel Leader</t>
  </si>
  <si>
    <t>Request$mil</t>
  </si>
  <si>
    <t>Female PI's</t>
  </si>
  <si>
    <t>Minority PI's</t>
  </si>
  <si>
    <t>EPScoR Elig?</t>
  </si>
  <si>
    <t>GOALI Elig?</t>
  </si>
  <si>
    <t>Meriles</t>
  </si>
  <si>
    <t>Sokolov</t>
  </si>
  <si>
    <t>Kostic</t>
  </si>
  <si>
    <t>Ma</t>
  </si>
  <si>
    <t>Thumm</t>
  </si>
  <si>
    <t>CUNY City College</t>
  </si>
  <si>
    <t>University of Akron</t>
  </si>
  <si>
    <t>Northern Illinois University</t>
  </si>
  <si>
    <t>University of Missouri-Columbia</t>
  </si>
  <si>
    <t>Kansas State University</t>
  </si>
  <si>
    <t>NIRT: Nuclear hyperpolarization for organic and inorganic semiconductor nanostructures</t>
  </si>
  <si>
    <t>E, E/V, E/V, V</t>
  </si>
  <si>
    <t>NIRT: Plasmon-based active sensors for single molecular detection: design and fabrication</t>
  </si>
  <si>
    <t>Blevins</t>
  </si>
  <si>
    <t>E, E/V, V, V</t>
  </si>
  <si>
    <t>Alexei</t>
  </si>
  <si>
    <t>Carlos</t>
  </si>
  <si>
    <t xml:space="preserve">Milivoje </t>
  </si>
  <si>
    <t xml:space="preserve">NIRT: Development of New Hybrid Polymer-Nanofluids with Enhanced Flow and Heat-Transfer Characteristics  </t>
  </si>
  <si>
    <t>E, E/V, V, V/G</t>
  </si>
  <si>
    <t>Hongbin</t>
  </si>
  <si>
    <t xml:space="preserve">NIRT: Thermophysics of Nanofluids and Nanofluid Heat Transfer Enhancement  </t>
  </si>
  <si>
    <t>Uwe</t>
  </si>
  <si>
    <t xml:space="preserve">NIRT: Predicting, Probing, and Controlling Interactions of Photons, Electrons, Ions, and Molecules with Nanotubes  </t>
  </si>
  <si>
    <t>Christopher</t>
  </si>
  <si>
    <t>E, E, V, G</t>
  </si>
  <si>
    <t>Wang</t>
  </si>
  <si>
    <t>Drexel University</t>
  </si>
  <si>
    <t>Goldberg</t>
  </si>
  <si>
    <t> 0608863</t>
  </si>
  <si>
    <t>Fainman</t>
  </si>
  <si>
    <t xml:space="preserve"> Y.</t>
  </si>
  <si>
    <t>U of California-San Diego</t>
  </si>
  <si>
    <t>NIRT: Opto-Plasmonic Nanoscope</t>
  </si>
  <si>
    <t> 0609416</t>
  </si>
  <si>
    <t>Nikishin</t>
  </si>
  <si>
    <t xml:space="preserve"> Sergey</t>
  </si>
  <si>
    <t>Texas Tech U</t>
  </si>
  <si>
    <t>NIRT: GOALI : Nano-Engineering Efficient Optoelectronic Devices</t>
  </si>
  <si>
    <t>E, E, V, V</t>
  </si>
  <si>
    <t> 0608859</t>
  </si>
  <si>
    <t>Davis</t>
  </si>
  <si>
    <t xml:space="preserve"> Christopher</t>
  </si>
  <si>
    <t>U of Maryland College Park</t>
  </si>
  <si>
    <t>NIRT: Active nanophotonics devices for microscopy, sensing and magneto-optical recording</t>
  </si>
  <si>
    <t>E, V, V, V</t>
  </si>
  <si>
    <t> 0609516</t>
  </si>
  <si>
    <t>Hu</t>
  </si>
  <si>
    <t xml:space="preserve"> Evelyn</t>
  </si>
  <si>
    <t>U of California-Santa Barbara</t>
  </si>
  <si>
    <t>NIRT:Gallium Nitride-Based Nanophotonics (NanoGaN)</t>
  </si>
  <si>
    <t>E, E, V/G, G</t>
  </si>
  <si>
    <t> 0609134</t>
  </si>
  <si>
    <t>Engheta</t>
  </si>
  <si>
    <t xml:space="preserve"> Nader</t>
  </si>
  <si>
    <t>U of Pennsylvania</t>
  </si>
  <si>
    <t>NIRT: Active Nanomaterials with Plasmonic and Negative Refraction Properties at IR and Optical Frequencies</t>
  </si>
  <si>
    <t>E/V, V, V, V</t>
  </si>
  <si>
    <t>Columbia University</t>
  </si>
  <si>
    <t>E, E/V, V, G</t>
  </si>
  <si>
    <t>Raper</t>
  </si>
  <si>
    <t> 0609087</t>
  </si>
  <si>
    <t>University of North Carolina at Chapel Hill</t>
  </si>
  <si>
    <t>NIRT: Engineered Molecular Fluidics</t>
  </si>
  <si>
    <t>E,V,E/V,E</t>
  </si>
  <si>
    <t> 0609062</t>
  </si>
  <si>
    <t>NIRT: Nanotube-Based Nanofluidic Devices and Fundamental Fluid Studies at the Nanoscale</t>
  </si>
  <si>
    <t>V,V,E,E/V</t>
  </si>
  <si>
    <t> 0608782</t>
  </si>
  <si>
    <t>University of Massachusetts Amherst</t>
  </si>
  <si>
    <t>NIRT: Nanoscale Engineering of Solid Surfaces for Controlled Wettability and Droplet Fluidics</t>
  </si>
  <si>
    <t>E,G,E/V,V</t>
  </si>
  <si>
    <t> 0609138</t>
  </si>
  <si>
    <t>Clarkson University</t>
  </si>
  <si>
    <t>NIRT: Responsive Materials and Devices based on Hierarchical Self-Assembly of Functional Hybrid Nanofibers</t>
  </si>
  <si>
    <t>V,V,V,V</t>
  </si>
  <si>
    <t> 0609040</t>
  </si>
  <si>
    <t>Worcester Polytechnic Institute</t>
  </si>
  <si>
    <t>NIRT: Active Nanoscale Fluidic Devices with Nanopatterned Surfaces of Optically-Switched Wettability</t>
  </si>
  <si>
    <t>E,E/V,V/G,V</t>
  </si>
  <si>
    <t>Sheiko</t>
  </si>
  <si>
    <t>Sergei S.</t>
  </si>
  <si>
    <t>Gogotsi</t>
  </si>
  <si>
    <t>Yury</t>
  </si>
  <si>
    <t>Monson</t>
  </si>
  <si>
    <t>Peter A.</t>
  </si>
  <si>
    <t>Minko</t>
  </si>
  <si>
    <t>Sergiy</t>
  </si>
  <si>
    <t>Gatsonis</t>
  </si>
  <si>
    <t>Nikolaos A.</t>
  </si>
  <si>
    <t>Lyons</t>
  </si>
  <si>
    <t>E,E,E,V</t>
  </si>
  <si>
    <t> 0609115</t>
  </si>
  <si>
    <t>Baughman</t>
  </si>
  <si>
    <t>Ray</t>
  </si>
  <si>
    <t>University of Texas at Dallas</t>
  </si>
  <si>
    <t>NIRT: Hierarchical Nanomanufacturing of Carbon Nanotube Sheets and Yarns and Their Applications for Active Nano-Materials Systems</t>
  </si>
  <si>
    <t> 0609345</t>
  </si>
  <si>
    <t>Lin</t>
  </si>
  <si>
    <t>Yuankun</t>
  </si>
  <si>
    <t>University of Texas - Pan American</t>
  </si>
  <si>
    <t>NIRT: 3D Hierarchical Nanomanufacturing for Active Photonics-on-chip</t>
  </si>
  <si>
    <t> 0609241</t>
  </si>
  <si>
    <t>Hastings</t>
  </si>
  <si>
    <t>Jeffrey T</t>
  </si>
  <si>
    <t>University of Kentucky Research Foundation</t>
  </si>
  <si>
    <t>NIRT: GOALI - An Electron-Beam Based Microscale Nano-manufacturing Platform with 1-nm Accuracy</t>
  </si>
  <si>
    <t xml:space="preserve">Seeman </t>
  </si>
  <si>
    <t>Nadrian</t>
  </si>
  <si>
    <t>New York University</t>
  </si>
  <si>
    <t>NIRT: Active Nanostructures for Nucleic Directed synthesis of Organic Functional Polymers</t>
  </si>
  <si>
    <t> 0609318</t>
  </si>
  <si>
    <t>Sorensen</t>
  </si>
  <si>
    <t>NIRT: Nanometer Stoichiometric Particle Compound Solutions and Control of their Self-Assembly into the Condensed Phase</t>
  </si>
  <si>
    <t>E/V, V,V,V</t>
  </si>
  <si>
    <t>Y</t>
  </si>
  <si>
    <t>Kramer</t>
  </si>
  <si>
    <t>E,V,G,G</t>
  </si>
  <si>
    <t> 0609107</t>
  </si>
  <si>
    <t>Emrick</t>
  </si>
  <si>
    <t>Todd</t>
  </si>
  <si>
    <t>NIRT: Controlling Interfacial Activity of Nanoparticles: Robust Routes to Nanoparticle-based Capsules, Membranes, and Electronic Materials</t>
  </si>
  <si>
    <t>0609490</t>
  </si>
  <si>
    <t>Liu</t>
  </si>
  <si>
    <t>Feng</t>
  </si>
  <si>
    <t>University of Utah</t>
  </si>
  <si>
    <t>NIRT: From Released Nanopatterned Ultrathin Films to Activated Nanostructures: Principles and Applications</t>
  </si>
  <si>
    <t>V, V, V/G, G</t>
  </si>
  <si>
    <t>Regan</t>
  </si>
  <si>
    <t>Bosso</t>
  </si>
  <si>
    <t>Northeastern</t>
  </si>
  <si>
    <t>Nanotechnology in the Public Interest: Regulatory Challenges, Capacity, &amp; Policy Recommendations</t>
  </si>
  <si>
    <t>E,E,V,V/G,G</t>
  </si>
  <si>
    <t>0608791</t>
  </si>
  <si>
    <t>Wolf</t>
  </si>
  <si>
    <t>Susan</t>
  </si>
  <si>
    <t>U of Minnesota - Twin Cities</t>
  </si>
  <si>
    <t>NIRT: Evaluating Oversight Models for Active Nanostructures and Nanosystems: Learning from Past Technologies in a Societal Context</t>
  </si>
  <si>
    <t>E,E,E,G</t>
  </si>
  <si>
    <t>Clesceri</t>
  </si>
  <si>
    <t> 0609182</t>
  </si>
  <si>
    <t> 0609000</t>
  </si>
  <si>
    <t>NIRT: Biomimetic Nanostructured Medical Adhesives</t>
  </si>
  <si>
    <t>NIRT: Ligand Nanodisplay for Cellular Internalization and Super-Activation</t>
  </si>
  <si>
    <t>Langer</t>
  </si>
  <si>
    <t>Robert S.</t>
  </si>
  <si>
    <t>MIT</t>
  </si>
  <si>
    <t>Moghe</t>
  </si>
  <si>
    <t>Prabhas V.</t>
  </si>
  <si>
    <t>Rutgers Univ</t>
  </si>
  <si>
    <t> 0609526</t>
  </si>
  <si>
    <t> 0609520</t>
  </si>
  <si>
    <t> 0609226</t>
  </si>
  <si>
    <t> 0609229</t>
  </si>
  <si>
    <t> 0609359</t>
  </si>
  <si>
    <t> 0609117</t>
  </si>
  <si>
    <t> 0609425</t>
  </si>
  <si>
    <t> 0609419</t>
  </si>
  <si>
    <t> 0609365</t>
  </si>
  <si>
    <t>NIRT: Two-dimensional Viral Capsid Assemblies for Probing Extracellular Interactions</t>
  </si>
  <si>
    <t>NIRT:  Active Nanobiosystems: Molecular Sensors Coupled to Microfluidic-Embedded NEMS Arrays</t>
  </si>
  <si>
    <t>NIRT: Biological Nanomotors Building Blocks as Active Nanostructures and Nanosystems</t>
  </si>
  <si>
    <t>NIRT: Protein Evolution, From Function to Structure Using Microfluidics</t>
  </si>
  <si>
    <t>NIRT: Intra-cellular Manipulation: the Nano-engineered Surfaces as a New Generation of Non-invasive Biomedical Tools to Control Abnormal Cell Behavior</t>
  </si>
  <si>
    <t>NIRT: Magnetically and Thermally Active Nanoparticles for Cancer Treatment</t>
  </si>
  <si>
    <t>NIRT: Multiscale Modeling of Bio-inspired Active Nanosystems</t>
  </si>
  <si>
    <t>NIRT:Understanding Viral Adhesion and Transport Using Static and Mobile Nanostructures of Ligands</t>
  </si>
  <si>
    <t>NIRT: Biologically Responsive Hybrid Nanostructures</t>
  </si>
  <si>
    <t>NIRT on Nanocolloids for Enhanced Fluorescent Imaging</t>
  </si>
  <si>
    <t>Qian</t>
  </si>
  <si>
    <t>Bashir</t>
  </si>
  <si>
    <t>Rashid</t>
  </si>
  <si>
    <t>Fraden</t>
  </si>
  <si>
    <t>Seth</t>
  </si>
  <si>
    <t>Glover</t>
  </si>
  <si>
    <t>Sarah</t>
  </si>
  <si>
    <t>Rinaldi</t>
  </si>
  <si>
    <t>Rahman</t>
  </si>
  <si>
    <t>Talat S</t>
  </si>
  <si>
    <t>Longo</t>
  </si>
  <si>
    <t>Marjorie</t>
  </si>
  <si>
    <t>Kroger</t>
  </si>
  <si>
    <t>Nils</t>
  </si>
  <si>
    <t>West</t>
  </si>
  <si>
    <t>Jennifer L</t>
  </si>
  <si>
    <t>Rice U</t>
  </si>
  <si>
    <t>Smolke</t>
  </si>
  <si>
    <t>Christina D</t>
  </si>
  <si>
    <t>CA Inst of Tech</t>
  </si>
  <si>
    <t>U of SC Res Fdn</t>
  </si>
  <si>
    <t>Purdue Univ</t>
  </si>
  <si>
    <t>Brandeis U</t>
  </si>
  <si>
    <t>U of IL-Chicago</t>
  </si>
  <si>
    <t>U of PR-Mayaguez</t>
  </si>
  <si>
    <t>Kansas St U</t>
  </si>
  <si>
    <t>U of CA-Davis</t>
  </si>
  <si>
    <t>Georgia Tech</t>
  </si>
  <si>
    <t> 0609018</t>
  </si>
  <si>
    <t>Schrader</t>
  </si>
  <si>
    <t>Lehigh University</t>
  </si>
  <si>
    <t>NIRT: Tuning the Electronic and Molecular Structures of Catalytic Active Sites with Oxide Nanoligands</t>
  </si>
  <si>
    <t>Israel E</t>
  </si>
  <si>
    <t>Wachs</t>
  </si>
  <si>
    <t>William Marsh Rice Univ.</t>
  </si>
  <si>
    <t>NIRT:  Synthesis, Actuation and Control of Single-Molecule NanoMachines</t>
  </si>
  <si>
    <t>James M.</t>
  </si>
  <si>
    <t>Tour</t>
  </si>
  <si>
    <t> 0608896</t>
  </si>
  <si>
    <t>University of Alabama Tuscaloosa</t>
  </si>
  <si>
    <t>NIRT: Active Nanoparticles in Nanostructured Materials Enabling Advances in Renewable Energy and Environmental Remediation</t>
  </si>
  <si>
    <t>David A.</t>
  </si>
  <si>
    <t>Dixon</t>
  </si>
  <si>
    <t> 0609110</t>
  </si>
  <si>
    <t>University of Texas at Austin</t>
  </si>
  <si>
    <t>NIRT: Functionalization of alloy metal nanoparticles for enhanced transport and catalysis in membranes</t>
  </si>
  <si>
    <t>Benny D.</t>
  </si>
  <si>
    <t>Freeman</t>
  </si>
  <si>
    <t>0608966</t>
  </si>
  <si>
    <t>Iowa State University</t>
  </si>
  <si>
    <t>NIRT:  Molecular design of Nano-Carrier Materials for Reactions Catalyzed by Multi-Enzyme Complexes</t>
  </si>
  <si>
    <t>Balaji</t>
  </si>
  <si>
    <t>Narasimhan</t>
  </si>
  <si>
    <t>University of Illinois at Chicago</t>
  </si>
  <si>
    <t>University of Dayton</t>
  </si>
  <si>
    <t>University of California-Davis</t>
  </si>
  <si>
    <t>Princeton University</t>
  </si>
  <si>
    <t>University of Missouri-Rolla</t>
  </si>
  <si>
    <t>2b</t>
  </si>
  <si>
    <t>Chong</t>
  </si>
  <si>
    <t>Liming</t>
  </si>
  <si>
    <t>Dai</t>
  </si>
  <si>
    <t>Christos</t>
  </si>
  <si>
    <t>Takoudis</t>
  </si>
  <si>
    <t>Kauzlarich</t>
  </si>
  <si>
    <t>Ilhan</t>
  </si>
  <si>
    <t>Aksay</t>
  </si>
  <si>
    <t>Nicholas</t>
  </si>
  <si>
    <t>Leventis</t>
  </si>
  <si>
    <t>NIRT: Graphene Sheets for Use in Nacre-Mimic Layered and Tabular Composites</t>
  </si>
  <si>
    <t>NIRT: Fabrication of carbon nanotube based dry adhesive surfaces mimicking gecko-feet</t>
  </si>
  <si>
    <t>NIRT: Multifunctional Core/Shell Structured Magnetic Nanoparticles</t>
  </si>
  <si>
    <t>NIRT: Polymer Crosslinked 3-D Assemblies of Nanoparticles; Mechanically Strong Aerogels</t>
  </si>
  <si>
    <t>NIRT:Active Multiferroic Nanostructures</t>
  </si>
  <si>
    <t>E,E/V,E/V,E</t>
  </si>
  <si>
    <t>E,E,V,V</t>
  </si>
  <si>
    <t>E,V,E,V</t>
  </si>
  <si>
    <t>V,V,E/V,E</t>
  </si>
  <si>
    <t>V/G,E,E/V,E</t>
  </si>
  <si>
    <t>Hsia</t>
  </si>
  <si>
    <t> 0609050</t>
  </si>
  <si>
    <t>NIRT: Solution-Based Dispersion, Sorting, and Placement of Carbon Nanotubes - GOALI</t>
  </si>
  <si>
    <t>E,E,E,E</t>
  </si>
  <si>
    <t> 0608771</t>
  </si>
  <si>
    <t>Southern Illinois University at Carbondale</t>
  </si>
  <si>
    <t>NIRT: One-Dimensional Tubular Assemblies for Nanoporous Optoelectronic Materials</t>
  </si>
  <si>
    <t>E,E,E/V,V</t>
  </si>
  <si>
    <t> 0609015</t>
  </si>
  <si>
    <t>NIRT: Biocompatible Nanoporous Polymers from Novel Processing</t>
  </si>
  <si>
    <t>E,V,V,V</t>
  </si>
  <si>
    <t> 0609170</t>
  </si>
  <si>
    <t>Auburn University</t>
  </si>
  <si>
    <t>NIRT: Engineering Nanoactive Surfaces to Control Nanotribology</t>
  </si>
  <si>
    <t>E/V,E/V,V,V</t>
  </si>
  <si>
    <t> 0608931</t>
  </si>
  <si>
    <t>Yale University</t>
  </si>
  <si>
    <t>NIRT: Novel nanomaterials</t>
  </si>
  <si>
    <t>Anand</t>
  </si>
  <si>
    <t>Ling</t>
  </si>
  <si>
    <t>Henning H</t>
  </si>
  <si>
    <t>William R</t>
  </si>
  <si>
    <t>Lynne J</t>
  </si>
  <si>
    <t>Ashurst</t>
  </si>
  <si>
    <t>Winter</t>
  </si>
  <si>
    <t>Zang</t>
  </si>
  <si>
    <t>Jagota</t>
  </si>
  <si>
    <t>0608906</t>
  </si>
  <si>
    <t>Ghandehari</t>
  </si>
  <si>
    <t>Hamid</t>
  </si>
  <si>
    <t>University of Maryland @ Baltimore</t>
  </si>
  <si>
    <t>NIRT: Stimuli-Responsive Hybrid Nanoparticles for Controlled Chemical Delivery</t>
  </si>
  <si>
    <t>0609326</t>
  </si>
  <si>
    <t>Fahmy</t>
  </si>
  <si>
    <t>Tarek</t>
  </si>
  <si>
    <t>NIRT: Modular Nanodevices for Creation of Smart, Adaptable Vaccine Delivery Vehicles</t>
  </si>
  <si>
    <t>0608978</t>
  </si>
  <si>
    <t>Kane</t>
  </si>
  <si>
    <t>Ravindra</t>
  </si>
  <si>
    <t>Rensselaer Polytechnic Institute</t>
  </si>
  <si>
    <t>NIRT: Actively Reconfigurable Nanostructured Surfaces for the Improved Separation of Biological Macromolecules</t>
  </si>
  <si>
    <t>0608917</t>
  </si>
  <si>
    <t>Nuckolls</t>
  </si>
  <si>
    <t>Colin</t>
  </si>
  <si>
    <t>NIRT: On-Chip Biosensing with Active Molecular Electronic Devices</t>
  </si>
  <si>
    <t>0608646</t>
  </si>
  <si>
    <t>Tilton</t>
  </si>
  <si>
    <t>Robert</t>
  </si>
  <si>
    <t>Carnegie Mellon University</t>
  </si>
  <si>
    <t>NIRT: Targeted Delivery and Microbial Interations of Polymer-Fictionalized Nanoparticles for Groundwater Contaminant Source-Zone Remediation</t>
  </si>
  <si>
    <t>0609382</t>
  </si>
  <si>
    <t>Turner</t>
  </si>
  <si>
    <t>Kimberly</t>
  </si>
  <si>
    <t>University of California-Santa Barbara</t>
  </si>
  <si>
    <t>NIRT: Frictional Adhesion of Natural and Bio-Inspired Multi-Scale Structures</t>
  </si>
  <si>
    <t>Peterson</t>
  </si>
  <si>
    <t>0608763</t>
  </si>
  <si>
    <t>0608925</t>
  </si>
  <si>
    <t>0609417</t>
  </si>
  <si>
    <t>0608761</t>
  </si>
  <si>
    <t>0608684</t>
  </si>
  <si>
    <t>0609264</t>
  </si>
  <si>
    <t>0609377</t>
  </si>
  <si>
    <t>0609077</t>
  </si>
  <si>
    <t>0609438</t>
  </si>
  <si>
    <t>0609049</t>
  </si>
  <si>
    <t>0609383</t>
  </si>
  <si>
    <t>BES</t>
  </si>
  <si>
    <t>CMS</t>
  </si>
  <si>
    <t>CTS</t>
  </si>
  <si>
    <t>DMI</t>
  </si>
  <si>
    <t>EEC</t>
  </si>
  <si>
    <t>ECS</t>
  </si>
  <si>
    <t>E, E, E</t>
  </si>
  <si>
    <t>E, E/V, E/V</t>
  </si>
  <si>
    <t>E/V, E/V, V/G</t>
  </si>
  <si>
    <t>E, V, V/G</t>
  </si>
  <si>
    <t>E/V, V, V, V/G</t>
  </si>
  <si>
    <t>E, V, V</t>
  </si>
  <si>
    <t>E/V, V, G</t>
  </si>
  <si>
    <t>V, V, V/G</t>
  </si>
  <si>
    <t>E, V, G</t>
  </si>
  <si>
    <t>E/V, E/V, G</t>
  </si>
  <si>
    <t>E, E, E/V, E/V</t>
  </si>
  <si>
    <t>E/V, E/V, E/V, V/G</t>
  </si>
  <si>
    <t>E, V, V, G</t>
  </si>
  <si>
    <t>E, V, G, G</t>
  </si>
  <si>
    <t>E, E,E,V,G</t>
  </si>
  <si>
    <t>Rao</t>
  </si>
  <si>
    <t> 0609243</t>
  </si>
  <si>
    <t>Eklund</t>
  </si>
  <si>
    <t xml:space="preserve"> Peter C</t>
  </si>
  <si>
    <t>Pennsylvania State Univ University Park</t>
  </si>
  <si>
    <t>NIRT: Electronic and Mechanical Devices from Graphene Films</t>
  </si>
  <si>
    <t>E,E/V,E/V,V</t>
  </si>
  <si>
    <t>NIRT-03; NIRT -01</t>
  </si>
  <si>
    <t> 0608842</t>
  </si>
  <si>
    <t>Gershenson</t>
  </si>
  <si>
    <t>Michael</t>
  </si>
  <si>
    <t>Rutgers University New Brunswick</t>
  </si>
  <si>
    <t>NIRT: Design and Realization of Decoherence-Free Nanoscale Superconducting Qubits</t>
  </si>
  <si>
    <t> 0609469</t>
  </si>
  <si>
    <t>Crommie</t>
  </si>
  <si>
    <t xml:space="preserve"> Michael F</t>
  </si>
  <si>
    <t>University of California-Berkeley</t>
  </si>
  <si>
    <t>NIRT: Molecular Spin-Active Nanoelectronics</t>
  </si>
  <si>
    <t>E,E/V,E/V,V,V</t>
  </si>
  <si>
    <t>NIRT-02</t>
  </si>
  <si>
    <t> 0609331</t>
  </si>
  <si>
    <t>Thompson</t>
  </si>
  <si>
    <t xml:space="preserve"> Mark E</t>
  </si>
  <si>
    <t>University of Southern California</t>
  </si>
  <si>
    <t>NIRT: Nanoscale-FET Arrays for Multiplexed Sensing</t>
  </si>
  <si>
    <t>ERC-03</t>
  </si>
  <si>
    <t> 0608913</t>
  </si>
  <si>
    <t>Verani</t>
  </si>
  <si>
    <t>Claudio N</t>
  </si>
  <si>
    <t>Wayne State University</t>
  </si>
  <si>
    <t>NIRT: Design of Active Surface-supported Architectures for Molecular Electronics.</t>
  </si>
  <si>
    <t>E/V,V,V,V,G</t>
  </si>
  <si>
    <t> 0609263</t>
  </si>
  <si>
    <t>Bird</t>
  </si>
  <si>
    <t>Jonathan P</t>
  </si>
  <si>
    <t>SUNY at Buffalo</t>
  </si>
  <si>
    <t>NIRT: Spin-Based Nanoscale Active Semiconductor Devices</t>
  </si>
  <si>
    <t>Previous NIRT Award</t>
  </si>
  <si>
    <t> 0609128</t>
  </si>
  <si>
    <t>Chung-Chiun</t>
  </si>
  <si>
    <t>Case Western Reserve University</t>
  </si>
  <si>
    <t>NIRT: NanoElectroMechanical Systems (NEMS) using Light-Driven Molecular Shuttles as Active Nanostructures</t>
  </si>
  <si>
    <t>E,E,E,E/V</t>
  </si>
  <si>
    <t> 0609064</t>
  </si>
  <si>
    <t>Chen</t>
  </si>
  <si>
    <t>Zhi</t>
  </si>
  <si>
    <t>NIRT: Molecular and Electronic Devices Based on Novel One-Dimensional Nanopore Arrays</t>
  </si>
  <si>
    <t>E,V,V/G,V/G</t>
  </si>
  <si>
    <t> 0609140</t>
  </si>
  <si>
    <t>Feldman</t>
  </si>
  <si>
    <t>Marc J</t>
  </si>
  <si>
    <t>University of Rochester</t>
  </si>
  <si>
    <t>NIRT: Utilization of Ballistic Deflection Phenomena for Room Temperature Devices and Circuitry</t>
  </si>
  <si>
    <t> 0608800</t>
  </si>
  <si>
    <t>Yang</t>
  </si>
  <si>
    <t>Peidong</t>
  </si>
  <si>
    <t>NIRT: Nanofluidic Devices and Circuits for Manipulation and Detection of Ions and Molecules</t>
  </si>
  <si>
    <t>E,E/V,V/G,G</t>
  </si>
  <si>
    <t>NIRT-01; NIRT-03; NSEC</t>
  </si>
  <si>
    <t> 0608735</t>
  </si>
  <si>
    <t>Xin</t>
  </si>
  <si>
    <t>Hao</t>
  </si>
  <si>
    <t>University of Arizona</t>
  </si>
  <si>
    <t>NIRT / GOALI: Carbon Nanotube with Magnetic Particle Fillings as Nano Electro-Mechanical Systems (NEMS)</t>
  </si>
  <si>
    <t>V,V,V,G</t>
  </si>
  <si>
    <t>Khosla</t>
  </si>
  <si>
    <t> 0609249</t>
  </si>
  <si>
    <t>Janko</t>
  </si>
  <si>
    <t>Boldizsar</t>
  </si>
  <si>
    <t>University of Notre Dame</t>
  </si>
  <si>
    <t>NIRT: Spatial and Intensity Modulation of Light Emission in Fluorescent Molecules, Quantum Dots, and Nanowires</t>
  </si>
  <si>
    <t> 0609146</t>
  </si>
  <si>
    <t>Markelz</t>
  </si>
  <si>
    <t>Andrea</t>
  </si>
  <si>
    <t>NIRT: Nanostructure Components for Terahertz Spectroscopy on a Chip</t>
  </si>
  <si>
    <t> 0609282</t>
  </si>
  <si>
    <t xml:space="preserve">Redwing, </t>
  </si>
  <si>
    <t>Joan M</t>
  </si>
  <si>
    <t>NIRT: Semiconductor Nanowire Electronics</t>
  </si>
  <si>
    <t> 0609017</t>
  </si>
  <si>
    <t>Johnson</t>
  </si>
  <si>
    <t>Mark A</t>
  </si>
  <si>
    <t>North Carolina State University</t>
  </si>
  <si>
    <t>NIRT: Non-Silicon MOSFET Nanodevices and Nanostructures</t>
  </si>
  <si>
    <t>E,V,V,V,V</t>
  </si>
  <si>
    <t> 0609461</t>
  </si>
  <si>
    <t>Harb</t>
  </si>
  <si>
    <t xml:space="preserve"> John N</t>
  </si>
  <si>
    <t>Brigham Young University</t>
  </si>
  <si>
    <t>NIRT:Chemically Directed Surface Alignment and Wiring of Self-Assembled Nanoelectrical Circuits</t>
  </si>
  <si>
    <t>University of Colorado at Boulder</t>
  </si>
  <si>
    <t>NIRT: Active Nanostructure Enabled On-Chip Spectroscopy System for Cancer Detection</t>
  </si>
  <si>
    <t> 0608934</t>
  </si>
  <si>
    <t>Wounjhang</t>
  </si>
  <si>
    <t>Park</t>
  </si>
  <si>
    <t>Realff, M</t>
  </si>
  <si>
    <t> 0608932</t>
  </si>
  <si>
    <t>NIRT: Breakthrough Routes to Active, Sub-10 nm Electronic Devices: Bio-Programmed Architectures and E-beam Sculpting</t>
  </si>
  <si>
    <t>Alexey</t>
  </si>
  <si>
    <t>Bezryadin</t>
  </si>
  <si>
    <t> 0609028</t>
  </si>
  <si>
    <t>University of Puerto Rico</t>
  </si>
  <si>
    <t>NIRT: Highly Sensitive DNA-Sensors based on Silicon Hyperbranched Nanoarrays</t>
  </si>
  <si>
    <t> 0609362</t>
  </si>
  <si>
    <t>Arizona State University</t>
  </si>
  <si>
    <t>NIRT: GOALI: Self Assembly at Photonic and Electronic Scales</t>
  </si>
  <si>
    <t> 0609265</t>
  </si>
  <si>
    <t>Duke University</t>
  </si>
  <si>
    <t>NIRT: Hierarchical Bionanomanufacturing</t>
  </si>
  <si>
    <t>Luis F.</t>
  </si>
  <si>
    <t>Fonseca</t>
  </si>
  <si>
    <t>Stuart M.</t>
  </si>
  <si>
    <t>Lindsay</t>
  </si>
  <si>
    <t>Robert L.</t>
  </si>
  <si>
    <t>Clark</t>
  </si>
  <si>
    <t>Illinois at Urbana-Champaign</t>
  </si>
  <si>
    <t>V,E/V,E</t>
  </si>
  <si>
    <t>E/V,V,E/V,E</t>
  </si>
  <si>
    <t>E,V,V/G</t>
  </si>
  <si>
    <t>E/V, V,V</t>
  </si>
  <si>
    <t>V,V,E</t>
  </si>
  <si>
    <t>y</t>
  </si>
  <si>
    <t> 0609453</t>
  </si>
  <si>
    <t>Jenekhe</t>
  </si>
  <si>
    <t xml:space="preserve"> Samson</t>
  </si>
  <si>
    <t>U of Washington</t>
  </si>
  <si>
    <t>NIRT: Molecular and Nanoscale Engineering of High Efficiency Polymer Solar Cells</t>
  </si>
  <si>
    <t>E, V, V/G, P</t>
  </si>
  <si>
    <t>6-7</t>
  </si>
  <si>
    <t>PI is AA</t>
  </si>
  <si>
    <t xml:space="preserve"> </t>
  </si>
  <si>
    <t>SBE/SES</t>
  </si>
  <si>
    <t>Comments</t>
  </si>
  <si>
    <t>TOTAL</t>
  </si>
  <si>
    <t>EPScoR</t>
  </si>
  <si>
    <t>GOALI</t>
  </si>
  <si>
    <t>Other</t>
  </si>
  <si>
    <t>At or above Minimum Funding</t>
  </si>
  <si>
    <t>Needs attention</t>
  </si>
  <si>
    <t>Minority/Female PI's highly ranked</t>
  </si>
  <si>
    <t>Requires careful oversight</t>
  </si>
  <si>
    <t>OWNER</t>
  </si>
  <si>
    <t>Ortega</t>
  </si>
  <si>
    <t>Brezonik</t>
  </si>
  <si>
    <t>Plesniak</t>
  </si>
  <si>
    <t>Burka</t>
  </si>
  <si>
    <t>MFG funds</t>
  </si>
  <si>
    <t>$900 (ECS)</t>
  </si>
  <si>
    <t>$761 (ECS)</t>
  </si>
  <si>
    <t>$500 (CTS)</t>
  </si>
  <si>
    <t>$600 (CTS)</t>
  </si>
  <si>
    <t>Wellek</t>
  </si>
  <si>
    <t>NIRT Theme</t>
  </si>
  <si>
    <t>EPScoR 100K</t>
  </si>
  <si>
    <t>GOALI 100K</t>
  </si>
  <si>
    <t>Andy Lovinger 100K</t>
  </si>
  <si>
    <t>EPScoR 150K</t>
  </si>
  <si>
    <t>100K Transfer from CTS NER</t>
  </si>
  <si>
    <t>CTS Transfer $79 from NER funds</t>
  </si>
  <si>
    <t>Demir</t>
  </si>
  <si>
    <t>Robert D Tilton                     412-268-1159 tilton@andrew.cmu.edu</t>
  </si>
  <si>
    <t>Robert S Langer                  617-253-3107 rlanger@mit.edu</t>
  </si>
  <si>
    <t>Israel E Wachs                     610-758-4274 iew0@lehigh.edu</t>
  </si>
  <si>
    <t>Carlos A Meriles                       212-650-5625 cmeriles@sci.ccny.cuny.edu</t>
  </si>
  <si>
    <t>Christos G Takoudis                          312-355-0859 takoudis@uic.edu</t>
  </si>
  <si>
    <t>Prabhas V Moghe                 732-445-4951 moghe@rci.rutgers.edu</t>
  </si>
  <si>
    <t>Hamid Ghandehari                      410-706-8650 hghandeh@rx.umaryland.edu</t>
  </si>
  <si>
    <t>Michael Gershenson                  732-445-3180 gersh@physics.rutgers.edu</t>
  </si>
  <si>
    <t>Christopher Sorensen                   785-532-1626 sor@phys.ksu.edu</t>
  </si>
  <si>
    <t>David A Dixon                    205-348-8441 dadixon@bama.ua.edu</t>
  </si>
  <si>
    <t>Ilhan A Aksay                               609-258-4393 iaksay@princeton.edu</t>
  </si>
  <si>
    <t>Ravindra Kane                    518-276-2536 kaner@rpi.edu</t>
  </si>
  <si>
    <t>Todd Emrick                  413-545-0111 tsemrick@mail.pse.umass.edu</t>
  </si>
  <si>
    <t>Carlos Rinaldi                         787-832-4040 crinaldi@uprm.edu</t>
  </si>
  <si>
    <t>Nadrian C Seeman                              212-998-8395 ned.seeman@nyu.edu</t>
  </si>
  <si>
    <t>Wounjhang Park                        303-735-3601 wpark@colorado.edu</t>
  </si>
  <si>
    <t>Boldizsar Janko                    574-631-8049 bjanko@nd.edu</t>
  </si>
  <si>
    <t>Sergei S Sheiko                       919-843-5270 sergei@email.unc.edu</t>
  </si>
  <si>
    <t>Y. Fainman                       858-534-8909 fainman@ece.ucsd.edu</t>
  </si>
  <si>
    <t>Peter C Eklund                      814-865-5233 pce3@psu.edu</t>
  </si>
  <si>
    <t>Andrea Markelz                       817-645-2006 amarkelz@acsu.buffalo.edu</t>
  </si>
  <si>
    <t>Marc J Feldman                          585-275-3799 feldman@ece.rochester.edu</t>
  </si>
  <si>
    <t>Yury Gogotsi                     215-895-6446 gogotsi@drexel.edu</t>
  </si>
  <si>
    <t>Michael F Crommie                           510-642-9392 crommie@socrates.berkeley.edu</t>
  </si>
  <si>
    <t>Joan M Redwing                     814-865-8665 jmr31@psu.edu</t>
  </si>
  <si>
    <t>Tarek Fahmy                             203-432-2460 tarek.fahmy@yale.edu</t>
  </si>
  <si>
    <t>Chung-Chiun Liu                          216-368-2935 CXL9@po.cwru.edu</t>
  </si>
  <si>
    <t>Liming Dai                               937-229-2670 ldai@udayton.edu</t>
  </si>
  <si>
    <t>Ray Baughman                                       972-883-6538 ray.baughman@utdallas.edu</t>
  </si>
  <si>
    <t>Jeffrey T Hastings                             859-257-2300 hastings@engr.uky.edu</t>
  </si>
  <si>
    <t>Yuankun Lin                                     956-381-3529 linyk@panam.edu</t>
  </si>
  <si>
    <t>Stuart M Lindsay                       480-965-4691 stuart.lindsay@asu.edu</t>
  </si>
  <si>
    <t>Robert L Clark                        919-660-5435 rclark@duke.edu</t>
  </si>
  <si>
    <t>Christopher J Bosso                617-373-4398 c.bosso@neu.edu</t>
  </si>
  <si>
    <t>Susan M Wolf                 612-625-3406 wolfx009@umn.edu</t>
  </si>
  <si>
    <t>Anand Jagota                610-758-3021 anj6@lehigh.edu</t>
  </si>
  <si>
    <t xml:space="preserve">4 year budget  </t>
  </si>
  <si>
    <t>Prop. No.</t>
  </si>
  <si>
    <t>Principal Investigator</t>
  </si>
  <si>
    <t xml:space="preserve"> Institution</t>
  </si>
  <si>
    <t xml:space="preserve"> Award Title </t>
  </si>
  <si>
    <t>B.  Nanoscale devices and system architecture</t>
  </si>
  <si>
    <t>C.  Hierarchical nanomanufacturing</t>
  </si>
  <si>
    <t>D.  Societal and educational issues</t>
  </si>
  <si>
    <t>Total D</t>
  </si>
  <si>
    <t>Total C</t>
  </si>
  <si>
    <t>Total A</t>
  </si>
  <si>
    <t>Total B</t>
  </si>
  <si>
    <t>Program solicitation NSF 05610 (ANN)</t>
  </si>
  <si>
    <t>Total all themes:</t>
  </si>
  <si>
    <t>Themes</t>
  </si>
  <si>
    <t xml:space="preserve">A.  Fundamental nanoscale phenomena and processes </t>
  </si>
  <si>
    <t>Sergey Nikishin                        806-742-3530 sergey.a.nikishin@ttu.edu</t>
  </si>
  <si>
    <t>0609078</t>
  </si>
  <si>
    <t>Northeastern University</t>
  </si>
  <si>
    <t>D.  Societal and educational issues                                     (2 Awards; $2,620,765)</t>
  </si>
  <si>
    <t>A.  Fundamental nanoscale phenomena and processes (15 Awards; $16,754,001)</t>
  </si>
  <si>
    <t>B.  Nanoscale devices and system architecture                  (15 Awards; $16,946,353)</t>
  </si>
  <si>
    <t>0608889</t>
  </si>
  <si>
    <t>University of Maryland, Baltimore</t>
  </si>
  <si>
    <t>C.  Hierarchical nanomanufacturing                                           (6 Awards; $6,100,000)</t>
  </si>
  <si>
    <t>Zhi Chen                             859-257-2300 zhichen@engr.uky.edu</t>
  </si>
  <si>
    <t>List of FY 2006 NIRT Awards  (38 awards, $42,421,119)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</si>
</sst>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####"/>
    <numFmt numFmtId="165" formatCode="0_);\(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h:mm:ss\ AM/PM"/>
    <numFmt numFmtId="170" formatCode="[$-409]dddd\,\ mmmm\ dd\,\ yyyy"/>
    <numFmt numFmtId="171" formatCode="&quot;$&quot;#,##0;[Red]&quot;$&quot;#,##0"/>
    <numFmt numFmtId="172" formatCode="[$€-2]\ #,##0.00_);[Red]\([$€-2]\ #,##0.00\)"/>
  </numFmts>
  <fonts count="2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color indexed="8"/>
      <name val="Verdana"/>
      <family val="2"/>
    </font>
    <font>
      <b/>
      <sz val="8"/>
      <color indexed="10"/>
      <name val="Arial"/>
      <family val="2"/>
    </font>
    <font>
      <b/>
      <sz val="8"/>
      <color indexed="54"/>
      <name val="Arial"/>
      <family val="2"/>
    </font>
    <font>
      <b/>
      <sz val="8"/>
      <color indexed="5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54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 quotePrefix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164" fontId="2" fillId="3" borderId="4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3" borderId="6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2" fontId="2" fillId="3" borderId="4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2" borderId="9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top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0" fontId="9" fillId="5" borderId="8" xfId="0" applyFont="1" applyFill="1" applyBorder="1" applyAlignment="1">
      <alignment horizontal="center" vertical="top" wrapText="1"/>
    </xf>
    <xf numFmtId="164" fontId="9" fillId="5" borderId="8" xfId="0" applyNumberFormat="1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vertical="top" wrapText="1"/>
    </xf>
    <xf numFmtId="0" fontId="9" fillId="5" borderId="8" xfId="0" applyFont="1" applyFill="1" applyBorder="1" applyAlignment="1">
      <alignment horizontal="left" vertical="top" wrapText="1"/>
    </xf>
    <xf numFmtId="2" fontId="2" fillId="5" borderId="8" xfId="0" applyNumberFormat="1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/>
    </xf>
    <xf numFmtId="0" fontId="1" fillId="7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2" borderId="0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49" fontId="1" fillId="2" borderId="2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6" borderId="5" xfId="0" applyFont="1" applyFill="1" applyBorder="1" applyAlignment="1">
      <alignment wrapText="1"/>
    </xf>
    <xf numFmtId="0" fontId="1" fillId="6" borderId="7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2" borderId="1" xfId="0" applyNumberFormat="1" applyFont="1" applyFill="1" applyBorder="1" applyAlignment="1" quotePrefix="1">
      <alignment horizontal="center" wrapText="1"/>
    </xf>
    <xf numFmtId="0" fontId="1" fillId="0" borderId="11" xfId="0" applyFont="1" applyFill="1" applyBorder="1" applyAlignment="1">
      <alignment wrapText="1"/>
    </xf>
    <xf numFmtId="49" fontId="1" fillId="2" borderId="8" xfId="0" applyNumberFormat="1" applyFont="1" applyFill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2" xfId="0" applyFont="1" applyFill="1" applyBorder="1" applyAlignment="1">
      <alignment wrapText="1"/>
    </xf>
    <xf numFmtId="0" fontId="1" fillId="2" borderId="8" xfId="0" applyFont="1" applyFill="1" applyBorder="1" applyAlignment="1">
      <alignment horizontal="left"/>
    </xf>
    <xf numFmtId="0" fontId="5" fillId="0" borderId="10" xfId="0" applyFont="1" applyBorder="1" applyAlignment="1">
      <alignment wrapText="1"/>
    </xf>
    <xf numFmtId="0" fontId="1" fillId="8" borderId="2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8" borderId="9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wrapText="1"/>
    </xf>
    <xf numFmtId="2" fontId="1" fillId="9" borderId="1" xfId="0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left" wrapText="1"/>
    </xf>
    <xf numFmtId="0" fontId="2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1" fillId="9" borderId="3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10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wrapText="1"/>
    </xf>
    <xf numFmtId="2" fontId="10" fillId="9" borderId="1" xfId="0" applyNumberFormat="1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left" wrapText="1"/>
    </xf>
    <xf numFmtId="0" fontId="11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0" fillId="9" borderId="3" xfId="0" applyFont="1" applyFill="1" applyBorder="1" applyAlignment="1">
      <alignment wrapText="1"/>
    </xf>
    <xf numFmtId="0" fontId="11" fillId="9" borderId="1" xfId="0" applyFont="1" applyFill="1" applyBorder="1" applyAlignment="1">
      <alignment wrapText="1"/>
    </xf>
    <xf numFmtId="0" fontId="13" fillId="0" borderId="1" xfId="0" applyFont="1" applyFill="1" applyBorder="1" applyAlignment="1">
      <alignment/>
    </xf>
    <xf numFmtId="0" fontId="10" fillId="0" borderId="0" xfId="0" applyFont="1" applyAlignment="1">
      <alignment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9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1" fillId="9" borderId="0" xfId="0" applyFont="1" applyFill="1" applyAlignment="1">
      <alignment vertical="top" wrapText="1"/>
    </xf>
    <xf numFmtId="0" fontId="7" fillId="9" borderId="1" xfId="0" applyFont="1" applyFill="1" applyBorder="1" applyAlignment="1">
      <alignment/>
    </xf>
    <xf numFmtId="0" fontId="1" fillId="9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wrapText="1"/>
    </xf>
    <xf numFmtId="2" fontId="1" fillId="0" borderId="8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0" xfId="0" applyFont="1" applyFill="1" applyBorder="1" applyAlignment="1" applyProtection="1">
      <alignment horizontal="left" wrapText="1"/>
      <protection locked="0"/>
    </xf>
    <xf numFmtId="0" fontId="1" fillId="0" borderId="14" xfId="0" applyFont="1" applyFill="1" applyBorder="1" applyAlignment="1" applyProtection="1">
      <alignment horizontal="left" wrapText="1"/>
      <protection locked="0"/>
    </xf>
    <xf numFmtId="0" fontId="1" fillId="0" borderId="14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0" xfId="0" applyFont="1" applyFill="1" applyAlignment="1">
      <alignment vertical="top" wrapText="1"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171" fontId="1" fillId="0" borderId="1" xfId="0" applyNumberFormat="1" applyFont="1" applyFill="1" applyBorder="1" applyAlignment="1" applyProtection="1">
      <alignment wrapText="1"/>
      <protection locked="0"/>
    </xf>
    <xf numFmtId="171" fontId="1" fillId="0" borderId="0" xfId="0" applyNumberFormat="1" applyFont="1" applyFill="1" applyAlignment="1" applyProtection="1">
      <alignment wrapText="1"/>
      <protection locked="0"/>
    </xf>
    <xf numFmtId="17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4" fontId="15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2" fontId="15" fillId="0" borderId="0" xfId="0" applyNumberFormat="1" applyFont="1" applyAlignment="1">
      <alignment horizontal="left" vertical="top" wrapText="1"/>
    </xf>
    <xf numFmtId="171" fontId="15" fillId="0" borderId="0" xfId="0" applyNumberFormat="1" applyFont="1" applyAlignment="1" applyProtection="1">
      <alignment horizontal="left" vertical="top" wrapText="1"/>
      <protection locked="0"/>
    </xf>
    <xf numFmtId="0" fontId="16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/>
    </xf>
    <xf numFmtId="171" fontId="14" fillId="0" borderId="1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164" fontId="14" fillId="0" borderId="8" xfId="0" applyNumberFormat="1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2" fontId="14" fillId="0" borderId="8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171" fontId="14" fillId="0" borderId="8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5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/>
    </xf>
    <xf numFmtId="171" fontId="15" fillId="0" borderId="13" xfId="0" applyNumberFormat="1" applyFont="1" applyBorder="1" applyAlignment="1" applyProtection="1">
      <alignment horizontal="left" vertical="top" wrapText="1"/>
      <protection locked="0"/>
    </xf>
    <xf numFmtId="171" fontId="1" fillId="0" borderId="8" xfId="0" applyNumberFormat="1" applyFont="1" applyFill="1" applyBorder="1" applyAlignment="1" applyProtection="1">
      <alignment wrapText="1"/>
      <protection locked="0"/>
    </xf>
    <xf numFmtId="0" fontId="2" fillId="0" borderId="16" xfId="0" applyFont="1" applyFill="1" applyBorder="1" applyAlignment="1">
      <alignment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71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wrapText="1"/>
    </xf>
    <xf numFmtId="171" fontId="1" fillId="0" borderId="11" xfId="0" applyNumberFormat="1" applyFont="1" applyFill="1" applyBorder="1" applyAlignment="1" applyProtection="1">
      <alignment wrapText="1"/>
      <protection locked="0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vertical="top" wrapText="1"/>
    </xf>
    <xf numFmtId="2" fontId="10" fillId="0" borderId="19" xfId="0" applyNumberFormat="1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171" fontId="11" fillId="0" borderId="8" xfId="0" applyNumberFormat="1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>
      <alignment wrapText="1"/>
    </xf>
    <xf numFmtId="171" fontId="14" fillId="0" borderId="11" xfId="0" applyNumberFormat="1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Alignment="1">
      <alignment wrapText="1"/>
    </xf>
    <xf numFmtId="49" fontId="1" fillId="0" borderId="8" xfId="0" applyNumberFormat="1" applyFont="1" applyFill="1" applyBorder="1" applyAlignment="1" applyProtection="1">
      <alignment/>
      <protection locked="0"/>
    </xf>
    <xf numFmtId="49" fontId="1" fillId="0" borderId="8" xfId="0" applyNumberFormat="1" applyFont="1" applyFill="1" applyBorder="1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49" fontId="19" fillId="0" borderId="8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/>
    </xf>
    <xf numFmtId="49" fontId="1" fillId="0" borderId="8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 applyProtection="1">
      <alignment wrapText="1"/>
      <protection locked="0"/>
    </xf>
    <xf numFmtId="49" fontId="1" fillId="0" borderId="14" xfId="0" applyNumberFormat="1" applyFont="1" applyFill="1" applyBorder="1" applyAlignment="1">
      <alignment wrapText="1"/>
    </xf>
    <xf numFmtId="49" fontId="19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4" fillId="0" borderId="7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7" fillId="9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4" fillId="0" borderId="18" xfId="0" applyFont="1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7"/>
  <sheetViews>
    <sheetView zoomScale="75" zoomScaleNormal="75" workbookViewId="0" topLeftCell="Q1">
      <selection activeCell="Y13" sqref="Y13"/>
    </sheetView>
  </sheetViews>
  <sheetFormatPr defaultColWidth="9.140625" defaultRowHeight="12.75"/>
  <cols>
    <col min="1" max="1" width="8.8515625" style="2" customWidth="1"/>
    <col min="2" max="2" width="8.00390625" style="43" customWidth="1"/>
    <col min="3" max="3" width="11.140625" style="30" customWidth="1"/>
    <col min="4" max="4" width="10.140625" style="91" customWidth="1"/>
    <col min="5" max="5" width="14.7109375" style="86" customWidth="1"/>
    <col min="6" max="6" width="46.28125" style="86" customWidth="1"/>
    <col min="7" max="7" width="0" style="92" hidden="1" customWidth="1"/>
    <col min="8" max="8" width="11.57421875" style="61" hidden="1" customWidth="1"/>
    <col min="9" max="9" width="4.7109375" style="2" hidden="1" customWidth="1"/>
    <col min="10" max="14" width="8.7109375" style="93" hidden="1" customWidth="1"/>
    <col min="15" max="16" width="10.7109375" style="75" customWidth="1"/>
    <col min="17" max="17" width="11.140625" style="75" customWidth="1"/>
    <col min="18" max="20" width="10.7109375" style="75" customWidth="1"/>
    <col min="21" max="28" width="11.7109375" style="75" customWidth="1"/>
    <col min="29" max="29" width="35.7109375" style="117" customWidth="1"/>
    <col min="30" max="16384" width="9.140625" style="42" customWidth="1"/>
  </cols>
  <sheetData>
    <row r="1" spans="1:29" s="86" customFormat="1" ht="33.75">
      <c r="A1" s="58" t="s">
        <v>7</v>
      </c>
      <c r="B1" s="62" t="s">
        <v>2</v>
      </c>
      <c r="C1" s="59" t="s">
        <v>4</v>
      </c>
      <c r="D1" s="60" t="s">
        <v>3</v>
      </c>
      <c r="E1" s="59" t="s">
        <v>0</v>
      </c>
      <c r="F1" s="59" t="s">
        <v>1</v>
      </c>
      <c r="G1" s="84" t="s">
        <v>8</v>
      </c>
      <c r="H1" s="60" t="s">
        <v>6</v>
      </c>
      <c r="I1" s="58" t="s">
        <v>5</v>
      </c>
      <c r="J1" s="58" t="s">
        <v>9</v>
      </c>
      <c r="K1" s="58" t="s">
        <v>10</v>
      </c>
      <c r="L1" s="58" t="s">
        <v>11</v>
      </c>
      <c r="M1" s="58" t="s">
        <v>12</v>
      </c>
      <c r="N1" s="58" t="s">
        <v>386</v>
      </c>
      <c r="O1" s="58" t="s">
        <v>328</v>
      </c>
      <c r="P1" s="58" t="s">
        <v>329</v>
      </c>
      <c r="Q1" s="58" t="s">
        <v>330</v>
      </c>
      <c r="R1" s="58" t="s">
        <v>331</v>
      </c>
      <c r="S1" s="58" t="s">
        <v>332</v>
      </c>
      <c r="T1" s="76" t="s">
        <v>333</v>
      </c>
      <c r="U1" s="80" t="s">
        <v>480</v>
      </c>
      <c r="V1" s="80" t="s">
        <v>483</v>
      </c>
      <c r="W1" s="80" t="s">
        <v>484</v>
      </c>
      <c r="X1" s="80" t="s">
        <v>485</v>
      </c>
      <c r="Y1" s="80" t="s">
        <v>482</v>
      </c>
      <c r="Z1" s="80" t="s">
        <v>490</v>
      </c>
      <c r="AA1" s="80" t="s">
        <v>495</v>
      </c>
      <c r="AB1" s="80" t="s">
        <v>501</v>
      </c>
      <c r="AC1" s="85" t="s">
        <v>481</v>
      </c>
    </row>
    <row r="2" spans="1:29" s="86" customFormat="1" ht="11.25">
      <c r="A2" s="96"/>
      <c r="B2" s="97"/>
      <c r="C2" s="98"/>
      <c r="D2" s="99"/>
      <c r="E2" s="98"/>
      <c r="F2" s="98"/>
      <c r="G2" s="100"/>
      <c r="H2" s="101"/>
      <c r="I2" s="102"/>
      <c r="J2" s="102"/>
      <c r="K2" s="102"/>
      <c r="L2" s="102"/>
      <c r="M2" s="102"/>
      <c r="N2" s="102"/>
      <c r="O2" s="94">
        <v>4180</v>
      </c>
      <c r="P2" s="94">
        <v>3070</v>
      </c>
      <c r="Q2" s="94">
        <v>10570</v>
      </c>
      <c r="R2" s="94">
        <v>6650</v>
      </c>
      <c r="S2" s="94">
        <v>4607</v>
      </c>
      <c r="T2" s="94">
        <v>11820</v>
      </c>
      <c r="U2" s="94">
        <v>440</v>
      </c>
      <c r="V2" s="94"/>
      <c r="W2" s="94"/>
      <c r="X2" s="94"/>
      <c r="Y2" s="94">
        <f>SUM(O2:U2)</f>
        <v>41337</v>
      </c>
      <c r="Z2" s="94"/>
      <c r="AA2" s="94"/>
      <c r="AB2" s="94"/>
      <c r="AC2" s="85"/>
    </row>
    <row r="3" spans="1:29" s="86" customFormat="1" ht="11.25">
      <c r="A3" s="96"/>
      <c r="B3" s="97"/>
      <c r="C3" s="98"/>
      <c r="D3" s="99"/>
      <c r="E3" s="98"/>
      <c r="F3" s="98"/>
      <c r="G3" s="100"/>
      <c r="H3" s="101"/>
      <c r="I3" s="102"/>
      <c r="J3" s="102"/>
      <c r="K3" s="102"/>
      <c r="L3" s="102"/>
      <c r="M3" s="102"/>
      <c r="N3" s="102"/>
      <c r="O3" s="94"/>
      <c r="P3" s="94"/>
      <c r="Q3" s="94"/>
      <c r="R3" s="94"/>
      <c r="S3" s="94"/>
      <c r="T3" s="144"/>
      <c r="U3" s="94"/>
      <c r="V3" s="94"/>
      <c r="W3" s="94"/>
      <c r="X3" s="94"/>
      <c r="Y3" s="94"/>
      <c r="Z3" s="94"/>
      <c r="AA3" s="94"/>
      <c r="AB3" s="94"/>
      <c r="AC3" s="85"/>
    </row>
    <row r="4" spans="1:28" ht="21.75" customHeight="1">
      <c r="A4" s="24" t="s">
        <v>73</v>
      </c>
      <c r="B4" s="152">
        <v>608889</v>
      </c>
      <c r="C4" s="21" t="s">
        <v>120</v>
      </c>
      <c r="D4" s="32" t="s">
        <v>121</v>
      </c>
      <c r="E4" s="22" t="s">
        <v>122</v>
      </c>
      <c r="F4" s="22" t="s">
        <v>123</v>
      </c>
      <c r="G4" s="23">
        <v>1.6</v>
      </c>
      <c r="H4" s="21" t="s">
        <v>104</v>
      </c>
      <c r="I4" s="18">
        <v>1</v>
      </c>
      <c r="J4" s="26"/>
      <c r="K4" s="26"/>
      <c r="L4" s="26"/>
      <c r="M4" s="26"/>
      <c r="N4" s="26"/>
      <c r="O4" s="22"/>
      <c r="P4" s="22"/>
      <c r="Q4" s="22">
        <v>700</v>
      </c>
      <c r="R4" s="22">
        <v>200</v>
      </c>
      <c r="S4" s="22">
        <v>600</v>
      </c>
      <c r="T4" s="77"/>
      <c r="U4" s="22"/>
      <c r="V4" s="22"/>
      <c r="W4" s="22"/>
      <c r="X4" s="22"/>
      <c r="Y4" s="22">
        <f aca="true" t="shared" si="0" ref="Y4:Y41">SUM(O4:X4)</f>
        <v>1500</v>
      </c>
      <c r="Z4" s="22" t="s">
        <v>494</v>
      </c>
      <c r="AA4" s="22" t="s">
        <v>498</v>
      </c>
      <c r="AB4" s="22"/>
    </row>
    <row r="5" spans="1:29" ht="21.75" customHeight="1">
      <c r="A5" s="20" t="s">
        <v>141</v>
      </c>
      <c r="B5" s="125">
        <v>9078</v>
      </c>
      <c r="C5" s="32" t="s">
        <v>142</v>
      </c>
      <c r="D5" s="32" t="s">
        <v>37</v>
      </c>
      <c r="E5" s="22" t="s">
        <v>143</v>
      </c>
      <c r="F5" s="27" t="s">
        <v>144</v>
      </c>
      <c r="G5" s="23">
        <v>1.55</v>
      </c>
      <c r="H5" s="21" t="s">
        <v>145</v>
      </c>
      <c r="I5" s="18">
        <v>1</v>
      </c>
      <c r="J5" s="26">
        <v>1</v>
      </c>
      <c r="K5" s="26"/>
      <c r="L5" s="26"/>
      <c r="M5" s="26"/>
      <c r="N5" s="26"/>
      <c r="O5" s="22">
        <v>200</v>
      </c>
      <c r="P5" s="22"/>
      <c r="Q5" s="22">
        <v>210</v>
      </c>
      <c r="R5" s="22">
        <v>500</v>
      </c>
      <c r="S5" s="22">
        <v>300</v>
      </c>
      <c r="T5" s="77"/>
      <c r="U5" s="22">
        <v>220</v>
      </c>
      <c r="V5" s="22"/>
      <c r="W5" s="22"/>
      <c r="X5" s="22"/>
      <c r="Y5" s="22">
        <f t="shared" si="0"/>
        <v>1430</v>
      </c>
      <c r="Z5" s="22" t="s">
        <v>141</v>
      </c>
      <c r="AA5" s="22"/>
      <c r="AB5" s="22"/>
      <c r="AC5" s="82"/>
    </row>
    <row r="6" spans="1:29" ht="21.75" customHeight="1">
      <c r="A6" s="20" t="s">
        <v>152</v>
      </c>
      <c r="B6" s="48" t="s">
        <v>153</v>
      </c>
      <c r="C6" s="32" t="s">
        <v>157</v>
      </c>
      <c r="D6" s="32" t="s">
        <v>158</v>
      </c>
      <c r="E6" s="22" t="s">
        <v>159</v>
      </c>
      <c r="F6" s="22" t="s">
        <v>155</v>
      </c>
      <c r="G6" s="23">
        <v>1.6</v>
      </c>
      <c r="H6" s="21" t="s">
        <v>334</v>
      </c>
      <c r="I6" s="18">
        <v>1</v>
      </c>
      <c r="J6" s="26"/>
      <c r="K6" s="26"/>
      <c r="L6" s="26"/>
      <c r="M6" s="26"/>
      <c r="N6" s="26"/>
      <c r="O6" s="22">
        <v>700</v>
      </c>
      <c r="P6" s="22"/>
      <c r="Q6" s="22">
        <v>300</v>
      </c>
      <c r="R6" s="22"/>
      <c r="S6" s="22">
        <v>300</v>
      </c>
      <c r="T6" s="77"/>
      <c r="U6" s="22"/>
      <c r="V6" s="22"/>
      <c r="W6" s="22"/>
      <c r="X6" s="22"/>
      <c r="Y6" s="22">
        <f t="shared" si="0"/>
        <v>1300</v>
      </c>
      <c r="Z6" s="22" t="s">
        <v>152</v>
      </c>
      <c r="AA6" s="22"/>
      <c r="AB6" s="22"/>
      <c r="AC6" s="82"/>
    </row>
    <row r="7" spans="1:29" ht="21.75" customHeight="1">
      <c r="A7" s="150" t="s">
        <v>349</v>
      </c>
      <c r="B7" s="29" t="s">
        <v>387</v>
      </c>
      <c r="C7" s="29" t="s">
        <v>136</v>
      </c>
      <c r="D7" s="22" t="s">
        <v>388</v>
      </c>
      <c r="E7" s="29" t="s">
        <v>389</v>
      </c>
      <c r="F7" s="87" t="s">
        <v>390</v>
      </c>
      <c r="G7" s="39">
        <v>1.6</v>
      </c>
      <c r="H7" s="21" t="s">
        <v>391</v>
      </c>
      <c r="I7" s="18">
        <v>1</v>
      </c>
      <c r="J7" s="26"/>
      <c r="K7" s="26"/>
      <c r="L7" s="26"/>
      <c r="M7" s="70"/>
      <c r="N7" s="26"/>
      <c r="O7" s="22"/>
      <c r="P7" s="22"/>
      <c r="Q7" s="22">
        <v>180</v>
      </c>
      <c r="R7" s="22">
        <v>200</v>
      </c>
      <c r="S7" s="22">
        <v>220</v>
      </c>
      <c r="T7" s="77">
        <v>700</v>
      </c>
      <c r="U7" s="22"/>
      <c r="V7" s="22"/>
      <c r="W7" s="22"/>
      <c r="X7" s="22"/>
      <c r="Y7" s="22">
        <f t="shared" si="0"/>
        <v>1300</v>
      </c>
      <c r="Z7" s="22" t="s">
        <v>349</v>
      </c>
      <c r="AA7" s="22"/>
      <c r="AB7" s="22"/>
      <c r="AC7" s="82"/>
    </row>
    <row r="8" spans="1:29" s="1" customFormat="1" ht="21.75" customHeight="1">
      <c r="A8" s="20" t="s">
        <v>444</v>
      </c>
      <c r="B8" s="22" t="s">
        <v>441</v>
      </c>
      <c r="C8" s="22" t="s">
        <v>443</v>
      </c>
      <c r="D8" s="22" t="s">
        <v>442</v>
      </c>
      <c r="E8" s="22" t="s">
        <v>439</v>
      </c>
      <c r="F8" s="22" t="s">
        <v>440</v>
      </c>
      <c r="G8" s="104">
        <v>1.4</v>
      </c>
      <c r="H8" s="21" t="s">
        <v>465</v>
      </c>
      <c r="I8" s="18">
        <v>1</v>
      </c>
      <c r="J8" s="26"/>
      <c r="K8" s="26"/>
      <c r="L8" s="26"/>
      <c r="M8" s="26"/>
      <c r="N8" s="105"/>
      <c r="O8" s="22">
        <v>600</v>
      </c>
      <c r="P8" s="22"/>
      <c r="Q8" s="22">
        <v>100</v>
      </c>
      <c r="R8" s="22"/>
      <c r="S8" s="22">
        <v>350</v>
      </c>
      <c r="T8" s="77">
        <v>250</v>
      </c>
      <c r="U8" s="22"/>
      <c r="V8" s="22"/>
      <c r="W8" s="22"/>
      <c r="X8" s="22"/>
      <c r="Y8" s="22">
        <f t="shared" si="0"/>
        <v>1300</v>
      </c>
      <c r="Z8" s="22" t="s">
        <v>508</v>
      </c>
      <c r="AA8" s="22"/>
      <c r="AB8" s="22"/>
      <c r="AC8" s="82"/>
    </row>
    <row r="9" spans="1:29" s="1" customFormat="1" ht="21.75" customHeight="1">
      <c r="A9" s="24" t="s">
        <v>261</v>
      </c>
      <c r="B9" s="56" t="s">
        <v>262</v>
      </c>
      <c r="C9" s="22" t="s">
        <v>287</v>
      </c>
      <c r="D9" s="22" t="s">
        <v>279</v>
      </c>
      <c r="E9" s="22" t="s">
        <v>212</v>
      </c>
      <c r="F9" s="22" t="s">
        <v>263</v>
      </c>
      <c r="G9" s="23">
        <v>1.51</v>
      </c>
      <c r="H9" s="21" t="s">
        <v>264</v>
      </c>
      <c r="I9" s="18">
        <v>1</v>
      </c>
      <c r="J9" s="26"/>
      <c r="K9" s="26"/>
      <c r="L9" s="26"/>
      <c r="M9" s="70" t="s">
        <v>128</v>
      </c>
      <c r="N9" s="70"/>
      <c r="O9" s="22"/>
      <c r="P9" s="22">
        <v>750</v>
      </c>
      <c r="Q9" s="22"/>
      <c r="R9" s="22">
        <v>300</v>
      </c>
      <c r="S9" s="22"/>
      <c r="T9" s="77">
        <v>100</v>
      </c>
      <c r="U9" s="22"/>
      <c r="V9" s="22"/>
      <c r="W9" s="22">
        <v>100</v>
      </c>
      <c r="X9" s="22"/>
      <c r="Y9" s="22">
        <f t="shared" si="0"/>
        <v>1250</v>
      </c>
      <c r="Z9" s="22" t="s">
        <v>261</v>
      </c>
      <c r="AA9" s="22"/>
      <c r="AB9" s="22"/>
      <c r="AC9" s="82"/>
    </row>
    <row r="10" spans="1:29" s="1" customFormat="1" ht="21.75" customHeight="1">
      <c r="A10" s="20" t="s">
        <v>414</v>
      </c>
      <c r="B10" s="22" t="s">
        <v>415</v>
      </c>
      <c r="C10" s="22" t="s">
        <v>416</v>
      </c>
      <c r="D10" s="22" t="s">
        <v>417</v>
      </c>
      <c r="E10" s="22" t="s">
        <v>418</v>
      </c>
      <c r="F10" s="22" t="s">
        <v>419</v>
      </c>
      <c r="G10" s="39">
        <v>1.599</v>
      </c>
      <c r="H10" s="32" t="s">
        <v>257</v>
      </c>
      <c r="I10" s="18">
        <v>1</v>
      </c>
      <c r="J10" s="26"/>
      <c r="K10" s="26"/>
      <c r="L10" s="26"/>
      <c r="M10" s="26"/>
      <c r="N10" s="70" t="s">
        <v>368</v>
      </c>
      <c r="O10" s="22">
        <v>300</v>
      </c>
      <c r="P10" s="22"/>
      <c r="Q10" s="22">
        <v>100</v>
      </c>
      <c r="R10" s="22"/>
      <c r="S10" s="22">
        <v>100</v>
      </c>
      <c r="T10" s="77">
        <v>700</v>
      </c>
      <c r="U10" s="22"/>
      <c r="V10" s="22"/>
      <c r="W10" s="22"/>
      <c r="X10" s="22"/>
      <c r="Y10" s="22">
        <f t="shared" si="0"/>
        <v>1200</v>
      </c>
      <c r="Z10" s="22" t="s">
        <v>414</v>
      </c>
      <c r="AA10" s="22"/>
      <c r="AB10" s="22"/>
      <c r="AC10" s="82"/>
    </row>
    <row r="11" spans="1:29" ht="21.75" customHeight="1">
      <c r="A11" s="20" t="s">
        <v>211</v>
      </c>
      <c r="B11" s="51" t="s">
        <v>210</v>
      </c>
      <c r="C11" s="37" t="s">
        <v>215</v>
      </c>
      <c r="D11" s="38" t="s">
        <v>214</v>
      </c>
      <c r="E11" s="37" t="s">
        <v>212</v>
      </c>
      <c r="F11" s="37" t="s">
        <v>213</v>
      </c>
      <c r="G11" s="23">
        <v>1.59</v>
      </c>
      <c r="H11" s="21" t="s">
        <v>344</v>
      </c>
      <c r="I11" s="18">
        <v>1</v>
      </c>
      <c r="J11" s="26"/>
      <c r="K11" s="26"/>
      <c r="L11" s="26"/>
      <c r="M11" s="26"/>
      <c r="N11" s="26"/>
      <c r="O11" s="22"/>
      <c r="P11" s="22"/>
      <c r="Q11" s="22">
        <v>800</v>
      </c>
      <c r="R11" s="22">
        <v>200</v>
      </c>
      <c r="S11" s="22"/>
      <c r="T11" s="77"/>
      <c r="U11" s="22"/>
      <c r="V11" s="22"/>
      <c r="W11" s="22"/>
      <c r="X11" s="22">
        <v>79</v>
      </c>
      <c r="Y11" s="22">
        <f t="shared" si="0"/>
        <v>1079</v>
      </c>
      <c r="Z11" s="22" t="s">
        <v>211</v>
      </c>
      <c r="AA11" s="22"/>
      <c r="AB11" s="22"/>
      <c r="AC11" s="82" t="s">
        <v>507</v>
      </c>
    </row>
    <row r="12" spans="1:29" ht="21.75" customHeight="1">
      <c r="A12" s="20" t="s">
        <v>73</v>
      </c>
      <c r="B12" s="25" t="s">
        <v>74</v>
      </c>
      <c r="C12" s="32" t="s">
        <v>93</v>
      </c>
      <c r="D12" s="32" t="s">
        <v>94</v>
      </c>
      <c r="E12" s="22" t="s">
        <v>75</v>
      </c>
      <c r="F12" s="27" t="s">
        <v>76</v>
      </c>
      <c r="G12" s="23">
        <v>1.6</v>
      </c>
      <c r="H12" s="21" t="s">
        <v>77</v>
      </c>
      <c r="I12" s="18">
        <v>1</v>
      </c>
      <c r="J12" s="26">
        <v>1</v>
      </c>
      <c r="K12" s="26"/>
      <c r="L12" s="26"/>
      <c r="M12" s="26"/>
      <c r="N12" s="26"/>
      <c r="O12" s="22">
        <v>200</v>
      </c>
      <c r="P12" s="22"/>
      <c r="Q12" s="22">
        <v>875</v>
      </c>
      <c r="R12" s="22"/>
      <c r="S12" s="22">
        <v>85</v>
      </c>
      <c r="T12" s="77"/>
      <c r="U12" s="22"/>
      <c r="V12" s="22"/>
      <c r="W12" s="22"/>
      <c r="X12" s="22"/>
      <c r="Y12" s="22">
        <f t="shared" si="0"/>
        <v>1160</v>
      </c>
      <c r="Z12" s="22" t="s">
        <v>491</v>
      </c>
      <c r="AA12" s="22"/>
      <c r="AB12" s="22"/>
      <c r="AC12" s="82"/>
    </row>
    <row r="13" spans="1:29" ht="21.75" customHeight="1">
      <c r="A13" s="18" t="s">
        <v>26</v>
      </c>
      <c r="B13" s="25" t="s">
        <v>317</v>
      </c>
      <c r="C13" s="32" t="s">
        <v>13</v>
      </c>
      <c r="D13" s="32" t="s">
        <v>29</v>
      </c>
      <c r="E13" s="21" t="s">
        <v>18</v>
      </c>
      <c r="F13" s="118" t="s">
        <v>23</v>
      </c>
      <c r="G13" s="119">
        <v>1.48</v>
      </c>
      <c r="H13" s="118" t="s">
        <v>24</v>
      </c>
      <c r="I13" s="18">
        <v>1</v>
      </c>
      <c r="J13" s="120">
        <v>2</v>
      </c>
      <c r="K13" s="120">
        <v>2</v>
      </c>
      <c r="L13" s="120"/>
      <c r="M13" s="120"/>
      <c r="N13" s="120"/>
      <c r="O13" s="22"/>
      <c r="P13" s="22"/>
      <c r="Q13" s="22">
        <v>200</v>
      </c>
      <c r="R13" s="22"/>
      <c r="S13" s="22">
        <v>300</v>
      </c>
      <c r="T13" s="77">
        <v>600</v>
      </c>
      <c r="U13" s="22"/>
      <c r="V13" s="22"/>
      <c r="W13" s="22"/>
      <c r="X13" s="22"/>
      <c r="Y13" s="22">
        <f t="shared" si="0"/>
        <v>1100</v>
      </c>
      <c r="Z13" s="22" t="s">
        <v>349</v>
      </c>
      <c r="AA13" s="22"/>
      <c r="AB13" s="22"/>
      <c r="AC13" s="82" t="s">
        <v>489</v>
      </c>
    </row>
    <row r="14" spans="1:29" ht="21.75" customHeight="1">
      <c r="A14" s="126" t="s">
        <v>241</v>
      </c>
      <c r="B14" s="54" t="s">
        <v>323</v>
      </c>
      <c r="C14" s="181" t="s">
        <v>245</v>
      </c>
      <c r="D14" s="41" t="s">
        <v>244</v>
      </c>
      <c r="E14" s="40" t="s">
        <v>235</v>
      </c>
      <c r="F14" s="22" t="s">
        <v>255</v>
      </c>
      <c r="G14" s="23">
        <v>1.6</v>
      </c>
      <c r="H14" s="21" t="s">
        <v>256</v>
      </c>
      <c r="I14" s="18">
        <v>1</v>
      </c>
      <c r="J14" s="26">
        <v>1</v>
      </c>
      <c r="K14" s="26"/>
      <c r="L14" s="26"/>
      <c r="M14" s="26"/>
      <c r="N14" s="26"/>
      <c r="O14" s="22"/>
      <c r="P14" s="22">
        <v>850</v>
      </c>
      <c r="Q14" s="22"/>
      <c r="R14" s="22"/>
      <c r="S14" s="22">
        <v>250</v>
      </c>
      <c r="T14" s="77"/>
      <c r="U14" s="22"/>
      <c r="V14" s="22"/>
      <c r="W14" s="22"/>
      <c r="X14" s="22"/>
      <c r="Y14" s="22">
        <f t="shared" si="0"/>
        <v>1100</v>
      </c>
      <c r="Z14" s="22" t="s">
        <v>241</v>
      </c>
      <c r="AA14" s="22"/>
      <c r="AB14" s="22"/>
      <c r="AC14" s="82"/>
    </row>
    <row r="15" spans="1:29" ht="21.75" customHeight="1">
      <c r="A15" s="20" t="s">
        <v>41</v>
      </c>
      <c r="B15" s="48" t="s">
        <v>42</v>
      </c>
      <c r="C15" s="21" t="s">
        <v>43</v>
      </c>
      <c r="D15" s="21" t="s">
        <v>44</v>
      </c>
      <c r="E15" s="22" t="s">
        <v>45</v>
      </c>
      <c r="F15" s="22" t="s">
        <v>46</v>
      </c>
      <c r="G15" s="23">
        <v>1.6</v>
      </c>
      <c r="H15" s="21" t="s">
        <v>24</v>
      </c>
      <c r="I15" s="18">
        <v>1</v>
      </c>
      <c r="J15" s="26"/>
      <c r="K15" s="26"/>
      <c r="L15" s="26"/>
      <c r="M15" s="26"/>
      <c r="N15" s="26"/>
      <c r="O15" s="22"/>
      <c r="P15" s="22"/>
      <c r="Q15" s="22"/>
      <c r="R15" s="22"/>
      <c r="S15" s="22">
        <v>200</v>
      </c>
      <c r="T15" s="77">
        <v>800</v>
      </c>
      <c r="U15" s="22"/>
      <c r="V15" s="22"/>
      <c r="W15" s="22"/>
      <c r="X15" s="22"/>
      <c r="Y15" s="22">
        <f t="shared" si="0"/>
        <v>1000</v>
      </c>
      <c r="Z15" s="22" t="s">
        <v>41</v>
      </c>
      <c r="AA15" s="22"/>
      <c r="AB15" s="22"/>
      <c r="AC15" s="82"/>
    </row>
    <row r="16" spans="1:29" ht="21.75" customHeight="1">
      <c r="A16" s="20" t="s">
        <v>152</v>
      </c>
      <c r="B16" s="48" t="s">
        <v>154</v>
      </c>
      <c r="C16" s="32" t="s">
        <v>160</v>
      </c>
      <c r="D16" s="32" t="s">
        <v>161</v>
      </c>
      <c r="E16" s="22" t="s">
        <v>162</v>
      </c>
      <c r="F16" s="22" t="s">
        <v>156</v>
      </c>
      <c r="G16" s="23">
        <v>1.29</v>
      </c>
      <c r="H16" s="21" t="s">
        <v>335</v>
      </c>
      <c r="I16" s="18">
        <v>1</v>
      </c>
      <c r="J16" s="26">
        <v>1</v>
      </c>
      <c r="K16" s="26"/>
      <c r="L16" s="26"/>
      <c r="M16" s="26"/>
      <c r="N16" s="26"/>
      <c r="O16" s="22">
        <v>600</v>
      </c>
      <c r="P16" s="22"/>
      <c r="Q16" s="22">
        <v>100</v>
      </c>
      <c r="R16" s="22"/>
      <c r="S16" s="22">
        <v>300</v>
      </c>
      <c r="T16" s="77"/>
      <c r="U16" s="22"/>
      <c r="V16" s="22"/>
      <c r="W16" s="22"/>
      <c r="X16" s="22"/>
      <c r="Y16" s="22">
        <f t="shared" si="0"/>
        <v>1000</v>
      </c>
      <c r="Z16" s="22" t="s">
        <v>152</v>
      </c>
      <c r="AA16" s="22"/>
      <c r="AB16" s="22"/>
      <c r="AC16" s="82"/>
    </row>
    <row r="17" spans="1:29" ht="21.75" customHeight="1">
      <c r="A17" s="20" t="s">
        <v>316</v>
      </c>
      <c r="B17" s="127" t="s">
        <v>288</v>
      </c>
      <c r="C17" s="22" t="s">
        <v>289</v>
      </c>
      <c r="D17" s="22" t="s">
        <v>290</v>
      </c>
      <c r="E17" s="22" t="s">
        <v>291</v>
      </c>
      <c r="F17" s="22" t="s">
        <v>292</v>
      </c>
      <c r="G17" s="23">
        <v>1.6</v>
      </c>
      <c r="H17" s="21" t="s">
        <v>52</v>
      </c>
      <c r="I17" s="18">
        <v>1</v>
      </c>
      <c r="J17" s="26"/>
      <c r="K17" s="26"/>
      <c r="L17" s="26"/>
      <c r="M17" s="88"/>
      <c r="N17" s="26"/>
      <c r="O17" s="22"/>
      <c r="P17" s="22"/>
      <c r="Q17" s="22">
        <v>500</v>
      </c>
      <c r="R17" s="22"/>
      <c r="S17" s="22">
        <v>300</v>
      </c>
      <c r="T17" s="77">
        <v>200</v>
      </c>
      <c r="U17" s="22"/>
      <c r="V17" s="22"/>
      <c r="W17" s="22"/>
      <c r="X17" s="22"/>
      <c r="Y17" s="22">
        <f t="shared" si="0"/>
        <v>1000</v>
      </c>
      <c r="Z17" s="22" t="s">
        <v>73</v>
      </c>
      <c r="AA17" s="22"/>
      <c r="AB17" s="22"/>
      <c r="AC17" s="82"/>
    </row>
    <row r="18" spans="1:29" ht="21.75" customHeight="1">
      <c r="A18" s="20" t="s">
        <v>349</v>
      </c>
      <c r="B18" s="22" t="s">
        <v>350</v>
      </c>
      <c r="C18" s="22" t="s">
        <v>351</v>
      </c>
      <c r="D18" s="22" t="s">
        <v>352</v>
      </c>
      <c r="E18" s="22" t="s">
        <v>353</v>
      </c>
      <c r="F18" s="22" t="s">
        <v>354</v>
      </c>
      <c r="G18" s="39">
        <v>1.598</v>
      </c>
      <c r="H18" s="21" t="s">
        <v>355</v>
      </c>
      <c r="I18" s="18">
        <v>1</v>
      </c>
      <c r="J18" s="70"/>
      <c r="K18" s="26"/>
      <c r="L18" s="26"/>
      <c r="M18" s="70"/>
      <c r="N18" s="70" t="s">
        <v>356</v>
      </c>
      <c r="O18" s="22"/>
      <c r="P18" s="22">
        <v>200</v>
      </c>
      <c r="Q18" s="22"/>
      <c r="R18" s="22">
        <v>100</v>
      </c>
      <c r="S18" s="22"/>
      <c r="T18" s="77">
        <v>700</v>
      </c>
      <c r="U18" s="22"/>
      <c r="V18" s="22"/>
      <c r="W18" s="22"/>
      <c r="X18" s="22"/>
      <c r="Y18" s="22">
        <f t="shared" si="0"/>
        <v>1000</v>
      </c>
      <c r="Z18" s="22" t="s">
        <v>349</v>
      </c>
      <c r="AA18" s="22"/>
      <c r="AB18" s="22"/>
      <c r="AC18" s="82"/>
    </row>
    <row r="19" spans="1:29" ht="21.75" customHeight="1">
      <c r="A19" s="20" t="s">
        <v>141</v>
      </c>
      <c r="B19" s="25" t="s">
        <v>146</v>
      </c>
      <c r="C19" s="32" t="s">
        <v>147</v>
      </c>
      <c r="D19" s="32" t="s">
        <v>148</v>
      </c>
      <c r="E19" s="22" t="s">
        <v>149</v>
      </c>
      <c r="F19" s="27" t="s">
        <v>150</v>
      </c>
      <c r="G19" s="23">
        <v>1.2</v>
      </c>
      <c r="H19" s="21" t="s">
        <v>151</v>
      </c>
      <c r="I19" s="20">
        <v>2</v>
      </c>
      <c r="J19" s="26">
        <v>4</v>
      </c>
      <c r="K19" s="26"/>
      <c r="L19" s="26"/>
      <c r="M19" s="26"/>
      <c r="N19" s="26"/>
      <c r="O19" s="22"/>
      <c r="P19" s="22"/>
      <c r="Q19" s="22">
        <v>100</v>
      </c>
      <c r="R19" s="22">
        <v>500</v>
      </c>
      <c r="S19" s="22">
        <v>400</v>
      </c>
      <c r="T19" s="77"/>
      <c r="U19" s="22">
        <v>220</v>
      </c>
      <c r="V19" s="22"/>
      <c r="W19" s="22"/>
      <c r="X19" s="22"/>
      <c r="Y19" s="22">
        <f t="shared" si="0"/>
        <v>1220</v>
      </c>
      <c r="Z19" s="22" t="s">
        <v>141</v>
      </c>
      <c r="AA19" s="22"/>
      <c r="AB19" s="22"/>
      <c r="AC19" s="82"/>
    </row>
    <row r="20" spans="1:29" ht="21.75" customHeight="1">
      <c r="A20" s="20" t="s">
        <v>349</v>
      </c>
      <c r="B20" s="22" t="s">
        <v>357</v>
      </c>
      <c r="C20" s="22" t="s">
        <v>358</v>
      </c>
      <c r="D20" s="22" t="s">
        <v>359</v>
      </c>
      <c r="E20" s="22" t="s">
        <v>360</v>
      </c>
      <c r="F20" s="22" t="s">
        <v>361</v>
      </c>
      <c r="G20" s="39">
        <v>1.6</v>
      </c>
      <c r="H20" s="21" t="s">
        <v>257</v>
      </c>
      <c r="I20" s="39">
        <v>2</v>
      </c>
      <c r="J20" s="70">
        <v>1</v>
      </c>
      <c r="K20" s="26"/>
      <c r="L20" s="26"/>
      <c r="M20" s="70"/>
      <c r="N20" s="70"/>
      <c r="O20" s="22"/>
      <c r="P20" s="22"/>
      <c r="Q20" s="22"/>
      <c r="R20" s="22"/>
      <c r="S20" s="22"/>
      <c r="T20" s="77">
        <v>1200</v>
      </c>
      <c r="U20" s="22"/>
      <c r="V20" s="22"/>
      <c r="W20" s="22"/>
      <c r="X20" s="22"/>
      <c r="Y20" s="22">
        <f t="shared" si="0"/>
        <v>1200</v>
      </c>
      <c r="Z20" s="22" t="s">
        <v>349</v>
      </c>
      <c r="AA20" s="22"/>
      <c r="AB20" s="22"/>
      <c r="AC20" s="82"/>
    </row>
    <row r="21" spans="1:29" ht="21.75" customHeight="1">
      <c r="A21" s="20" t="s">
        <v>349</v>
      </c>
      <c r="B21" s="22" t="s">
        <v>392</v>
      </c>
      <c r="C21" s="22" t="s">
        <v>393</v>
      </c>
      <c r="D21" s="22" t="s">
        <v>394</v>
      </c>
      <c r="E21" s="22" t="s">
        <v>118</v>
      </c>
      <c r="F21" s="22" t="s">
        <v>395</v>
      </c>
      <c r="G21" s="39">
        <v>1.6</v>
      </c>
      <c r="H21" s="21" t="s">
        <v>396</v>
      </c>
      <c r="I21" s="39">
        <v>2</v>
      </c>
      <c r="J21" s="26"/>
      <c r="K21" s="26">
        <v>1</v>
      </c>
      <c r="L21" s="26" t="s">
        <v>128</v>
      </c>
      <c r="M21" s="70"/>
      <c r="N21" s="26"/>
      <c r="O21" s="22"/>
      <c r="P21" s="22"/>
      <c r="Q21" s="22">
        <v>100</v>
      </c>
      <c r="R21" s="22"/>
      <c r="S21" s="22">
        <v>200</v>
      </c>
      <c r="T21" s="77">
        <v>800</v>
      </c>
      <c r="U21" s="22"/>
      <c r="V21" s="22">
        <v>100</v>
      </c>
      <c r="W21" s="22"/>
      <c r="X21" s="22"/>
      <c r="Y21" s="22">
        <f t="shared" si="0"/>
        <v>1200</v>
      </c>
      <c r="Z21" s="22" t="s">
        <v>349</v>
      </c>
      <c r="AA21" s="22"/>
      <c r="AB21" s="22"/>
      <c r="AC21" s="82" t="s">
        <v>502</v>
      </c>
    </row>
    <row r="22" spans="1:29" ht="21.75" customHeight="1">
      <c r="A22" s="20" t="s">
        <v>414</v>
      </c>
      <c r="B22" s="22" t="s">
        <v>420</v>
      </c>
      <c r="C22" s="22" t="s">
        <v>421</v>
      </c>
      <c r="D22" s="22" t="s">
        <v>422</v>
      </c>
      <c r="E22" s="22" t="s">
        <v>384</v>
      </c>
      <c r="F22" s="22" t="s">
        <v>423</v>
      </c>
      <c r="G22" s="39">
        <v>1.59</v>
      </c>
      <c r="H22" s="32" t="s">
        <v>257</v>
      </c>
      <c r="I22" s="39">
        <v>2</v>
      </c>
      <c r="J22" s="26">
        <v>1</v>
      </c>
      <c r="K22" s="26"/>
      <c r="L22" s="26"/>
      <c r="M22" s="70"/>
      <c r="N22" s="26"/>
      <c r="O22" s="22"/>
      <c r="P22" s="22"/>
      <c r="Q22" s="22"/>
      <c r="R22" s="22"/>
      <c r="S22" s="22"/>
      <c r="T22" s="77">
        <v>1185</v>
      </c>
      <c r="U22" s="22"/>
      <c r="V22" s="22"/>
      <c r="W22" s="22"/>
      <c r="X22" s="22"/>
      <c r="Y22" s="22">
        <f t="shared" si="0"/>
        <v>1185</v>
      </c>
      <c r="Z22" s="22" t="s">
        <v>414</v>
      </c>
      <c r="AA22" s="22" t="s">
        <v>497</v>
      </c>
      <c r="AB22" s="22"/>
      <c r="AC22" s="82"/>
    </row>
    <row r="23" spans="1:29" ht="21.75" customHeight="1">
      <c r="A23" s="20" t="s">
        <v>349</v>
      </c>
      <c r="B23" s="22" t="s">
        <v>397</v>
      </c>
      <c r="C23" s="22" t="s">
        <v>398</v>
      </c>
      <c r="D23" s="22" t="s">
        <v>399</v>
      </c>
      <c r="E23" s="22" t="s">
        <v>400</v>
      </c>
      <c r="F23" s="22" t="s">
        <v>401</v>
      </c>
      <c r="G23" s="39">
        <v>1.573</v>
      </c>
      <c r="H23" s="21" t="s">
        <v>88</v>
      </c>
      <c r="I23" s="39">
        <v>2</v>
      </c>
      <c r="J23" s="26"/>
      <c r="K23" s="26"/>
      <c r="L23" s="26"/>
      <c r="M23" s="26"/>
      <c r="N23" s="70" t="s">
        <v>368</v>
      </c>
      <c r="O23" s="22"/>
      <c r="P23" s="22"/>
      <c r="Q23" s="22"/>
      <c r="R23" s="22"/>
      <c r="S23" s="22"/>
      <c r="T23" s="77">
        <v>1100</v>
      </c>
      <c r="U23" s="22"/>
      <c r="V23" s="22"/>
      <c r="W23" s="22"/>
      <c r="X23" s="22"/>
      <c r="Y23" s="22">
        <f t="shared" si="0"/>
        <v>1100</v>
      </c>
      <c r="Z23" s="22" t="s">
        <v>349</v>
      </c>
      <c r="AA23" s="22"/>
      <c r="AB23" s="22"/>
      <c r="AC23" s="82"/>
    </row>
    <row r="24" spans="1:29" s="133" customFormat="1" ht="21.75" customHeight="1">
      <c r="A24" s="20" t="s">
        <v>41</v>
      </c>
      <c r="B24" s="48" t="s">
        <v>47</v>
      </c>
      <c r="C24" s="21" t="s">
        <v>48</v>
      </c>
      <c r="D24" s="21" t="s">
        <v>49</v>
      </c>
      <c r="E24" s="22" t="s">
        <v>50</v>
      </c>
      <c r="F24" s="22" t="s">
        <v>51</v>
      </c>
      <c r="G24" s="23">
        <v>1.6</v>
      </c>
      <c r="H24" s="21" t="s">
        <v>52</v>
      </c>
      <c r="I24" s="25">
        <v>2</v>
      </c>
      <c r="J24" s="26"/>
      <c r="K24" s="26"/>
      <c r="L24" s="26"/>
      <c r="M24" s="26" t="s">
        <v>128</v>
      </c>
      <c r="N24" s="26"/>
      <c r="O24" s="22"/>
      <c r="P24" s="22"/>
      <c r="Q24" s="22"/>
      <c r="R24" s="22"/>
      <c r="S24" s="22"/>
      <c r="T24" s="77">
        <v>900</v>
      </c>
      <c r="U24" s="22"/>
      <c r="V24" s="22"/>
      <c r="W24" s="22">
        <v>100</v>
      </c>
      <c r="X24" s="22"/>
      <c r="Y24" s="22">
        <f t="shared" si="0"/>
        <v>1000</v>
      </c>
      <c r="Z24" s="22" t="s">
        <v>41</v>
      </c>
      <c r="AA24" s="22" t="s">
        <v>496</v>
      </c>
      <c r="AB24" s="22"/>
      <c r="AC24" s="82" t="s">
        <v>503</v>
      </c>
    </row>
    <row r="25" spans="1:29" ht="21.75" customHeight="1">
      <c r="A25" s="20" t="s">
        <v>73</v>
      </c>
      <c r="B25" s="25" t="s">
        <v>78</v>
      </c>
      <c r="C25" s="32" t="s">
        <v>95</v>
      </c>
      <c r="D25" s="32" t="s">
        <v>96</v>
      </c>
      <c r="E25" s="22" t="s">
        <v>40</v>
      </c>
      <c r="F25" s="27" t="s">
        <v>79</v>
      </c>
      <c r="G25" s="23">
        <v>1.6</v>
      </c>
      <c r="H25" s="21" t="s">
        <v>80</v>
      </c>
      <c r="I25" s="20">
        <v>2</v>
      </c>
      <c r="J25" s="26"/>
      <c r="K25" s="26"/>
      <c r="L25" s="26"/>
      <c r="M25" s="26"/>
      <c r="N25" s="26"/>
      <c r="O25" s="22"/>
      <c r="P25" s="22"/>
      <c r="Q25" s="22">
        <v>900</v>
      </c>
      <c r="R25" s="22">
        <v>100</v>
      </c>
      <c r="S25" s="22"/>
      <c r="T25" s="77"/>
      <c r="U25" s="22"/>
      <c r="V25" s="22"/>
      <c r="W25" s="22"/>
      <c r="X25" s="22"/>
      <c r="Y25" s="22">
        <f t="shared" si="0"/>
        <v>1000</v>
      </c>
      <c r="Z25" s="22" t="s">
        <v>491</v>
      </c>
      <c r="AA25" s="22"/>
      <c r="AB25" s="22"/>
      <c r="AC25" s="82"/>
    </row>
    <row r="26" spans="1:29" ht="21.75" customHeight="1">
      <c r="A26" s="24" t="s">
        <v>73</v>
      </c>
      <c r="B26" s="154" t="s">
        <v>124</v>
      </c>
      <c r="C26" s="180" t="s">
        <v>125</v>
      </c>
      <c r="D26" s="158" t="s">
        <v>37</v>
      </c>
      <c r="E26" s="161" t="s">
        <v>22</v>
      </c>
      <c r="F26" s="161" t="s">
        <v>126</v>
      </c>
      <c r="G26" s="23">
        <v>1.54</v>
      </c>
      <c r="H26" s="21" t="s">
        <v>127</v>
      </c>
      <c r="I26" s="20">
        <v>2</v>
      </c>
      <c r="J26" s="26"/>
      <c r="K26" s="26"/>
      <c r="L26" s="26" t="s">
        <v>128</v>
      </c>
      <c r="M26" s="26"/>
      <c r="N26" s="26"/>
      <c r="O26" s="22"/>
      <c r="P26" s="22"/>
      <c r="Q26" s="22">
        <v>800</v>
      </c>
      <c r="R26" s="22">
        <v>200</v>
      </c>
      <c r="S26" s="22"/>
      <c r="T26" s="77"/>
      <c r="U26" s="22"/>
      <c r="V26" s="22"/>
      <c r="W26" s="22"/>
      <c r="X26" s="22"/>
      <c r="Y26" s="22">
        <f t="shared" si="0"/>
        <v>1000</v>
      </c>
      <c r="Z26" s="22" t="s">
        <v>493</v>
      </c>
      <c r="AA26" s="22" t="s">
        <v>499</v>
      </c>
      <c r="AB26" s="22"/>
      <c r="AC26" s="82"/>
    </row>
    <row r="27" spans="1:29" s="133" customFormat="1" ht="21.75" customHeight="1">
      <c r="A27" s="20" t="s">
        <v>316</v>
      </c>
      <c r="B27" s="127" t="s">
        <v>293</v>
      </c>
      <c r="C27" s="22" t="s">
        <v>294</v>
      </c>
      <c r="D27" s="22" t="s">
        <v>295</v>
      </c>
      <c r="E27" s="22" t="s">
        <v>277</v>
      </c>
      <c r="F27" s="22" t="s">
        <v>296</v>
      </c>
      <c r="G27" s="23">
        <v>1.6</v>
      </c>
      <c r="H27" s="21" t="s">
        <v>346</v>
      </c>
      <c r="I27" s="20">
        <v>2</v>
      </c>
      <c r="J27" s="26"/>
      <c r="K27" s="26"/>
      <c r="L27" s="26"/>
      <c r="M27" s="26"/>
      <c r="N27" s="26"/>
      <c r="O27" s="22"/>
      <c r="P27" s="22"/>
      <c r="Q27" s="22">
        <v>800</v>
      </c>
      <c r="R27" s="22"/>
      <c r="S27" s="22"/>
      <c r="T27" s="77">
        <v>200</v>
      </c>
      <c r="U27" s="22"/>
      <c r="V27" s="22"/>
      <c r="W27" s="22"/>
      <c r="X27" s="22"/>
      <c r="Y27" s="22">
        <f t="shared" si="0"/>
        <v>1000</v>
      </c>
      <c r="Z27" s="22" t="s">
        <v>316</v>
      </c>
      <c r="AA27" s="22"/>
      <c r="AB27" s="22"/>
      <c r="AC27" s="82"/>
    </row>
    <row r="28" spans="1:29" ht="21.75" customHeight="1">
      <c r="A28" s="20" t="s">
        <v>241</v>
      </c>
      <c r="B28" s="54" t="s">
        <v>324</v>
      </c>
      <c r="C28" s="38" t="s">
        <v>243</v>
      </c>
      <c r="D28" s="41" t="s">
        <v>242</v>
      </c>
      <c r="E28" s="40" t="s">
        <v>236</v>
      </c>
      <c r="F28" s="22" t="s">
        <v>252</v>
      </c>
      <c r="G28" s="23">
        <v>1.6</v>
      </c>
      <c r="H28" s="21" t="s">
        <v>257</v>
      </c>
      <c r="I28" s="20">
        <v>2</v>
      </c>
      <c r="J28" s="26"/>
      <c r="K28" s="26"/>
      <c r="L28" s="26"/>
      <c r="M28" s="26"/>
      <c r="N28" s="26"/>
      <c r="O28" s="22"/>
      <c r="P28" s="22">
        <v>400</v>
      </c>
      <c r="Q28" s="22"/>
      <c r="R28" s="22">
        <v>300</v>
      </c>
      <c r="S28" s="22">
        <v>200</v>
      </c>
      <c r="T28" s="77"/>
      <c r="U28" s="22"/>
      <c r="V28" s="22"/>
      <c r="W28" s="22"/>
      <c r="X28" s="22">
        <v>100</v>
      </c>
      <c r="Y28" s="22">
        <f t="shared" si="0"/>
        <v>1000</v>
      </c>
      <c r="Z28" s="22" t="s">
        <v>261</v>
      </c>
      <c r="AA28" s="22"/>
      <c r="AB28" s="22"/>
      <c r="AC28" s="82" t="s">
        <v>504</v>
      </c>
    </row>
    <row r="29" spans="1:29" s="133" customFormat="1" ht="21.75" customHeight="1">
      <c r="A29" s="20" t="s">
        <v>349</v>
      </c>
      <c r="B29" s="22" t="s">
        <v>362</v>
      </c>
      <c r="C29" s="22" t="s">
        <v>363</v>
      </c>
      <c r="D29" s="22" t="s">
        <v>364</v>
      </c>
      <c r="E29" s="22" t="s">
        <v>365</v>
      </c>
      <c r="F29" s="22" t="s">
        <v>366</v>
      </c>
      <c r="G29" s="39">
        <v>1.6</v>
      </c>
      <c r="H29" s="124" t="s">
        <v>367</v>
      </c>
      <c r="I29" s="39">
        <v>3</v>
      </c>
      <c r="J29" s="70">
        <v>1</v>
      </c>
      <c r="K29" s="26"/>
      <c r="L29" s="26"/>
      <c r="M29" s="70"/>
      <c r="N29" s="70" t="s">
        <v>368</v>
      </c>
      <c r="O29" s="22"/>
      <c r="P29" s="22"/>
      <c r="Q29" s="22"/>
      <c r="R29" s="22"/>
      <c r="S29" s="22"/>
      <c r="T29" s="77">
        <v>1200</v>
      </c>
      <c r="U29" s="22"/>
      <c r="V29" s="22"/>
      <c r="W29" s="22"/>
      <c r="X29" s="22"/>
      <c r="Y29" s="22">
        <f t="shared" si="0"/>
        <v>1200</v>
      </c>
      <c r="Z29" s="22" t="s">
        <v>349</v>
      </c>
      <c r="AA29" s="22"/>
      <c r="AB29" s="22"/>
      <c r="AC29" s="82"/>
    </row>
    <row r="30" spans="1:29" ht="21.75" customHeight="1">
      <c r="A30" s="20" t="s">
        <v>211</v>
      </c>
      <c r="B30" s="51" t="s">
        <v>220</v>
      </c>
      <c r="C30" s="37" t="s">
        <v>224</v>
      </c>
      <c r="D30" s="37" t="s">
        <v>223</v>
      </c>
      <c r="E30" s="37" t="s">
        <v>221</v>
      </c>
      <c r="F30" s="37" t="s">
        <v>222</v>
      </c>
      <c r="G30" s="23">
        <v>1.6</v>
      </c>
      <c r="H30" s="21" t="s">
        <v>70</v>
      </c>
      <c r="I30" s="20">
        <v>3</v>
      </c>
      <c r="J30" s="26"/>
      <c r="K30" s="26"/>
      <c r="L30" s="26" t="s">
        <v>128</v>
      </c>
      <c r="M30" s="26"/>
      <c r="N30" s="26"/>
      <c r="O30" s="22">
        <v>200</v>
      </c>
      <c r="P30" s="22"/>
      <c r="Q30" s="22">
        <v>600</v>
      </c>
      <c r="R30" s="22"/>
      <c r="S30" s="22"/>
      <c r="T30" s="77"/>
      <c r="U30" s="22"/>
      <c r="V30" s="22">
        <v>300</v>
      </c>
      <c r="W30" s="22"/>
      <c r="X30" s="22"/>
      <c r="Y30" s="22">
        <f t="shared" si="0"/>
        <v>1100</v>
      </c>
      <c r="Z30" s="22" t="s">
        <v>211</v>
      </c>
      <c r="AA30" s="22"/>
      <c r="AB30" s="22"/>
      <c r="AC30" s="82"/>
    </row>
    <row r="31" spans="1:29" ht="21.75" customHeight="1">
      <c r="A31" s="24" t="s">
        <v>129</v>
      </c>
      <c r="B31" s="48" t="s">
        <v>105</v>
      </c>
      <c r="C31" s="21" t="s">
        <v>106</v>
      </c>
      <c r="D31" s="32" t="s">
        <v>107</v>
      </c>
      <c r="E31" s="22" t="s">
        <v>108</v>
      </c>
      <c r="F31" s="22" t="s">
        <v>109</v>
      </c>
      <c r="G31" s="23">
        <v>1.6</v>
      </c>
      <c r="H31" s="21" t="s">
        <v>130</v>
      </c>
      <c r="I31" s="20">
        <v>3</v>
      </c>
      <c r="J31" s="26">
        <v>1</v>
      </c>
      <c r="K31" s="26"/>
      <c r="L31" s="26"/>
      <c r="M31" s="26"/>
      <c r="N31" s="26"/>
      <c r="O31" s="22"/>
      <c r="P31" s="22"/>
      <c r="Q31" s="22">
        <v>200</v>
      </c>
      <c r="R31" s="22">
        <v>800</v>
      </c>
      <c r="S31" s="22"/>
      <c r="T31" s="77"/>
      <c r="U31" s="22"/>
      <c r="V31" s="22"/>
      <c r="W31" s="22"/>
      <c r="X31" s="22"/>
      <c r="Y31" s="22">
        <f t="shared" si="0"/>
        <v>1000</v>
      </c>
      <c r="Z31" s="22" t="s">
        <v>103</v>
      </c>
      <c r="AA31" s="22"/>
      <c r="AB31" s="22"/>
      <c r="AC31" s="82"/>
    </row>
    <row r="32" spans="1:29" ht="21.75" customHeight="1">
      <c r="A32" s="20" t="s">
        <v>241</v>
      </c>
      <c r="B32" s="54" t="s">
        <v>326</v>
      </c>
      <c r="C32" s="38" t="s">
        <v>248</v>
      </c>
      <c r="D32" s="38" t="s">
        <v>247</v>
      </c>
      <c r="E32" s="40" t="s">
        <v>238</v>
      </c>
      <c r="F32" s="22" t="s">
        <v>251</v>
      </c>
      <c r="G32" s="23">
        <v>1.6</v>
      </c>
      <c r="H32" s="21" t="s">
        <v>259</v>
      </c>
      <c r="I32" s="20">
        <v>3</v>
      </c>
      <c r="J32" s="26"/>
      <c r="K32" s="26">
        <v>1</v>
      </c>
      <c r="L32" s="26"/>
      <c r="M32" s="26"/>
      <c r="N32" s="26"/>
      <c r="O32" s="22"/>
      <c r="P32" s="22">
        <v>600</v>
      </c>
      <c r="Q32" s="22">
        <v>400</v>
      </c>
      <c r="R32" s="22"/>
      <c r="S32" s="22"/>
      <c r="T32" s="77"/>
      <c r="U32" s="22"/>
      <c r="V32" s="22"/>
      <c r="W32" s="22"/>
      <c r="X32" s="22"/>
      <c r="Y32" s="22">
        <f t="shared" si="0"/>
        <v>1000</v>
      </c>
      <c r="Z32" s="22" t="s">
        <v>241</v>
      </c>
      <c r="AA32" s="22"/>
      <c r="AB32" s="22"/>
      <c r="AC32" s="82"/>
    </row>
    <row r="33" spans="1:29" ht="21.75" customHeight="1">
      <c r="A33" s="20" t="s">
        <v>316</v>
      </c>
      <c r="B33" s="127" t="s">
        <v>297</v>
      </c>
      <c r="C33" s="22" t="s">
        <v>298</v>
      </c>
      <c r="D33" s="22" t="s">
        <v>299</v>
      </c>
      <c r="E33" s="22" t="s">
        <v>300</v>
      </c>
      <c r="F33" s="22" t="s">
        <v>301</v>
      </c>
      <c r="G33" s="23">
        <v>1.58</v>
      </c>
      <c r="H33" s="21" t="s">
        <v>347</v>
      </c>
      <c r="I33" s="20">
        <v>3</v>
      </c>
      <c r="J33" s="26"/>
      <c r="K33" s="26"/>
      <c r="L33" s="26"/>
      <c r="M33" s="26"/>
      <c r="N33" s="26"/>
      <c r="O33" s="22"/>
      <c r="P33" s="22"/>
      <c r="Q33" s="22">
        <v>1000</v>
      </c>
      <c r="R33" s="22"/>
      <c r="S33" s="22"/>
      <c r="T33" s="77" t="s">
        <v>479</v>
      </c>
      <c r="U33" s="22"/>
      <c r="V33" s="22"/>
      <c r="W33" s="22"/>
      <c r="X33" s="22"/>
      <c r="Y33" s="22">
        <f t="shared" si="0"/>
        <v>1000</v>
      </c>
      <c r="Z33" s="22" t="s">
        <v>500</v>
      </c>
      <c r="AA33" s="22"/>
      <c r="AB33" s="22"/>
      <c r="AC33" s="82"/>
    </row>
    <row r="34" spans="1:29" ht="21.75" customHeight="1">
      <c r="A34" s="150" t="s">
        <v>414</v>
      </c>
      <c r="B34" s="29" t="s">
        <v>424</v>
      </c>
      <c r="C34" s="29" t="s">
        <v>425</v>
      </c>
      <c r="D34" s="22" t="s">
        <v>426</v>
      </c>
      <c r="E34" s="29" t="s">
        <v>353</v>
      </c>
      <c r="F34" s="87" t="s">
        <v>427</v>
      </c>
      <c r="G34" s="39">
        <v>1.6</v>
      </c>
      <c r="H34" s="32" t="s">
        <v>257</v>
      </c>
      <c r="I34" s="39">
        <v>3</v>
      </c>
      <c r="J34" s="70">
        <v>4</v>
      </c>
      <c r="K34" s="26"/>
      <c r="L34" s="26"/>
      <c r="M34" s="70"/>
      <c r="N34" s="26"/>
      <c r="O34" s="22"/>
      <c r="P34" s="22"/>
      <c r="Q34" s="22"/>
      <c r="R34" s="22"/>
      <c r="S34" s="22"/>
      <c r="T34" s="77">
        <v>1000</v>
      </c>
      <c r="U34" s="22"/>
      <c r="V34" s="22"/>
      <c r="W34" s="22"/>
      <c r="X34" s="22"/>
      <c r="Y34" s="22">
        <f t="shared" si="0"/>
        <v>1000</v>
      </c>
      <c r="Z34" s="22" t="s">
        <v>414</v>
      </c>
      <c r="AA34" s="22"/>
      <c r="AB34" s="22"/>
      <c r="AC34" s="82"/>
    </row>
    <row r="35" spans="1:29" ht="21.75" customHeight="1">
      <c r="A35" s="150" t="s">
        <v>103</v>
      </c>
      <c r="B35" s="197" t="s">
        <v>115</v>
      </c>
      <c r="C35" s="198" t="s">
        <v>116</v>
      </c>
      <c r="D35" s="134" t="s">
        <v>117</v>
      </c>
      <c r="E35" s="199" t="s">
        <v>118</v>
      </c>
      <c r="F35" s="200" t="s">
        <v>119</v>
      </c>
      <c r="G35" s="23">
        <v>1.6</v>
      </c>
      <c r="H35" s="21" t="s">
        <v>88</v>
      </c>
      <c r="I35" s="20">
        <v>3</v>
      </c>
      <c r="J35" s="26"/>
      <c r="K35" s="26"/>
      <c r="L35" s="26" t="s">
        <v>128</v>
      </c>
      <c r="M35" s="26" t="s">
        <v>128</v>
      </c>
      <c r="N35" s="26"/>
      <c r="O35" s="22"/>
      <c r="P35" s="22"/>
      <c r="Q35" s="22"/>
      <c r="R35" s="22">
        <v>1000</v>
      </c>
      <c r="S35" s="22"/>
      <c r="T35" s="77"/>
      <c r="U35" s="22"/>
      <c r="V35" s="22"/>
      <c r="W35" s="22"/>
      <c r="X35" s="22"/>
      <c r="Y35" s="22">
        <f t="shared" si="0"/>
        <v>1000</v>
      </c>
      <c r="Z35" s="22" t="s">
        <v>103</v>
      </c>
      <c r="AA35" s="22"/>
      <c r="AB35" s="22"/>
      <c r="AC35" s="82"/>
    </row>
    <row r="36" spans="1:29" ht="21.75" customHeight="1">
      <c r="A36" s="28" t="s">
        <v>73</v>
      </c>
      <c r="B36" s="128" t="s">
        <v>131</v>
      </c>
      <c r="C36" s="34" t="s">
        <v>132</v>
      </c>
      <c r="D36" s="32" t="s">
        <v>133</v>
      </c>
      <c r="E36" s="29" t="s">
        <v>82</v>
      </c>
      <c r="F36" s="87" t="s">
        <v>134</v>
      </c>
      <c r="G36" s="23">
        <v>1.65</v>
      </c>
      <c r="H36" s="21" t="s">
        <v>72</v>
      </c>
      <c r="I36" s="20">
        <v>4</v>
      </c>
      <c r="J36" s="26"/>
      <c r="K36" s="26"/>
      <c r="L36" s="26"/>
      <c r="M36" s="26"/>
      <c r="N36" s="26"/>
      <c r="O36" s="22"/>
      <c r="P36" s="22"/>
      <c r="Q36" s="22">
        <v>600</v>
      </c>
      <c r="R36" s="22">
        <v>300</v>
      </c>
      <c r="S36" s="22">
        <v>300</v>
      </c>
      <c r="T36" s="77"/>
      <c r="U36" s="22"/>
      <c r="V36" s="22"/>
      <c r="W36" s="22"/>
      <c r="X36" s="22"/>
      <c r="Y36" s="22">
        <f t="shared" si="0"/>
        <v>1200</v>
      </c>
      <c r="Z36" s="22" t="s">
        <v>73</v>
      </c>
      <c r="AA36" s="22" t="s">
        <v>498</v>
      </c>
      <c r="AB36" s="22"/>
      <c r="AC36" s="82"/>
    </row>
    <row r="37" spans="1:29" ht="21.75" customHeight="1">
      <c r="A37" s="150" t="s">
        <v>152</v>
      </c>
      <c r="B37" s="128" t="s">
        <v>168</v>
      </c>
      <c r="C37" s="179" t="s">
        <v>189</v>
      </c>
      <c r="D37" s="32" t="s">
        <v>29</v>
      </c>
      <c r="E37" s="29" t="s">
        <v>206</v>
      </c>
      <c r="F37" s="87" t="s">
        <v>177</v>
      </c>
      <c r="G37" s="23">
        <v>1.42</v>
      </c>
      <c r="H37" s="21" t="s">
        <v>340</v>
      </c>
      <c r="I37" s="20">
        <v>4</v>
      </c>
      <c r="J37" s="26">
        <v>2</v>
      </c>
      <c r="K37" s="26">
        <v>4</v>
      </c>
      <c r="L37" s="26" t="s">
        <v>470</v>
      </c>
      <c r="M37" s="26"/>
      <c r="N37" s="26"/>
      <c r="O37" s="22"/>
      <c r="P37" s="22"/>
      <c r="Q37" s="22">
        <v>700</v>
      </c>
      <c r="R37" s="22">
        <v>100</v>
      </c>
      <c r="S37" s="22">
        <v>200</v>
      </c>
      <c r="T37" s="77"/>
      <c r="U37" s="22"/>
      <c r="V37" s="22">
        <v>150</v>
      </c>
      <c r="W37" s="22"/>
      <c r="X37" s="22"/>
      <c r="Y37" s="22">
        <f t="shared" si="0"/>
        <v>1150</v>
      </c>
      <c r="Z37" s="22" t="s">
        <v>73</v>
      </c>
      <c r="AA37" s="22"/>
      <c r="AB37" s="22"/>
      <c r="AC37" s="82" t="s">
        <v>505</v>
      </c>
    </row>
    <row r="38" spans="1:29" s="83" customFormat="1" ht="21.75" customHeight="1">
      <c r="A38" s="20" t="s">
        <v>103</v>
      </c>
      <c r="B38" s="50" t="s">
        <v>110</v>
      </c>
      <c r="C38" s="134" t="s">
        <v>111</v>
      </c>
      <c r="D38" s="134" t="s">
        <v>112</v>
      </c>
      <c r="E38" s="135" t="s">
        <v>113</v>
      </c>
      <c r="F38" s="135" t="s">
        <v>114</v>
      </c>
      <c r="G38" s="23">
        <v>1.31</v>
      </c>
      <c r="H38" s="21" t="s">
        <v>348</v>
      </c>
      <c r="I38" s="20">
        <v>4</v>
      </c>
      <c r="J38" s="26"/>
      <c r="K38" s="26">
        <v>1</v>
      </c>
      <c r="L38" s="26"/>
      <c r="M38" s="26"/>
      <c r="N38" s="26"/>
      <c r="O38" s="22"/>
      <c r="P38" s="22"/>
      <c r="Q38" s="22"/>
      <c r="R38" s="22">
        <v>900</v>
      </c>
      <c r="S38" s="22"/>
      <c r="T38" s="77">
        <v>100</v>
      </c>
      <c r="U38" s="22"/>
      <c r="V38" s="22"/>
      <c r="W38" s="22"/>
      <c r="X38" s="22"/>
      <c r="Y38" s="22">
        <f t="shared" si="0"/>
        <v>1000</v>
      </c>
      <c r="Z38" s="22" t="s">
        <v>103</v>
      </c>
      <c r="AA38" s="22"/>
      <c r="AB38" s="22"/>
      <c r="AC38" s="82"/>
    </row>
    <row r="39" spans="1:29" s="133" customFormat="1" ht="21.75" customHeight="1">
      <c r="A39" s="20" t="s">
        <v>444</v>
      </c>
      <c r="B39" s="22" t="s">
        <v>452</v>
      </c>
      <c r="C39" s="22" t="s">
        <v>461</v>
      </c>
      <c r="D39" s="22" t="s">
        <v>460</v>
      </c>
      <c r="E39" s="22" t="s">
        <v>453</v>
      </c>
      <c r="F39" s="22" t="s">
        <v>454</v>
      </c>
      <c r="G39" s="104">
        <v>1.513</v>
      </c>
      <c r="H39" s="21" t="s">
        <v>468</v>
      </c>
      <c r="I39" s="20">
        <v>4</v>
      </c>
      <c r="J39" s="26"/>
      <c r="K39" s="26"/>
      <c r="L39" s="26"/>
      <c r="M39" s="26" t="s">
        <v>128</v>
      </c>
      <c r="N39" s="105"/>
      <c r="O39" s="22"/>
      <c r="P39" s="22"/>
      <c r="Q39" s="22"/>
      <c r="R39" s="22">
        <v>900</v>
      </c>
      <c r="S39" s="22"/>
      <c r="T39" s="77"/>
      <c r="U39" s="22"/>
      <c r="V39" s="22"/>
      <c r="W39" s="22"/>
      <c r="X39" s="22">
        <v>100</v>
      </c>
      <c r="Y39" s="22">
        <f t="shared" si="0"/>
        <v>1000</v>
      </c>
      <c r="Z39" s="22" t="s">
        <v>103</v>
      </c>
      <c r="AA39" s="22"/>
      <c r="AB39" s="22"/>
      <c r="AC39" s="82" t="s">
        <v>506</v>
      </c>
    </row>
    <row r="40" spans="1:29" s="83" customFormat="1" ht="21.75" customHeight="1">
      <c r="A40" s="20" t="s">
        <v>316</v>
      </c>
      <c r="B40" s="50" t="s">
        <v>306</v>
      </c>
      <c r="C40" s="19" t="s">
        <v>307</v>
      </c>
      <c r="D40" s="19" t="s">
        <v>308</v>
      </c>
      <c r="E40" s="19" t="s">
        <v>309</v>
      </c>
      <c r="F40" s="22" t="s">
        <v>310</v>
      </c>
      <c r="G40" s="23">
        <v>1.54</v>
      </c>
      <c r="H40" s="21" t="s">
        <v>72</v>
      </c>
      <c r="I40" s="20">
        <v>5</v>
      </c>
      <c r="J40" s="26"/>
      <c r="K40" s="26"/>
      <c r="L40" s="26"/>
      <c r="M40" s="26"/>
      <c r="N40" s="26"/>
      <c r="O40" s="22">
        <v>800</v>
      </c>
      <c r="P40" s="22"/>
      <c r="Q40" s="22">
        <v>200</v>
      </c>
      <c r="R40" s="22">
        <v>100</v>
      </c>
      <c r="S40" s="22"/>
      <c r="T40" s="77"/>
      <c r="U40" s="22"/>
      <c r="V40" s="22"/>
      <c r="W40" s="22"/>
      <c r="X40" s="22"/>
      <c r="Y40" s="22">
        <f t="shared" si="0"/>
        <v>1100</v>
      </c>
      <c r="Z40" s="22" t="s">
        <v>492</v>
      </c>
      <c r="AA40" s="22"/>
      <c r="AB40" s="22"/>
      <c r="AC40" s="82"/>
    </row>
    <row r="41" spans="1:29" ht="21.75" customHeight="1">
      <c r="A41" s="20" t="s">
        <v>444</v>
      </c>
      <c r="B41" s="22" t="s">
        <v>455</v>
      </c>
      <c r="C41" s="22" t="s">
        <v>463</v>
      </c>
      <c r="D41" s="22" t="s">
        <v>462</v>
      </c>
      <c r="E41" s="22" t="s">
        <v>456</v>
      </c>
      <c r="F41" s="22" t="s">
        <v>457</v>
      </c>
      <c r="G41" s="104">
        <v>1.61</v>
      </c>
      <c r="H41" s="21" t="s">
        <v>469</v>
      </c>
      <c r="I41" s="20">
        <v>5</v>
      </c>
      <c r="J41" s="26"/>
      <c r="K41" s="26"/>
      <c r="L41" s="26"/>
      <c r="M41" s="26"/>
      <c r="N41" s="105"/>
      <c r="O41" s="22"/>
      <c r="P41" s="22">
        <v>200</v>
      </c>
      <c r="Q41" s="22"/>
      <c r="R41" s="22">
        <v>800</v>
      </c>
      <c r="S41" s="22"/>
      <c r="T41" s="77"/>
      <c r="U41" s="22"/>
      <c r="V41" s="22"/>
      <c r="W41" s="22"/>
      <c r="X41" s="22"/>
      <c r="Y41" s="22">
        <f t="shared" si="0"/>
        <v>1000</v>
      </c>
      <c r="Z41" s="22" t="s">
        <v>103</v>
      </c>
      <c r="AA41" s="22"/>
      <c r="AB41" s="22"/>
      <c r="AC41" s="82"/>
    </row>
    <row r="42" spans="1:29" ht="21.75" customHeight="1">
      <c r="A42" s="172"/>
      <c r="B42" s="173"/>
      <c r="C42" s="173"/>
      <c r="D42" s="173"/>
      <c r="E42" s="173"/>
      <c r="F42" s="173"/>
      <c r="G42" s="174"/>
      <c r="H42" s="175"/>
      <c r="I42" s="172"/>
      <c r="J42" s="176"/>
      <c r="K42" s="176"/>
      <c r="L42" s="176"/>
      <c r="M42" s="176"/>
      <c r="N42" s="177"/>
      <c r="O42" s="173"/>
      <c r="P42" s="173"/>
      <c r="Q42" s="173"/>
      <c r="R42" s="173"/>
      <c r="S42" s="173"/>
      <c r="T42" s="178"/>
      <c r="U42" s="173"/>
      <c r="V42" s="173"/>
      <c r="W42" s="173"/>
      <c r="X42" s="173"/>
      <c r="Y42" s="173"/>
      <c r="Z42" s="173"/>
      <c r="AA42" s="173"/>
      <c r="AB42" s="173"/>
      <c r="AC42" s="82"/>
    </row>
    <row r="43" spans="1:29" s="196" customFormat="1" ht="21.75" customHeight="1">
      <c r="A43" s="187"/>
      <c r="B43" s="188"/>
      <c r="C43" s="188"/>
      <c r="D43" s="188"/>
      <c r="E43" s="188"/>
      <c r="F43" s="188"/>
      <c r="G43" s="189"/>
      <c r="H43" s="190"/>
      <c r="I43" s="187"/>
      <c r="J43" s="191">
        <f>SUM(J4:J41)</f>
        <v>20</v>
      </c>
      <c r="K43" s="191">
        <f>SUM(K4:K41)</f>
        <v>9</v>
      </c>
      <c r="L43" s="191"/>
      <c r="M43" s="191"/>
      <c r="N43" s="192"/>
      <c r="O43" s="188"/>
      <c r="P43" s="188"/>
      <c r="Q43" s="188"/>
      <c r="R43" s="188"/>
      <c r="S43" s="188"/>
      <c r="T43" s="193"/>
      <c r="U43" s="188"/>
      <c r="V43" s="194">
        <f>SUM(V4:V41)</f>
        <v>550</v>
      </c>
      <c r="W43" s="194">
        <f>SUM(W4:W41)</f>
        <v>200</v>
      </c>
      <c r="X43" s="188"/>
      <c r="Y43" s="194">
        <f>AVERAGE(Y4:Y41)</f>
        <v>1115.1052631578948</v>
      </c>
      <c r="Z43" s="188"/>
      <c r="AA43" s="188"/>
      <c r="AB43" s="188"/>
      <c r="AC43" s="195"/>
    </row>
    <row r="44" spans="1:29" ht="21.75" customHeight="1">
      <c r="A44" s="172"/>
      <c r="B44" s="173"/>
      <c r="C44" s="173"/>
      <c r="D44" s="173"/>
      <c r="E44" s="173"/>
      <c r="F44" s="173"/>
      <c r="G44" s="174"/>
      <c r="H44" s="175"/>
      <c r="I44" s="172"/>
      <c r="J44" s="176"/>
      <c r="K44" s="176"/>
      <c r="L44" s="176"/>
      <c r="M44" s="176"/>
      <c r="N44" s="177"/>
      <c r="O44" s="173"/>
      <c r="P44" s="173"/>
      <c r="Q44" s="173"/>
      <c r="R44" s="173"/>
      <c r="S44" s="173"/>
      <c r="T44" s="178"/>
      <c r="U44" s="173"/>
      <c r="V44" s="173"/>
      <c r="W44" s="173"/>
      <c r="X44" s="173"/>
      <c r="Y44" s="173"/>
      <c r="Z44" s="173"/>
      <c r="AA44" s="173"/>
      <c r="AB44" s="173"/>
      <c r="AC44" s="82"/>
    </row>
    <row r="45" spans="1:29" s="133" customFormat="1" ht="21.75" customHeight="1">
      <c r="A45" s="3" t="s">
        <v>26</v>
      </c>
      <c r="B45" s="8" t="s">
        <v>318</v>
      </c>
      <c r="C45" s="33" t="s">
        <v>14</v>
      </c>
      <c r="D45" s="33" t="s">
        <v>28</v>
      </c>
      <c r="E45" s="11" t="s">
        <v>19</v>
      </c>
      <c r="F45" s="4" t="s">
        <v>25</v>
      </c>
      <c r="G45" s="13">
        <v>1.6</v>
      </c>
      <c r="H45" s="4" t="s">
        <v>27</v>
      </c>
      <c r="I45" s="3">
        <v>2</v>
      </c>
      <c r="J45" s="72"/>
      <c r="K45" s="72"/>
      <c r="L45" s="72"/>
      <c r="M45" s="72"/>
      <c r="N45" s="72"/>
      <c r="O45" s="6"/>
      <c r="P45" s="6"/>
      <c r="Q45" s="6"/>
      <c r="R45" s="6"/>
      <c r="S45" s="6"/>
      <c r="T45" s="78"/>
      <c r="U45" s="6"/>
      <c r="V45" s="6"/>
      <c r="W45" s="6"/>
      <c r="X45" s="6"/>
      <c r="Y45" s="7">
        <f aca="true" t="shared" si="1" ref="Y45:Y85">SUM(O45:X45)</f>
        <v>0</v>
      </c>
      <c r="Z45" s="7"/>
      <c r="AA45" s="7"/>
      <c r="AB45" s="7"/>
      <c r="AC45" s="82"/>
    </row>
    <row r="46" spans="1:29" ht="21.75" customHeight="1">
      <c r="A46" s="3" t="s">
        <v>26</v>
      </c>
      <c r="B46" s="8" t="s">
        <v>319</v>
      </c>
      <c r="C46" s="33" t="s">
        <v>15</v>
      </c>
      <c r="D46" s="33" t="s">
        <v>30</v>
      </c>
      <c r="E46" s="11" t="s">
        <v>20</v>
      </c>
      <c r="F46" s="4" t="s">
        <v>31</v>
      </c>
      <c r="G46" s="13">
        <v>0.94</v>
      </c>
      <c r="H46" s="4" t="s">
        <v>32</v>
      </c>
      <c r="I46" s="3">
        <v>3</v>
      </c>
      <c r="J46" s="72"/>
      <c r="K46" s="72"/>
      <c r="L46" s="72"/>
      <c r="M46" s="72"/>
      <c r="N46" s="72"/>
      <c r="O46" s="6"/>
      <c r="P46" s="6"/>
      <c r="Q46" s="6"/>
      <c r="R46" s="6"/>
      <c r="S46" s="6"/>
      <c r="T46" s="78"/>
      <c r="U46" s="6"/>
      <c r="V46" s="6"/>
      <c r="W46" s="6"/>
      <c r="X46" s="6"/>
      <c r="Y46" s="7">
        <f t="shared" si="1"/>
        <v>0</v>
      </c>
      <c r="Z46" s="7"/>
      <c r="AA46" s="7"/>
      <c r="AB46" s="7"/>
      <c r="AC46" s="82"/>
    </row>
    <row r="47" spans="1:29" ht="21" customHeight="1">
      <c r="A47" s="3" t="s">
        <v>26</v>
      </c>
      <c r="B47" s="8" t="s">
        <v>320</v>
      </c>
      <c r="C47" s="33" t="s">
        <v>16</v>
      </c>
      <c r="D47" s="33" t="s">
        <v>33</v>
      </c>
      <c r="E47" s="11" t="s">
        <v>21</v>
      </c>
      <c r="F47" s="4" t="s">
        <v>34</v>
      </c>
      <c r="G47" s="13">
        <v>1.6</v>
      </c>
      <c r="H47" s="4" t="s">
        <v>32</v>
      </c>
      <c r="I47" s="3">
        <v>4</v>
      </c>
      <c r="J47" s="72"/>
      <c r="K47" s="72"/>
      <c r="L47" s="72"/>
      <c r="M47" s="72"/>
      <c r="N47" s="72"/>
      <c r="O47" s="6"/>
      <c r="P47" s="6"/>
      <c r="Q47" s="6"/>
      <c r="R47" s="6"/>
      <c r="S47" s="6"/>
      <c r="T47" s="78"/>
      <c r="U47" s="6"/>
      <c r="V47" s="6"/>
      <c r="W47" s="6"/>
      <c r="X47" s="6"/>
      <c r="Y47" s="7">
        <f t="shared" si="1"/>
        <v>0</v>
      </c>
      <c r="Z47" s="7"/>
      <c r="AA47" s="7"/>
      <c r="AB47" s="7"/>
      <c r="AC47" s="82"/>
    </row>
    <row r="48" spans="1:29" ht="21.75" customHeight="1">
      <c r="A48" s="3" t="s">
        <v>26</v>
      </c>
      <c r="B48" s="8" t="s">
        <v>321</v>
      </c>
      <c r="C48" s="33" t="s">
        <v>17</v>
      </c>
      <c r="D48" s="33" t="s">
        <v>35</v>
      </c>
      <c r="E48" s="11" t="s">
        <v>22</v>
      </c>
      <c r="F48" s="4" t="s">
        <v>36</v>
      </c>
      <c r="G48" s="13">
        <v>1.59</v>
      </c>
      <c r="H48" s="4" t="s">
        <v>38</v>
      </c>
      <c r="I48" s="3">
        <v>5</v>
      </c>
      <c r="J48" s="72"/>
      <c r="K48" s="72"/>
      <c r="L48" s="72" t="s">
        <v>128</v>
      </c>
      <c r="M48" s="72" t="s">
        <v>128</v>
      </c>
      <c r="N48" s="72"/>
      <c r="O48" s="6"/>
      <c r="P48" s="6"/>
      <c r="Q48" s="6"/>
      <c r="R48" s="6"/>
      <c r="S48" s="6"/>
      <c r="T48" s="78"/>
      <c r="U48" s="6"/>
      <c r="V48" s="6"/>
      <c r="W48" s="6"/>
      <c r="X48" s="6"/>
      <c r="Y48" s="7">
        <f t="shared" si="1"/>
        <v>0</v>
      </c>
      <c r="Z48" s="7"/>
      <c r="AA48" s="7"/>
      <c r="AB48" s="7"/>
      <c r="AC48" s="82"/>
    </row>
    <row r="49" spans="1:29" ht="21.75" customHeight="1">
      <c r="A49" s="44" t="s">
        <v>41</v>
      </c>
      <c r="B49" s="129" t="s">
        <v>53</v>
      </c>
      <c r="C49" s="12" t="s">
        <v>54</v>
      </c>
      <c r="D49" s="12" t="s">
        <v>55</v>
      </c>
      <c r="E49" s="7" t="s">
        <v>56</v>
      </c>
      <c r="F49" s="7" t="s">
        <v>57</v>
      </c>
      <c r="G49" s="14">
        <v>1.6</v>
      </c>
      <c r="H49" s="12" t="s">
        <v>58</v>
      </c>
      <c r="I49" s="130">
        <v>3</v>
      </c>
      <c r="J49" s="131">
        <v>1</v>
      </c>
      <c r="K49" s="131"/>
      <c r="L49" s="131"/>
      <c r="M49" s="131"/>
      <c r="N49" s="131"/>
      <c r="O49" s="7"/>
      <c r="P49" s="7"/>
      <c r="Q49" s="7"/>
      <c r="R49" s="7"/>
      <c r="S49" s="7"/>
      <c r="T49" s="132"/>
      <c r="U49" s="7"/>
      <c r="V49" s="7"/>
      <c r="W49" s="7"/>
      <c r="X49" s="7"/>
      <c r="Y49" s="7">
        <f t="shared" si="1"/>
        <v>0</v>
      </c>
      <c r="Z49" s="7"/>
      <c r="AA49" s="7"/>
      <c r="AB49" s="7"/>
      <c r="AC49" s="82"/>
    </row>
    <row r="50" spans="1:29" s="1" customFormat="1" ht="21.75" customHeight="1">
      <c r="A50" s="5" t="s">
        <v>41</v>
      </c>
      <c r="B50" s="49" t="s">
        <v>59</v>
      </c>
      <c r="C50" s="11" t="s">
        <v>60</v>
      </c>
      <c r="D50" s="11" t="s">
        <v>61</v>
      </c>
      <c r="E50" s="6" t="s">
        <v>62</v>
      </c>
      <c r="F50" s="6" t="s">
        <v>63</v>
      </c>
      <c r="G50" s="15">
        <v>1.6</v>
      </c>
      <c r="H50" s="11" t="s">
        <v>64</v>
      </c>
      <c r="I50" s="8">
        <v>4</v>
      </c>
      <c r="J50" s="9">
        <v>1</v>
      </c>
      <c r="K50" s="9"/>
      <c r="L50" s="9"/>
      <c r="M50" s="9"/>
      <c r="N50" s="9"/>
      <c r="O50" s="6"/>
      <c r="P50" s="6"/>
      <c r="Q50" s="6"/>
      <c r="R50" s="6"/>
      <c r="S50" s="6"/>
      <c r="T50" s="78"/>
      <c r="U50" s="6"/>
      <c r="V50" s="6"/>
      <c r="W50" s="6"/>
      <c r="X50" s="6"/>
      <c r="Y50" s="7">
        <f t="shared" si="1"/>
        <v>0</v>
      </c>
      <c r="Z50" s="7"/>
      <c r="AA50" s="7"/>
      <c r="AB50" s="7"/>
      <c r="AC50" s="82"/>
    </row>
    <row r="51" spans="1:29" s="1" customFormat="1" ht="21.75" customHeight="1">
      <c r="A51" s="5" t="s">
        <v>41</v>
      </c>
      <c r="B51" s="49" t="s">
        <v>65</v>
      </c>
      <c r="C51" s="11" t="s">
        <v>66</v>
      </c>
      <c r="D51" s="11" t="s">
        <v>67</v>
      </c>
      <c r="E51" s="6" t="s">
        <v>68</v>
      </c>
      <c r="F51" s="6" t="s">
        <v>69</v>
      </c>
      <c r="G51" s="14">
        <v>1.6</v>
      </c>
      <c r="H51" s="11" t="s">
        <v>70</v>
      </c>
      <c r="I51" s="8">
        <v>5</v>
      </c>
      <c r="J51" s="9">
        <v>1</v>
      </c>
      <c r="K51" s="9"/>
      <c r="L51" s="9"/>
      <c r="M51" s="9"/>
      <c r="N51" s="9"/>
      <c r="O51" s="6"/>
      <c r="P51" s="6"/>
      <c r="Q51" s="6"/>
      <c r="R51" s="6"/>
      <c r="S51" s="6"/>
      <c r="T51" s="78"/>
      <c r="U51" s="6"/>
      <c r="V51" s="6"/>
      <c r="W51" s="6"/>
      <c r="X51" s="6"/>
      <c r="Y51" s="7">
        <f t="shared" si="1"/>
        <v>0</v>
      </c>
      <c r="Z51" s="7"/>
      <c r="AA51" s="7"/>
      <c r="AB51" s="7"/>
      <c r="AC51" s="82"/>
    </row>
    <row r="52" spans="1:29" ht="21.75" customHeight="1">
      <c r="A52" s="107" t="s">
        <v>41</v>
      </c>
      <c r="B52" s="115" t="s">
        <v>471</v>
      </c>
      <c r="C52" s="106" t="s">
        <v>472</v>
      </c>
      <c r="D52" s="106" t="s">
        <v>473</v>
      </c>
      <c r="E52" s="109" t="s">
        <v>474</v>
      </c>
      <c r="F52" s="109" t="s">
        <v>475</v>
      </c>
      <c r="G52" s="69">
        <v>1.6</v>
      </c>
      <c r="H52" s="106" t="s">
        <v>476</v>
      </c>
      <c r="I52" s="113" t="s">
        <v>477</v>
      </c>
      <c r="J52" s="108"/>
      <c r="K52" s="108" t="s">
        <v>478</v>
      </c>
      <c r="L52" s="108"/>
      <c r="M52" s="108"/>
      <c r="N52" s="108"/>
      <c r="O52" s="112"/>
      <c r="P52" s="112"/>
      <c r="Q52" s="112"/>
      <c r="R52" s="112"/>
      <c r="S52" s="112"/>
      <c r="T52" s="121"/>
      <c r="U52" s="112"/>
      <c r="V52" s="112"/>
      <c r="W52" s="112"/>
      <c r="X52" s="112"/>
      <c r="Y52" s="109">
        <f t="shared" si="1"/>
        <v>0</v>
      </c>
      <c r="Z52" s="109"/>
      <c r="AA52" s="109"/>
      <c r="AB52" s="109"/>
      <c r="AC52" s="186"/>
    </row>
    <row r="53" spans="1:29" ht="21.75" customHeight="1">
      <c r="A53" s="107" t="s">
        <v>73</v>
      </c>
      <c r="B53" s="113" t="s">
        <v>81</v>
      </c>
      <c r="C53" s="111" t="s">
        <v>97</v>
      </c>
      <c r="D53" s="111" t="s">
        <v>98</v>
      </c>
      <c r="E53" s="109" t="s">
        <v>82</v>
      </c>
      <c r="F53" s="114" t="s">
        <v>83</v>
      </c>
      <c r="G53" s="69">
        <v>1.6</v>
      </c>
      <c r="H53" s="106" t="s">
        <v>84</v>
      </c>
      <c r="I53" s="107">
        <v>2</v>
      </c>
      <c r="J53" s="108"/>
      <c r="K53" s="108">
        <v>1</v>
      </c>
      <c r="L53" s="108"/>
      <c r="M53" s="108"/>
      <c r="N53" s="108"/>
      <c r="O53" s="109"/>
      <c r="P53" s="109"/>
      <c r="Q53" s="109"/>
      <c r="R53" s="109"/>
      <c r="S53" s="109"/>
      <c r="T53" s="110"/>
      <c r="U53" s="109"/>
      <c r="V53" s="109"/>
      <c r="W53" s="109"/>
      <c r="X53" s="109"/>
      <c r="Y53" s="109">
        <f t="shared" si="1"/>
        <v>0</v>
      </c>
      <c r="Z53" s="109"/>
      <c r="AA53" s="109"/>
      <c r="AB53" s="109"/>
      <c r="AC53" s="186"/>
    </row>
    <row r="54" spans="1:29" ht="21.75" customHeight="1">
      <c r="A54" s="5" t="s">
        <v>73</v>
      </c>
      <c r="B54" s="8" t="s">
        <v>85</v>
      </c>
      <c r="C54" s="33" t="s">
        <v>99</v>
      </c>
      <c r="D54" s="33" t="s">
        <v>100</v>
      </c>
      <c r="E54" s="6" t="s">
        <v>86</v>
      </c>
      <c r="F54" s="10" t="s">
        <v>87</v>
      </c>
      <c r="G54" s="15">
        <v>1.6</v>
      </c>
      <c r="H54" s="11" t="s">
        <v>88</v>
      </c>
      <c r="I54" s="5">
        <v>4</v>
      </c>
      <c r="J54" s="9"/>
      <c r="K54" s="9">
        <v>1</v>
      </c>
      <c r="L54" s="9"/>
      <c r="M54" s="9"/>
      <c r="N54" s="9"/>
      <c r="O54" s="6"/>
      <c r="P54" s="6"/>
      <c r="Q54" s="6"/>
      <c r="R54" s="6"/>
      <c r="S54" s="6"/>
      <c r="T54" s="78"/>
      <c r="U54" s="6"/>
      <c r="V54" s="6"/>
      <c r="W54" s="6"/>
      <c r="X54" s="6"/>
      <c r="Y54" s="7">
        <f t="shared" si="1"/>
        <v>0</v>
      </c>
      <c r="Z54" s="7"/>
      <c r="AA54" s="7"/>
      <c r="AB54" s="7"/>
      <c r="AC54" s="82"/>
    </row>
    <row r="55" spans="1:29" ht="21.75" customHeight="1">
      <c r="A55" s="5" t="s">
        <v>73</v>
      </c>
      <c r="B55" s="8" t="s">
        <v>89</v>
      </c>
      <c r="C55" s="33" t="s">
        <v>101</v>
      </c>
      <c r="D55" s="33" t="s">
        <v>102</v>
      </c>
      <c r="E55" s="6" t="s">
        <v>90</v>
      </c>
      <c r="F55" s="10" t="s">
        <v>91</v>
      </c>
      <c r="G55" s="15">
        <v>1.59</v>
      </c>
      <c r="H55" s="11" t="s">
        <v>92</v>
      </c>
      <c r="I55" s="5">
        <v>5</v>
      </c>
      <c r="J55" s="9"/>
      <c r="K55" s="9">
        <v>1</v>
      </c>
      <c r="L55" s="9"/>
      <c r="M55" s="9"/>
      <c r="N55" s="9"/>
      <c r="O55" s="6"/>
      <c r="P55" s="6"/>
      <c r="Q55" s="6"/>
      <c r="R55" s="6"/>
      <c r="S55" s="6"/>
      <c r="T55" s="78"/>
      <c r="U55" s="6"/>
      <c r="V55" s="6"/>
      <c r="W55" s="6"/>
      <c r="X55" s="6"/>
      <c r="Y55" s="7">
        <f t="shared" si="1"/>
        <v>0</v>
      </c>
      <c r="Z55" s="7"/>
      <c r="AA55" s="7"/>
      <c r="AB55" s="7"/>
      <c r="AC55" s="82"/>
    </row>
    <row r="56" spans="1:29" ht="21.75" customHeight="1">
      <c r="A56" s="17" t="s">
        <v>129</v>
      </c>
      <c r="B56" s="49" t="s">
        <v>135</v>
      </c>
      <c r="C56" s="11" t="s">
        <v>136</v>
      </c>
      <c r="D56" s="33" t="s">
        <v>137</v>
      </c>
      <c r="E56" s="6" t="s">
        <v>138</v>
      </c>
      <c r="F56" s="6" t="s">
        <v>139</v>
      </c>
      <c r="G56" s="15">
        <v>1.69</v>
      </c>
      <c r="H56" s="167" t="s">
        <v>140</v>
      </c>
      <c r="I56" s="5">
        <v>5</v>
      </c>
      <c r="J56" s="9"/>
      <c r="K56" s="9"/>
      <c r="L56" s="9"/>
      <c r="M56" s="9"/>
      <c r="N56" s="9"/>
      <c r="O56" s="6"/>
      <c r="P56" s="6"/>
      <c r="Q56" s="6"/>
      <c r="R56" s="6"/>
      <c r="S56" s="6"/>
      <c r="T56" s="78"/>
      <c r="U56" s="6"/>
      <c r="V56" s="6"/>
      <c r="W56" s="6"/>
      <c r="X56" s="6"/>
      <c r="Y56" s="7">
        <f t="shared" si="1"/>
        <v>0</v>
      </c>
      <c r="Z56" s="7"/>
      <c r="AA56" s="7"/>
      <c r="AB56" s="7"/>
      <c r="AC56" s="82"/>
    </row>
    <row r="57" spans="1:29" s="133" customFormat="1" ht="21.75" customHeight="1">
      <c r="A57" s="44" t="s">
        <v>152</v>
      </c>
      <c r="B57" s="129" t="s">
        <v>163</v>
      </c>
      <c r="C57" s="138" t="s">
        <v>39</v>
      </c>
      <c r="D57" s="138" t="s">
        <v>182</v>
      </c>
      <c r="E57" s="7" t="s">
        <v>202</v>
      </c>
      <c r="F57" s="7" t="s">
        <v>172</v>
      </c>
      <c r="G57" s="14">
        <v>1.6</v>
      </c>
      <c r="H57" s="12" t="s">
        <v>336</v>
      </c>
      <c r="I57" s="44">
        <v>2</v>
      </c>
      <c r="J57" s="131">
        <v>1</v>
      </c>
      <c r="K57" s="131"/>
      <c r="L57" s="131" t="s">
        <v>128</v>
      </c>
      <c r="M57" s="131"/>
      <c r="N57" s="131"/>
      <c r="O57" s="7"/>
      <c r="P57" s="7"/>
      <c r="Q57" s="7"/>
      <c r="R57" s="7"/>
      <c r="S57" s="7"/>
      <c r="T57" s="132"/>
      <c r="U57" s="7"/>
      <c r="V57" s="7"/>
      <c r="W57" s="7"/>
      <c r="X57" s="7"/>
      <c r="Y57" s="7">
        <f t="shared" si="1"/>
        <v>0</v>
      </c>
      <c r="Z57" s="7"/>
      <c r="AA57" s="7"/>
      <c r="AB57" s="7"/>
      <c r="AC57" s="82"/>
    </row>
    <row r="58" spans="1:29" ht="21.75" customHeight="1">
      <c r="A58" s="44" t="s">
        <v>152</v>
      </c>
      <c r="B58" s="129" t="s">
        <v>164</v>
      </c>
      <c r="C58" s="138" t="s">
        <v>199</v>
      </c>
      <c r="D58" s="138" t="s">
        <v>200</v>
      </c>
      <c r="E58" s="7" t="s">
        <v>201</v>
      </c>
      <c r="F58" s="7" t="s">
        <v>173</v>
      </c>
      <c r="G58" s="14">
        <v>1.6</v>
      </c>
      <c r="H58" s="12" t="s">
        <v>337</v>
      </c>
      <c r="I58" s="44">
        <v>2</v>
      </c>
      <c r="J58" s="131">
        <v>1</v>
      </c>
      <c r="K58" s="131"/>
      <c r="L58" s="131"/>
      <c r="M58" s="131"/>
      <c r="N58" s="131"/>
      <c r="O58" s="7"/>
      <c r="P58" s="7"/>
      <c r="Q58" s="7"/>
      <c r="R58" s="7"/>
      <c r="S58" s="7"/>
      <c r="T58" s="132"/>
      <c r="U58" s="7"/>
      <c r="V58" s="7"/>
      <c r="W58" s="7"/>
      <c r="X58" s="7"/>
      <c r="Y58" s="7">
        <f t="shared" si="1"/>
        <v>0</v>
      </c>
      <c r="Z58" s="7"/>
      <c r="AA58" s="7"/>
      <c r="AB58" s="7"/>
      <c r="AC58" s="82"/>
    </row>
    <row r="59" spans="1:29" ht="21.75" customHeight="1">
      <c r="A59" s="5" t="s">
        <v>152</v>
      </c>
      <c r="B59" s="49" t="s">
        <v>165</v>
      </c>
      <c r="C59" s="33" t="s">
        <v>183</v>
      </c>
      <c r="D59" s="33" t="s">
        <v>184</v>
      </c>
      <c r="E59" s="6" t="s">
        <v>203</v>
      </c>
      <c r="F59" s="6" t="s">
        <v>174</v>
      </c>
      <c r="G59" s="15">
        <v>1.38</v>
      </c>
      <c r="H59" s="11" t="s">
        <v>338</v>
      </c>
      <c r="I59" s="5">
        <v>3</v>
      </c>
      <c r="J59" s="9"/>
      <c r="K59" s="9"/>
      <c r="L59" s="9"/>
      <c r="M59" s="9"/>
      <c r="N59" s="9"/>
      <c r="O59" s="6"/>
      <c r="P59" s="6"/>
      <c r="Q59" s="6"/>
      <c r="R59" s="6"/>
      <c r="S59" s="6"/>
      <c r="T59" s="78"/>
      <c r="U59" s="6"/>
      <c r="V59" s="6"/>
      <c r="W59" s="6"/>
      <c r="X59" s="6"/>
      <c r="Y59" s="7">
        <f t="shared" si="1"/>
        <v>0</v>
      </c>
      <c r="Z59" s="7"/>
      <c r="AA59" s="7"/>
      <c r="AB59" s="7"/>
      <c r="AC59" s="82"/>
    </row>
    <row r="60" spans="1:29" s="133" customFormat="1" ht="21.75" customHeight="1">
      <c r="A60" s="44" t="s">
        <v>152</v>
      </c>
      <c r="B60" s="129" t="s">
        <v>166</v>
      </c>
      <c r="C60" s="138" t="s">
        <v>185</v>
      </c>
      <c r="D60" s="138" t="s">
        <v>186</v>
      </c>
      <c r="E60" s="7" t="s">
        <v>204</v>
      </c>
      <c r="F60" s="7" t="s">
        <v>175</v>
      </c>
      <c r="G60" s="14">
        <v>1.6</v>
      </c>
      <c r="H60" s="12" t="s">
        <v>339</v>
      </c>
      <c r="I60" s="44">
        <v>3</v>
      </c>
      <c r="J60" s="131">
        <v>1</v>
      </c>
      <c r="K60" s="131"/>
      <c r="L60" s="131"/>
      <c r="M60" s="131"/>
      <c r="N60" s="131"/>
      <c r="O60" s="7"/>
      <c r="P60" s="7"/>
      <c r="Q60" s="7"/>
      <c r="R60" s="7"/>
      <c r="S60" s="7"/>
      <c r="T60" s="132"/>
      <c r="U60" s="7"/>
      <c r="V60" s="7"/>
      <c r="W60" s="7"/>
      <c r="X60" s="7"/>
      <c r="Y60" s="7">
        <f t="shared" si="1"/>
        <v>0</v>
      </c>
      <c r="Z60" s="7"/>
      <c r="AA60" s="7"/>
      <c r="AB60" s="7"/>
      <c r="AC60" s="82"/>
    </row>
    <row r="61" spans="1:29" ht="21.75" customHeight="1">
      <c r="A61" s="5" t="s">
        <v>152</v>
      </c>
      <c r="B61" s="49" t="s">
        <v>167</v>
      </c>
      <c r="C61" s="33" t="s">
        <v>187</v>
      </c>
      <c r="D61" s="33" t="s">
        <v>188</v>
      </c>
      <c r="E61" s="6" t="s">
        <v>205</v>
      </c>
      <c r="F61" s="6" t="s">
        <v>176</v>
      </c>
      <c r="G61" s="15">
        <v>1.08</v>
      </c>
      <c r="H61" s="11" t="s">
        <v>340</v>
      </c>
      <c r="I61" s="5">
        <v>4</v>
      </c>
      <c r="J61" s="9">
        <v>1</v>
      </c>
      <c r="K61" s="9"/>
      <c r="L61" s="9"/>
      <c r="M61" s="9"/>
      <c r="N61" s="9"/>
      <c r="O61" s="6"/>
      <c r="P61" s="6"/>
      <c r="Q61" s="6"/>
      <c r="R61" s="6"/>
      <c r="S61" s="6"/>
      <c r="T61" s="78"/>
      <c r="U61" s="6"/>
      <c r="V61" s="6"/>
      <c r="W61" s="6"/>
      <c r="X61" s="6"/>
      <c r="Y61" s="7">
        <f t="shared" si="1"/>
        <v>0</v>
      </c>
      <c r="Z61" s="7"/>
      <c r="AA61" s="7"/>
      <c r="AB61" s="7"/>
      <c r="AC61" s="82"/>
    </row>
    <row r="62" spans="1:29" ht="21.75" customHeight="1">
      <c r="A62" s="5" t="s">
        <v>152</v>
      </c>
      <c r="B62" s="49" t="s">
        <v>169</v>
      </c>
      <c r="C62" s="33" t="s">
        <v>190</v>
      </c>
      <c r="D62" s="33" t="s">
        <v>191</v>
      </c>
      <c r="E62" s="6" t="s">
        <v>207</v>
      </c>
      <c r="F62" s="6" t="s">
        <v>178</v>
      </c>
      <c r="G62" s="15">
        <v>1.55</v>
      </c>
      <c r="H62" s="11" t="s">
        <v>341</v>
      </c>
      <c r="I62" s="5">
        <v>5</v>
      </c>
      <c r="J62" s="9">
        <v>1</v>
      </c>
      <c r="K62" s="9"/>
      <c r="L62" s="9" t="s">
        <v>128</v>
      </c>
      <c r="M62" s="9"/>
      <c r="N62" s="9"/>
      <c r="O62" s="6"/>
      <c r="P62" s="6"/>
      <c r="Q62" s="6"/>
      <c r="R62" s="6"/>
      <c r="S62" s="6"/>
      <c r="T62" s="78"/>
      <c r="U62" s="6"/>
      <c r="V62" s="6"/>
      <c r="W62" s="6"/>
      <c r="X62" s="6"/>
      <c r="Y62" s="7">
        <f t="shared" si="1"/>
        <v>0</v>
      </c>
      <c r="Z62" s="7"/>
      <c r="AA62" s="7"/>
      <c r="AB62" s="7"/>
      <c r="AC62" s="82"/>
    </row>
    <row r="63" spans="1:29" ht="21.75" customHeight="1">
      <c r="A63" s="5" t="s">
        <v>152</v>
      </c>
      <c r="B63" s="155" t="s">
        <v>170</v>
      </c>
      <c r="C63" s="33" t="s">
        <v>192</v>
      </c>
      <c r="D63" s="33" t="s">
        <v>193</v>
      </c>
      <c r="E63" s="6" t="s">
        <v>208</v>
      </c>
      <c r="F63" s="6" t="s">
        <v>179</v>
      </c>
      <c r="G63" s="15">
        <v>1.6</v>
      </c>
      <c r="H63" s="11" t="s">
        <v>339</v>
      </c>
      <c r="I63" s="5">
        <v>5</v>
      </c>
      <c r="J63" s="9">
        <v>4</v>
      </c>
      <c r="K63" s="9"/>
      <c r="L63" s="9"/>
      <c r="M63" s="9"/>
      <c r="N63" s="9"/>
      <c r="O63" s="6"/>
      <c r="P63" s="6"/>
      <c r="Q63" s="6"/>
      <c r="R63" s="6"/>
      <c r="S63" s="6"/>
      <c r="T63" s="78"/>
      <c r="U63" s="6"/>
      <c r="V63" s="6"/>
      <c r="W63" s="6"/>
      <c r="X63" s="6"/>
      <c r="Y63" s="7">
        <f t="shared" si="1"/>
        <v>0</v>
      </c>
      <c r="Z63" s="7"/>
      <c r="AA63" s="7"/>
      <c r="AB63" s="7"/>
      <c r="AC63" s="82"/>
    </row>
    <row r="64" spans="1:29" ht="21.75" customHeight="1">
      <c r="A64" s="47" t="s">
        <v>152</v>
      </c>
      <c r="B64" s="49" t="s">
        <v>171</v>
      </c>
      <c r="C64" s="156" t="s">
        <v>196</v>
      </c>
      <c r="D64" s="33" t="s">
        <v>197</v>
      </c>
      <c r="E64" s="6" t="s">
        <v>198</v>
      </c>
      <c r="F64" s="6" t="s">
        <v>180</v>
      </c>
      <c r="G64" s="15">
        <v>1.51</v>
      </c>
      <c r="H64" s="11" t="s">
        <v>342</v>
      </c>
      <c r="I64" s="5">
        <v>6</v>
      </c>
      <c r="J64" s="9">
        <v>3</v>
      </c>
      <c r="K64" s="9"/>
      <c r="L64" s="9"/>
      <c r="M64" s="9"/>
      <c r="N64" s="9"/>
      <c r="O64" s="6"/>
      <c r="P64" s="6"/>
      <c r="Q64" s="6"/>
      <c r="R64" s="6"/>
      <c r="S64" s="6"/>
      <c r="T64" s="78"/>
      <c r="U64" s="6"/>
      <c r="V64" s="6"/>
      <c r="W64" s="6"/>
      <c r="X64" s="6"/>
      <c r="Y64" s="7">
        <f t="shared" si="1"/>
        <v>0</v>
      </c>
      <c r="Z64" s="7"/>
      <c r="AA64" s="7"/>
      <c r="AB64" s="7"/>
      <c r="AC64" s="82"/>
    </row>
    <row r="65" spans="1:29" ht="21.75" customHeight="1">
      <c r="A65" s="47" t="s">
        <v>152</v>
      </c>
      <c r="B65" s="49" t="s">
        <v>322</v>
      </c>
      <c r="C65" s="156" t="s">
        <v>194</v>
      </c>
      <c r="D65" s="33" t="s">
        <v>195</v>
      </c>
      <c r="E65" s="6" t="s">
        <v>209</v>
      </c>
      <c r="F65" s="6" t="s">
        <v>181</v>
      </c>
      <c r="G65" s="15">
        <v>1.6</v>
      </c>
      <c r="H65" s="11" t="s">
        <v>343</v>
      </c>
      <c r="I65" s="5">
        <v>6</v>
      </c>
      <c r="J65" s="9"/>
      <c r="K65" s="9"/>
      <c r="L65" s="9"/>
      <c r="M65" s="9"/>
      <c r="N65" s="9"/>
      <c r="O65" s="6"/>
      <c r="P65" s="6"/>
      <c r="Q65" s="6"/>
      <c r="R65" s="6"/>
      <c r="S65" s="6"/>
      <c r="T65" s="78"/>
      <c r="U65" s="6"/>
      <c r="V65" s="6"/>
      <c r="W65" s="6"/>
      <c r="X65" s="6"/>
      <c r="Y65" s="7">
        <f t="shared" si="1"/>
        <v>0</v>
      </c>
      <c r="Z65" s="7"/>
      <c r="AA65" s="7"/>
      <c r="AB65" s="7"/>
      <c r="AC65" s="82"/>
    </row>
    <row r="66" spans="1:29" ht="21.75" customHeight="1">
      <c r="A66" s="47" t="s">
        <v>211</v>
      </c>
      <c r="B66" s="52">
        <v>609165</v>
      </c>
      <c r="C66" s="159" t="s">
        <v>219</v>
      </c>
      <c r="D66" s="35" t="s">
        <v>218</v>
      </c>
      <c r="E66" s="35" t="s">
        <v>216</v>
      </c>
      <c r="F66" s="35" t="s">
        <v>217</v>
      </c>
      <c r="G66" s="15">
        <v>1.39</v>
      </c>
      <c r="H66" s="11" t="s">
        <v>345</v>
      </c>
      <c r="I66" s="5">
        <v>2</v>
      </c>
      <c r="J66" s="9"/>
      <c r="K66" s="9"/>
      <c r="L66" s="9"/>
      <c r="M66" s="9"/>
      <c r="N66" s="9"/>
      <c r="O66" s="6"/>
      <c r="P66" s="6"/>
      <c r="Q66" s="6"/>
      <c r="R66" s="6"/>
      <c r="S66" s="6"/>
      <c r="T66" s="78"/>
      <c r="U66" s="6"/>
      <c r="V66" s="6"/>
      <c r="W66" s="6"/>
      <c r="X66" s="6"/>
      <c r="Y66" s="7">
        <f t="shared" si="1"/>
        <v>0</v>
      </c>
      <c r="Z66" s="7"/>
      <c r="AA66" s="7"/>
      <c r="AB66" s="7"/>
      <c r="AC66" s="82"/>
    </row>
    <row r="67" spans="1:29" ht="21.75" customHeight="1">
      <c r="A67" s="47" t="s">
        <v>211</v>
      </c>
      <c r="B67" s="53" t="s">
        <v>225</v>
      </c>
      <c r="C67" s="159" t="s">
        <v>229</v>
      </c>
      <c r="D67" s="35" t="s">
        <v>228</v>
      </c>
      <c r="E67" s="35" t="s">
        <v>226</v>
      </c>
      <c r="F67" s="35" t="s">
        <v>227</v>
      </c>
      <c r="G67" s="15">
        <v>1.6</v>
      </c>
      <c r="H67" s="11" t="s">
        <v>338</v>
      </c>
      <c r="I67" s="5">
        <v>4</v>
      </c>
      <c r="J67" s="9"/>
      <c r="K67" s="9"/>
      <c r="L67" s="9"/>
      <c r="M67" s="9"/>
      <c r="N67" s="9"/>
      <c r="O67" s="6"/>
      <c r="P67" s="6"/>
      <c r="Q67" s="6"/>
      <c r="R67" s="6"/>
      <c r="S67" s="6"/>
      <c r="T67" s="78"/>
      <c r="U67" s="6"/>
      <c r="V67" s="6"/>
      <c r="W67" s="6"/>
      <c r="X67" s="6"/>
      <c r="Y67" s="7">
        <f t="shared" si="1"/>
        <v>0</v>
      </c>
      <c r="Z67" s="7"/>
      <c r="AA67" s="7"/>
      <c r="AB67" s="7"/>
      <c r="AC67" s="82"/>
    </row>
    <row r="68" spans="1:29" ht="21.75" customHeight="1">
      <c r="A68" s="47" t="s">
        <v>211</v>
      </c>
      <c r="B68" s="53" t="s">
        <v>230</v>
      </c>
      <c r="C68" s="159" t="s">
        <v>234</v>
      </c>
      <c r="D68" s="35" t="s">
        <v>233</v>
      </c>
      <c r="E68" s="35" t="s">
        <v>231</v>
      </c>
      <c r="F68" s="35" t="s">
        <v>232</v>
      </c>
      <c r="G68" s="15">
        <v>1.59</v>
      </c>
      <c r="H68" s="11" t="s">
        <v>58</v>
      </c>
      <c r="I68" s="5">
        <v>5</v>
      </c>
      <c r="J68" s="9">
        <v>2</v>
      </c>
      <c r="K68" s="9"/>
      <c r="L68" s="9"/>
      <c r="M68" s="9"/>
      <c r="N68" s="9"/>
      <c r="O68" s="6"/>
      <c r="P68" s="6"/>
      <c r="Q68" s="6"/>
      <c r="R68" s="6"/>
      <c r="S68" s="6"/>
      <c r="T68" s="78"/>
      <c r="U68" s="6"/>
      <c r="V68" s="6"/>
      <c r="W68" s="6"/>
      <c r="X68" s="6"/>
      <c r="Y68" s="7">
        <f t="shared" si="1"/>
        <v>0</v>
      </c>
      <c r="Z68" s="7"/>
      <c r="AA68" s="7"/>
      <c r="AB68" s="7"/>
      <c r="AC68" s="82"/>
    </row>
    <row r="69" spans="1:29" ht="21.75" customHeight="1">
      <c r="A69" s="44" t="s">
        <v>241</v>
      </c>
      <c r="B69" s="55" t="s">
        <v>325</v>
      </c>
      <c r="C69" s="46" t="s">
        <v>246</v>
      </c>
      <c r="D69" s="140" t="s">
        <v>148</v>
      </c>
      <c r="E69" s="45" t="s">
        <v>237</v>
      </c>
      <c r="F69" s="7" t="s">
        <v>253</v>
      </c>
      <c r="G69" s="14">
        <v>1.6</v>
      </c>
      <c r="H69" s="12" t="s">
        <v>258</v>
      </c>
      <c r="I69" s="44" t="s">
        <v>240</v>
      </c>
      <c r="J69" s="131">
        <v>2</v>
      </c>
      <c r="K69" s="131"/>
      <c r="L69" s="131"/>
      <c r="M69" s="131"/>
      <c r="N69" s="131"/>
      <c r="O69" s="7"/>
      <c r="P69" s="7"/>
      <c r="Q69" s="7"/>
      <c r="R69" s="7"/>
      <c r="S69" s="7"/>
      <c r="T69" s="132"/>
      <c r="U69" s="7"/>
      <c r="V69" s="7"/>
      <c r="W69" s="7"/>
      <c r="X69" s="7"/>
      <c r="Y69" s="7">
        <f t="shared" si="1"/>
        <v>0</v>
      </c>
      <c r="Z69" s="7"/>
      <c r="AA69" s="7"/>
      <c r="AB69" s="7"/>
      <c r="AC69" s="82"/>
    </row>
    <row r="70" spans="1:29" ht="21.75" customHeight="1">
      <c r="A70" s="44" t="s">
        <v>241</v>
      </c>
      <c r="B70" s="55" t="s">
        <v>327</v>
      </c>
      <c r="C70" s="46" t="s">
        <v>250</v>
      </c>
      <c r="D70" s="46" t="s">
        <v>249</v>
      </c>
      <c r="E70" s="45" t="s">
        <v>239</v>
      </c>
      <c r="F70" s="6" t="s">
        <v>254</v>
      </c>
      <c r="G70" s="14">
        <v>1.54</v>
      </c>
      <c r="H70" s="12" t="s">
        <v>260</v>
      </c>
      <c r="I70" s="44">
        <v>4</v>
      </c>
      <c r="J70" s="9">
        <v>1</v>
      </c>
      <c r="K70" s="9"/>
      <c r="L70" s="9"/>
      <c r="M70" s="9"/>
      <c r="N70" s="9"/>
      <c r="O70" s="6"/>
      <c r="P70" s="6"/>
      <c r="Q70" s="6"/>
      <c r="R70" s="6"/>
      <c r="S70" s="6"/>
      <c r="T70" s="78"/>
      <c r="U70" s="6"/>
      <c r="V70" s="6"/>
      <c r="W70" s="6"/>
      <c r="X70" s="6"/>
      <c r="Y70" s="7">
        <f t="shared" si="1"/>
        <v>0</v>
      </c>
      <c r="Z70" s="7"/>
      <c r="AA70" s="7"/>
      <c r="AB70" s="7"/>
      <c r="AC70" s="82"/>
    </row>
    <row r="71" spans="1:29" ht="21.75" customHeight="1">
      <c r="A71" s="16" t="s">
        <v>261</v>
      </c>
      <c r="B71" s="57" t="s">
        <v>265</v>
      </c>
      <c r="C71" s="7" t="s">
        <v>286</v>
      </c>
      <c r="D71" s="7" t="s">
        <v>280</v>
      </c>
      <c r="E71" s="7" t="s">
        <v>266</v>
      </c>
      <c r="F71" s="7" t="s">
        <v>267</v>
      </c>
      <c r="G71" s="14">
        <v>1.6</v>
      </c>
      <c r="H71" s="12" t="s">
        <v>268</v>
      </c>
      <c r="I71" s="16">
        <v>2</v>
      </c>
      <c r="J71" s="131">
        <v>1</v>
      </c>
      <c r="K71" s="131"/>
      <c r="L71" s="131"/>
      <c r="M71" s="131"/>
      <c r="N71" s="131"/>
      <c r="O71" s="7"/>
      <c r="P71" s="7"/>
      <c r="Q71" s="7"/>
      <c r="R71" s="7"/>
      <c r="S71" s="7"/>
      <c r="T71" s="132"/>
      <c r="U71" s="7"/>
      <c r="V71" s="7"/>
      <c r="W71" s="7"/>
      <c r="X71" s="7"/>
      <c r="Y71" s="7">
        <f t="shared" si="1"/>
        <v>0</v>
      </c>
      <c r="Z71" s="7"/>
      <c r="AA71" s="7"/>
      <c r="AB71" s="7"/>
      <c r="AC71" s="82"/>
    </row>
    <row r="72" spans="1:29" ht="21.75" customHeight="1">
      <c r="A72" s="16" t="s">
        <v>261</v>
      </c>
      <c r="B72" s="57" t="s">
        <v>269</v>
      </c>
      <c r="C72" s="7" t="s">
        <v>285</v>
      </c>
      <c r="D72" s="7" t="s">
        <v>281</v>
      </c>
      <c r="E72" s="7" t="s">
        <v>82</v>
      </c>
      <c r="F72" s="7" t="s">
        <v>270</v>
      </c>
      <c r="G72" s="14">
        <v>1.6</v>
      </c>
      <c r="H72" s="12" t="s">
        <v>271</v>
      </c>
      <c r="I72" s="16">
        <v>3</v>
      </c>
      <c r="J72" s="71">
        <v>2</v>
      </c>
      <c r="K72" s="131"/>
      <c r="L72" s="131"/>
      <c r="M72" s="131"/>
      <c r="N72" s="131"/>
      <c r="O72" s="7"/>
      <c r="P72" s="7"/>
      <c r="Q72" s="7"/>
      <c r="R72" s="7"/>
      <c r="S72" s="7"/>
      <c r="T72" s="132"/>
      <c r="U72" s="7"/>
      <c r="V72" s="7"/>
      <c r="W72" s="7"/>
      <c r="X72" s="7"/>
      <c r="Y72" s="7">
        <f t="shared" si="1"/>
        <v>0</v>
      </c>
      <c r="Z72" s="7"/>
      <c r="AA72" s="7"/>
      <c r="AB72" s="7"/>
      <c r="AC72" s="82"/>
    </row>
    <row r="73" spans="1:29" ht="21.75" customHeight="1">
      <c r="A73" s="16" t="s">
        <v>261</v>
      </c>
      <c r="B73" s="57" t="s">
        <v>272</v>
      </c>
      <c r="C73" s="7" t="s">
        <v>284</v>
      </c>
      <c r="D73" s="7" t="s">
        <v>282</v>
      </c>
      <c r="E73" s="7" t="s">
        <v>273</v>
      </c>
      <c r="F73" s="7" t="s">
        <v>274</v>
      </c>
      <c r="G73" s="15">
        <v>1.44</v>
      </c>
      <c r="H73" s="12" t="s">
        <v>275</v>
      </c>
      <c r="I73" s="16">
        <v>4</v>
      </c>
      <c r="J73" s="9"/>
      <c r="K73" s="9"/>
      <c r="L73" s="9" t="s">
        <v>128</v>
      </c>
      <c r="M73" s="9"/>
      <c r="N73" s="9"/>
      <c r="O73" s="6"/>
      <c r="P73" s="6"/>
      <c r="Q73" s="6"/>
      <c r="R73" s="6"/>
      <c r="S73" s="6"/>
      <c r="T73" s="78"/>
      <c r="U73" s="6"/>
      <c r="V73" s="6"/>
      <c r="W73" s="6"/>
      <c r="X73" s="6"/>
      <c r="Y73" s="7">
        <f t="shared" si="1"/>
        <v>0</v>
      </c>
      <c r="Z73" s="7"/>
      <c r="AA73" s="7"/>
      <c r="AB73" s="7"/>
      <c r="AC73" s="82"/>
    </row>
    <row r="74" spans="1:29" ht="21.75" customHeight="1">
      <c r="A74" s="16" t="s">
        <v>261</v>
      </c>
      <c r="B74" s="57" t="s">
        <v>276</v>
      </c>
      <c r="C74" s="7" t="s">
        <v>141</v>
      </c>
      <c r="D74" s="7" t="s">
        <v>283</v>
      </c>
      <c r="E74" s="7" t="s">
        <v>277</v>
      </c>
      <c r="F74" s="7" t="s">
        <v>278</v>
      </c>
      <c r="G74" s="15">
        <v>1.57</v>
      </c>
      <c r="H74" s="12" t="s">
        <v>88</v>
      </c>
      <c r="I74" s="16">
        <v>5</v>
      </c>
      <c r="J74" s="71">
        <v>1</v>
      </c>
      <c r="K74" s="9"/>
      <c r="L74" s="9"/>
      <c r="M74" s="9" t="s">
        <v>128</v>
      </c>
      <c r="N74" s="9"/>
      <c r="O74" s="6"/>
      <c r="P74" s="6"/>
      <c r="Q74" s="6"/>
      <c r="R74" s="6"/>
      <c r="S74" s="6"/>
      <c r="T74" s="78"/>
      <c r="U74" s="6"/>
      <c r="V74" s="6"/>
      <c r="W74" s="6"/>
      <c r="X74" s="6"/>
      <c r="Y74" s="7">
        <f t="shared" si="1"/>
        <v>0</v>
      </c>
      <c r="Z74" s="7"/>
      <c r="AA74" s="7"/>
      <c r="AB74" s="7"/>
      <c r="AC74" s="82"/>
    </row>
    <row r="75" spans="1:29" ht="21.75" customHeight="1">
      <c r="A75" s="5" t="s">
        <v>316</v>
      </c>
      <c r="B75" s="89" t="s">
        <v>302</v>
      </c>
      <c r="C75" s="6" t="s">
        <v>303</v>
      </c>
      <c r="D75" s="6" t="s">
        <v>304</v>
      </c>
      <c r="E75" s="6" t="s">
        <v>71</v>
      </c>
      <c r="F75" s="6" t="s">
        <v>305</v>
      </c>
      <c r="G75" s="15">
        <v>1.59</v>
      </c>
      <c r="H75" s="11" t="s">
        <v>58</v>
      </c>
      <c r="I75" s="5">
        <v>4</v>
      </c>
      <c r="J75" s="9"/>
      <c r="K75" s="9"/>
      <c r="L75" s="9"/>
      <c r="M75" s="9"/>
      <c r="N75" s="9"/>
      <c r="O75" s="6"/>
      <c r="P75" s="6"/>
      <c r="Q75" s="6"/>
      <c r="R75" s="6"/>
      <c r="S75" s="6"/>
      <c r="T75" s="78"/>
      <c r="U75" s="6"/>
      <c r="V75" s="6"/>
      <c r="W75" s="6"/>
      <c r="X75" s="6"/>
      <c r="Y75" s="7">
        <f t="shared" si="1"/>
        <v>0</v>
      </c>
      <c r="Z75" s="7"/>
      <c r="AA75" s="7"/>
      <c r="AB75" s="7"/>
      <c r="AC75" s="82"/>
    </row>
    <row r="76" spans="1:29" s="133" customFormat="1" ht="21.75" customHeight="1">
      <c r="A76" s="5" t="s">
        <v>316</v>
      </c>
      <c r="B76" s="89" t="s">
        <v>311</v>
      </c>
      <c r="C76" s="6" t="s">
        <v>312</v>
      </c>
      <c r="D76" s="6" t="s">
        <v>313</v>
      </c>
      <c r="E76" s="6" t="s">
        <v>314</v>
      </c>
      <c r="F76" s="6" t="s">
        <v>315</v>
      </c>
      <c r="G76" s="15">
        <v>1.43</v>
      </c>
      <c r="H76" s="11" t="s">
        <v>32</v>
      </c>
      <c r="I76" s="5">
        <v>6</v>
      </c>
      <c r="J76" s="9">
        <v>1</v>
      </c>
      <c r="K76" s="9"/>
      <c r="L76" s="9"/>
      <c r="M76" s="9"/>
      <c r="N76" s="9"/>
      <c r="O76" s="6"/>
      <c r="P76" s="6"/>
      <c r="Q76" s="6"/>
      <c r="R76" s="6"/>
      <c r="S76" s="6"/>
      <c r="T76" s="78"/>
      <c r="U76" s="6"/>
      <c r="V76" s="6"/>
      <c r="W76" s="6"/>
      <c r="X76" s="6"/>
      <c r="Y76" s="7">
        <f t="shared" si="1"/>
        <v>0</v>
      </c>
      <c r="Z76" s="7"/>
      <c r="AA76" s="7"/>
      <c r="AB76" s="7"/>
      <c r="AC76" s="82"/>
    </row>
    <row r="77" spans="1:29" ht="21.75" customHeight="1">
      <c r="A77" s="44" t="s">
        <v>349</v>
      </c>
      <c r="B77" s="7" t="s">
        <v>369</v>
      </c>
      <c r="C77" s="7" t="s">
        <v>370</v>
      </c>
      <c r="D77" s="7" t="s">
        <v>371</v>
      </c>
      <c r="E77" s="7" t="s">
        <v>372</v>
      </c>
      <c r="F77" s="7" t="s">
        <v>373</v>
      </c>
      <c r="G77" s="36">
        <v>1.6</v>
      </c>
      <c r="H77" s="11" t="s">
        <v>355</v>
      </c>
      <c r="I77" s="36">
        <v>4</v>
      </c>
      <c r="J77" s="9"/>
      <c r="K77" s="9"/>
      <c r="L77" s="9"/>
      <c r="M77" s="73"/>
      <c r="N77" s="73" t="s">
        <v>374</v>
      </c>
      <c r="O77" s="6"/>
      <c r="P77" s="6"/>
      <c r="Q77" s="6"/>
      <c r="R77" s="6"/>
      <c r="S77" s="6"/>
      <c r="T77" s="78"/>
      <c r="U77" s="6"/>
      <c r="V77" s="6"/>
      <c r="W77" s="6"/>
      <c r="X77" s="6"/>
      <c r="Y77" s="7">
        <f t="shared" si="1"/>
        <v>0</v>
      </c>
      <c r="Z77" s="7"/>
      <c r="AA77" s="7"/>
      <c r="AB77" s="7"/>
      <c r="AC77" s="82"/>
    </row>
    <row r="78" spans="1:29" ht="21.75" customHeight="1">
      <c r="A78" s="44" t="s">
        <v>349</v>
      </c>
      <c r="B78" s="7" t="s">
        <v>375</v>
      </c>
      <c r="C78" s="7" t="s">
        <v>376</v>
      </c>
      <c r="D78" s="7" t="s">
        <v>377</v>
      </c>
      <c r="E78" s="7" t="s">
        <v>378</v>
      </c>
      <c r="F78" s="7" t="s">
        <v>379</v>
      </c>
      <c r="G78" s="36">
        <v>1.537</v>
      </c>
      <c r="H78" s="11" t="s">
        <v>380</v>
      </c>
      <c r="I78" s="36">
        <v>5</v>
      </c>
      <c r="J78" s="9"/>
      <c r="K78" s="9"/>
      <c r="L78" s="9"/>
      <c r="M78" s="73"/>
      <c r="N78" s="73"/>
      <c r="O78" s="6"/>
      <c r="P78" s="6"/>
      <c r="Q78" s="6"/>
      <c r="R78" s="6"/>
      <c r="S78" s="6"/>
      <c r="T78" s="78"/>
      <c r="U78" s="6"/>
      <c r="V78" s="6"/>
      <c r="W78" s="6"/>
      <c r="X78" s="6"/>
      <c r="Y78" s="7">
        <f t="shared" si="1"/>
        <v>0</v>
      </c>
      <c r="Z78" s="7"/>
      <c r="AA78" s="7"/>
      <c r="AB78" s="7"/>
      <c r="AC78" s="82"/>
    </row>
    <row r="79" spans="1:29" ht="21.75" customHeight="1">
      <c r="A79" s="44" t="s">
        <v>349</v>
      </c>
      <c r="B79" s="7" t="s">
        <v>381</v>
      </c>
      <c r="C79" s="7" t="s">
        <v>382</v>
      </c>
      <c r="D79" s="7" t="s">
        <v>383</v>
      </c>
      <c r="E79" s="7" t="s">
        <v>384</v>
      </c>
      <c r="F79" s="7" t="s">
        <v>385</v>
      </c>
      <c r="G79" s="36">
        <v>1.59</v>
      </c>
      <c r="H79" s="11" t="s">
        <v>88</v>
      </c>
      <c r="I79" s="36">
        <v>5</v>
      </c>
      <c r="J79" s="9"/>
      <c r="K79" s="9"/>
      <c r="L79" s="9"/>
      <c r="M79" s="73"/>
      <c r="N79" s="73"/>
      <c r="O79" s="6"/>
      <c r="P79" s="6"/>
      <c r="Q79" s="6"/>
      <c r="R79" s="6"/>
      <c r="S79" s="6"/>
      <c r="T79" s="78"/>
      <c r="U79" s="6"/>
      <c r="V79" s="6"/>
      <c r="W79" s="6"/>
      <c r="X79" s="6"/>
      <c r="Y79" s="7">
        <f t="shared" si="1"/>
        <v>0</v>
      </c>
      <c r="Z79" s="7"/>
      <c r="AA79" s="7"/>
      <c r="AB79" s="7"/>
      <c r="AC79" s="82"/>
    </row>
    <row r="80" spans="1:29" ht="21.75" customHeight="1">
      <c r="A80" s="44" t="s">
        <v>349</v>
      </c>
      <c r="B80" s="7" t="s">
        <v>402</v>
      </c>
      <c r="C80" s="7" t="s">
        <v>403</v>
      </c>
      <c r="D80" s="7" t="s">
        <v>404</v>
      </c>
      <c r="E80" s="7" t="s">
        <v>365</v>
      </c>
      <c r="F80" s="7" t="s">
        <v>405</v>
      </c>
      <c r="G80" s="141">
        <v>1.541</v>
      </c>
      <c r="H80" s="12" t="s">
        <v>406</v>
      </c>
      <c r="I80" s="141">
        <v>3</v>
      </c>
      <c r="J80" s="131"/>
      <c r="K80" s="131">
        <v>1</v>
      </c>
      <c r="L80" s="131"/>
      <c r="M80" s="131"/>
      <c r="N80" s="71" t="s">
        <v>407</v>
      </c>
      <c r="O80" s="7"/>
      <c r="P80" s="7"/>
      <c r="Q80" s="7"/>
      <c r="R80" s="7"/>
      <c r="S80" s="7"/>
      <c r="T80" s="132"/>
      <c r="U80" s="7"/>
      <c r="V80" s="7"/>
      <c r="W80" s="7"/>
      <c r="X80" s="7"/>
      <c r="Y80" s="7">
        <f t="shared" si="1"/>
        <v>0</v>
      </c>
      <c r="Z80" s="7"/>
      <c r="AA80" s="7"/>
      <c r="AB80" s="7"/>
      <c r="AC80" s="82"/>
    </row>
    <row r="81" spans="1:29" ht="21.75" customHeight="1">
      <c r="A81" s="63" t="s">
        <v>349</v>
      </c>
      <c r="B81" s="64" t="s">
        <v>408</v>
      </c>
      <c r="C81" s="7" t="s">
        <v>409</v>
      </c>
      <c r="D81" s="7" t="s">
        <v>410</v>
      </c>
      <c r="E81" s="7" t="s">
        <v>411</v>
      </c>
      <c r="F81" s="7" t="s">
        <v>412</v>
      </c>
      <c r="G81" s="65">
        <v>1.582</v>
      </c>
      <c r="H81" s="165" t="s">
        <v>413</v>
      </c>
      <c r="I81" s="65">
        <v>4</v>
      </c>
      <c r="J81" s="66"/>
      <c r="K81" s="66"/>
      <c r="L81" s="66"/>
      <c r="M81" s="74" t="s">
        <v>128</v>
      </c>
      <c r="N81" s="66"/>
      <c r="O81" s="67"/>
      <c r="P81" s="67"/>
      <c r="Q81" s="67"/>
      <c r="R81" s="67"/>
      <c r="S81" s="67"/>
      <c r="T81" s="79"/>
      <c r="U81" s="6"/>
      <c r="V81" s="6"/>
      <c r="W81" s="6"/>
      <c r="X81" s="6"/>
      <c r="Y81" s="7">
        <f t="shared" si="1"/>
        <v>0</v>
      </c>
      <c r="Z81" s="7"/>
      <c r="AA81" s="7"/>
      <c r="AB81" s="7"/>
      <c r="AC81" s="82"/>
    </row>
    <row r="82" spans="1:29" ht="21.75" customHeight="1">
      <c r="A82" s="44" t="s">
        <v>414</v>
      </c>
      <c r="B82" s="7" t="s">
        <v>428</v>
      </c>
      <c r="C82" s="7" t="s">
        <v>429</v>
      </c>
      <c r="D82" s="7" t="s">
        <v>430</v>
      </c>
      <c r="E82" s="7" t="s">
        <v>431</v>
      </c>
      <c r="F82" s="7" t="s">
        <v>432</v>
      </c>
      <c r="G82" s="36">
        <v>1.599</v>
      </c>
      <c r="H82" s="33" t="s">
        <v>433</v>
      </c>
      <c r="I82" s="36">
        <v>4</v>
      </c>
      <c r="J82" s="9"/>
      <c r="K82" s="9"/>
      <c r="L82" s="9"/>
      <c r="M82" s="73"/>
      <c r="N82" s="9"/>
      <c r="O82" s="6"/>
      <c r="P82" s="6"/>
      <c r="Q82" s="6"/>
      <c r="R82" s="6"/>
      <c r="S82" s="6"/>
      <c r="T82" s="78"/>
      <c r="U82" s="6"/>
      <c r="V82" s="6"/>
      <c r="W82" s="6"/>
      <c r="X82" s="6"/>
      <c r="Y82" s="7">
        <f t="shared" si="1"/>
        <v>0</v>
      </c>
      <c r="Z82" s="7"/>
      <c r="AA82" s="7"/>
      <c r="AB82" s="7"/>
      <c r="AC82" s="82"/>
    </row>
    <row r="83" spans="1:29" s="133" customFormat="1" ht="21.75" customHeight="1">
      <c r="A83" s="44" t="s">
        <v>414</v>
      </c>
      <c r="B83" s="7" t="s">
        <v>434</v>
      </c>
      <c r="C83" s="142" t="s">
        <v>435</v>
      </c>
      <c r="D83" s="142" t="s">
        <v>436</v>
      </c>
      <c r="E83" s="142" t="s">
        <v>437</v>
      </c>
      <c r="F83" s="143" t="s">
        <v>438</v>
      </c>
      <c r="G83" s="36">
        <v>1.6</v>
      </c>
      <c r="H83" s="33" t="s">
        <v>271</v>
      </c>
      <c r="I83" s="36">
        <v>5</v>
      </c>
      <c r="J83" s="9"/>
      <c r="K83" s="9"/>
      <c r="L83" s="9"/>
      <c r="M83" s="73"/>
      <c r="N83" s="9"/>
      <c r="O83" s="6"/>
      <c r="P83" s="6"/>
      <c r="Q83" s="6"/>
      <c r="R83" s="6"/>
      <c r="S83" s="6"/>
      <c r="T83" s="78"/>
      <c r="U83" s="6"/>
      <c r="V83" s="6"/>
      <c r="W83" s="6"/>
      <c r="X83" s="6"/>
      <c r="Y83" s="7">
        <f t="shared" si="1"/>
        <v>0</v>
      </c>
      <c r="Z83" s="7"/>
      <c r="AA83" s="7"/>
      <c r="AB83" s="7"/>
      <c r="AC83" s="82"/>
    </row>
    <row r="84" spans="1:29" ht="21.75" customHeight="1">
      <c r="A84" s="5" t="s">
        <v>444</v>
      </c>
      <c r="B84" s="7" t="s">
        <v>445</v>
      </c>
      <c r="C84" s="160" t="s">
        <v>448</v>
      </c>
      <c r="D84" s="160" t="s">
        <v>447</v>
      </c>
      <c r="E84" s="160" t="s">
        <v>464</v>
      </c>
      <c r="F84" s="163" t="s">
        <v>446</v>
      </c>
      <c r="G84" s="68">
        <v>1.6</v>
      </c>
      <c r="H84" s="11" t="s">
        <v>466</v>
      </c>
      <c r="I84" s="5">
        <v>2</v>
      </c>
      <c r="J84" s="9"/>
      <c r="K84" s="9"/>
      <c r="L84" s="9"/>
      <c r="M84" s="9"/>
      <c r="N84" s="90"/>
      <c r="O84" s="6"/>
      <c r="P84" s="6"/>
      <c r="Q84" s="6"/>
      <c r="R84" s="6"/>
      <c r="S84" s="6"/>
      <c r="T84" s="78"/>
      <c r="U84" s="6"/>
      <c r="V84" s="6"/>
      <c r="W84" s="6"/>
      <c r="X84" s="6"/>
      <c r="Y84" s="7">
        <f t="shared" si="1"/>
        <v>0</v>
      </c>
      <c r="Z84" s="7"/>
      <c r="AA84" s="7"/>
      <c r="AB84" s="7"/>
      <c r="AC84" s="82"/>
    </row>
    <row r="85" spans="1:29" ht="21.75" customHeight="1" thickBot="1">
      <c r="A85" s="151" t="s">
        <v>444</v>
      </c>
      <c r="B85" s="153" t="s">
        <v>449</v>
      </c>
      <c r="C85" s="157" t="s">
        <v>459</v>
      </c>
      <c r="D85" s="157" t="s">
        <v>458</v>
      </c>
      <c r="E85" s="157" t="s">
        <v>450</v>
      </c>
      <c r="F85" s="162" t="s">
        <v>451</v>
      </c>
      <c r="G85" s="164">
        <v>0.8</v>
      </c>
      <c r="H85" s="166" t="s">
        <v>467</v>
      </c>
      <c r="I85" s="151">
        <v>3</v>
      </c>
      <c r="J85" s="146"/>
      <c r="K85" s="146">
        <v>2</v>
      </c>
      <c r="L85" s="146" t="s">
        <v>128</v>
      </c>
      <c r="M85" s="146"/>
      <c r="N85" s="147"/>
      <c r="O85" s="64"/>
      <c r="P85" s="64"/>
      <c r="Q85" s="64"/>
      <c r="R85" s="64"/>
      <c r="S85" s="64"/>
      <c r="T85" s="148"/>
      <c r="U85" s="64"/>
      <c r="V85" s="64"/>
      <c r="W85" s="64"/>
      <c r="X85" s="64"/>
      <c r="Y85" s="7">
        <f t="shared" si="1"/>
        <v>0</v>
      </c>
      <c r="Z85" s="149"/>
      <c r="AA85" s="149"/>
      <c r="AB85" s="149"/>
      <c r="AC85" s="116"/>
    </row>
    <row r="86" spans="1:29" ht="21.75" customHeight="1">
      <c r="A86" s="182"/>
      <c r="B86" s="168"/>
      <c r="C86" s="168"/>
      <c r="D86" s="168"/>
      <c r="E86" s="168"/>
      <c r="F86" s="168"/>
      <c r="G86" s="183"/>
      <c r="H86" s="139"/>
      <c r="I86" s="182"/>
      <c r="J86" s="184"/>
      <c r="K86" s="184"/>
      <c r="L86" s="184"/>
      <c r="M86" s="184"/>
      <c r="N86" s="185"/>
      <c r="O86" s="136"/>
      <c r="P86" s="136"/>
      <c r="Q86" s="136"/>
      <c r="R86" s="136"/>
      <c r="S86" s="136"/>
      <c r="T86" s="137"/>
      <c r="U86" s="136"/>
      <c r="V86" s="136"/>
      <c r="W86" s="136"/>
      <c r="X86" s="136"/>
      <c r="Y86" s="95"/>
      <c r="Z86" s="168"/>
      <c r="AA86" s="168"/>
      <c r="AB86" s="168"/>
      <c r="AC86" s="145"/>
    </row>
    <row r="87" spans="15:28" ht="23.25" customHeight="1">
      <c r="O87" s="103">
        <f aca="true" t="shared" si="2" ref="O87:U87">SUM(O4:O85)</f>
        <v>3600</v>
      </c>
      <c r="P87" s="103">
        <f t="shared" si="2"/>
        <v>3000</v>
      </c>
      <c r="Q87" s="122">
        <f t="shared" si="2"/>
        <v>10465</v>
      </c>
      <c r="R87" s="122">
        <f t="shared" si="2"/>
        <v>7500</v>
      </c>
      <c r="S87" s="122">
        <f t="shared" si="2"/>
        <v>4605</v>
      </c>
      <c r="T87" s="122">
        <f t="shared" si="2"/>
        <v>11735</v>
      </c>
      <c r="U87" s="122">
        <f t="shared" si="2"/>
        <v>440</v>
      </c>
      <c r="V87" s="122">
        <f>SUM(V4:V85)</f>
        <v>1100</v>
      </c>
      <c r="W87" s="122">
        <f>SUM(W4:W85)</f>
        <v>400</v>
      </c>
      <c r="X87" s="122"/>
      <c r="Y87" s="122">
        <f>SUM(O87:V87)</f>
        <v>42445</v>
      </c>
      <c r="Z87" s="169"/>
      <c r="AA87" s="169"/>
      <c r="AB87" s="169"/>
    </row>
    <row r="88" spans="15:28" ht="21" customHeight="1">
      <c r="O88" s="94">
        <v>4180</v>
      </c>
      <c r="P88" s="94">
        <v>3070</v>
      </c>
      <c r="Q88" s="94">
        <v>10570</v>
      </c>
      <c r="R88" s="94">
        <v>6650</v>
      </c>
      <c r="S88" s="94">
        <v>4607</v>
      </c>
      <c r="T88" s="94">
        <v>11820</v>
      </c>
      <c r="U88" s="94">
        <v>440</v>
      </c>
      <c r="V88" s="94"/>
      <c r="W88" s="94"/>
      <c r="X88" s="94"/>
      <c r="Y88" s="94">
        <f>SUM(O88:U88)</f>
        <v>41337</v>
      </c>
      <c r="Z88" s="170"/>
      <c r="AA88" s="170"/>
      <c r="AB88" s="170"/>
    </row>
    <row r="89" spans="15:28" ht="20.25" customHeight="1">
      <c r="O89" s="81" t="s">
        <v>328</v>
      </c>
      <c r="P89" s="81" t="s">
        <v>329</v>
      </c>
      <c r="Q89" s="81" t="s">
        <v>330</v>
      </c>
      <c r="R89" s="81" t="s">
        <v>331</v>
      </c>
      <c r="S89" s="81" t="s">
        <v>332</v>
      </c>
      <c r="T89" s="80" t="s">
        <v>333</v>
      </c>
      <c r="U89" s="81" t="s">
        <v>480</v>
      </c>
      <c r="V89" s="81"/>
      <c r="W89" s="81"/>
      <c r="X89" s="81"/>
      <c r="Y89" s="80"/>
      <c r="Z89" s="171"/>
      <c r="AA89" s="171"/>
      <c r="AB89" s="171"/>
    </row>
    <row r="91" spans="15:28" ht="20.25" customHeight="1">
      <c r="O91" s="123">
        <f>O88-O87</f>
        <v>580</v>
      </c>
      <c r="P91" s="123">
        <f aca="true" t="shared" si="3" ref="P91:U91">P88-P87</f>
        <v>70</v>
      </c>
      <c r="Q91" s="123">
        <f t="shared" si="3"/>
        <v>105</v>
      </c>
      <c r="R91" s="123">
        <f t="shared" si="3"/>
        <v>-850</v>
      </c>
      <c r="S91" s="123">
        <f t="shared" si="3"/>
        <v>2</v>
      </c>
      <c r="T91" s="123">
        <f t="shared" si="3"/>
        <v>85</v>
      </c>
      <c r="U91" s="123">
        <f t="shared" si="3"/>
        <v>0</v>
      </c>
      <c r="Y91" s="123">
        <f>Y88-Y87</f>
        <v>-1108</v>
      </c>
      <c r="Z91" s="123"/>
      <c r="AA91" s="123"/>
      <c r="AB91" s="123"/>
    </row>
    <row r="92" spans="15:21" ht="11.25">
      <c r="O92" s="31"/>
      <c r="P92" s="31"/>
      <c r="Q92" s="31"/>
      <c r="R92" s="31"/>
      <c r="S92" s="31"/>
      <c r="T92" s="31"/>
      <c r="U92" s="31"/>
    </row>
    <row r="94" spans="15:18" ht="11.25">
      <c r="O94" s="321"/>
      <c r="P94" s="321"/>
      <c r="Q94" s="322" t="s">
        <v>486</v>
      </c>
      <c r="R94" s="322"/>
    </row>
    <row r="95" spans="15:18" ht="11.25">
      <c r="O95" s="323"/>
      <c r="P95" s="323"/>
      <c r="Q95" s="322" t="s">
        <v>487</v>
      </c>
      <c r="R95" s="322"/>
    </row>
    <row r="96" spans="15:18" ht="20.25" customHeight="1">
      <c r="O96" s="324"/>
      <c r="P96" s="324"/>
      <c r="Q96" s="322" t="s">
        <v>488</v>
      </c>
      <c r="R96" s="322"/>
    </row>
    <row r="97" spans="15:18" ht="11.25">
      <c r="O97" s="325"/>
      <c r="P97" s="325"/>
      <c r="Q97" s="326"/>
      <c r="R97" s="326"/>
    </row>
  </sheetData>
  <mergeCells count="8">
    <mergeCell ref="O96:P96"/>
    <mergeCell ref="Q96:R96"/>
    <mergeCell ref="O97:P97"/>
    <mergeCell ref="Q97:R97"/>
    <mergeCell ref="O94:P94"/>
    <mergeCell ref="Q94:R94"/>
    <mergeCell ref="O95:P95"/>
    <mergeCell ref="Q95:R95"/>
  </mergeCells>
  <printOptions gridLines="1" horizontalCentered="1"/>
  <pageMargins left="0.51" right="0.71" top="0.55" bottom="0.39" header="0.25" footer="0.46"/>
  <pageSetup fitToHeight="5" fitToWidth="1" horizontalDpi="300" verticalDpi="300" orientation="landscape" scale="54" r:id="rId1"/>
  <headerFooter alignWithMargins="0">
    <oddHeader>&amp;L&amp;P&amp;C&amp;D&amp;R&amp;F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tabSelected="1" workbookViewId="0" topLeftCell="B46">
      <selection activeCell="G62" sqref="G62"/>
    </sheetView>
  </sheetViews>
  <sheetFormatPr defaultColWidth="9.140625" defaultRowHeight="12.75"/>
  <cols>
    <col min="1" max="1" width="8.8515625" style="2" hidden="1" customWidth="1"/>
    <col min="2" max="2" width="8.00390625" style="43" customWidth="1"/>
    <col min="3" max="3" width="18.140625" style="43" customWidth="1"/>
    <col min="4" max="4" width="11.140625" style="30" hidden="1" customWidth="1"/>
    <col min="5" max="5" width="10.140625" style="91" hidden="1" customWidth="1"/>
    <col min="6" max="6" width="19.00390625" style="86" customWidth="1"/>
    <col min="7" max="7" width="43.140625" style="86" customWidth="1"/>
    <col min="8" max="8" width="9.140625" style="92" hidden="1" customWidth="1"/>
    <col min="9" max="9" width="11.57421875" style="61" hidden="1" customWidth="1"/>
    <col min="10" max="10" width="0.13671875" style="2" hidden="1" customWidth="1"/>
    <col min="11" max="11" width="3.140625" style="93" hidden="1" customWidth="1"/>
    <col min="12" max="15" width="8.7109375" style="93" hidden="1" customWidth="1"/>
    <col min="16" max="17" width="10.7109375" style="75" hidden="1" customWidth="1"/>
    <col min="18" max="18" width="11.140625" style="75" hidden="1" customWidth="1"/>
    <col min="19" max="21" width="10.7109375" style="75" hidden="1" customWidth="1"/>
    <col min="22" max="24" width="11.7109375" style="75" hidden="1" customWidth="1"/>
    <col min="25" max="25" width="0.13671875" style="75" customWidth="1"/>
    <col min="26" max="26" width="12.8515625" style="251" customWidth="1"/>
    <col min="27" max="29" width="11.7109375" style="75" hidden="1" customWidth="1"/>
    <col min="30" max="30" width="35.7109375" style="117" hidden="1" customWidth="1"/>
    <col min="31" max="34" width="9.140625" style="133" customWidth="1"/>
    <col min="35" max="16384" width="9.140625" style="42" customWidth="1"/>
  </cols>
  <sheetData>
    <row r="1" spans="2:34" s="253" customFormat="1" ht="20.25" customHeight="1">
      <c r="B1" s="329" t="s">
        <v>571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257"/>
      <c r="AB1" s="257"/>
      <c r="AC1" s="257"/>
      <c r="AD1" s="260"/>
      <c r="AE1" s="261"/>
      <c r="AF1" s="261"/>
      <c r="AG1" s="261"/>
      <c r="AH1" s="261"/>
    </row>
    <row r="2" spans="2:34" s="253" customFormat="1" ht="18.75" customHeight="1">
      <c r="B2" s="256" t="s">
        <v>557</v>
      </c>
      <c r="C2" s="256"/>
      <c r="F2" s="257"/>
      <c r="G2" s="257"/>
      <c r="H2" s="258"/>
      <c r="I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9"/>
      <c r="AA2" s="257"/>
      <c r="AB2" s="257"/>
      <c r="AC2" s="257"/>
      <c r="AD2" s="260"/>
      <c r="AE2" s="261"/>
      <c r="AF2" s="261"/>
      <c r="AG2" s="261"/>
      <c r="AH2" s="261"/>
    </row>
    <row r="3" spans="2:34" s="253" customFormat="1" ht="13.5" customHeight="1">
      <c r="B3" s="262" t="s">
        <v>559</v>
      </c>
      <c r="C3" s="328" t="s">
        <v>560</v>
      </c>
      <c r="D3" s="328"/>
      <c r="E3" s="328"/>
      <c r="F3" s="328"/>
      <c r="G3" s="328"/>
      <c r="H3" s="328"/>
      <c r="I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9"/>
      <c r="AA3" s="257"/>
      <c r="AB3" s="257"/>
      <c r="AC3" s="257"/>
      <c r="AD3" s="260"/>
      <c r="AE3" s="261"/>
      <c r="AF3" s="261"/>
      <c r="AG3" s="261"/>
      <c r="AH3" s="261"/>
    </row>
    <row r="4" spans="2:34" s="253" customFormat="1" ht="12" customHeight="1">
      <c r="B4" s="262"/>
      <c r="C4" s="328" t="s">
        <v>550</v>
      </c>
      <c r="D4" s="331"/>
      <c r="E4" s="331"/>
      <c r="F4" s="331"/>
      <c r="G4" s="331"/>
      <c r="H4" s="331"/>
      <c r="I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9"/>
      <c r="AA4" s="257"/>
      <c r="AB4" s="257"/>
      <c r="AC4" s="257"/>
      <c r="AD4" s="260"/>
      <c r="AE4" s="261"/>
      <c r="AF4" s="261"/>
      <c r="AG4" s="261"/>
      <c r="AH4" s="261"/>
    </row>
    <row r="5" spans="2:34" s="253" customFormat="1" ht="10.5" customHeight="1">
      <c r="B5" s="262"/>
      <c r="C5" s="328" t="s">
        <v>551</v>
      </c>
      <c r="D5" s="332"/>
      <c r="E5" s="332"/>
      <c r="F5" s="332"/>
      <c r="G5" s="332"/>
      <c r="H5" s="332"/>
      <c r="I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9"/>
      <c r="AA5" s="257"/>
      <c r="AB5" s="257"/>
      <c r="AC5" s="257"/>
      <c r="AD5" s="260"/>
      <c r="AE5" s="261"/>
      <c r="AF5" s="261"/>
      <c r="AG5" s="261"/>
      <c r="AH5" s="261"/>
    </row>
    <row r="6" spans="2:34" s="253" customFormat="1" ht="11.25" customHeight="1">
      <c r="B6" s="262"/>
      <c r="C6" s="328" t="s">
        <v>552</v>
      </c>
      <c r="D6" s="331"/>
      <c r="E6" s="331"/>
      <c r="F6" s="331"/>
      <c r="G6" s="331"/>
      <c r="H6" s="331"/>
      <c r="I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9"/>
      <c r="AA6" s="257"/>
      <c r="AB6" s="257"/>
      <c r="AC6" s="257"/>
      <c r="AD6" s="260"/>
      <c r="AE6" s="261"/>
      <c r="AF6" s="261"/>
      <c r="AG6" s="261"/>
      <c r="AH6" s="261"/>
    </row>
    <row r="7" spans="2:34" s="253" customFormat="1" ht="15" customHeight="1" thickBot="1">
      <c r="B7" s="272"/>
      <c r="C7" s="273"/>
      <c r="D7" s="274"/>
      <c r="E7" s="274"/>
      <c r="F7" s="274"/>
      <c r="G7" s="274"/>
      <c r="H7" s="274"/>
      <c r="I7" s="275"/>
      <c r="J7" s="276"/>
      <c r="K7" s="276"/>
      <c r="L7" s="276"/>
      <c r="M7" s="276"/>
      <c r="N7" s="276"/>
      <c r="O7" s="276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7"/>
      <c r="AA7" s="257"/>
      <c r="AB7" s="257"/>
      <c r="AC7" s="257"/>
      <c r="AD7" s="260"/>
      <c r="AE7" s="261"/>
      <c r="AF7" s="261"/>
      <c r="AG7" s="261"/>
      <c r="AH7" s="261"/>
    </row>
    <row r="8" spans="1:34" s="255" customFormat="1" ht="33" customHeight="1">
      <c r="A8" s="207" t="s">
        <v>7</v>
      </c>
      <c r="B8" s="267" t="s">
        <v>546</v>
      </c>
      <c r="C8" s="267" t="s">
        <v>547</v>
      </c>
      <c r="D8" s="268" t="s">
        <v>4</v>
      </c>
      <c r="E8" s="268" t="s">
        <v>3</v>
      </c>
      <c r="F8" s="268" t="s">
        <v>548</v>
      </c>
      <c r="G8" s="268" t="s">
        <v>549</v>
      </c>
      <c r="H8" s="269" t="s">
        <v>8</v>
      </c>
      <c r="I8" s="268" t="s">
        <v>6</v>
      </c>
      <c r="J8" s="268" t="s">
        <v>5</v>
      </c>
      <c r="K8" s="268" t="s">
        <v>9</v>
      </c>
      <c r="L8" s="268" t="s">
        <v>10</v>
      </c>
      <c r="M8" s="268" t="s">
        <v>11</v>
      </c>
      <c r="N8" s="268" t="s">
        <v>12</v>
      </c>
      <c r="O8" s="268" t="s">
        <v>386</v>
      </c>
      <c r="P8" s="268" t="s">
        <v>328</v>
      </c>
      <c r="Q8" s="268" t="s">
        <v>329</v>
      </c>
      <c r="R8" s="268" t="s">
        <v>330</v>
      </c>
      <c r="S8" s="268" t="s">
        <v>331</v>
      </c>
      <c r="T8" s="268" t="s">
        <v>332</v>
      </c>
      <c r="U8" s="270" t="s">
        <v>333</v>
      </c>
      <c r="V8" s="268" t="s">
        <v>480</v>
      </c>
      <c r="W8" s="268" t="s">
        <v>483</v>
      </c>
      <c r="X8" s="268" t="s">
        <v>484</v>
      </c>
      <c r="Y8" s="268" t="s">
        <v>485</v>
      </c>
      <c r="Z8" s="271" t="s">
        <v>545</v>
      </c>
      <c r="AA8" s="80" t="s">
        <v>490</v>
      </c>
      <c r="AB8" s="80" t="s">
        <v>495</v>
      </c>
      <c r="AC8" s="80" t="s">
        <v>501</v>
      </c>
      <c r="AD8" s="85" t="s">
        <v>481</v>
      </c>
      <c r="AE8" s="254"/>
      <c r="AF8" s="254"/>
      <c r="AG8" s="254"/>
      <c r="AH8" s="254"/>
    </row>
    <row r="9" spans="1:34" s="203" customFormat="1" ht="36" customHeight="1" thickBot="1">
      <c r="A9" s="333" t="s">
        <v>565</v>
      </c>
      <c r="B9" s="334"/>
      <c r="C9" s="334"/>
      <c r="D9" s="334"/>
      <c r="E9" s="334"/>
      <c r="F9" s="335"/>
      <c r="G9" s="279"/>
      <c r="H9" s="280"/>
      <c r="I9" s="281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3"/>
      <c r="V9" s="284"/>
      <c r="W9" s="284"/>
      <c r="X9" s="284"/>
      <c r="Y9" s="284"/>
      <c r="Z9" s="285"/>
      <c r="AA9" s="201"/>
      <c r="AB9" s="201"/>
      <c r="AC9" s="201"/>
      <c r="AD9" s="202"/>
      <c r="AE9" s="243"/>
      <c r="AF9" s="243"/>
      <c r="AG9" s="243"/>
      <c r="AH9" s="243"/>
    </row>
    <row r="10" spans="1:34" s="86" customFormat="1" ht="33.75">
      <c r="A10" s="208" t="s">
        <v>316</v>
      </c>
      <c r="B10" s="311" t="s">
        <v>306</v>
      </c>
      <c r="C10" s="211" t="s">
        <v>509</v>
      </c>
      <c r="D10" s="210" t="s">
        <v>307</v>
      </c>
      <c r="E10" s="210" t="s">
        <v>308</v>
      </c>
      <c r="F10" s="210" t="s">
        <v>309</v>
      </c>
      <c r="G10" s="211" t="s">
        <v>310</v>
      </c>
      <c r="H10" s="212">
        <v>1.54</v>
      </c>
      <c r="I10" s="209" t="s">
        <v>72</v>
      </c>
      <c r="J10" s="208">
        <v>5</v>
      </c>
      <c r="K10" s="213"/>
      <c r="L10" s="213"/>
      <c r="M10" s="213"/>
      <c r="N10" s="213"/>
      <c r="O10" s="213"/>
      <c r="P10" s="211">
        <v>800</v>
      </c>
      <c r="Q10" s="211"/>
      <c r="R10" s="211">
        <v>200</v>
      </c>
      <c r="S10" s="211">
        <v>100</v>
      </c>
      <c r="T10" s="211"/>
      <c r="U10" s="211"/>
      <c r="V10" s="211"/>
      <c r="W10" s="211"/>
      <c r="X10" s="211"/>
      <c r="Y10" s="211"/>
      <c r="Z10" s="278">
        <v>1075000</v>
      </c>
      <c r="AA10" s="22" t="s">
        <v>492</v>
      </c>
      <c r="AB10" s="22"/>
      <c r="AC10" s="22"/>
      <c r="AD10" s="82"/>
      <c r="AE10" s="243"/>
      <c r="AF10" s="243"/>
      <c r="AG10" s="243"/>
      <c r="AH10" s="243"/>
    </row>
    <row r="11" spans="1:34" s="86" customFormat="1" ht="33.75">
      <c r="A11" s="208" t="s">
        <v>152</v>
      </c>
      <c r="B11" s="317" t="s">
        <v>153</v>
      </c>
      <c r="C11" s="209" t="s">
        <v>510</v>
      </c>
      <c r="D11" s="214" t="s">
        <v>157</v>
      </c>
      <c r="E11" s="214" t="s">
        <v>158</v>
      </c>
      <c r="F11" s="211" t="s">
        <v>159</v>
      </c>
      <c r="G11" s="211" t="s">
        <v>155</v>
      </c>
      <c r="H11" s="212">
        <v>1.6</v>
      </c>
      <c r="I11" s="209" t="s">
        <v>334</v>
      </c>
      <c r="J11" s="215">
        <v>1</v>
      </c>
      <c r="K11" s="213"/>
      <c r="L11" s="213"/>
      <c r="M11" s="213"/>
      <c r="N11" s="213"/>
      <c r="O11" s="213"/>
      <c r="P11" s="7">
        <v>700</v>
      </c>
      <c r="Q11" s="7"/>
      <c r="R11" s="7">
        <v>300</v>
      </c>
      <c r="S11" s="7"/>
      <c r="T11" s="7">
        <v>300</v>
      </c>
      <c r="U11" s="132"/>
      <c r="V11" s="7"/>
      <c r="W11" s="7"/>
      <c r="X11" s="7"/>
      <c r="Y11" s="7"/>
      <c r="Z11" s="249">
        <v>1299705</v>
      </c>
      <c r="AA11" s="22" t="s">
        <v>152</v>
      </c>
      <c r="AB11" s="22"/>
      <c r="AC11" s="22"/>
      <c r="AD11" s="82"/>
      <c r="AE11" s="243"/>
      <c r="AF11" s="243"/>
      <c r="AG11" s="243"/>
      <c r="AH11" s="243"/>
    </row>
    <row r="12" spans="1:29" ht="33.75">
      <c r="A12" s="16" t="s">
        <v>261</v>
      </c>
      <c r="B12" s="57" t="s">
        <v>262</v>
      </c>
      <c r="C12" s="211" t="s">
        <v>544</v>
      </c>
      <c r="D12" s="7" t="s">
        <v>287</v>
      </c>
      <c r="E12" s="7" t="s">
        <v>279</v>
      </c>
      <c r="F12" s="7" t="s">
        <v>212</v>
      </c>
      <c r="G12" s="7" t="s">
        <v>263</v>
      </c>
      <c r="H12" s="14">
        <v>1.51</v>
      </c>
      <c r="I12" s="12" t="s">
        <v>264</v>
      </c>
      <c r="J12" s="217">
        <v>1</v>
      </c>
      <c r="K12" s="131"/>
      <c r="L12" s="131"/>
      <c r="M12" s="131"/>
      <c r="N12" s="71" t="s">
        <v>128</v>
      </c>
      <c r="O12" s="71"/>
      <c r="P12" s="7"/>
      <c r="Q12" s="7">
        <v>750</v>
      </c>
      <c r="R12" s="7"/>
      <c r="S12" s="7">
        <v>300</v>
      </c>
      <c r="T12" s="7"/>
      <c r="U12" s="132">
        <v>100</v>
      </c>
      <c r="V12" s="7"/>
      <c r="W12" s="7"/>
      <c r="X12" s="7">
        <v>100</v>
      </c>
      <c r="Y12" s="7"/>
      <c r="Z12" s="249">
        <v>1249960</v>
      </c>
      <c r="AA12" s="22" t="s">
        <v>261</v>
      </c>
      <c r="AB12" s="22"/>
      <c r="AC12" s="22"/>
    </row>
    <row r="13" spans="1:30" ht="33.75">
      <c r="A13" s="44" t="s">
        <v>211</v>
      </c>
      <c r="B13" s="57" t="s">
        <v>210</v>
      </c>
      <c r="C13" s="7" t="s">
        <v>511</v>
      </c>
      <c r="D13" s="7" t="s">
        <v>215</v>
      </c>
      <c r="E13" s="138" t="s">
        <v>214</v>
      </c>
      <c r="F13" s="7" t="s">
        <v>212</v>
      </c>
      <c r="G13" s="7" t="s">
        <v>213</v>
      </c>
      <c r="H13" s="14">
        <v>1.59</v>
      </c>
      <c r="I13" s="12" t="s">
        <v>344</v>
      </c>
      <c r="J13" s="217">
        <v>1</v>
      </c>
      <c r="K13" s="131"/>
      <c r="L13" s="131"/>
      <c r="M13" s="131"/>
      <c r="N13" s="131"/>
      <c r="O13" s="131"/>
      <c r="P13" s="7"/>
      <c r="Q13" s="7"/>
      <c r="R13" s="7">
        <v>800</v>
      </c>
      <c r="S13" s="7">
        <v>200</v>
      </c>
      <c r="T13" s="7"/>
      <c r="U13" s="132"/>
      <c r="V13" s="7"/>
      <c r="W13" s="7"/>
      <c r="X13" s="7"/>
      <c r="Y13" s="7">
        <v>79</v>
      </c>
      <c r="Z13" s="249">
        <v>1079000</v>
      </c>
      <c r="AA13" s="22" t="s">
        <v>211</v>
      </c>
      <c r="AB13" s="22"/>
      <c r="AC13" s="22"/>
      <c r="AD13" s="82" t="s">
        <v>507</v>
      </c>
    </row>
    <row r="14" spans="1:30" ht="45">
      <c r="A14" s="217" t="s">
        <v>26</v>
      </c>
      <c r="B14" s="316" t="s">
        <v>317</v>
      </c>
      <c r="C14" s="12" t="s">
        <v>512</v>
      </c>
      <c r="D14" s="138" t="s">
        <v>13</v>
      </c>
      <c r="E14" s="138" t="s">
        <v>29</v>
      </c>
      <c r="F14" s="12" t="s">
        <v>18</v>
      </c>
      <c r="G14" s="219" t="s">
        <v>23</v>
      </c>
      <c r="H14" s="220">
        <v>1.48</v>
      </c>
      <c r="I14" s="219" t="s">
        <v>24</v>
      </c>
      <c r="J14" s="217">
        <v>1</v>
      </c>
      <c r="K14" s="221">
        <v>2</v>
      </c>
      <c r="L14" s="221">
        <v>2</v>
      </c>
      <c r="M14" s="221"/>
      <c r="N14" s="221"/>
      <c r="O14" s="221"/>
      <c r="P14" s="7"/>
      <c r="Q14" s="7"/>
      <c r="R14" s="7">
        <v>200</v>
      </c>
      <c r="S14" s="7"/>
      <c r="T14" s="7">
        <v>300</v>
      </c>
      <c r="U14" s="132">
        <v>600</v>
      </c>
      <c r="V14" s="7"/>
      <c r="W14" s="7"/>
      <c r="X14" s="7"/>
      <c r="Y14" s="7"/>
      <c r="Z14" s="249">
        <v>1100000</v>
      </c>
      <c r="AA14" s="22" t="s">
        <v>349</v>
      </c>
      <c r="AB14" s="22"/>
      <c r="AC14" s="22"/>
      <c r="AD14" s="82" t="s">
        <v>489</v>
      </c>
    </row>
    <row r="15" spans="1:30" ht="33.75">
      <c r="A15" s="252" t="s">
        <v>241</v>
      </c>
      <c r="B15" s="320" t="s">
        <v>323</v>
      </c>
      <c r="C15" s="216" t="s">
        <v>513</v>
      </c>
      <c r="D15" s="223" t="s">
        <v>245</v>
      </c>
      <c r="E15" s="140" t="s">
        <v>244</v>
      </c>
      <c r="F15" s="224" t="s">
        <v>235</v>
      </c>
      <c r="G15" s="143" t="s">
        <v>255</v>
      </c>
      <c r="H15" s="14">
        <v>1.6</v>
      </c>
      <c r="I15" s="12" t="s">
        <v>256</v>
      </c>
      <c r="J15" s="217">
        <v>1</v>
      </c>
      <c r="K15" s="131">
        <v>1</v>
      </c>
      <c r="L15" s="131"/>
      <c r="M15" s="131"/>
      <c r="N15" s="131"/>
      <c r="O15" s="131"/>
      <c r="P15" s="7"/>
      <c r="Q15" s="7">
        <v>850</v>
      </c>
      <c r="R15" s="7"/>
      <c r="S15" s="7"/>
      <c r="T15" s="7">
        <v>250</v>
      </c>
      <c r="U15" s="132"/>
      <c r="V15" s="7"/>
      <c r="W15" s="7"/>
      <c r="X15" s="7"/>
      <c r="Y15" s="7"/>
      <c r="Z15" s="249">
        <v>1100337</v>
      </c>
      <c r="AA15" s="22" t="s">
        <v>241</v>
      </c>
      <c r="AB15" s="22"/>
      <c r="AC15" s="22"/>
      <c r="AD15" s="82"/>
    </row>
    <row r="16" spans="1:34" s="1" customFormat="1" ht="33.75">
      <c r="A16" s="44" t="s">
        <v>152</v>
      </c>
      <c r="B16" s="57" t="s">
        <v>154</v>
      </c>
      <c r="C16" s="12" t="s">
        <v>514</v>
      </c>
      <c r="D16" s="138" t="s">
        <v>160</v>
      </c>
      <c r="E16" s="138" t="s">
        <v>161</v>
      </c>
      <c r="F16" s="7" t="s">
        <v>162</v>
      </c>
      <c r="G16" s="7" t="s">
        <v>156</v>
      </c>
      <c r="H16" s="14">
        <v>1.29</v>
      </c>
      <c r="I16" s="12" t="s">
        <v>335</v>
      </c>
      <c r="J16" s="217">
        <v>1</v>
      </c>
      <c r="K16" s="131">
        <v>1</v>
      </c>
      <c r="L16" s="131"/>
      <c r="M16" s="131"/>
      <c r="N16" s="131"/>
      <c r="O16" s="131"/>
      <c r="P16" s="7">
        <v>600</v>
      </c>
      <c r="Q16" s="7"/>
      <c r="R16" s="7">
        <v>100</v>
      </c>
      <c r="S16" s="7"/>
      <c r="T16" s="7">
        <v>300</v>
      </c>
      <c r="U16" s="132"/>
      <c r="V16" s="7"/>
      <c r="W16" s="7"/>
      <c r="X16" s="7"/>
      <c r="Y16" s="7"/>
      <c r="Z16" s="249">
        <v>1000000</v>
      </c>
      <c r="AA16" s="22" t="s">
        <v>152</v>
      </c>
      <c r="AB16" s="22"/>
      <c r="AC16" s="22"/>
      <c r="AD16" s="82"/>
      <c r="AE16" s="83"/>
      <c r="AF16" s="83"/>
      <c r="AG16" s="83"/>
      <c r="AH16" s="83"/>
    </row>
    <row r="17" spans="1:34" s="1" customFormat="1" ht="45">
      <c r="A17" s="44" t="s">
        <v>316</v>
      </c>
      <c r="B17" s="318" t="s">
        <v>288</v>
      </c>
      <c r="C17" s="211" t="s">
        <v>515</v>
      </c>
      <c r="D17" s="7" t="s">
        <v>289</v>
      </c>
      <c r="E17" s="7" t="s">
        <v>290</v>
      </c>
      <c r="F17" s="7" t="s">
        <v>568</v>
      </c>
      <c r="G17" s="7" t="s">
        <v>292</v>
      </c>
      <c r="H17" s="14">
        <v>1.6</v>
      </c>
      <c r="I17" s="12" t="s">
        <v>52</v>
      </c>
      <c r="J17" s="217">
        <v>1</v>
      </c>
      <c r="K17" s="131"/>
      <c r="L17" s="131"/>
      <c r="M17" s="131"/>
      <c r="N17" s="131"/>
      <c r="O17" s="131"/>
      <c r="P17" s="7"/>
      <c r="Q17" s="7"/>
      <c r="R17" s="7">
        <v>500</v>
      </c>
      <c r="S17" s="7"/>
      <c r="T17" s="7">
        <v>300</v>
      </c>
      <c r="U17" s="132">
        <v>200</v>
      </c>
      <c r="V17" s="7"/>
      <c r="W17" s="7"/>
      <c r="X17" s="7"/>
      <c r="Y17" s="7"/>
      <c r="Z17" s="249">
        <v>1000000</v>
      </c>
      <c r="AA17" s="22" t="s">
        <v>73</v>
      </c>
      <c r="AB17" s="22"/>
      <c r="AC17" s="22"/>
      <c r="AD17" s="82"/>
      <c r="AE17" s="83"/>
      <c r="AF17" s="83"/>
      <c r="AG17" s="83"/>
      <c r="AH17" s="83"/>
    </row>
    <row r="18" spans="1:34" s="1" customFormat="1" ht="45">
      <c r="A18" s="44" t="s">
        <v>349</v>
      </c>
      <c r="B18" s="7" t="s">
        <v>357</v>
      </c>
      <c r="C18" s="7" t="s">
        <v>516</v>
      </c>
      <c r="D18" s="7" t="s">
        <v>358</v>
      </c>
      <c r="E18" s="7" t="s">
        <v>359</v>
      </c>
      <c r="F18" s="7" t="s">
        <v>360</v>
      </c>
      <c r="G18" s="7" t="s">
        <v>361</v>
      </c>
      <c r="H18" s="141">
        <v>1.6</v>
      </c>
      <c r="I18" s="12" t="s">
        <v>257</v>
      </c>
      <c r="J18" s="141">
        <v>2</v>
      </c>
      <c r="K18" s="71">
        <v>1</v>
      </c>
      <c r="L18" s="131"/>
      <c r="M18" s="131"/>
      <c r="N18" s="71"/>
      <c r="O18" s="71"/>
      <c r="P18" s="7"/>
      <c r="Q18" s="7"/>
      <c r="R18" s="7"/>
      <c r="S18" s="7"/>
      <c r="T18" s="7"/>
      <c r="U18" s="132">
        <v>1200</v>
      </c>
      <c r="V18" s="7"/>
      <c r="W18" s="7"/>
      <c r="X18" s="7"/>
      <c r="Y18" s="7"/>
      <c r="Z18" s="249">
        <v>1200000</v>
      </c>
      <c r="AA18" s="22" t="s">
        <v>349</v>
      </c>
      <c r="AB18" s="22"/>
      <c r="AC18" s="22"/>
      <c r="AD18" s="82"/>
      <c r="AE18" s="83"/>
      <c r="AF18" s="83"/>
      <c r="AG18" s="83"/>
      <c r="AH18" s="83"/>
    </row>
    <row r="19" spans="1:30" ht="33.75">
      <c r="A19" s="16" t="s">
        <v>73</v>
      </c>
      <c r="B19" s="57" t="s">
        <v>124</v>
      </c>
      <c r="C19" s="12" t="s">
        <v>517</v>
      </c>
      <c r="D19" s="12" t="s">
        <v>125</v>
      </c>
      <c r="E19" s="138" t="s">
        <v>37</v>
      </c>
      <c r="F19" s="7" t="s">
        <v>22</v>
      </c>
      <c r="G19" s="7" t="s">
        <v>126</v>
      </c>
      <c r="H19" s="14">
        <v>1.54</v>
      </c>
      <c r="I19" s="12" t="s">
        <v>127</v>
      </c>
      <c r="J19" s="44">
        <v>2</v>
      </c>
      <c r="K19" s="131"/>
      <c r="L19" s="131"/>
      <c r="M19" s="131" t="s">
        <v>128</v>
      </c>
      <c r="N19" s="131"/>
      <c r="O19" s="131"/>
      <c r="P19" s="7"/>
      <c r="Q19" s="7"/>
      <c r="R19" s="7">
        <v>800</v>
      </c>
      <c r="S19" s="7">
        <v>200</v>
      </c>
      <c r="T19" s="7"/>
      <c r="U19" s="132"/>
      <c r="V19" s="7"/>
      <c r="W19" s="7"/>
      <c r="X19" s="7"/>
      <c r="Y19" s="7"/>
      <c r="Z19" s="249">
        <v>1200000</v>
      </c>
      <c r="AA19" s="22" t="s">
        <v>493</v>
      </c>
      <c r="AB19" s="22" t="s">
        <v>499</v>
      </c>
      <c r="AC19" s="22"/>
      <c r="AD19" s="82"/>
    </row>
    <row r="20" spans="1:30" ht="33.75">
      <c r="A20" s="44" t="s">
        <v>211</v>
      </c>
      <c r="B20" s="310" t="s">
        <v>220</v>
      </c>
      <c r="C20" s="7" t="s">
        <v>518</v>
      </c>
      <c r="D20" s="218" t="s">
        <v>224</v>
      </c>
      <c r="E20" s="218" t="s">
        <v>223</v>
      </c>
      <c r="F20" s="7" t="s">
        <v>221</v>
      </c>
      <c r="G20" s="7" t="s">
        <v>222</v>
      </c>
      <c r="H20" s="14">
        <v>1.6</v>
      </c>
      <c r="I20" s="12" t="s">
        <v>70</v>
      </c>
      <c r="J20" s="44">
        <v>3</v>
      </c>
      <c r="K20" s="131"/>
      <c r="L20" s="131"/>
      <c r="M20" s="131" t="s">
        <v>128</v>
      </c>
      <c r="N20" s="131"/>
      <c r="O20" s="131"/>
      <c r="P20" s="7">
        <v>200</v>
      </c>
      <c r="Q20" s="7"/>
      <c r="R20" s="7">
        <v>600</v>
      </c>
      <c r="S20" s="7"/>
      <c r="T20" s="7"/>
      <c r="U20" s="132"/>
      <c r="V20" s="7"/>
      <c r="W20" s="7">
        <v>300</v>
      </c>
      <c r="X20" s="7"/>
      <c r="Y20" s="7"/>
      <c r="Z20" s="249">
        <v>1100000</v>
      </c>
      <c r="AA20" s="22" t="s">
        <v>211</v>
      </c>
      <c r="AB20" s="22"/>
      <c r="AC20" s="22"/>
      <c r="AD20" s="82"/>
    </row>
    <row r="21" spans="1:30" ht="33.75">
      <c r="A21" s="44" t="s">
        <v>241</v>
      </c>
      <c r="B21" s="320" t="s">
        <v>326</v>
      </c>
      <c r="C21" s="234" t="s">
        <v>519</v>
      </c>
      <c r="D21" s="46" t="s">
        <v>248</v>
      </c>
      <c r="E21" s="46" t="s">
        <v>247</v>
      </c>
      <c r="F21" s="45" t="s">
        <v>238</v>
      </c>
      <c r="G21" s="7" t="s">
        <v>251</v>
      </c>
      <c r="H21" s="14">
        <v>1.6</v>
      </c>
      <c r="I21" s="12" t="s">
        <v>259</v>
      </c>
      <c r="J21" s="44">
        <v>3</v>
      </c>
      <c r="K21" s="131"/>
      <c r="L21" s="131">
        <v>1</v>
      </c>
      <c r="M21" s="131"/>
      <c r="N21" s="131"/>
      <c r="O21" s="131"/>
      <c r="P21" s="7"/>
      <c r="Q21" s="7">
        <v>600</v>
      </c>
      <c r="R21" s="7">
        <v>400</v>
      </c>
      <c r="S21" s="7"/>
      <c r="T21" s="7"/>
      <c r="U21" s="132"/>
      <c r="V21" s="7"/>
      <c r="W21" s="7"/>
      <c r="X21" s="7"/>
      <c r="Y21" s="7"/>
      <c r="Z21" s="249">
        <v>1000000</v>
      </c>
      <c r="AA21" s="22" t="s">
        <v>241</v>
      </c>
      <c r="AB21" s="22"/>
      <c r="AC21" s="22"/>
      <c r="AD21" s="82"/>
    </row>
    <row r="22" spans="1:30" ht="33.75">
      <c r="A22" s="226" t="s">
        <v>316</v>
      </c>
      <c r="B22" s="318" t="s">
        <v>297</v>
      </c>
      <c r="C22" s="7" t="s">
        <v>520</v>
      </c>
      <c r="D22" s="149" t="s">
        <v>298</v>
      </c>
      <c r="E22" s="7" t="s">
        <v>299</v>
      </c>
      <c r="F22" s="7" t="s">
        <v>300</v>
      </c>
      <c r="G22" s="7" t="s">
        <v>301</v>
      </c>
      <c r="H22" s="14">
        <v>1.58</v>
      </c>
      <c r="I22" s="12" t="s">
        <v>347</v>
      </c>
      <c r="J22" s="44">
        <v>3</v>
      </c>
      <c r="K22" s="131"/>
      <c r="L22" s="131"/>
      <c r="M22" s="131"/>
      <c r="N22" s="131"/>
      <c r="O22" s="131"/>
      <c r="P22" s="7"/>
      <c r="Q22" s="7"/>
      <c r="R22" s="7">
        <v>1000</v>
      </c>
      <c r="S22" s="7"/>
      <c r="T22" s="7"/>
      <c r="U22" s="132" t="s">
        <v>479</v>
      </c>
      <c r="V22" s="7"/>
      <c r="W22" s="7"/>
      <c r="X22" s="7"/>
      <c r="Y22" s="7"/>
      <c r="Z22" s="249">
        <v>1000000</v>
      </c>
      <c r="AA22" s="22" t="s">
        <v>500</v>
      </c>
      <c r="AB22" s="22"/>
      <c r="AC22" s="22"/>
      <c r="AD22" s="82"/>
    </row>
    <row r="23" spans="1:30" ht="45">
      <c r="A23" s="16" t="s">
        <v>73</v>
      </c>
      <c r="B23" s="57" t="s">
        <v>131</v>
      </c>
      <c r="C23" s="225" t="s">
        <v>521</v>
      </c>
      <c r="D23" s="12" t="s">
        <v>132</v>
      </c>
      <c r="E23" s="138" t="s">
        <v>133</v>
      </c>
      <c r="F23" s="7" t="s">
        <v>82</v>
      </c>
      <c r="G23" s="7" t="s">
        <v>134</v>
      </c>
      <c r="H23" s="14">
        <v>1.65</v>
      </c>
      <c r="I23" s="12" t="s">
        <v>72</v>
      </c>
      <c r="J23" s="44">
        <v>4</v>
      </c>
      <c r="K23" s="131"/>
      <c r="L23" s="131"/>
      <c r="M23" s="131"/>
      <c r="N23" s="131"/>
      <c r="O23" s="131"/>
      <c r="P23" s="7"/>
      <c r="Q23" s="7"/>
      <c r="R23" s="7">
        <v>600</v>
      </c>
      <c r="S23" s="7">
        <v>300</v>
      </c>
      <c r="T23" s="7">
        <v>300</v>
      </c>
      <c r="U23" s="132"/>
      <c r="V23" s="7"/>
      <c r="W23" s="7"/>
      <c r="X23" s="7"/>
      <c r="Y23" s="7"/>
      <c r="Z23" s="249">
        <v>1199999</v>
      </c>
      <c r="AA23" s="22" t="s">
        <v>73</v>
      </c>
      <c r="AB23" s="22" t="s">
        <v>498</v>
      </c>
      <c r="AC23" s="22"/>
      <c r="AD23" s="82"/>
    </row>
    <row r="24" spans="1:30" ht="33.75">
      <c r="A24" s="44" t="s">
        <v>152</v>
      </c>
      <c r="B24" s="57" t="s">
        <v>168</v>
      </c>
      <c r="C24" s="12" t="s">
        <v>522</v>
      </c>
      <c r="D24" s="138" t="s">
        <v>189</v>
      </c>
      <c r="E24" s="138" t="s">
        <v>29</v>
      </c>
      <c r="F24" s="7" t="s">
        <v>206</v>
      </c>
      <c r="G24" s="7" t="s">
        <v>177</v>
      </c>
      <c r="H24" s="14">
        <v>1.42</v>
      </c>
      <c r="I24" s="12" t="s">
        <v>340</v>
      </c>
      <c r="J24" s="44">
        <v>4</v>
      </c>
      <c r="K24" s="131">
        <v>2</v>
      </c>
      <c r="L24" s="131">
        <v>4</v>
      </c>
      <c r="M24" s="131" t="s">
        <v>470</v>
      </c>
      <c r="N24" s="131"/>
      <c r="O24" s="131"/>
      <c r="P24" s="7"/>
      <c r="Q24" s="7"/>
      <c r="R24" s="7">
        <v>700</v>
      </c>
      <c r="S24" s="7">
        <v>100</v>
      </c>
      <c r="T24" s="7">
        <v>200</v>
      </c>
      <c r="U24" s="132"/>
      <c r="V24" s="7"/>
      <c r="W24" s="7">
        <v>150</v>
      </c>
      <c r="X24" s="7"/>
      <c r="Y24" s="7"/>
      <c r="Z24" s="249">
        <v>1150000</v>
      </c>
      <c r="AA24" s="22" t="s">
        <v>73</v>
      </c>
      <c r="AB24" s="22"/>
      <c r="AC24" s="22"/>
      <c r="AD24" s="82" t="s">
        <v>505</v>
      </c>
    </row>
    <row r="25" spans="1:30" ht="19.5" customHeight="1">
      <c r="A25" s="226"/>
      <c r="B25" s="319"/>
      <c r="C25" s="229"/>
      <c r="D25" s="230"/>
      <c r="E25" s="230"/>
      <c r="F25" s="265" t="s">
        <v>555</v>
      </c>
      <c r="G25" s="7"/>
      <c r="H25" s="14"/>
      <c r="I25" s="12"/>
      <c r="J25" s="44"/>
      <c r="K25" s="131"/>
      <c r="L25" s="131"/>
      <c r="M25" s="131"/>
      <c r="N25" s="184"/>
      <c r="O25" s="131"/>
      <c r="P25" s="7"/>
      <c r="Q25" s="7"/>
      <c r="R25" s="7"/>
      <c r="S25" s="7"/>
      <c r="T25" s="7"/>
      <c r="U25" s="132"/>
      <c r="V25" s="7"/>
      <c r="W25" s="7"/>
      <c r="X25" s="7"/>
      <c r="Y25" s="7"/>
      <c r="Z25" s="263">
        <f>SUM(Z10:Z24)</f>
        <v>16754001</v>
      </c>
      <c r="AA25" s="22"/>
      <c r="AB25" s="22"/>
      <c r="AC25" s="22"/>
      <c r="AD25" s="82"/>
    </row>
    <row r="26" spans="1:34" s="205" customFormat="1" ht="27" customHeight="1" thickBot="1">
      <c r="A26" s="333" t="s">
        <v>566</v>
      </c>
      <c r="B26" s="336"/>
      <c r="C26" s="336"/>
      <c r="D26" s="336"/>
      <c r="E26" s="336"/>
      <c r="F26" s="337"/>
      <c r="G26" s="153"/>
      <c r="H26" s="288"/>
      <c r="I26" s="166"/>
      <c r="J26" s="151"/>
      <c r="K26" s="146"/>
      <c r="L26" s="146"/>
      <c r="M26" s="146"/>
      <c r="N26" s="289"/>
      <c r="O26" s="146"/>
      <c r="P26" s="153"/>
      <c r="Q26" s="153"/>
      <c r="R26" s="153"/>
      <c r="S26" s="153"/>
      <c r="T26" s="153"/>
      <c r="U26" s="290"/>
      <c r="V26" s="153"/>
      <c r="W26" s="153"/>
      <c r="X26" s="153"/>
      <c r="Y26" s="153"/>
      <c r="Z26" s="291"/>
      <c r="AA26" s="173"/>
      <c r="AB26" s="173"/>
      <c r="AC26" s="173"/>
      <c r="AD26" s="204"/>
      <c r="AE26" s="133"/>
      <c r="AF26" s="133"/>
      <c r="AG26" s="133"/>
      <c r="AH26" s="133"/>
    </row>
    <row r="27" spans="1:30" ht="33.75">
      <c r="A27" s="286" t="s">
        <v>73</v>
      </c>
      <c r="B27" s="317" t="s">
        <v>567</v>
      </c>
      <c r="C27" s="225" t="s">
        <v>523</v>
      </c>
      <c r="D27" s="209" t="s">
        <v>120</v>
      </c>
      <c r="E27" s="214" t="s">
        <v>121</v>
      </c>
      <c r="F27" s="211" t="s">
        <v>122</v>
      </c>
      <c r="G27" s="211" t="s">
        <v>123</v>
      </c>
      <c r="H27" s="212">
        <v>1.6</v>
      </c>
      <c r="I27" s="209" t="s">
        <v>104</v>
      </c>
      <c r="J27" s="215">
        <v>1</v>
      </c>
      <c r="K27" s="213"/>
      <c r="L27" s="213"/>
      <c r="M27" s="213"/>
      <c r="N27" s="231"/>
      <c r="O27" s="213"/>
      <c r="P27" s="211"/>
      <c r="Q27" s="211"/>
      <c r="R27" s="211">
        <v>700</v>
      </c>
      <c r="S27" s="211">
        <v>200</v>
      </c>
      <c r="T27" s="211">
        <v>600</v>
      </c>
      <c r="U27" s="287"/>
      <c r="V27" s="211"/>
      <c r="W27" s="211"/>
      <c r="X27" s="211"/>
      <c r="Y27" s="211"/>
      <c r="Z27" s="278">
        <v>1500000</v>
      </c>
      <c r="AA27" s="22" t="s">
        <v>494</v>
      </c>
      <c r="AB27" s="22" t="s">
        <v>498</v>
      </c>
      <c r="AC27" s="22"/>
      <c r="AD27" s="82"/>
    </row>
    <row r="28" spans="1:30" ht="33.75">
      <c r="A28" s="44" t="s">
        <v>444</v>
      </c>
      <c r="B28" s="7" t="s">
        <v>441</v>
      </c>
      <c r="C28" s="7" t="s">
        <v>524</v>
      </c>
      <c r="D28" s="7" t="s">
        <v>443</v>
      </c>
      <c r="E28" s="7" t="s">
        <v>442</v>
      </c>
      <c r="F28" s="7" t="s">
        <v>439</v>
      </c>
      <c r="G28" s="7" t="s">
        <v>440</v>
      </c>
      <c r="H28" s="232">
        <v>1.4</v>
      </c>
      <c r="I28" s="12" t="s">
        <v>465</v>
      </c>
      <c r="J28" s="217">
        <v>1</v>
      </c>
      <c r="K28" s="131"/>
      <c r="L28" s="131"/>
      <c r="M28" s="131"/>
      <c r="N28" s="131"/>
      <c r="O28" s="90"/>
      <c r="P28" s="7">
        <v>600</v>
      </c>
      <c r="Q28" s="7"/>
      <c r="R28" s="7">
        <v>100</v>
      </c>
      <c r="S28" s="7"/>
      <c r="T28" s="7">
        <v>350</v>
      </c>
      <c r="U28" s="132">
        <v>250</v>
      </c>
      <c r="V28" s="7"/>
      <c r="W28" s="7"/>
      <c r="X28" s="7"/>
      <c r="Y28" s="7"/>
      <c r="Z28" s="249">
        <v>1100000</v>
      </c>
      <c r="AA28" s="22" t="s">
        <v>508</v>
      </c>
      <c r="AB28" s="22"/>
      <c r="AC28" s="22"/>
      <c r="AD28" s="82"/>
    </row>
    <row r="29" spans="1:30" ht="33.75">
      <c r="A29" s="44" t="s">
        <v>414</v>
      </c>
      <c r="B29" s="7" t="s">
        <v>415</v>
      </c>
      <c r="C29" s="7" t="s">
        <v>525</v>
      </c>
      <c r="D29" s="7" t="s">
        <v>416</v>
      </c>
      <c r="E29" s="7" t="s">
        <v>417</v>
      </c>
      <c r="F29" s="7" t="s">
        <v>418</v>
      </c>
      <c r="G29" s="7" t="s">
        <v>419</v>
      </c>
      <c r="H29" s="141">
        <v>1.599</v>
      </c>
      <c r="I29" s="138" t="s">
        <v>257</v>
      </c>
      <c r="J29" s="217">
        <v>1</v>
      </c>
      <c r="K29" s="131"/>
      <c r="L29" s="131"/>
      <c r="M29" s="131"/>
      <c r="N29" s="131"/>
      <c r="O29" s="71" t="s">
        <v>368</v>
      </c>
      <c r="P29" s="7">
        <v>300</v>
      </c>
      <c r="Q29" s="7"/>
      <c r="R29" s="7">
        <v>100</v>
      </c>
      <c r="S29" s="7"/>
      <c r="T29" s="7">
        <v>100</v>
      </c>
      <c r="U29" s="132">
        <v>700</v>
      </c>
      <c r="V29" s="7"/>
      <c r="W29" s="7"/>
      <c r="X29" s="7"/>
      <c r="Y29" s="7"/>
      <c r="Z29" s="249">
        <v>1199544</v>
      </c>
      <c r="AA29" s="22" t="s">
        <v>414</v>
      </c>
      <c r="AB29" s="22"/>
      <c r="AC29" s="22"/>
      <c r="AD29" s="82"/>
    </row>
    <row r="30" spans="1:30" ht="33.75">
      <c r="A30" s="44" t="s">
        <v>73</v>
      </c>
      <c r="B30" s="316" t="s">
        <v>74</v>
      </c>
      <c r="C30" s="12" t="s">
        <v>526</v>
      </c>
      <c r="D30" s="138" t="s">
        <v>93</v>
      </c>
      <c r="E30" s="138" t="s">
        <v>94</v>
      </c>
      <c r="F30" s="7" t="s">
        <v>75</v>
      </c>
      <c r="G30" s="233" t="s">
        <v>76</v>
      </c>
      <c r="H30" s="14">
        <v>1.6</v>
      </c>
      <c r="I30" s="12" t="s">
        <v>77</v>
      </c>
      <c r="J30" s="217">
        <v>1</v>
      </c>
      <c r="K30" s="131">
        <v>1</v>
      </c>
      <c r="L30" s="131"/>
      <c r="M30" s="131"/>
      <c r="N30" s="131"/>
      <c r="O30" s="131"/>
      <c r="P30" s="7">
        <v>200</v>
      </c>
      <c r="Q30" s="7"/>
      <c r="R30" s="7">
        <v>875</v>
      </c>
      <c r="S30" s="7"/>
      <c r="T30" s="7">
        <v>85</v>
      </c>
      <c r="U30" s="132"/>
      <c r="V30" s="7"/>
      <c r="W30" s="7"/>
      <c r="X30" s="7"/>
      <c r="Y30" s="7"/>
      <c r="Z30" s="249">
        <v>1160000</v>
      </c>
      <c r="AA30" s="22" t="s">
        <v>491</v>
      </c>
      <c r="AB30" s="22"/>
      <c r="AC30" s="22"/>
      <c r="AD30" s="82"/>
    </row>
    <row r="31" spans="1:30" ht="33.75">
      <c r="A31" s="44" t="s">
        <v>41</v>
      </c>
      <c r="B31" s="57" t="s">
        <v>42</v>
      </c>
      <c r="C31" s="12" t="s">
        <v>527</v>
      </c>
      <c r="D31" s="12" t="s">
        <v>43</v>
      </c>
      <c r="E31" s="12" t="s">
        <v>44</v>
      </c>
      <c r="F31" s="7" t="s">
        <v>45</v>
      </c>
      <c r="G31" s="7" t="s">
        <v>46</v>
      </c>
      <c r="H31" s="14">
        <v>1.6</v>
      </c>
      <c r="I31" s="12" t="s">
        <v>24</v>
      </c>
      <c r="J31" s="217">
        <v>1</v>
      </c>
      <c r="K31" s="131"/>
      <c r="L31" s="131"/>
      <c r="M31" s="131"/>
      <c r="N31" s="131"/>
      <c r="O31" s="131"/>
      <c r="P31" s="7"/>
      <c r="Q31" s="7"/>
      <c r="R31" s="7"/>
      <c r="S31" s="7"/>
      <c r="T31" s="7">
        <v>200</v>
      </c>
      <c r="U31" s="132">
        <v>800</v>
      </c>
      <c r="V31" s="7"/>
      <c r="W31" s="7"/>
      <c r="X31" s="7"/>
      <c r="Y31" s="7"/>
      <c r="Z31" s="249">
        <v>1000000</v>
      </c>
      <c r="AA31" s="22" t="s">
        <v>41</v>
      </c>
      <c r="AB31" s="22"/>
      <c r="AC31" s="22"/>
      <c r="AD31" s="82"/>
    </row>
    <row r="32" spans="1:30" ht="33.75">
      <c r="A32" s="44" t="s">
        <v>349</v>
      </c>
      <c r="B32" s="7" t="s">
        <v>350</v>
      </c>
      <c r="C32" s="7" t="s">
        <v>528</v>
      </c>
      <c r="D32" s="7" t="s">
        <v>351</v>
      </c>
      <c r="E32" s="7" t="s">
        <v>352</v>
      </c>
      <c r="F32" s="7" t="s">
        <v>353</v>
      </c>
      <c r="G32" s="7" t="s">
        <v>354</v>
      </c>
      <c r="H32" s="141">
        <v>1.598</v>
      </c>
      <c r="I32" s="12" t="s">
        <v>355</v>
      </c>
      <c r="J32" s="217">
        <v>1</v>
      </c>
      <c r="K32" s="71"/>
      <c r="L32" s="131"/>
      <c r="M32" s="131"/>
      <c r="N32" s="71"/>
      <c r="O32" s="71" t="s">
        <v>356</v>
      </c>
      <c r="P32" s="7"/>
      <c r="Q32" s="7">
        <v>200</v>
      </c>
      <c r="R32" s="7"/>
      <c r="S32" s="7">
        <v>100</v>
      </c>
      <c r="T32" s="7"/>
      <c r="U32" s="132">
        <v>700</v>
      </c>
      <c r="V32" s="7"/>
      <c r="W32" s="7"/>
      <c r="X32" s="7"/>
      <c r="Y32" s="7"/>
      <c r="Z32" s="249">
        <v>1000000</v>
      </c>
      <c r="AA32" s="22" t="s">
        <v>349</v>
      </c>
      <c r="AB32" s="22"/>
      <c r="AC32" s="22"/>
      <c r="AD32" s="82"/>
    </row>
    <row r="33" spans="1:30" ht="33.75">
      <c r="A33" s="44" t="s">
        <v>349</v>
      </c>
      <c r="B33" s="7" t="s">
        <v>392</v>
      </c>
      <c r="C33" s="7" t="s">
        <v>570</v>
      </c>
      <c r="D33" s="7" t="s">
        <v>393</v>
      </c>
      <c r="E33" s="7" t="s">
        <v>394</v>
      </c>
      <c r="F33" s="7" t="s">
        <v>118</v>
      </c>
      <c r="G33" s="7" t="s">
        <v>395</v>
      </c>
      <c r="H33" s="141">
        <v>1.6</v>
      </c>
      <c r="I33" s="12" t="s">
        <v>396</v>
      </c>
      <c r="J33" s="141">
        <v>2</v>
      </c>
      <c r="K33" s="131"/>
      <c r="L33" s="131">
        <v>1</v>
      </c>
      <c r="M33" s="131" t="s">
        <v>128</v>
      </c>
      <c r="N33" s="71"/>
      <c r="O33" s="131"/>
      <c r="P33" s="7"/>
      <c r="Q33" s="7"/>
      <c r="R33" s="7">
        <v>100</v>
      </c>
      <c r="S33" s="7"/>
      <c r="T33" s="7">
        <v>200</v>
      </c>
      <c r="U33" s="132">
        <v>800</v>
      </c>
      <c r="V33" s="7"/>
      <c r="W33" s="7">
        <v>100</v>
      </c>
      <c r="X33" s="7"/>
      <c r="Y33" s="7"/>
      <c r="Z33" s="249">
        <v>1200000</v>
      </c>
      <c r="AA33" s="22" t="s">
        <v>349</v>
      </c>
      <c r="AB33" s="22"/>
      <c r="AC33" s="22"/>
      <c r="AD33" s="82" t="s">
        <v>502</v>
      </c>
    </row>
    <row r="34" spans="1:30" s="133" customFormat="1" ht="45">
      <c r="A34" s="44" t="s">
        <v>414</v>
      </c>
      <c r="B34" s="7" t="s">
        <v>420</v>
      </c>
      <c r="C34" s="7" t="s">
        <v>529</v>
      </c>
      <c r="D34" s="7" t="s">
        <v>421</v>
      </c>
      <c r="E34" s="7" t="s">
        <v>422</v>
      </c>
      <c r="F34" s="7" t="s">
        <v>384</v>
      </c>
      <c r="G34" s="7" t="s">
        <v>423</v>
      </c>
      <c r="H34" s="141">
        <v>1.59</v>
      </c>
      <c r="I34" s="138" t="s">
        <v>257</v>
      </c>
      <c r="J34" s="141">
        <v>2</v>
      </c>
      <c r="K34" s="131">
        <v>1</v>
      </c>
      <c r="L34" s="131"/>
      <c r="M34" s="131"/>
      <c r="N34" s="71"/>
      <c r="O34" s="131"/>
      <c r="P34" s="7"/>
      <c r="Q34" s="7"/>
      <c r="R34" s="7"/>
      <c r="S34" s="7"/>
      <c r="T34" s="7"/>
      <c r="U34" s="132">
        <v>1185</v>
      </c>
      <c r="V34" s="7"/>
      <c r="W34" s="7"/>
      <c r="X34" s="7"/>
      <c r="Y34" s="7"/>
      <c r="Z34" s="249">
        <v>1184981</v>
      </c>
      <c r="AA34" s="22" t="s">
        <v>414</v>
      </c>
      <c r="AB34" s="22" t="s">
        <v>497</v>
      </c>
      <c r="AC34" s="22"/>
      <c r="AD34" s="82"/>
    </row>
    <row r="35" spans="1:30" ht="45">
      <c r="A35" s="44" t="s">
        <v>349</v>
      </c>
      <c r="B35" s="7" t="s">
        <v>397</v>
      </c>
      <c r="C35" s="7" t="s">
        <v>530</v>
      </c>
      <c r="D35" s="7" t="s">
        <v>398</v>
      </c>
      <c r="E35" s="7" t="s">
        <v>399</v>
      </c>
      <c r="F35" s="7" t="s">
        <v>400</v>
      </c>
      <c r="G35" s="7" t="s">
        <v>401</v>
      </c>
      <c r="H35" s="141">
        <v>1.573</v>
      </c>
      <c r="I35" s="12" t="s">
        <v>88</v>
      </c>
      <c r="J35" s="141">
        <v>2</v>
      </c>
      <c r="K35" s="131"/>
      <c r="L35" s="131"/>
      <c r="M35" s="131"/>
      <c r="N35" s="131"/>
      <c r="O35" s="71" t="s">
        <v>368</v>
      </c>
      <c r="P35" s="7"/>
      <c r="Q35" s="7"/>
      <c r="R35" s="7"/>
      <c r="S35" s="7"/>
      <c r="T35" s="7"/>
      <c r="U35" s="132">
        <v>1100</v>
      </c>
      <c r="V35" s="7"/>
      <c r="W35" s="7"/>
      <c r="X35" s="7"/>
      <c r="Y35" s="7"/>
      <c r="Z35" s="249">
        <v>1099829</v>
      </c>
      <c r="AA35" s="22" t="s">
        <v>349</v>
      </c>
      <c r="AB35" s="22"/>
      <c r="AC35" s="22"/>
      <c r="AD35" s="82"/>
    </row>
    <row r="36" spans="1:30" ht="45">
      <c r="A36" s="44" t="s">
        <v>41</v>
      </c>
      <c r="B36" s="317" t="s">
        <v>47</v>
      </c>
      <c r="C36" s="209" t="s">
        <v>561</v>
      </c>
      <c r="D36" s="209" t="s">
        <v>48</v>
      </c>
      <c r="E36" s="209" t="s">
        <v>49</v>
      </c>
      <c r="F36" s="211" t="s">
        <v>50</v>
      </c>
      <c r="G36" s="211" t="s">
        <v>51</v>
      </c>
      <c r="H36" s="14">
        <v>1.6</v>
      </c>
      <c r="I36" s="12" t="s">
        <v>52</v>
      </c>
      <c r="J36" s="130">
        <v>2</v>
      </c>
      <c r="K36" s="131"/>
      <c r="L36" s="131"/>
      <c r="M36" s="131"/>
      <c r="N36" s="131" t="s">
        <v>128</v>
      </c>
      <c r="O36" s="131"/>
      <c r="P36" s="7"/>
      <c r="Q36" s="7"/>
      <c r="R36" s="7"/>
      <c r="S36" s="7"/>
      <c r="T36" s="7"/>
      <c r="U36" s="132">
        <v>900</v>
      </c>
      <c r="V36" s="7"/>
      <c r="W36" s="7"/>
      <c r="X36" s="7">
        <v>100</v>
      </c>
      <c r="Y36" s="7"/>
      <c r="Z36" s="249">
        <v>1000000</v>
      </c>
      <c r="AA36" s="22" t="s">
        <v>41</v>
      </c>
      <c r="AB36" s="22" t="s">
        <v>496</v>
      </c>
      <c r="AC36" s="22"/>
      <c r="AD36" s="82" t="s">
        <v>503</v>
      </c>
    </row>
    <row r="37" spans="1:30" s="133" customFormat="1" ht="33.75">
      <c r="A37" s="44" t="s">
        <v>73</v>
      </c>
      <c r="B37" s="316" t="s">
        <v>78</v>
      </c>
      <c r="C37" s="209" t="s">
        <v>531</v>
      </c>
      <c r="D37" s="138" t="s">
        <v>95</v>
      </c>
      <c r="E37" s="138" t="s">
        <v>96</v>
      </c>
      <c r="F37" s="7" t="s">
        <v>40</v>
      </c>
      <c r="G37" s="233" t="s">
        <v>79</v>
      </c>
      <c r="H37" s="14">
        <v>1.6</v>
      </c>
      <c r="I37" s="12" t="s">
        <v>80</v>
      </c>
      <c r="J37" s="44">
        <v>2</v>
      </c>
      <c r="K37" s="131"/>
      <c r="L37" s="131"/>
      <c r="M37" s="131"/>
      <c r="N37" s="131"/>
      <c r="O37" s="131"/>
      <c r="P37" s="7"/>
      <c r="Q37" s="7"/>
      <c r="R37" s="7">
        <v>900</v>
      </c>
      <c r="S37" s="7">
        <v>100</v>
      </c>
      <c r="T37" s="7"/>
      <c r="U37" s="132"/>
      <c r="V37" s="7"/>
      <c r="W37" s="7"/>
      <c r="X37" s="7"/>
      <c r="Y37" s="7"/>
      <c r="Z37" s="249">
        <v>1001999</v>
      </c>
      <c r="AA37" s="22" t="s">
        <v>491</v>
      </c>
      <c r="AB37" s="22"/>
      <c r="AC37" s="22"/>
      <c r="AD37" s="82"/>
    </row>
    <row r="38" spans="1:30" ht="45">
      <c r="A38" s="44" t="s">
        <v>349</v>
      </c>
      <c r="B38" s="7" t="s">
        <v>362</v>
      </c>
      <c r="C38" s="7" t="s">
        <v>532</v>
      </c>
      <c r="D38" s="7" t="s">
        <v>363</v>
      </c>
      <c r="E38" s="7" t="s">
        <v>364</v>
      </c>
      <c r="F38" s="7" t="s">
        <v>365</v>
      </c>
      <c r="G38" s="7" t="s">
        <v>366</v>
      </c>
      <c r="H38" s="141">
        <v>1.6</v>
      </c>
      <c r="I38" s="12" t="s">
        <v>367</v>
      </c>
      <c r="J38" s="141">
        <v>3</v>
      </c>
      <c r="K38" s="71">
        <v>1</v>
      </c>
      <c r="L38" s="131"/>
      <c r="M38" s="131"/>
      <c r="N38" s="71"/>
      <c r="O38" s="71" t="s">
        <v>368</v>
      </c>
      <c r="P38" s="7"/>
      <c r="Q38" s="7"/>
      <c r="R38" s="7"/>
      <c r="S38" s="7"/>
      <c r="T38" s="7"/>
      <c r="U38" s="132">
        <v>1200</v>
      </c>
      <c r="V38" s="7"/>
      <c r="W38" s="7"/>
      <c r="X38" s="7"/>
      <c r="Y38" s="7"/>
      <c r="Z38" s="249">
        <v>1200000</v>
      </c>
      <c r="AA38" s="22" t="s">
        <v>349</v>
      </c>
      <c r="AB38" s="22"/>
      <c r="AC38" s="22"/>
      <c r="AD38" s="82"/>
    </row>
    <row r="39" spans="1:30" s="133" customFormat="1" ht="33.75">
      <c r="A39" s="44" t="s">
        <v>414</v>
      </c>
      <c r="B39" s="7" t="s">
        <v>424</v>
      </c>
      <c r="C39" s="7" t="s">
        <v>533</v>
      </c>
      <c r="D39" s="7" t="s">
        <v>425</v>
      </c>
      <c r="E39" s="7" t="s">
        <v>426</v>
      </c>
      <c r="F39" s="7" t="s">
        <v>353</v>
      </c>
      <c r="G39" s="7" t="s">
        <v>427</v>
      </c>
      <c r="H39" s="141">
        <v>1.6</v>
      </c>
      <c r="I39" s="235" t="s">
        <v>257</v>
      </c>
      <c r="J39" s="141">
        <v>3</v>
      </c>
      <c r="K39" s="71">
        <v>4</v>
      </c>
      <c r="L39" s="131"/>
      <c r="M39" s="131"/>
      <c r="N39" s="71"/>
      <c r="O39" s="131"/>
      <c r="P39" s="7"/>
      <c r="Q39" s="7"/>
      <c r="R39" s="7"/>
      <c r="S39" s="7"/>
      <c r="T39" s="7"/>
      <c r="U39" s="132">
        <v>1000</v>
      </c>
      <c r="V39" s="7"/>
      <c r="W39" s="7"/>
      <c r="X39" s="7"/>
      <c r="Y39" s="7"/>
      <c r="Z39" s="249">
        <v>1000000</v>
      </c>
      <c r="AA39" s="22" t="s">
        <v>414</v>
      </c>
      <c r="AB39" s="22"/>
      <c r="AC39" s="22"/>
      <c r="AD39" s="82"/>
    </row>
    <row r="40" spans="1:30" ht="33.75">
      <c r="A40" s="44" t="s">
        <v>316</v>
      </c>
      <c r="B40" s="318" t="s">
        <v>293</v>
      </c>
      <c r="C40" s="7" t="s">
        <v>534</v>
      </c>
      <c r="D40" s="7" t="s">
        <v>294</v>
      </c>
      <c r="E40" s="7" t="s">
        <v>295</v>
      </c>
      <c r="F40" s="7" t="s">
        <v>277</v>
      </c>
      <c r="G40" s="7" t="s">
        <v>296</v>
      </c>
      <c r="H40" s="14">
        <v>1.6</v>
      </c>
      <c r="I40" s="12" t="s">
        <v>346</v>
      </c>
      <c r="J40" s="44">
        <v>2</v>
      </c>
      <c r="K40" s="131"/>
      <c r="L40" s="131"/>
      <c r="M40" s="131"/>
      <c r="N40" s="131"/>
      <c r="O40" s="131"/>
      <c r="P40" s="7"/>
      <c r="Q40" s="7"/>
      <c r="R40" s="7">
        <v>800</v>
      </c>
      <c r="S40" s="7"/>
      <c r="T40" s="7"/>
      <c r="U40" s="132">
        <v>200</v>
      </c>
      <c r="V40" s="7"/>
      <c r="W40" s="7"/>
      <c r="X40" s="7"/>
      <c r="Y40" s="7"/>
      <c r="Z40" s="249">
        <v>1000000</v>
      </c>
      <c r="AA40" s="22" t="s">
        <v>316</v>
      </c>
      <c r="AB40" s="22"/>
      <c r="AC40" s="22"/>
      <c r="AD40" s="82"/>
    </row>
    <row r="41" spans="1:30" ht="33.75">
      <c r="A41" s="44" t="s">
        <v>349</v>
      </c>
      <c r="B41" s="7" t="s">
        <v>387</v>
      </c>
      <c r="C41" s="7" t="s">
        <v>535</v>
      </c>
      <c r="D41" s="7" t="s">
        <v>136</v>
      </c>
      <c r="E41" s="7" t="s">
        <v>388</v>
      </c>
      <c r="F41" s="7" t="s">
        <v>389</v>
      </c>
      <c r="G41" s="7" t="s">
        <v>390</v>
      </c>
      <c r="H41" s="141">
        <v>1.6</v>
      </c>
      <c r="I41" s="12" t="s">
        <v>391</v>
      </c>
      <c r="J41" s="217">
        <v>1</v>
      </c>
      <c r="K41" s="131"/>
      <c r="L41" s="131"/>
      <c r="M41" s="131"/>
      <c r="N41" s="71"/>
      <c r="O41" s="131"/>
      <c r="P41" s="7"/>
      <c r="Q41" s="7"/>
      <c r="R41" s="7">
        <v>180</v>
      </c>
      <c r="S41" s="7">
        <v>200</v>
      </c>
      <c r="T41" s="7">
        <v>220</v>
      </c>
      <c r="U41" s="132">
        <v>700</v>
      </c>
      <c r="V41" s="7"/>
      <c r="W41" s="7"/>
      <c r="X41" s="7"/>
      <c r="Y41" s="7"/>
      <c r="Z41" s="249">
        <v>1300000</v>
      </c>
      <c r="AA41" s="22" t="s">
        <v>349</v>
      </c>
      <c r="AB41" s="22"/>
      <c r="AC41" s="22"/>
      <c r="AD41" s="82"/>
    </row>
    <row r="42" spans="1:30" ht="21" customHeight="1">
      <c r="A42" s="236"/>
      <c r="B42" s="237"/>
      <c r="C42" s="238"/>
      <c r="D42" s="237"/>
      <c r="E42" s="237"/>
      <c r="F42" s="266" t="s">
        <v>556</v>
      </c>
      <c r="G42" s="7"/>
      <c r="H42" s="141"/>
      <c r="I42" s="12"/>
      <c r="J42" s="217"/>
      <c r="K42" s="131"/>
      <c r="L42" s="131"/>
      <c r="M42" s="131"/>
      <c r="N42" s="71"/>
      <c r="O42" s="131"/>
      <c r="P42" s="7"/>
      <c r="Q42" s="7"/>
      <c r="R42" s="7"/>
      <c r="S42" s="7"/>
      <c r="T42" s="7"/>
      <c r="U42" s="132"/>
      <c r="V42" s="7"/>
      <c r="W42" s="7"/>
      <c r="X42" s="7"/>
      <c r="Y42" s="7"/>
      <c r="Z42" s="263">
        <f>SUM(Z27:Z41)</f>
        <v>16946353</v>
      </c>
      <c r="AA42" s="22"/>
      <c r="AB42" s="22"/>
      <c r="AC42" s="22"/>
      <c r="AD42" s="82"/>
    </row>
    <row r="43" spans="1:34" s="205" customFormat="1" ht="28.5" customHeight="1" thickBot="1">
      <c r="A43" s="333" t="s">
        <v>569</v>
      </c>
      <c r="B43" s="336"/>
      <c r="C43" s="336"/>
      <c r="D43" s="336"/>
      <c r="E43" s="336"/>
      <c r="F43" s="337"/>
      <c r="G43" s="153"/>
      <c r="H43" s="295"/>
      <c r="I43" s="166"/>
      <c r="J43" s="296"/>
      <c r="K43" s="146"/>
      <c r="L43" s="146"/>
      <c r="M43" s="146"/>
      <c r="N43" s="297"/>
      <c r="O43" s="146"/>
      <c r="P43" s="153"/>
      <c r="Q43" s="153"/>
      <c r="R43" s="153"/>
      <c r="S43" s="153"/>
      <c r="T43" s="153"/>
      <c r="U43" s="290"/>
      <c r="V43" s="153"/>
      <c r="W43" s="153"/>
      <c r="X43" s="153"/>
      <c r="Y43" s="153"/>
      <c r="Z43" s="291"/>
      <c r="AA43" s="173"/>
      <c r="AB43" s="173"/>
      <c r="AC43" s="173"/>
      <c r="AD43" s="204"/>
      <c r="AE43" s="133"/>
      <c r="AF43" s="133"/>
      <c r="AG43" s="133"/>
      <c r="AH43" s="133"/>
    </row>
    <row r="44" spans="1:30" ht="33.75">
      <c r="A44" s="208" t="s">
        <v>241</v>
      </c>
      <c r="B44" s="314" t="s">
        <v>324</v>
      </c>
      <c r="C44" s="234" t="s">
        <v>536</v>
      </c>
      <c r="D44" s="292" t="s">
        <v>243</v>
      </c>
      <c r="E44" s="293" t="s">
        <v>242</v>
      </c>
      <c r="F44" s="294" t="s">
        <v>236</v>
      </c>
      <c r="G44" s="211" t="s">
        <v>252</v>
      </c>
      <c r="H44" s="212">
        <v>1.6</v>
      </c>
      <c r="I44" s="209" t="s">
        <v>257</v>
      </c>
      <c r="J44" s="208">
        <v>2</v>
      </c>
      <c r="K44" s="213"/>
      <c r="L44" s="213"/>
      <c r="M44" s="213"/>
      <c r="N44" s="213"/>
      <c r="O44" s="213"/>
      <c r="P44" s="211"/>
      <c r="Q44" s="211">
        <v>400</v>
      </c>
      <c r="R44" s="211"/>
      <c r="S44" s="211">
        <v>300</v>
      </c>
      <c r="T44" s="211">
        <v>200</v>
      </c>
      <c r="U44" s="287"/>
      <c r="V44" s="211"/>
      <c r="W44" s="211"/>
      <c r="X44" s="211"/>
      <c r="Y44" s="211">
        <v>100</v>
      </c>
      <c r="Z44" s="278">
        <v>1000000</v>
      </c>
      <c r="AA44" s="22" t="s">
        <v>261</v>
      </c>
      <c r="AB44" s="22"/>
      <c r="AC44" s="22"/>
      <c r="AD44" s="82" t="s">
        <v>504</v>
      </c>
    </row>
    <row r="45" spans="1:30" ht="45">
      <c r="A45" s="16" t="s">
        <v>129</v>
      </c>
      <c r="B45" s="57" t="s">
        <v>105</v>
      </c>
      <c r="C45" s="12" t="s">
        <v>537</v>
      </c>
      <c r="D45" s="12" t="s">
        <v>106</v>
      </c>
      <c r="E45" s="138" t="s">
        <v>107</v>
      </c>
      <c r="F45" s="7" t="s">
        <v>108</v>
      </c>
      <c r="G45" s="7" t="s">
        <v>109</v>
      </c>
      <c r="H45" s="14">
        <v>1.6</v>
      </c>
      <c r="I45" s="12" t="s">
        <v>130</v>
      </c>
      <c r="J45" s="44">
        <v>3</v>
      </c>
      <c r="K45" s="131">
        <v>1</v>
      </c>
      <c r="L45" s="131"/>
      <c r="M45" s="131"/>
      <c r="N45" s="131"/>
      <c r="O45" s="131"/>
      <c r="P45" s="7"/>
      <c r="Q45" s="7"/>
      <c r="R45" s="7">
        <v>200</v>
      </c>
      <c r="S45" s="7">
        <v>800</v>
      </c>
      <c r="T45" s="7"/>
      <c r="U45" s="132"/>
      <c r="V45" s="7"/>
      <c r="W45" s="7"/>
      <c r="X45" s="7"/>
      <c r="Y45" s="7"/>
      <c r="Z45" s="249">
        <v>1000000</v>
      </c>
      <c r="AA45" s="22" t="s">
        <v>103</v>
      </c>
      <c r="AB45" s="22"/>
      <c r="AC45" s="22"/>
      <c r="AD45" s="82"/>
    </row>
    <row r="46" spans="1:30" ht="33.75">
      <c r="A46" s="222" t="s">
        <v>103</v>
      </c>
      <c r="B46" s="313" t="s">
        <v>115</v>
      </c>
      <c r="C46" s="227" t="s">
        <v>538</v>
      </c>
      <c r="D46" s="239" t="s">
        <v>116</v>
      </c>
      <c r="E46" s="240" t="s">
        <v>117</v>
      </c>
      <c r="F46" s="241" t="s">
        <v>118</v>
      </c>
      <c r="G46" s="242" t="s">
        <v>119</v>
      </c>
      <c r="H46" s="14">
        <v>1.6</v>
      </c>
      <c r="I46" s="12" t="s">
        <v>88</v>
      </c>
      <c r="J46" s="44">
        <v>3</v>
      </c>
      <c r="K46" s="131"/>
      <c r="L46" s="131"/>
      <c r="M46" s="131" t="s">
        <v>128</v>
      </c>
      <c r="N46" s="131" t="s">
        <v>128</v>
      </c>
      <c r="O46" s="131"/>
      <c r="P46" s="7"/>
      <c r="Q46" s="7"/>
      <c r="R46" s="7"/>
      <c r="S46" s="7">
        <v>1000</v>
      </c>
      <c r="T46" s="7"/>
      <c r="U46" s="132"/>
      <c r="V46" s="7"/>
      <c r="W46" s="7"/>
      <c r="X46" s="7"/>
      <c r="Y46" s="7"/>
      <c r="Z46" s="249">
        <v>1000000</v>
      </c>
      <c r="AA46" s="22" t="s">
        <v>103</v>
      </c>
      <c r="AB46" s="22"/>
      <c r="AC46" s="22"/>
      <c r="AD46" s="82"/>
    </row>
    <row r="47" spans="1:30" ht="33.75">
      <c r="A47" s="222" t="s">
        <v>103</v>
      </c>
      <c r="B47" s="313" t="s">
        <v>110</v>
      </c>
      <c r="C47" s="228" t="s">
        <v>539</v>
      </c>
      <c r="D47" s="239" t="s">
        <v>111</v>
      </c>
      <c r="E47" s="240" t="s">
        <v>112</v>
      </c>
      <c r="F47" s="241" t="s">
        <v>113</v>
      </c>
      <c r="G47" s="242" t="s">
        <v>114</v>
      </c>
      <c r="H47" s="14">
        <v>1.31</v>
      </c>
      <c r="I47" s="12" t="s">
        <v>348</v>
      </c>
      <c r="J47" s="44">
        <v>4</v>
      </c>
      <c r="K47" s="131"/>
      <c r="L47" s="131">
        <v>1</v>
      </c>
      <c r="M47" s="131"/>
      <c r="N47" s="131"/>
      <c r="O47" s="131"/>
      <c r="P47" s="7"/>
      <c r="Q47" s="7"/>
      <c r="R47" s="7"/>
      <c r="S47" s="7">
        <v>900</v>
      </c>
      <c r="T47" s="7"/>
      <c r="U47" s="132">
        <v>100</v>
      </c>
      <c r="V47" s="7"/>
      <c r="W47" s="7"/>
      <c r="X47" s="7"/>
      <c r="Y47" s="7"/>
      <c r="Z47" s="249">
        <v>1000000</v>
      </c>
      <c r="AA47" s="22" t="s">
        <v>103</v>
      </c>
      <c r="AB47" s="22"/>
      <c r="AC47" s="22"/>
      <c r="AD47" s="82"/>
    </row>
    <row r="48" spans="1:30" ht="33.75">
      <c r="A48" s="222" t="s">
        <v>444</v>
      </c>
      <c r="B48" s="142" t="s">
        <v>452</v>
      </c>
      <c r="C48" s="7" t="s">
        <v>540</v>
      </c>
      <c r="D48" s="142" t="s">
        <v>461</v>
      </c>
      <c r="E48" s="7" t="s">
        <v>460</v>
      </c>
      <c r="F48" s="142" t="s">
        <v>453</v>
      </c>
      <c r="G48" s="143" t="s">
        <v>454</v>
      </c>
      <c r="H48" s="232">
        <v>1.513</v>
      </c>
      <c r="I48" s="12" t="s">
        <v>468</v>
      </c>
      <c r="J48" s="44">
        <v>4</v>
      </c>
      <c r="K48" s="131"/>
      <c r="L48" s="131"/>
      <c r="M48" s="131"/>
      <c r="N48" s="131" t="s">
        <v>128</v>
      </c>
      <c r="O48" s="90"/>
      <c r="P48" s="7"/>
      <c r="Q48" s="7"/>
      <c r="R48" s="7"/>
      <c r="S48" s="7">
        <v>900</v>
      </c>
      <c r="T48" s="7"/>
      <c r="U48" s="132"/>
      <c r="V48" s="7"/>
      <c r="W48" s="7"/>
      <c r="X48" s="7"/>
      <c r="Y48" s="7">
        <v>100</v>
      </c>
      <c r="Z48" s="249">
        <v>1000000</v>
      </c>
      <c r="AA48" s="22" t="s">
        <v>103</v>
      </c>
      <c r="AB48" s="22"/>
      <c r="AC48" s="22"/>
      <c r="AD48" s="82" t="s">
        <v>506</v>
      </c>
    </row>
    <row r="49" spans="1:30" ht="33.75">
      <c r="A49" s="222" t="s">
        <v>444</v>
      </c>
      <c r="B49" s="142" t="s">
        <v>455</v>
      </c>
      <c r="C49" s="142" t="s">
        <v>541</v>
      </c>
      <c r="D49" s="142" t="s">
        <v>463</v>
      </c>
      <c r="E49" s="7" t="s">
        <v>462</v>
      </c>
      <c r="F49" s="142" t="s">
        <v>456</v>
      </c>
      <c r="G49" s="143" t="s">
        <v>457</v>
      </c>
      <c r="H49" s="232">
        <v>1.61</v>
      </c>
      <c r="I49" s="12" t="s">
        <v>469</v>
      </c>
      <c r="J49" s="44">
        <v>5</v>
      </c>
      <c r="K49" s="131"/>
      <c r="L49" s="131"/>
      <c r="M49" s="131"/>
      <c r="N49" s="131"/>
      <c r="O49" s="90"/>
      <c r="P49" s="7"/>
      <c r="Q49" s="7">
        <v>200</v>
      </c>
      <c r="R49" s="7"/>
      <c r="S49" s="7">
        <v>800</v>
      </c>
      <c r="T49" s="7"/>
      <c r="U49" s="132"/>
      <c r="V49" s="7"/>
      <c r="W49" s="7"/>
      <c r="X49" s="7"/>
      <c r="Y49" s="7"/>
      <c r="Z49" s="249">
        <v>1100000</v>
      </c>
      <c r="AA49" s="22" t="s">
        <v>103</v>
      </c>
      <c r="AB49" s="22"/>
      <c r="AC49" s="22"/>
      <c r="AD49" s="82"/>
    </row>
    <row r="50" spans="1:30" ht="18" customHeight="1">
      <c r="A50" s="182"/>
      <c r="B50" s="168"/>
      <c r="C50" s="139"/>
      <c r="D50" s="168"/>
      <c r="E50" s="168"/>
      <c r="F50" s="264" t="s">
        <v>554</v>
      </c>
      <c r="G50" s="168"/>
      <c r="H50" s="232"/>
      <c r="I50" s="12"/>
      <c r="J50" s="44"/>
      <c r="K50" s="131"/>
      <c r="L50" s="131"/>
      <c r="M50" s="131"/>
      <c r="N50" s="131"/>
      <c r="O50" s="90"/>
      <c r="P50" s="7"/>
      <c r="Q50" s="7"/>
      <c r="R50" s="7"/>
      <c r="S50" s="7"/>
      <c r="T50" s="7"/>
      <c r="U50" s="132"/>
      <c r="V50" s="7"/>
      <c r="W50" s="7"/>
      <c r="X50" s="7"/>
      <c r="Y50" s="7"/>
      <c r="Z50" s="263">
        <f>SUM(Z44:Z49)</f>
        <v>6100000</v>
      </c>
      <c r="AA50" s="22"/>
      <c r="AB50" s="22"/>
      <c r="AC50" s="22"/>
      <c r="AD50" s="82"/>
    </row>
    <row r="51" spans="1:34" s="205" customFormat="1" ht="27.75" customHeight="1" thickBot="1">
      <c r="A51" s="338" t="s">
        <v>564</v>
      </c>
      <c r="B51" s="339"/>
      <c r="C51" s="339"/>
      <c r="D51" s="339"/>
      <c r="E51" s="339"/>
      <c r="F51" s="339"/>
      <c r="G51" s="153"/>
      <c r="H51" s="164"/>
      <c r="I51" s="166"/>
      <c r="J51" s="151"/>
      <c r="K51" s="146"/>
      <c r="L51" s="146"/>
      <c r="M51" s="146"/>
      <c r="N51" s="146"/>
      <c r="O51" s="147"/>
      <c r="P51" s="153"/>
      <c r="Q51" s="153"/>
      <c r="R51" s="153"/>
      <c r="S51" s="153"/>
      <c r="T51" s="153"/>
      <c r="U51" s="290"/>
      <c r="V51" s="153"/>
      <c r="W51" s="153"/>
      <c r="X51" s="153"/>
      <c r="Y51" s="153"/>
      <c r="Z51" s="291"/>
      <c r="AA51" s="173"/>
      <c r="AB51" s="173"/>
      <c r="AC51" s="173"/>
      <c r="AD51" s="204"/>
      <c r="AE51" s="133"/>
      <c r="AF51" s="133"/>
      <c r="AG51" s="133"/>
      <c r="AH51" s="133"/>
    </row>
    <row r="52" spans="1:30" s="83" customFormat="1" ht="33.75">
      <c r="A52" s="208" t="s">
        <v>141</v>
      </c>
      <c r="B52" s="312" t="s">
        <v>562</v>
      </c>
      <c r="C52" s="209" t="s">
        <v>542</v>
      </c>
      <c r="D52" s="214" t="s">
        <v>142</v>
      </c>
      <c r="E52" s="214" t="s">
        <v>37</v>
      </c>
      <c r="F52" s="211" t="s">
        <v>563</v>
      </c>
      <c r="G52" s="298" t="s">
        <v>144</v>
      </c>
      <c r="H52" s="212">
        <v>1.55</v>
      </c>
      <c r="I52" s="209" t="s">
        <v>145</v>
      </c>
      <c r="J52" s="215">
        <v>1</v>
      </c>
      <c r="K52" s="213">
        <v>1</v>
      </c>
      <c r="L52" s="213"/>
      <c r="M52" s="213"/>
      <c r="N52" s="213"/>
      <c r="O52" s="213"/>
      <c r="P52" s="211">
        <v>200</v>
      </c>
      <c r="Q52" s="211"/>
      <c r="R52" s="211">
        <v>210</v>
      </c>
      <c r="S52" s="211">
        <v>500</v>
      </c>
      <c r="T52" s="211">
        <v>300</v>
      </c>
      <c r="U52" s="287"/>
      <c r="V52" s="211">
        <v>220</v>
      </c>
      <c r="W52" s="211"/>
      <c r="X52" s="211"/>
      <c r="Y52" s="211"/>
      <c r="Z52" s="278">
        <v>1400000</v>
      </c>
      <c r="AA52" s="22" t="s">
        <v>141</v>
      </c>
      <c r="AB52" s="22"/>
      <c r="AC52" s="22"/>
      <c r="AD52" s="82"/>
    </row>
    <row r="53" spans="1:30" s="133" customFormat="1" ht="33.75">
      <c r="A53" s="44" t="s">
        <v>141</v>
      </c>
      <c r="B53" s="316" t="s">
        <v>146</v>
      </c>
      <c r="C53" s="225" t="s">
        <v>543</v>
      </c>
      <c r="D53" s="138" t="s">
        <v>147</v>
      </c>
      <c r="E53" s="138" t="s">
        <v>148</v>
      </c>
      <c r="F53" s="7" t="s">
        <v>149</v>
      </c>
      <c r="G53" s="233" t="s">
        <v>150</v>
      </c>
      <c r="H53" s="14">
        <v>1.2</v>
      </c>
      <c r="I53" s="12" t="s">
        <v>151</v>
      </c>
      <c r="J53" s="44">
        <v>2</v>
      </c>
      <c r="K53" s="131">
        <v>4</v>
      </c>
      <c r="L53" s="131"/>
      <c r="M53" s="131"/>
      <c r="N53" s="131"/>
      <c r="O53" s="131"/>
      <c r="P53" s="7"/>
      <c r="Q53" s="7"/>
      <c r="R53" s="7">
        <v>100</v>
      </c>
      <c r="S53" s="7">
        <v>500</v>
      </c>
      <c r="T53" s="7">
        <v>400</v>
      </c>
      <c r="U53" s="132"/>
      <c r="V53" s="7">
        <v>220</v>
      </c>
      <c r="W53" s="7"/>
      <c r="X53" s="7"/>
      <c r="Y53" s="7"/>
      <c r="Z53" s="249">
        <v>1220765</v>
      </c>
      <c r="AA53" s="22" t="s">
        <v>141</v>
      </c>
      <c r="AB53" s="22"/>
      <c r="AC53" s="22"/>
      <c r="AD53" s="82"/>
    </row>
    <row r="54" spans="1:30" ht="21.75" customHeight="1" thickBot="1">
      <c r="A54" s="44"/>
      <c r="B54" s="153"/>
      <c r="C54" s="153"/>
      <c r="D54" s="153"/>
      <c r="E54" s="153"/>
      <c r="F54" s="308" t="s">
        <v>553</v>
      </c>
      <c r="G54" s="153"/>
      <c r="H54" s="164"/>
      <c r="I54" s="166"/>
      <c r="J54" s="151"/>
      <c r="K54" s="146"/>
      <c r="L54" s="146"/>
      <c r="M54" s="146"/>
      <c r="N54" s="146"/>
      <c r="O54" s="147"/>
      <c r="P54" s="153"/>
      <c r="Q54" s="153"/>
      <c r="R54" s="153"/>
      <c r="S54" s="153"/>
      <c r="T54" s="153"/>
      <c r="U54" s="290"/>
      <c r="V54" s="153"/>
      <c r="W54" s="153"/>
      <c r="X54" s="153"/>
      <c r="Y54" s="153"/>
      <c r="Z54" s="309">
        <f>SUM(Z52:Z53)</f>
        <v>2620765</v>
      </c>
      <c r="AA54" s="173"/>
      <c r="AB54" s="173"/>
      <c r="AC54" s="173"/>
      <c r="AD54" s="82"/>
    </row>
    <row r="55" spans="1:34" s="196" customFormat="1" ht="21.75" customHeight="1">
      <c r="A55" s="327"/>
      <c r="B55" s="328"/>
      <c r="C55" s="328"/>
      <c r="D55" s="328"/>
      <c r="E55" s="328"/>
      <c r="F55" s="328"/>
      <c r="G55" s="315" t="s">
        <v>558</v>
      </c>
      <c r="H55" s="299"/>
      <c r="I55" s="300"/>
      <c r="J55" s="301"/>
      <c r="K55" s="302">
        <f>SUM(K12:K53)</f>
        <v>20</v>
      </c>
      <c r="L55" s="302">
        <f>SUM(L12:L53)</f>
        <v>9</v>
      </c>
      <c r="M55" s="302"/>
      <c r="N55" s="302"/>
      <c r="O55" s="303"/>
      <c r="P55" s="304"/>
      <c r="Q55" s="304"/>
      <c r="R55" s="304"/>
      <c r="S55" s="304"/>
      <c r="T55" s="304"/>
      <c r="U55" s="305"/>
      <c r="V55" s="304"/>
      <c r="W55" s="306">
        <f>SUM(W12:W53)</f>
        <v>550</v>
      </c>
      <c r="X55" s="306">
        <f>SUM(X12:X53)</f>
        <v>200</v>
      </c>
      <c r="Y55" s="304"/>
      <c r="Z55" s="307">
        <f>SUM(Z54,Z50,Z42,Z25)</f>
        <v>42421119</v>
      </c>
      <c r="AA55" s="188"/>
      <c r="AB55" s="188"/>
      <c r="AC55" s="188"/>
      <c r="AD55" s="195"/>
      <c r="AE55" s="248"/>
      <c r="AF55" s="248"/>
      <c r="AG55" s="248"/>
      <c r="AH55" s="248"/>
    </row>
    <row r="56" spans="7:26" ht="11.25">
      <c r="G56" s="243"/>
      <c r="H56" s="244"/>
      <c r="I56" s="245"/>
      <c r="J56" s="246"/>
      <c r="K56" s="231"/>
      <c r="L56" s="231"/>
      <c r="M56" s="231"/>
      <c r="N56" s="231"/>
      <c r="O56" s="231"/>
      <c r="P56" s="247"/>
      <c r="Q56" s="247"/>
      <c r="R56" s="247"/>
      <c r="S56" s="247"/>
      <c r="T56" s="247"/>
      <c r="U56" s="247"/>
      <c r="V56" s="247"/>
      <c r="W56" s="206"/>
      <c r="X56" s="206"/>
      <c r="Y56" s="206"/>
      <c r="Z56" s="250"/>
    </row>
    <row r="58" spans="16:19" ht="11.25">
      <c r="P58" s="321"/>
      <c r="Q58" s="321"/>
      <c r="R58" s="322" t="s">
        <v>486</v>
      </c>
      <c r="S58" s="322"/>
    </row>
    <row r="59" spans="16:19" ht="11.25">
      <c r="P59" s="323"/>
      <c r="Q59" s="323"/>
      <c r="R59" s="322" t="s">
        <v>487</v>
      </c>
      <c r="S59" s="322"/>
    </row>
    <row r="60" spans="16:19" ht="20.25" customHeight="1">
      <c r="P60" s="324"/>
      <c r="Q60" s="324"/>
      <c r="R60" s="322" t="s">
        <v>488</v>
      </c>
      <c r="S60" s="322"/>
    </row>
    <row r="61" spans="16:19" ht="11.25">
      <c r="P61" s="325"/>
      <c r="Q61" s="325"/>
      <c r="R61" s="326"/>
      <c r="S61" s="326"/>
    </row>
  </sheetData>
  <mergeCells count="18">
    <mergeCell ref="P58:Q58"/>
    <mergeCell ref="R58:S58"/>
    <mergeCell ref="P59:Q59"/>
    <mergeCell ref="R59:S59"/>
    <mergeCell ref="P60:Q60"/>
    <mergeCell ref="R60:S60"/>
    <mergeCell ref="P61:Q61"/>
    <mergeCell ref="R61:S61"/>
    <mergeCell ref="A55:F55"/>
    <mergeCell ref="B1:Z1"/>
    <mergeCell ref="C3:H3"/>
    <mergeCell ref="C4:H4"/>
    <mergeCell ref="C5:H5"/>
    <mergeCell ref="C6:H6"/>
    <mergeCell ref="A9:F9"/>
    <mergeCell ref="A26:F26"/>
    <mergeCell ref="A43:F43"/>
    <mergeCell ref="A51:F51"/>
  </mergeCells>
  <printOptions gridLines="1" horizontalCentered="1"/>
  <pageMargins left="0.26" right="0.3" top="0.55" bottom="0.39" header="0.21" footer="0.46"/>
  <pageSetup fitToHeight="5" fitToWidth="2" horizontalDpi="300" verticalDpi="300" orientation="portrait" r:id="rId1"/>
  <headerFooter alignWithMargins="0">
    <oddHeader>&amp;L&amp;P&amp;C&amp;D&amp;R&amp;F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GPRENTIC</dc:creator>
  <cp:keywords/>
  <dc:description/>
  <cp:lastModifiedBy>NSFUSER</cp:lastModifiedBy>
  <cp:lastPrinted>2006-09-18T21:15:07Z</cp:lastPrinted>
  <dcterms:created xsi:type="dcterms:W3CDTF">2004-11-19T13:24:18Z</dcterms:created>
  <dcterms:modified xsi:type="dcterms:W3CDTF">2006-09-18T23:16:04Z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