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2915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<sst xmlns="http://schemas.openxmlformats.org/spreadsheetml/2006/main" count="46" uniqueCount="18">
  <si>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yLow</t>
  </si>
  <si>
    <t>yHi</t>
  </si>
  <si>
    <t>thrown</t>
  </si>
  <si>
    <t>noBLT</t>
  </si>
  <si>
    <t>1D1S</t>
  </si>
  <si>
    <t>2D</t>
  </si>
  <si>
    <t>Acc</t>
  </si>
  <si>
    <t>eff</t>
  </si>
  <si>
    <t>e2D</t>
  </si>
  <si>
    <t>e1D1S</t>
  </si>
  <si>
    <t>S</t>
  </si>
  <si>
    <t>0-1</t>
  </si>
  <si>
    <t>1-2</t>
  </si>
  <si>
    <t>2-3</t>
  </si>
  <si>
    <t>3-4</t>
  </si>
  <si>
    <t>N</t>
  </si>
  <si>
    <t>pT</t>
  </si>
  <si>
    <t>Arm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</si>
</sst>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6" sqref="E6"/>
    </sheetView>
  </sheetViews>
  <sheetFormatPr defaultColWidth="9.140625" defaultRowHeight="12.75"/>
  <cols>
    <col min="1" max="16384" width="9.14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  <c r="J1" s="2" t="s">
        <v>8</v>
      </c>
    </row>
    <row r="2" spans="1:10" ht="12.75">
      <c r="A2" s="1">
        <v>-2.2</v>
      </c>
      <c r="B2" s="1">
        <v>-1.2</v>
      </c>
      <c r="C2" s="1">
        <v>111841</v>
      </c>
      <c r="D2" s="1">
        <v>4814</v>
      </c>
      <c r="E2" s="1">
        <v>2416</v>
      </c>
      <c r="G2" s="1">
        <v>0.128</v>
      </c>
      <c r="H2" s="3">
        <f>D2/C2/G2</f>
        <v>0.3362753820155399</v>
      </c>
      <c r="I2" s="3">
        <f>E2/D2</f>
        <v>0.5018695471541338</v>
      </c>
      <c r="J2" s="3">
        <f>F2/D2</f>
        <v>0</v>
      </c>
    </row>
    <row r="3" spans="8:10" ht="12.75">
      <c r="H3" s="3"/>
      <c r="I3" s="3">
        <f>SQRT(1/E2+1/C2)*I2</f>
        <v>0.010320084817744582</v>
      </c>
      <c r="J3" s="3"/>
    </row>
    <row r="4" spans="1:10" ht="12.75">
      <c r="A4" s="1">
        <v>-2.2</v>
      </c>
      <c r="B4" s="1">
        <v>-1.7</v>
      </c>
      <c r="C4" s="1">
        <v>49193</v>
      </c>
      <c r="D4" s="1">
        <v>2296</v>
      </c>
      <c r="E4" s="1">
        <v>1192</v>
      </c>
      <c r="G4" s="1">
        <f>G2</f>
        <v>0.128</v>
      </c>
      <c r="H4" s="3">
        <f>D4/C4/G4</f>
        <v>0.3646352123269571</v>
      </c>
      <c r="I4" s="3">
        <f>E4/D4</f>
        <v>0.519163763066202</v>
      </c>
      <c r="J4" s="3">
        <f>F4/D4</f>
        <v>0</v>
      </c>
    </row>
    <row r="5" spans="8:10" ht="12.75">
      <c r="H5" s="3"/>
      <c r="I5" s="3">
        <f>SQRT(1/E4+1/C4)*I4</f>
        <v>0.015218267762921909</v>
      </c>
      <c r="J5" s="3"/>
    </row>
    <row r="6" spans="1:10" ht="12.75">
      <c r="A6" s="1">
        <v>-1.7</v>
      </c>
      <c r="B6" s="1">
        <v>-1.2</v>
      </c>
      <c r="C6" s="1">
        <v>62648</v>
      </c>
      <c r="D6" s="1">
        <v>2518</v>
      </c>
      <c r="E6" s="1">
        <v>1224</v>
      </c>
      <c r="G6" s="1">
        <f>G2</f>
        <v>0.128</v>
      </c>
      <c r="H6" s="3">
        <f>D6/C6/G6</f>
        <v>0.31400643276720724</v>
      </c>
      <c r="I6" s="3">
        <f>E6/D6</f>
        <v>0.48610007942811756</v>
      </c>
      <c r="J6" s="3">
        <f>F6/D6</f>
        <v>0</v>
      </c>
    </row>
    <row r="7" spans="8:10" ht="12.75">
      <c r="H7" s="3"/>
      <c r="I7" s="3">
        <f>SQRT(1/E6+1/C6)*I6</f>
        <v>0.014029320451237321</v>
      </c>
      <c r="J7" s="3"/>
    </row>
    <row r="8" spans="1:10" ht="12.75">
      <c r="A8" s="1">
        <v>1.2</v>
      </c>
      <c r="B8" s="1">
        <v>2.4</v>
      </c>
      <c r="C8" s="1">
        <v>126387</v>
      </c>
      <c r="D8" s="1">
        <v>9362</v>
      </c>
      <c r="E8" s="1">
        <v>6320</v>
      </c>
      <c r="G8" s="1">
        <v>0.127</v>
      </c>
      <c r="H8" s="3">
        <f>D8/C8/G8</f>
        <v>0.5832604257801107</v>
      </c>
      <c r="I8" s="3">
        <f>E8/D8</f>
        <v>0.6750694296090579</v>
      </c>
      <c r="J8" s="3">
        <f>F8/D8</f>
        <v>0</v>
      </c>
    </row>
    <row r="9" spans="8:10" ht="12.75">
      <c r="H9" s="3"/>
      <c r="I9" s="3">
        <f>SQRT(1/E8+1/C8)*I8</f>
        <v>0.008701329514880849</v>
      </c>
      <c r="J9" s="3"/>
    </row>
    <row r="10" spans="1:10" ht="12.75">
      <c r="A10" s="1">
        <v>1.2</v>
      </c>
      <c r="B10" s="1">
        <v>1.8</v>
      </c>
      <c r="C10" s="1">
        <v>73890</v>
      </c>
      <c r="D10" s="1">
        <v>5286</v>
      </c>
      <c r="E10" s="1">
        <v>3599</v>
      </c>
      <c r="G10" s="1">
        <f>G8</f>
        <v>0.127</v>
      </c>
      <c r="H10" s="3">
        <f>D10/C10/G10</f>
        <v>0.5632974319135808</v>
      </c>
      <c r="I10" s="3">
        <f>E10/D10</f>
        <v>0.6808550889141127</v>
      </c>
      <c r="J10" s="3">
        <f>F10/D10</f>
        <v>0</v>
      </c>
    </row>
    <row r="11" spans="8:10" ht="12.75">
      <c r="H11" s="3"/>
      <c r="I11" s="3">
        <f>SQRT(1/E10+1/C10)*I10</f>
        <v>0.01162226997295664</v>
      </c>
      <c r="J11" s="3"/>
    </row>
    <row r="12" spans="1:10" ht="12.75">
      <c r="A12" s="1">
        <v>1.8</v>
      </c>
      <c r="B12" s="1">
        <v>2.4</v>
      </c>
      <c r="C12" s="1">
        <v>52497</v>
      </c>
      <c r="D12" s="1">
        <v>4076</v>
      </c>
      <c r="E12" s="1">
        <v>2721</v>
      </c>
      <c r="G12" s="1">
        <f>G8</f>
        <v>0.127</v>
      </c>
      <c r="H12" s="3">
        <f>D12/C12/G12</f>
        <v>0.6113585193244638</v>
      </c>
      <c r="I12" s="3">
        <f>E12/D12</f>
        <v>0.6675662414131501</v>
      </c>
      <c r="J12" s="3">
        <f>F12/D12</f>
        <v>0</v>
      </c>
    </row>
    <row r="13" spans="8:10" ht="12.75">
      <c r="H13" s="3"/>
      <c r="I13" s="3">
        <f>SQRT(1/E12+1/C12)*I12</f>
        <v>0.013125117161386474</v>
      </c>
      <c r="J13" s="3"/>
    </row>
    <row r="14" spans="1:10" ht="12.7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9</v>
      </c>
      <c r="J14" s="2" t="s">
        <v>8</v>
      </c>
    </row>
    <row r="17" spans="1:9" ht="12.75">
      <c r="A17" s="2" t="s">
        <v>17</v>
      </c>
      <c r="B17" s="2" t="s">
        <v>16</v>
      </c>
      <c r="C17" s="2" t="s">
        <v>2</v>
      </c>
      <c r="D17" s="2" t="s">
        <v>3</v>
      </c>
      <c r="E17" s="2" t="s">
        <v>4</v>
      </c>
      <c r="G17" s="2" t="s">
        <v>6</v>
      </c>
      <c r="H17" s="2" t="s">
        <v>7</v>
      </c>
      <c r="I17" s="2" t="s">
        <v>9</v>
      </c>
    </row>
    <row r="18" spans="1:9" ht="12.75">
      <c r="A18" s="1" t="s">
        <v>10</v>
      </c>
      <c r="B18" s="4" t="s">
        <v>11</v>
      </c>
      <c r="C18" s="1">
        <v>32310</v>
      </c>
      <c r="G18" s="1">
        <v>0.128</v>
      </c>
      <c r="H18" s="3">
        <f>D18/C18/G18</f>
        <v>0</v>
      </c>
      <c r="I18" s="3" t="e">
        <f>E18/D18</f>
        <v>#DIV/0!</v>
      </c>
    </row>
    <row r="19" spans="2:9" ht="12.75">
      <c r="B19" s="4"/>
      <c r="I19" s="3" t="e">
        <f>SQRT(1/E18+1/C18)*I18</f>
        <v>#DIV/0!</v>
      </c>
    </row>
    <row r="20" spans="2:9" ht="12.75">
      <c r="B20" s="4" t="s">
        <v>12</v>
      </c>
      <c r="C20" s="1">
        <v>52146</v>
      </c>
      <c r="G20" s="1">
        <v>0.128</v>
      </c>
      <c r="H20" s="3">
        <f>D20/C20/G20</f>
        <v>0</v>
      </c>
      <c r="I20" s="3" t="e">
        <f>E20/D20</f>
        <v>#DIV/0!</v>
      </c>
    </row>
    <row r="21" spans="2:9" ht="12.75">
      <c r="B21" s="4"/>
      <c r="I21" s="3" t="e">
        <f>SQRT(1/E20+1/C20)*I20</f>
        <v>#DIV/0!</v>
      </c>
    </row>
    <row r="22" spans="2:9" ht="12.75">
      <c r="B22" s="4" t="s">
        <v>13</v>
      </c>
      <c r="C22" s="1">
        <v>22370</v>
      </c>
      <c r="G22" s="1">
        <v>0.128</v>
      </c>
      <c r="H22" s="3">
        <f>D22/C22/G22</f>
        <v>0</v>
      </c>
      <c r="I22" s="3" t="e">
        <f>E22/D22</f>
        <v>#DIV/0!</v>
      </c>
    </row>
    <row r="23" spans="2:9" ht="12.75">
      <c r="B23" s="4"/>
      <c r="I23" s="3" t="e">
        <f>SQRT(1/E22+1/C22)*I22</f>
        <v>#DIV/0!</v>
      </c>
    </row>
    <row r="24" spans="2:9" ht="12.75">
      <c r="B24" s="4" t="s">
        <v>14</v>
      </c>
      <c r="C24" s="1">
        <v>4347</v>
      </c>
      <c r="G24" s="1">
        <v>0.128</v>
      </c>
      <c r="H24" s="3">
        <f>D24/C24/G24</f>
        <v>0</v>
      </c>
      <c r="I24" s="3" t="e">
        <f>E24/D24</f>
        <v>#DIV/0!</v>
      </c>
    </row>
    <row r="25" ht="12.75">
      <c r="I25" s="3" t="e">
        <f>SQRT(1/E24+1/C24)*I24</f>
        <v>#DIV/0!</v>
      </c>
    </row>
    <row r="26" spans="1:9" ht="12.75">
      <c r="A26" s="1" t="s">
        <v>15</v>
      </c>
      <c r="B26" s="4" t="s">
        <v>11</v>
      </c>
      <c r="C26" s="1">
        <v>36557</v>
      </c>
      <c r="G26" s="1">
        <v>0.127</v>
      </c>
      <c r="H26" s="3">
        <f>D26/C26/G26</f>
        <v>0</v>
      </c>
      <c r="I26" s="3" t="e">
        <f>E26/D26</f>
        <v>#DIV/0!</v>
      </c>
    </row>
    <row r="27" spans="2:9" ht="12.75">
      <c r="B27" s="4"/>
      <c r="I27" s="3" t="e">
        <f>SQRT(1/E26+1/C26)*I26</f>
        <v>#DIV/0!</v>
      </c>
    </row>
    <row r="28" spans="2:9" ht="12.75">
      <c r="B28" s="4" t="s">
        <v>12</v>
      </c>
      <c r="C28" s="1">
        <v>59235</v>
      </c>
      <c r="G28" s="1">
        <v>0.127</v>
      </c>
      <c r="H28" s="3">
        <f>D28/C28/G28</f>
        <v>0</v>
      </c>
      <c r="I28" s="3" t="e">
        <f>E28/D28</f>
        <v>#DIV/0!</v>
      </c>
    </row>
    <row r="29" spans="2:9" ht="12.75">
      <c r="B29" s="4"/>
      <c r="I29" s="3" t="e">
        <f>SQRT(1/E28+1/C28)*I28</f>
        <v>#DIV/0!</v>
      </c>
    </row>
    <row r="30" spans="2:9" ht="12.75">
      <c r="B30" s="4" t="s">
        <v>13</v>
      </c>
      <c r="C30" s="1">
        <v>25303</v>
      </c>
      <c r="G30" s="1">
        <v>0.127</v>
      </c>
      <c r="H30" s="3">
        <f>D30/C30/G30</f>
        <v>0</v>
      </c>
      <c r="I30" s="3" t="e">
        <f>E30/D30</f>
        <v>#DIV/0!</v>
      </c>
    </row>
    <row r="31" spans="2:9" ht="12.75">
      <c r="B31" s="4"/>
      <c r="I31" s="3" t="e">
        <f>SQRT(1/E30+1/C30)*I30</f>
        <v>#DIV/0!</v>
      </c>
    </row>
    <row r="32" spans="2:9" ht="12.75">
      <c r="B32" s="4" t="s">
        <v>14</v>
      </c>
      <c r="C32" s="1">
        <v>4622</v>
      </c>
      <c r="G32" s="1">
        <v>0.127</v>
      </c>
      <c r="H32" s="3">
        <f>D32/C32/G32</f>
        <v>0</v>
      </c>
      <c r="I32" s="3" t="e">
        <f>E32/D32</f>
        <v>#DIV/0!</v>
      </c>
    </row>
    <row r="33" spans="2:9" ht="12.75">
      <c r="B33" s="4"/>
      <c r="H33" s="3"/>
      <c r="I33" s="3" t="e">
        <f>SQRT(1/E32+1/C32)*I32</f>
        <v>#DIV/0!</v>
      </c>
    </row>
    <row r="34" spans="1:9" ht="12.75">
      <c r="A34" s="2" t="s">
        <v>17</v>
      </c>
      <c r="B34" s="2" t="s">
        <v>16</v>
      </c>
      <c r="C34" s="2" t="s">
        <v>2</v>
      </c>
      <c r="D34" s="2" t="s">
        <v>3</v>
      </c>
      <c r="E34" s="2" t="s">
        <v>4</v>
      </c>
      <c r="G34" s="2" t="s">
        <v>6</v>
      </c>
      <c r="H34" s="2" t="s">
        <v>7</v>
      </c>
      <c r="I34" s="2" t="s">
        <v>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leitch</cp:lastModifiedBy>
  <cp:lastPrinted>2003-12-10T19:11:21Z</cp:lastPrinted>
  <dcterms:created xsi:type="dcterms:W3CDTF">1996-10-14T23:33:28Z</dcterms:created>
  <dcterms:modified xsi:type="dcterms:W3CDTF">2003-12-10T19:17:11Z</dcterms:modified>
  <cp:category/>
  <cp:version/>
  <cp:contentType/>
  <cp:contentStatus/>
</cp:coreProperties>
</file>