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01" windowWidth="8670" windowHeight="9060" tabRatio="567" activeTab="0"/>
  </bookViews>
  <sheets>
    <sheet name="ChillerData" sheetId="1" r:id="rId1"/>
    <sheet name="OperatingScheds" sheetId="2" r:id="rId2"/>
    <sheet name="AcceptRept" sheetId="3" r:id="rId3"/>
    <sheet name="AcceptChecklist" sheetId="4" r:id="rId4"/>
    <sheet name="AnnualRept" sheetId="5" r:id="rId5"/>
    <sheet name="MeasSpecs" sheetId="6" r:id="rId6"/>
    <sheet name="Tracking" sheetId="7" r:id="rId7"/>
    <sheet name="DataColumnDef" sheetId="8" r:id="rId8"/>
  </sheets>
  <definedNames>
    <definedName name="_xlnm.Print_Area" localSheetId="7">'DataColumnDef'!$A$1:$C$28</definedName>
  </definedNames>
  <calcPr fullCalcOnLoad="1"/>
</workbook>
</file>

<file path=xl/sharedStrings.xml><?xml version="1.0" encoding="utf-8"?>
<sst xmlns="http://schemas.openxmlformats.org/spreadsheetml/2006/main" count="490" uniqueCount="322">
  <si>
    <t>Loc</t>
  </si>
  <si>
    <t>Bld
ID</t>
  </si>
  <si>
    <t>Date</t>
  </si>
  <si>
    <t>By</t>
  </si>
  <si>
    <t>Predicted Financial</t>
  </si>
  <si>
    <t>Savings
$</t>
  </si>
  <si>
    <t>1201_HQ_101</t>
  </si>
  <si>
    <t>1201_HQ_102</t>
  </si>
  <si>
    <t>1201_HQ_103</t>
  </si>
  <si>
    <t>1201_HQ_104</t>
  </si>
  <si>
    <t>1202_PX_101</t>
  </si>
  <si>
    <t>1202_PX_102</t>
  </si>
  <si>
    <t>1202_PX_103</t>
  </si>
  <si>
    <t>1202_PX_104</t>
  </si>
  <si>
    <t>1203_CO A_101</t>
  </si>
  <si>
    <t>1203_CO A_102</t>
  </si>
  <si>
    <t>1203_CO A_103</t>
  </si>
  <si>
    <t>1203_CO A_104</t>
  </si>
  <si>
    <t>1204_CO B_101</t>
  </si>
  <si>
    <t>1204_CO B_102</t>
  </si>
  <si>
    <t>1204_CO B_103</t>
  </si>
  <si>
    <t>1204_CO B_104</t>
  </si>
  <si>
    <t>1205_CO C_101</t>
  </si>
  <si>
    <t>1205_CO C_102</t>
  </si>
  <si>
    <t>1205_CO C_103</t>
  </si>
  <si>
    <t>1205_CO C_104</t>
  </si>
  <si>
    <t>1206_CO D_101</t>
  </si>
  <si>
    <t>1206_CO D_102</t>
  </si>
  <si>
    <t>1206_CO D_103</t>
  </si>
  <si>
    <t>1206_CO D_104</t>
  </si>
  <si>
    <t>1207_CO E_101</t>
  </si>
  <si>
    <t>1207_CO E_102</t>
  </si>
  <si>
    <t>1207_CO E_103</t>
  </si>
  <si>
    <t>1207_CO E_104</t>
  </si>
  <si>
    <t>1208_CO F_101</t>
  </si>
  <si>
    <t>HQ</t>
  </si>
  <si>
    <t>CO A</t>
  </si>
  <si>
    <t>CO B</t>
  </si>
  <si>
    <t>CO C</t>
  </si>
  <si>
    <t>CO D</t>
  </si>
  <si>
    <t>CO E</t>
  </si>
  <si>
    <t>CO F</t>
  </si>
  <si>
    <t>Totals</t>
  </si>
  <si>
    <t>Guarantee
$</t>
  </si>
  <si>
    <t>ESCO Delivery</t>
  </si>
  <si>
    <t>USAF Acceptance</t>
  </si>
  <si>
    <t>Year</t>
  </si>
  <si>
    <t>Reports</t>
  </si>
  <si>
    <t>USAF Signature</t>
  </si>
  <si>
    <t>USAF Date</t>
  </si>
  <si>
    <t>Acceptance</t>
  </si>
  <si>
    <t>Year 1</t>
  </si>
  <si>
    <t>Year 2</t>
  </si>
  <si>
    <t>Year 3</t>
  </si>
  <si>
    <t>Year 4</t>
  </si>
  <si>
    <t>Other Contract Specified Deliverables Required after Year 1 thru N</t>
  </si>
  <si>
    <t>The following table lists the individuals that performed the acceptance tests:</t>
  </si>
  <si>
    <t>Name</t>
  </si>
  <si>
    <t>Title</t>
  </si>
  <si>
    <t>Specialty</t>
  </si>
  <si>
    <t>William K. Donaldson</t>
  </si>
  <si>
    <t>Engineer I</t>
  </si>
  <si>
    <t>Metering/Surveys</t>
  </si>
  <si>
    <t>Jim A. Carlson</t>
  </si>
  <si>
    <t>Carl K. Matheson</t>
  </si>
  <si>
    <t>Technician</t>
  </si>
  <si>
    <t>Annual Report Year 1</t>
  </si>
  <si>
    <t>Savings Summary</t>
  </si>
  <si>
    <t>Predicted Savings</t>
  </si>
  <si>
    <t>Guaranteed Savings</t>
  </si>
  <si>
    <t>Payment Deductions</t>
  </si>
  <si>
    <t>The following table lists the individuals that performed the annual reconciliation and verification inspections:</t>
  </si>
  <si>
    <t>Jim Johnson</t>
  </si>
  <si>
    <t>Kim D. Anderson</t>
  </si>
  <si>
    <t>Measurement Specifications and Costs</t>
  </si>
  <si>
    <t xml:space="preserve">Measurement </t>
  </si>
  <si>
    <t>Instrument Used</t>
  </si>
  <si>
    <t>Comments</t>
  </si>
  <si>
    <t>Purpose</t>
  </si>
  <si>
    <t>Cost $/Each</t>
  </si>
  <si>
    <t>Type</t>
  </si>
  <si>
    <t>By*</t>
  </si>
  <si>
    <t>Accuracy</t>
  </si>
  <si>
    <t>Model</t>
  </si>
  <si>
    <t>Calibration</t>
  </si>
  <si>
    <t>Type**</t>
  </si>
  <si>
    <t>By***</t>
  </si>
  <si>
    <t>Acceptance Test</t>
  </si>
  <si>
    <t>WKD</t>
  </si>
  <si>
    <t>Annual</t>
  </si>
  <si>
    <t>GGL</t>
  </si>
  <si>
    <t>Note:</t>
  </si>
  <si>
    <t xml:space="preserve">  Calibration Standard was included in Phase II Report</t>
  </si>
  <si>
    <t>*</t>
  </si>
  <si>
    <t>**</t>
  </si>
  <si>
    <t xml:space="preserve">  Frequency of calibration was included in Phase II Report and is 1 year</t>
  </si>
  <si>
    <t>***</t>
  </si>
  <si>
    <t xml:space="preserve">  Initials of the individual responsible for calibrating the metering equipment.</t>
  </si>
  <si>
    <t>Documents</t>
  </si>
  <si>
    <t>Yes</t>
  </si>
  <si>
    <t>No</t>
  </si>
  <si>
    <t>Inspect design docs for complete set</t>
  </si>
  <si>
    <t>Vendor Certifications / Tests</t>
  </si>
  <si>
    <t>Performance tests (include results)</t>
  </si>
  <si>
    <t>All noise ordinances have been met</t>
  </si>
  <si>
    <t>Performance Test Standards</t>
  </si>
  <si>
    <t>Verify performance tests specification / all parameters specified complete</t>
  </si>
  <si>
    <t>Overall condition</t>
  </si>
  <si>
    <t>Verify the specified equipment is installed per manufacturers specifications</t>
  </si>
  <si>
    <t>x</t>
  </si>
  <si>
    <t>Mfr</t>
  </si>
  <si>
    <t>BX</t>
  </si>
  <si>
    <t>B. K. Wilson - Manager</t>
  </si>
  <si>
    <t>Accepted – USAF              Date                Certified By – “The ESCO”             Date</t>
  </si>
  <si>
    <t>Year 5</t>
  </si>
  <si>
    <t>Year 6</t>
  </si>
  <si>
    <t>Year 7</t>
  </si>
  <si>
    <t>Year 8</t>
  </si>
  <si>
    <t>Year 9</t>
  </si>
  <si>
    <t>Year 10</t>
  </si>
  <si>
    <t>Year 11</t>
  </si>
  <si>
    <t>Year 12</t>
  </si>
  <si>
    <t>Year 13</t>
  </si>
  <si>
    <t>Year 14</t>
  </si>
  <si>
    <t>Year 15</t>
  </si>
  <si>
    <t>Year 16</t>
  </si>
  <si>
    <t>Year 17</t>
  </si>
  <si>
    <t>Year 18</t>
  </si>
  <si>
    <t>Year 19</t>
  </si>
  <si>
    <t>Year 20</t>
  </si>
  <si>
    <t>Year 21</t>
  </si>
  <si>
    <t>Peak Demand Hours</t>
  </si>
  <si>
    <t>Schedule
Name</t>
  </si>
  <si>
    <t>Sched #</t>
  </si>
  <si>
    <t>Peak Demand</t>
  </si>
  <si>
    <t>Total 
Hours</t>
  </si>
  <si>
    <t>1
0</t>
  </si>
  <si>
    <t>1
1</t>
  </si>
  <si>
    <t>1
2</t>
  </si>
  <si>
    <t>1
3</t>
  </si>
  <si>
    <t>1
4</t>
  </si>
  <si>
    <t>1
5</t>
  </si>
  <si>
    <t>1
6</t>
  </si>
  <si>
    <t>1
7</t>
  </si>
  <si>
    <t>1
8</t>
  </si>
  <si>
    <t>1
9</t>
  </si>
  <si>
    <t>2
0</t>
  </si>
  <si>
    <t>2
1</t>
  </si>
  <si>
    <t>2
2</t>
  </si>
  <si>
    <t>2
3</t>
  </si>
  <si>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</si>
  <si>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</si>
  <si>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</si>
  <si>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</si>
  <si>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</si>
  <si>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</si>
  <si>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</si>
  <si>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</si>
  <si>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</si>
  <si>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</si>
  <si>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Max 
Hrs / Yr</t>
  </si>
  <si>
    <t>Time Schedules</t>
  </si>
  <si>
    <t>M&amp;V Contract Deliverables Tracking Form for Year 1 thru Year N</t>
  </si>
  <si>
    <t>Inspect docs for sequences / design conditions documentation</t>
  </si>
  <si>
    <t>All equipment / users manuals in place</t>
  </si>
  <si>
    <t>Start-up tests (include results)</t>
  </si>
  <si>
    <t>All OSHA requirements or local requirements met</t>
  </si>
  <si>
    <t>Construction, pipe hangers, other visual aspects correct</t>
  </si>
  <si>
    <t>Check color coding and proper labeling on pipes</t>
  </si>
  <si>
    <t>Check for proper paint priming and exterior coatings</t>
  </si>
  <si>
    <t>Verify that access to all maintenance and inspection areas is within OSHA requirements or local requirements</t>
  </si>
  <si>
    <t>Verify that hearing protection (ear plugs or ear covers) available</t>
  </si>
  <si>
    <t>Water Treatment</t>
  </si>
  <si>
    <t>Verify correct operational sequences</t>
  </si>
  <si>
    <t>Input various conditions to simulate water treatment control sequences</t>
  </si>
  <si>
    <t>All tests recorded (attach)</t>
  </si>
  <si>
    <t>Controls</t>
  </si>
  <si>
    <t>Verify and document correct installation of all sensors</t>
  </si>
  <si>
    <t xml:space="preserve">Wiring must be installed per local code </t>
  </si>
  <si>
    <t>Alarms functional</t>
  </si>
  <si>
    <t>Input various conditions to simulate control sequences</t>
  </si>
  <si>
    <t>All tests recorded (attached)</t>
  </si>
  <si>
    <t xml:space="preserve">Piping </t>
  </si>
  <si>
    <t>Isolation valves correctly installed</t>
  </si>
  <si>
    <t>Check operation of low water cutoff and pressure relief valves</t>
  </si>
  <si>
    <t>Strainers installed correctly with pressure gauge across</t>
  </si>
  <si>
    <t>Pumping</t>
  </si>
  <si>
    <t>Check pump curve design / sequencing versus load calculations</t>
  </si>
  <si>
    <t>Verify pump sequencing does not result in overload at low-loads</t>
  </si>
  <si>
    <t>water flow</t>
  </si>
  <si>
    <t>Sonic Flow Meter</t>
  </si>
  <si>
    <t xml:space="preserve">Efficiency
(kW/ton)
</t>
  </si>
  <si>
    <t>Nominal
Capacity
(tons)</t>
  </si>
  <si>
    <t>Check temperature and flow controls</t>
  </si>
  <si>
    <t>inlet/outlet
temp</t>
  </si>
  <si>
    <t>power</t>
  </si>
  <si>
    <r>
      <t>±</t>
    </r>
    <r>
      <rPr>
        <sz val="10"/>
        <rFont val="Arial"/>
        <family val="2"/>
      </rPr>
      <t xml:space="preserve"> 1%</t>
    </r>
  </si>
  <si>
    <t>Watt Meter</t>
  </si>
  <si>
    <t>Chiller Replacement Acceptance Checklist</t>
  </si>
  <si>
    <t xml:space="preserve">  Initials of individual taking the measurements</t>
  </si>
  <si>
    <t>Year 1 - Post-ECP Yearly Reconciliation</t>
  </si>
  <si>
    <t>Column</t>
  </si>
  <si>
    <t>Symbol</t>
  </si>
  <si>
    <t>Definition / Equations</t>
  </si>
  <si>
    <t>Yearly Op Hrs</t>
  </si>
  <si>
    <t>YOH</t>
  </si>
  <si>
    <t>Cost $</t>
  </si>
  <si>
    <t>Savings $</t>
  </si>
  <si>
    <t>Yearly 
Op
Hrs</t>
  </si>
  <si>
    <t>NC</t>
  </si>
  <si>
    <t>Eff</t>
  </si>
  <si>
    <t>Guarantee $</t>
  </si>
  <si>
    <t>Flow
(gpm)</t>
  </si>
  <si>
    <t>Capacity
(tons)</t>
  </si>
  <si>
    <t>Power
(kW)</t>
  </si>
  <si>
    <t>Peak Dmd
(kW)</t>
  </si>
  <si>
    <t>Delta
Temp
(F)</t>
  </si>
  <si>
    <t>Demand
(kW)</t>
  </si>
  <si>
    <t>Bld ID</t>
  </si>
  <si>
    <t>The Room Identification designated by the building authority.</t>
  </si>
  <si>
    <t>Nominal Capacity (tons)</t>
  </si>
  <si>
    <t>Flow (gpm)</t>
  </si>
  <si>
    <t>Delta Temp (F)</t>
  </si>
  <si>
    <t>Ti</t>
  </si>
  <si>
    <t>To</t>
  </si>
  <si>
    <t>Flow</t>
  </si>
  <si>
    <t>Cap</t>
  </si>
  <si>
    <t>Water Flow rate through the evaporator expressed in gallons per minute.</t>
  </si>
  <si>
    <t xml:space="preserve">The difference between the Ti and To. </t>
  </si>
  <si>
    <t>Power (kW)</t>
  </si>
  <si>
    <t>P</t>
  </si>
  <si>
    <t>Year N - Post-ECP Yearly Reconciliation</t>
  </si>
  <si>
    <t>Name / #</t>
  </si>
  <si>
    <t>Building Information *</t>
  </si>
  <si>
    <t>* For column definitions go to "DataColumnDef" worksheet.</t>
  </si>
  <si>
    <t>Yearly
FLOP
Hrs</t>
  </si>
  <si>
    <t>Temp
Entering
(F)</t>
  </si>
  <si>
    <t>Temp
Leaving
(F)</t>
  </si>
  <si>
    <t>Heat Rejected (Btu/Hr)</t>
  </si>
  <si>
    <t>Condenser</t>
  </si>
  <si>
    <t>Evaporator</t>
  </si>
  <si>
    <t>Chiller</t>
  </si>
  <si>
    <t xml:space="preserve">Guaranteed
Efficiency
(kW/ton)
</t>
  </si>
  <si>
    <t>Guaranteed Capacity
(tons)</t>
  </si>
  <si>
    <t>Pre-ECP Financial Baseline</t>
  </si>
  <si>
    <t>Elec
Use
(kWh)</t>
  </si>
  <si>
    <t>Guaranteed Efficiency Achieved (Yes/No)</t>
  </si>
  <si>
    <t>Guaranteed Capacity Achieved (Yes/No)</t>
  </si>
  <si>
    <t>Verification</t>
  </si>
  <si>
    <t>7 am - 7 pm, M-F
7 am - 12 pm Sat</t>
  </si>
  <si>
    <t>24 Hours/Day
All Year</t>
  </si>
  <si>
    <t>12 am - 12 pm 
M-F</t>
  </si>
  <si>
    <t>12 pm - 12 am 
M-F</t>
  </si>
  <si>
    <t>6 am - 10 pm, M-F</t>
  </si>
  <si>
    <t>Acceptance Report Summary</t>
  </si>
  <si>
    <t>Op Sched</t>
  </si>
  <si>
    <t>Yearly FLOP Hrs</t>
  </si>
  <si>
    <t>YFH</t>
  </si>
  <si>
    <t>The equivalent full load operation of the chiller in hours.</t>
  </si>
  <si>
    <t>Temp Entering (F)</t>
  </si>
  <si>
    <t>Temp Leaving (F)</t>
  </si>
  <si>
    <t>HR</t>
  </si>
  <si>
    <t>Chiller Data Column Definitions</t>
  </si>
  <si>
    <t>Elec Use (kWh)</t>
  </si>
  <si>
    <t>EU</t>
  </si>
  <si>
    <t>Capacity (tons)</t>
  </si>
  <si>
    <t>Guaranteed Capacity (tons)</t>
  </si>
  <si>
    <t>Temperature of the water entering the Evaporator/Condenser.</t>
  </si>
  <si>
    <t>Temperature of the water leaving the Evaporator/Condenser.</t>
  </si>
  <si>
    <t>Demand (kW)</t>
  </si>
  <si>
    <t>The total Electric energy demand of the chiller.</t>
  </si>
  <si>
    <r>
      <t>D</t>
    </r>
    <r>
      <rPr>
        <sz val="12"/>
        <rFont val="Times New Roman"/>
        <family val="1"/>
      </rPr>
      <t>T</t>
    </r>
  </si>
  <si>
    <t xml:space="preserve"> </t>
  </si>
  <si>
    <t>Calibrated per manufacturer’s specifications. Measurement costs do not include travel.</t>
  </si>
  <si>
    <t>$300/chiller</t>
  </si>
  <si>
    <t>Op
Sched</t>
  </si>
  <si>
    <t>Verified</t>
  </si>
  <si>
    <t>Efficiency 
Difference
(%)</t>
  </si>
  <si>
    <t>Capacity Difference
(%)</t>
  </si>
  <si>
    <t>The acceptance M&amp;V check for the Chiller Replacement ECP was performed on 3/20/03.  The M&amp;V requires that all chillers be measured at acceptance. The "ChillerData" worksheet lists the chillers that were tested and/or verified during acceptance in columns marked "Post-ECP Acceptance."   
All items in the "AcceptChecklist" were completed and two deficiencies were found.  The capacity was low on two chillers due to undersized pumps. The pumps have been properly resized and guaranteed values have been achieved.
Measurements taken during acceptance were recorded in the appropriate acceptance columns and the cost of the verifications and measurements was recorded in "MeasSpecs" spreadsheet.
The Acceptance Report will contain all tabs (worksheets) in this workbook, updated with Post-ECP Acceptance Measured values.</t>
  </si>
  <si>
    <t>Evaporator Entering temperature well is installed</t>
  </si>
  <si>
    <t>Condenser Entering temperature well is installed</t>
  </si>
  <si>
    <t>Evaporator Exiting temperature well is installed</t>
  </si>
  <si>
    <t>Condenser Exiting temperature well is installed</t>
  </si>
  <si>
    <t>13 pipe diameter long straight pipe for flow measurements installed on chilled water loop</t>
  </si>
  <si>
    <t>13 pipe diameter long straight pipe for flow measurements installed on condenser water loop</t>
  </si>
  <si>
    <t>The Building Identification number designated by the base authority.</t>
  </si>
  <si>
    <t>Efficiency (kW/ton)</t>
  </si>
  <si>
    <t>Guarantee Efficiency (kW/ton)</t>
  </si>
  <si>
    <t>This is the number of hours the chiller is available for cooling.</t>
  </si>
  <si>
    <t>The rated capacity of the chiller as stated by the manufacture.</t>
  </si>
  <si>
    <t>The total heat rejected to the condensing water.</t>
  </si>
  <si>
    <t>The amount of heat the chiller can absorb from the water in the evaporator expressed in tons.</t>
  </si>
  <si>
    <t>Eff = P / Cap</t>
  </si>
  <si>
    <t>The calculated efficiency of the chiller determined using Power and Capacity.</t>
  </si>
  <si>
    <t>The power consumed by the chiller</t>
  </si>
  <si>
    <t>The measured cooling capabilities of the chiller guaranteed by the ESCO. This number will be used for reconciliation.</t>
  </si>
  <si>
    <t>The measured efficiency of the chiller guaranteed by the ESCO. This number will be used for reconciliation.</t>
  </si>
  <si>
    <t>EU = NC * Eff * YFH</t>
  </si>
  <si>
    <t>Cost = CE*EU + Dmd*CD</t>
  </si>
  <si>
    <t>The total electric energy consumed for the year in question as a
function of the Nominal Capacity, Efficiency and FLOP hours.</t>
  </si>
  <si>
    <t>The annual reconciliation for the Chiller Replacement ECP required that chillers be measured on an annual basis.  The annual verification, and reconciliation can found in the Post-ECP Reconciliation Year 1 section of the "ChillerData" worksheet.  After the inspection was conducted, all deficiencies were corrected.  
A summary of the calculated savings along with the savings guarantee is listed in the table below.  The savings guarantees are also included in the table below.  As a result of meeting the guaranteed savings, full payment with no deductions will be made.
The Annual Report will contain all tabs (worksheets) in this workbook, updated with Post-ECP End of Year 1 Measured values.</t>
  </si>
  <si>
    <t>The name or number of the chiller if located among multiple chillers.</t>
  </si>
  <si>
    <t>This is the difference between the Pre-ECP cost and the Post-ECP estimated operating cost. This value may be adjusted by measured values obtained at Post ECP acceptance.</t>
  </si>
  <si>
    <t>The annual guaranteed savings for this ECP based on expected Post-ECP Guaranteed performance.</t>
  </si>
  <si>
    <t>This is the number of the schedule listed in the BuildingSched worksheet and the  hours the chiller is available for cooling.</t>
  </si>
  <si>
    <t>This is the total cost of running the chiller for an entire year as a function of the Cost of Electricity (CE), Elec Use, Demand, and Cost of Demand (CD)</t>
  </si>
  <si>
    <t>Chiller Replacement Data Measurement and Cost</t>
  </si>
  <si>
    <t>**Assuming the cost per kWh is $.05 and $11.26 per kW</t>
  </si>
  <si>
    <t>Cost**
$</t>
  </si>
  <si>
    <t>Pre-ECP Measured</t>
  </si>
  <si>
    <t>Post-ECP Predicted Performance</t>
  </si>
  <si>
    <t>Post-ECP Acceptance Measured</t>
  </si>
  <si>
    <t>XYZ</t>
  </si>
  <si>
    <t>7 am - 6 pm, M-F</t>
  </si>
  <si>
    <t>$150/chiller</t>
  </si>
  <si>
    <t>$100/chiller</t>
  </si>
  <si>
    <r>
      <t>±</t>
    </r>
    <r>
      <rPr>
        <sz val="10"/>
        <rFont val="Arial"/>
        <family val="2"/>
      </rPr>
      <t xml:space="preserve"> 2%</t>
    </r>
  </si>
  <si>
    <r>
      <t>±</t>
    </r>
    <r>
      <rPr>
        <sz val="10"/>
        <rFont val="Arial"/>
        <family val="2"/>
      </rPr>
      <t xml:space="preserve"> 0.4 F</t>
    </r>
  </si>
  <si>
    <t>Platinum</t>
  </si>
  <si>
    <t>M-645</t>
  </si>
  <si>
    <t>T-6784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</si>
</sst>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quot;#,##0"/>
    <numFmt numFmtId="169" formatCode="&quot;$&quot;#,##0.00"/>
    <numFmt numFmtId="170" formatCode="_(&quot;$&quot;* #,##0_);_(&quot;$&quot;* \(#,##0\);_(&quot;$&quot;* &quot;-&quot;??_);_(@_)"/>
    <numFmt numFmtId="171" formatCode="m/d/yy"/>
    <numFmt numFmtId="172" formatCode="0.00000"/>
    <numFmt numFmtId="173" formatCode="0.000000"/>
    <numFmt numFmtId="174" formatCode="0.0000"/>
    <numFmt numFmtId="175" formatCode="0.000"/>
    <numFmt numFmtId="176" formatCode="_(* #,##0.0_);_(* \(#,##0.0\);_(* &quot;-&quot;??_);_(@_)"/>
    <numFmt numFmtId="177" formatCode="_(* #,##0_);_(* \(#,##0\);_(* &quot;-&quot;??_);_(@_)"/>
    <numFmt numFmtId="178" formatCode="_(&quot;$&quot;* #,##0.0_);_(&quot;$&quot;* \(#,##0.0\);_(&quot;$&quot;* &quot;-&quot;??_);_(@_)"/>
  </numFmts>
  <fonts count="19">
    <font>
      <sz val="10"/>
      <name val="Arial"/>
      <family val="0"/>
    </font>
    <font>
      <sz val="12"/>
      <name val="Times New Roman"/>
      <family val="1"/>
    </font>
    <font>
      <sz val="10"/>
      <color indexed="8"/>
      <name val="Times New Roman"/>
      <family val="1"/>
    </font>
    <font>
      <sz val="10"/>
      <name val="Times New Roman"/>
      <family val="1"/>
    </font>
    <font>
      <u val="single"/>
      <sz val="10"/>
      <color indexed="12"/>
      <name val="Arial"/>
      <family val="0"/>
    </font>
    <font>
      <u val="single"/>
      <sz val="10"/>
      <color indexed="36"/>
      <name val="Arial"/>
      <family val="0"/>
    </font>
    <font>
      <b/>
      <u val="single"/>
      <sz val="14"/>
      <name val="Arial"/>
      <family val="2"/>
    </font>
    <font>
      <b/>
      <sz val="10"/>
      <name val="Arial"/>
      <family val="2"/>
    </font>
    <font>
      <b/>
      <u val="single"/>
      <sz val="14"/>
      <name val="Times New Roman"/>
      <family val="1"/>
    </font>
    <font>
      <sz val="10"/>
      <name val="Symbol"/>
      <family val="1"/>
    </font>
    <font>
      <u val="single"/>
      <sz val="14"/>
      <name val="Arial"/>
      <family val="2"/>
    </font>
    <font>
      <b/>
      <sz val="10"/>
      <color indexed="8"/>
      <name val="Times New Roman"/>
      <family val="1"/>
    </font>
    <font>
      <sz val="12"/>
      <color indexed="8"/>
      <name val="Times New Roman"/>
      <family val="1"/>
    </font>
    <font>
      <b/>
      <u val="single"/>
      <sz val="16"/>
      <name val="Arial"/>
      <family val="2"/>
    </font>
    <font>
      <b/>
      <sz val="12"/>
      <name val="Times New Roman"/>
      <family val="1"/>
    </font>
    <font>
      <sz val="12"/>
      <name val="Symbol"/>
      <family val="1"/>
    </font>
    <font>
      <b/>
      <sz val="18"/>
      <name val="Times New Roman"/>
      <family val="1"/>
    </font>
    <font>
      <b/>
      <sz val="15"/>
      <name val="Times New Roman"/>
      <family val="1"/>
    </font>
    <font>
      <b/>
      <sz val="10"/>
      <name val="Times New Roman"/>
      <family val="1"/>
    </font>
  </fonts>
  <fills count="3">
    <fill>
      <patternFill/>
    </fill>
    <fill>
      <patternFill patternType="gray125"/>
    </fill>
    <fill>
      <patternFill patternType="solid">
        <fgColor indexed="13"/>
        <bgColor indexed="64"/>
      </patternFill>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horizontal="left"/>
    </xf>
    <xf numFmtId="0" fontId="0" fillId="0" borderId="0" xfId="0" applyAlignment="1">
      <alignment horizontal="center"/>
    </xf>
    <xf numFmtId="0" fontId="7"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1" fillId="0" borderId="0" xfId="0" applyFont="1" applyAlignment="1">
      <alignment/>
    </xf>
    <xf numFmtId="0" fontId="0" fillId="0" borderId="0" xfId="0" applyAlignment="1">
      <alignment horizontal="left"/>
    </xf>
    <xf numFmtId="0" fontId="0" fillId="0" borderId="0" xfId="0" applyBorder="1" applyAlignment="1">
      <alignment/>
    </xf>
    <xf numFmtId="0" fontId="0" fillId="0" borderId="0" xfId="0" applyAlignment="1">
      <alignment vertical="top" wrapText="1"/>
    </xf>
    <xf numFmtId="0" fontId="0" fillId="0" borderId="1" xfId="0" applyBorder="1" applyAlignment="1">
      <alignment/>
    </xf>
    <xf numFmtId="170" fontId="0" fillId="0" borderId="1" xfId="17" applyNumberFormat="1" applyBorder="1" applyAlignment="1">
      <alignment/>
    </xf>
    <xf numFmtId="0" fontId="8" fillId="0" borderId="0" xfId="0" applyFont="1" applyAlignment="1">
      <alignment horizontal="left"/>
    </xf>
    <xf numFmtId="0" fontId="7" fillId="0" borderId="1" xfId="0" applyFont="1" applyBorder="1" applyAlignment="1">
      <alignment horizontal="center" wrapText="1"/>
    </xf>
    <xf numFmtId="0" fontId="7" fillId="0" borderId="2" xfId="0" applyFont="1" applyBorder="1" applyAlignment="1">
      <alignment horizontal="center" wrapText="1"/>
    </xf>
    <xf numFmtId="14" fontId="0" fillId="0" borderId="1" xfId="0" applyNumberFormat="1" applyFont="1" applyBorder="1" applyAlignment="1">
      <alignment horizontal="center"/>
    </xf>
    <xf numFmtId="0" fontId="0" fillId="0" borderId="1" xfId="0" applyFont="1" applyBorder="1" applyAlignment="1">
      <alignment horizontal="center" wrapText="1"/>
    </xf>
    <xf numFmtId="6" fontId="0" fillId="0" borderId="1" xfId="0" applyNumberFormat="1" applyFont="1" applyBorder="1" applyAlignment="1">
      <alignment horizontal="center"/>
    </xf>
    <xf numFmtId="0" fontId="0" fillId="0" borderId="1" xfId="0" applyFont="1" applyBorder="1" applyAlignment="1">
      <alignment horizontal="center"/>
    </xf>
    <xf numFmtId="0" fontId="9"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applyAlignment="1">
      <alignment horizontal="center"/>
    </xf>
    <xf numFmtId="0" fontId="1" fillId="0" borderId="1" xfId="0" applyFont="1" applyBorder="1" applyAlignment="1">
      <alignment horizontal="center" wrapText="1"/>
    </xf>
    <xf numFmtId="0" fontId="0" fillId="0" borderId="0" xfId="0" applyFont="1" applyAlignment="1">
      <alignment horizontal="right" wrapText="1"/>
    </xf>
    <xf numFmtId="0" fontId="0" fillId="0" borderId="0" xfId="0" applyFont="1" applyAlignment="1">
      <alignment/>
    </xf>
    <xf numFmtId="0" fontId="1" fillId="0" borderId="0" xfId="0" applyFont="1" applyAlignment="1">
      <alignment wrapText="1"/>
    </xf>
    <xf numFmtId="0" fontId="3" fillId="0" borderId="0" xfId="0" applyFont="1" applyAlignment="1">
      <alignment horizontal="right" wrapText="1"/>
    </xf>
    <xf numFmtId="0" fontId="0" fillId="0" borderId="0" xfId="0" applyAlignment="1">
      <alignment horizontal="right"/>
    </xf>
    <xf numFmtId="0" fontId="0" fillId="0" borderId="0" xfId="0" applyFont="1" applyAlignment="1">
      <alignment horizontal="center"/>
    </xf>
    <xf numFmtId="0" fontId="10" fillId="0" borderId="0" xfId="0" applyFont="1" applyAlignment="1">
      <alignment horizontal="center"/>
    </xf>
    <xf numFmtId="0" fontId="0" fillId="0" borderId="0" xfId="0" applyFont="1" applyAlignment="1">
      <alignment horizontal="center"/>
    </xf>
    <xf numFmtId="171" fontId="0" fillId="0" borderId="1" xfId="0" applyNumberFormat="1" applyFont="1" applyBorder="1" applyAlignment="1">
      <alignment horizontal="center" wrapText="1"/>
    </xf>
    <xf numFmtId="0" fontId="1" fillId="0" borderId="1" xfId="0" applyFont="1" applyBorder="1" applyAlignment="1">
      <alignment horizontal="center" vertical="top" wrapText="1"/>
    </xf>
    <xf numFmtId="0" fontId="6" fillId="0" borderId="0" xfId="0" applyFont="1" applyBorder="1" applyAlignment="1">
      <alignment horizontal="center"/>
    </xf>
    <xf numFmtId="0" fontId="0" fillId="0" borderId="3" xfId="0" applyBorder="1" applyAlignment="1">
      <alignment horizontal="center"/>
    </xf>
    <xf numFmtId="0" fontId="0" fillId="0" borderId="3" xfId="0" applyFill="1" applyBorder="1" applyAlignment="1">
      <alignment horizontal="center"/>
    </xf>
    <xf numFmtId="0" fontId="12" fillId="0" borderId="0" xfId="0" applyFont="1" applyAlignment="1">
      <alignment/>
    </xf>
    <xf numFmtId="0" fontId="12" fillId="0" borderId="3" xfId="0" applyFont="1" applyBorder="1" applyAlignment="1">
      <alignment/>
    </xf>
    <xf numFmtId="0" fontId="6" fillId="0" borderId="0" xfId="0" applyFont="1" applyAlignment="1">
      <alignment horizontal="center"/>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3" xfId="0" applyBorder="1" applyAlignment="1">
      <alignment/>
    </xf>
    <xf numFmtId="0" fontId="0" fillId="0" borderId="0" xfId="0" applyBorder="1" applyAlignment="1">
      <alignment horizontal="center"/>
    </xf>
    <xf numFmtId="0" fontId="2" fillId="0" borderId="4" xfId="0" applyFont="1" applyBorder="1" applyAlignment="1">
      <alignment vertical="top" wrapText="1"/>
    </xf>
    <xf numFmtId="0" fontId="3" fillId="0" borderId="4" xfId="0" applyFont="1" applyBorder="1" applyAlignment="1">
      <alignment horizontal="left" vertical="top" wrapText="1" indent="2"/>
    </xf>
    <xf numFmtId="0" fontId="11" fillId="0" borderId="1" xfId="0" applyFont="1" applyBorder="1" applyAlignment="1">
      <alignment vertical="top" wrapText="1"/>
    </xf>
    <xf numFmtId="0" fontId="11" fillId="0" borderId="4" xfId="0" applyFont="1" applyBorder="1" applyAlignment="1">
      <alignment vertical="top" wrapText="1"/>
    </xf>
    <xf numFmtId="0" fontId="11" fillId="0" borderId="5" xfId="0" applyFont="1" applyBorder="1" applyAlignment="1">
      <alignment horizontal="center" vertical="top" wrapText="1"/>
    </xf>
    <xf numFmtId="0" fontId="1" fillId="0" borderId="6" xfId="0" applyFont="1" applyBorder="1" applyAlignment="1">
      <alignment horizontal="center" vertical="top" wrapText="1"/>
    </xf>
    <xf numFmtId="0" fontId="12" fillId="0" borderId="0" xfId="0" applyFont="1" applyAlignment="1">
      <alignment horizontal="center"/>
    </xf>
    <xf numFmtId="0" fontId="14"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Alignment="1">
      <alignment horizontal="center"/>
    </xf>
    <xf numFmtId="0" fontId="1"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17" fillId="0" borderId="4" xfId="0" applyFont="1" applyFill="1" applyBorder="1" applyAlignment="1">
      <alignment horizontal="left" vertical="top"/>
    </xf>
    <xf numFmtId="0" fontId="17" fillId="0" borderId="4" xfId="0" applyFont="1" applyFill="1" applyBorder="1" applyAlignment="1">
      <alignment horizontal="center" vertical="top"/>
    </xf>
    <xf numFmtId="0" fontId="17" fillId="0" borderId="4" xfId="0" applyFont="1" applyFill="1" applyBorder="1" applyAlignment="1">
      <alignment horizontal="left" vertical="top" wrapText="1"/>
    </xf>
    <xf numFmtId="0" fontId="3" fillId="0" borderId="0" xfId="0" applyFont="1" applyAlignment="1">
      <alignment horizontal="left"/>
    </xf>
    <xf numFmtId="0" fontId="0" fillId="0" borderId="0" xfId="0" applyAlignment="1">
      <alignment wrapText="1"/>
    </xf>
    <xf numFmtId="0" fontId="7" fillId="0" borderId="1" xfId="0" applyFont="1" applyBorder="1" applyAlignment="1">
      <alignment horizontal="center"/>
    </xf>
    <xf numFmtId="0" fontId="6" fillId="0" borderId="0" xfId="0" applyFont="1" applyBorder="1" applyAlignment="1">
      <alignment horizontal="center"/>
    </xf>
    <xf numFmtId="0" fontId="0" fillId="0" borderId="0" xfId="0" applyAlignment="1">
      <alignment horizontal="center"/>
    </xf>
    <xf numFmtId="0" fontId="0" fillId="0" borderId="7" xfId="0" applyFont="1" applyBorder="1" applyAlignment="1">
      <alignment horizontal="center" wrapText="1"/>
    </xf>
    <xf numFmtId="0" fontId="0" fillId="0" borderId="8" xfId="0" applyBorder="1" applyAlignment="1">
      <alignment/>
    </xf>
    <xf numFmtId="0" fontId="0" fillId="0" borderId="4" xfId="0" applyBorder="1" applyAlignment="1">
      <alignment/>
    </xf>
    <xf numFmtId="0" fontId="7" fillId="0" borderId="1" xfId="0" applyFont="1" applyBorder="1" applyAlignment="1">
      <alignment horizontal="center" wrapText="1"/>
    </xf>
    <xf numFmtId="0" fontId="0" fillId="0" borderId="1" xfId="0" applyBorder="1" applyAlignment="1">
      <alignment horizontal="center"/>
    </xf>
    <xf numFmtId="0" fontId="7" fillId="0" borderId="2" xfId="0" applyFont="1" applyBorder="1" applyAlignment="1">
      <alignment horizontal="center" wrapText="1"/>
    </xf>
    <xf numFmtId="0" fontId="3" fillId="0" borderId="2"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0" borderId="4"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1" fontId="2" fillId="0" borderId="1" xfId="0" applyNumberFormat="1" applyFont="1" applyBorder="1" applyAlignment="1">
      <alignment horizontal="right" vertical="top" wrapText="1"/>
    </xf>
    <xf numFmtId="0" fontId="3" fillId="0" borderId="1" xfId="0" applyFont="1" applyBorder="1" applyAlignment="1">
      <alignment horizontal="center"/>
    </xf>
    <xf numFmtId="2" fontId="3" fillId="0" borderId="1" xfId="0" applyNumberFormat="1" applyFont="1" applyBorder="1" applyAlignment="1">
      <alignment horizontal="center"/>
    </xf>
    <xf numFmtId="0" fontId="3" fillId="0" borderId="2" xfId="0" applyFont="1" applyBorder="1" applyAlignment="1">
      <alignment horizontal="center"/>
    </xf>
    <xf numFmtId="2" fontId="2" fillId="0" borderId="1" xfId="0" applyNumberFormat="1" applyFont="1" applyBorder="1" applyAlignment="1">
      <alignment horizontal="center" vertical="top" wrapText="1"/>
    </xf>
    <xf numFmtId="10" fontId="3" fillId="0" borderId="1" xfId="0" applyNumberFormat="1" applyFont="1" applyBorder="1" applyAlignment="1">
      <alignment horizontal="center"/>
    </xf>
    <xf numFmtId="177" fontId="3" fillId="0" borderId="1" xfId="15" applyNumberFormat="1" applyFont="1" applyBorder="1" applyAlignment="1">
      <alignment horizontal="center" vertical="top"/>
    </xf>
    <xf numFmtId="3" fontId="3" fillId="0" borderId="1" xfId="0" applyNumberFormat="1" applyFont="1" applyBorder="1" applyAlignment="1">
      <alignment horizontal="center" vertical="top"/>
    </xf>
    <xf numFmtId="1" fontId="3" fillId="0" borderId="1" xfId="0" applyNumberFormat="1" applyFont="1" applyBorder="1" applyAlignment="1">
      <alignment horizontal="center" vertical="top"/>
    </xf>
    <xf numFmtId="0" fontId="0" fillId="0" borderId="0" xfId="0" applyAlignment="1">
      <alignment horizontal="left" vertical="top" wrapText="1"/>
    </xf>
    <xf numFmtId="0" fontId="0" fillId="0" borderId="0" xfId="0" applyAlignment="1">
      <alignment/>
    </xf>
    <xf numFmtId="1" fontId="3" fillId="0" borderId="2" xfId="0" applyNumberFormat="1" applyFont="1" applyBorder="1" applyAlignment="1">
      <alignment horizontal="center" vertical="top"/>
    </xf>
    <xf numFmtId="0" fontId="3" fillId="0" borderId="4" xfId="0" applyFont="1" applyBorder="1" applyAlignment="1">
      <alignment horizontal="center"/>
    </xf>
    <xf numFmtId="2" fontId="2" fillId="0" borderId="4" xfId="0" applyNumberFormat="1"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xf>
    <xf numFmtId="1" fontId="3" fillId="0" borderId="0" xfId="0" applyNumberFormat="1" applyFont="1" applyAlignment="1">
      <alignment horizontal="center"/>
    </xf>
    <xf numFmtId="168" fontId="3" fillId="0" borderId="0" xfId="0" applyNumberFormat="1" applyFont="1" applyAlignment="1">
      <alignment horizontal="center"/>
    </xf>
    <xf numFmtId="1" fontId="1" fillId="0" borderId="1" xfId="0" applyNumberFormat="1" applyFont="1" applyBorder="1" applyAlignment="1">
      <alignment horizontal="center" vertical="center" wrapText="1"/>
    </xf>
    <xf numFmtId="0" fontId="2" fillId="0" borderId="4" xfId="0" applyFont="1" applyBorder="1" applyAlignment="1">
      <alignment horizontal="left" vertical="top" wrapText="1" indent="2"/>
    </xf>
    <xf numFmtId="0" fontId="3" fillId="0" borderId="4" xfId="0" applyFont="1" applyBorder="1" applyAlignment="1">
      <alignment vertical="top" wrapText="1"/>
    </xf>
    <xf numFmtId="0" fontId="3" fillId="0" borderId="9" xfId="0" applyFont="1" applyBorder="1" applyAlignment="1">
      <alignment horizontal="center" vertical="top" wrapText="1"/>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6" xfId="0" applyFont="1" applyBorder="1" applyAlignment="1">
      <alignment horizontal="center" vertical="top" wrapText="1"/>
    </xf>
    <xf numFmtId="0" fontId="3" fillId="0" borderId="12" xfId="0"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12" xfId="0" applyFont="1" applyBorder="1" applyAlignment="1">
      <alignment horizontal="center" vertical="top"/>
    </xf>
    <xf numFmtId="0" fontId="3" fillId="0" borderId="3" xfId="0" applyFont="1" applyBorder="1" applyAlignment="1">
      <alignment horizontal="center" vertical="top"/>
    </xf>
    <xf numFmtId="0" fontId="3" fillId="0" borderId="13"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6" xfId="0" applyFont="1" applyBorder="1" applyAlignment="1">
      <alignment horizontal="center" vertical="top"/>
    </xf>
    <xf numFmtId="0" fontId="18" fillId="0" borderId="0" xfId="0" applyFont="1" applyAlignment="1">
      <alignment horizontal="center"/>
    </xf>
    <xf numFmtId="0" fontId="3" fillId="0" borderId="13" xfId="0" applyFont="1" applyBorder="1" applyAlignment="1">
      <alignment horizontal="center" vertical="top" wrapText="1"/>
    </xf>
    <xf numFmtId="0" fontId="13" fillId="0" borderId="11" xfId="0" applyFont="1" applyBorder="1" applyAlignment="1">
      <alignment horizontal="center"/>
    </xf>
    <xf numFmtId="0" fontId="1" fillId="0" borderId="0" xfId="0" applyFont="1" applyAlignment="1">
      <alignment horizontal="left" vertical="top" wrapText="1"/>
    </xf>
    <xf numFmtId="0" fontId="7" fillId="0" borderId="9" xfId="0" applyFont="1" applyBorder="1" applyAlignment="1">
      <alignment horizontal="center" wrapText="1"/>
    </xf>
    <xf numFmtId="0" fontId="0" fillId="0" borderId="9" xfId="0" applyBorder="1" applyAlignment="1">
      <alignment/>
    </xf>
    <xf numFmtId="0" fontId="0" fillId="0" borderId="5" xfId="0" applyBorder="1" applyAlignment="1">
      <alignment/>
    </xf>
    <xf numFmtId="0" fontId="7" fillId="0" borderId="7" xfId="0" applyFont="1" applyBorder="1" applyAlignment="1">
      <alignment horizontal="center" wrapText="1"/>
    </xf>
    <xf numFmtId="0" fontId="0" fillId="0" borderId="1" xfId="0" applyBorder="1" applyAlignment="1">
      <alignment horizontal="center" wrapText="1"/>
    </xf>
    <xf numFmtId="0" fontId="0" fillId="0" borderId="0" xfId="0" applyFont="1" applyAlignment="1">
      <alignment wrapText="1"/>
    </xf>
    <xf numFmtId="0" fontId="0" fillId="0" borderId="9" xfId="0" applyBorder="1" applyAlignment="1">
      <alignment horizontal="center" wrapText="1"/>
    </xf>
    <xf numFmtId="0" fontId="6" fillId="0" borderId="0" xfId="0" applyFont="1" applyAlignment="1">
      <alignment horizontal="center"/>
    </xf>
    <xf numFmtId="0" fontId="7" fillId="0" borderId="2" xfId="0" applyFont="1" applyBorder="1" applyAlignment="1">
      <alignment horizontal="center"/>
    </xf>
    <xf numFmtId="0" fontId="7" fillId="0" borderId="5" xfId="0" applyFont="1" applyBorder="1" applyAlignment="1">
      <alignment horizontal="center"/>
    </xf>
    <xf numFmtId="0" fontId="14" fillId="0" borderId="7" xfId="0" applyFont="1" applyFill="1" applyBorder="1" applyAlignment="1">
      <alignment horizontal="center" vertical="top" wrapText="1"/>
    </xf>
    <xf numFmtId="0" fontId="14" fillId="0" borderId="4"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4" xfId="0" applyFont="1" applyFill="1" applyBorder="1" applyAlignment="1">
      <alignment horizontal="center" vertical="top" wrapText="1"/>
    </xf>
    <xf numFmtId="0" fontId="16" fillId="0" borderId="14" xfId="0" applyFont="1" applyBorder="1" applyAlignment="1">
      <alignment horizontal="center" vertical="top"/>
    </xf>
    <xf numFmtId="0" fontId="1"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14" fillId="0" borderId="7" xfId="0" applyFont="1" applyFill="1" applyBorder="1" applyAlignment="1">
      <alignment horizontal="left" vertical="top" wrapText="1"/>
    </xf>
    <xf numFmtId="0" fontId="14" fillId="0" borderId="4"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O39"/>
  <sheetViews>
    <sheetView tabSelected="1" zoomScale="60" zoomScaleNormal="60" workbookViewId="0" topLeftCell="A1">
      <selection activeCell="A1" sqref="A1:F1"/>
    </sheetView>
  </sheetViews>
  <sheetFormatPr defaultColWidth="9.140625" defaultRowHeight="12.75"/>
  <cols>
    <col min="1" max="1" width="19.28125" style="1" customWidth="1"/>
    <col min="2" max="2" width="9.140625" style="1" customWidth="1"/>
    <col min="3" max="3" width="10.8515625" style="1" customWidth="1"/>
    <col min="4" max="4" width="9.140625" style="1" customWidth="1"/>
    <col min="5" max="5" width="8.28125" style="1" customWidth="1"/>
    <col min="6" max="6" width="7.57421875" style="1" customWidth="1"/>
    <col min="7" max="18" width="10.28125" style="1" customWidth="1"/>
    <col min="19" max="35" width="11.7109375" style="2" customWidth="1"/>
    <col min="36" max="36" width="12.8515625" style="2" customWidth="1"/>
    <col min="37" max="37" width="11.7109375" style="2" customWidth="1"/>
    <col min="38" max="38" width="12.57421875" style="2" customWidth="1"/>
    <col min="39" max="40" width="11.7109375" style="2" customWidth="1"/>
    <col min="41" max="41" width="12.8515625" style="2" customWidth="1"/>
    <col min="42" max="42" width="11.7109375" style="2" customWidth="1"/>
    <col min="43" max="43" width="13.00390625" style="2" customWidth="1"/>
    <col min="44" max="45" width="11.140625" style="2" customWidth="1"/>
    <col min="46" max="46" width="12.00390625" style="2" bestFit="1" customWidth="1"/>
    <col min="47" max="47" width="14.28125" style="2" customWidth="1"/>
    <col min="48" max="48" width="11.140625" style="2" bestFit="1" customWidth="1"/>
    <col min="49" max="50" width="14.7109375" style="2" customWidth="1"/>
    <col min="51" max="51" width="12.140625" style="2" customWidth="1"/>
    <col min="52" max="52" width="9.28125" style="2" customWidth="1"/>
    <col min="53" max="53" width="10.140625" style="2" customWidth="1"/>
    <col min="54" max="57" width="9.140625" style="1" customWidth="1"/>
    <col min="58" max="58" width="11.28125" style="1" customWidth="1"/>
    <col min="59" max="62" width="9.140625" style="1" customWidth="1"/>
    <col min="63" max="63" width="9.8515625" style="1" customWidth="1"/>
    <col min="64" max="64" width="13.28125" style="1" customWidth="1"/>
    <col min="65" max="66" width="11.57421875" style="1" customWidth="1"/>
    <col min="67" max="67" width="9.140625" style="1" customWidth="1"/>
    <col min="68" max="68" width="10.7109375" style="1" customWidth="1"/>
    <col min="69" max="69" width="11.140625" style="1" customWidth="1"/>
    <col min="70" max="70" width="11.00390625" style="1" customWidth="1"/>
    <col min="71" max="71" width="11.57421875" style="1" customWidth="1"/>
    <col min="72" max="83" width="9.140625" style="1" customWidth="1"/>
    <col min="84" max="84" width="11.8515625" style="1" customWidth="1"/>
    <col min="85" max="85" width="10.28125" style="1" customWidth="1"/>
    <col min="86" max="86" width="11.421875" style="1" customWidth="1"/>
    <col min="87" max="87" width="9.140625" style="1" customWidth="1"/>
    <col min="88" max="88" width="10.57421875" style="1" customWidth="1"/>
    <col min="89" max="89" width="13.140625" style="1" customWidth="1"/>
    <col min="90" max="90" width="12.00390625" style="1" customWidth="1"/>
    <col min="91" max="91" width="12.7109375" style="1" customWidth="1"/>
    <col min="92" max="16384" width="9.140625" style="1" customWidth="1"/>
  </cols>
  <sheetData>
    <row r="1" spans="1:18" ht="12.75">
      <c r="A1" s="128" t="s">
        <v>307</v>
      </c>
      <c r="B1" s="128"/>
      <c r="C1" s="128"/>
      <c r="D1" s="128"/>
      <c r="E1" s="128"/>
      <c r="F1" s="128"/>
      <c r="G1" s="73"/>
      <c r="H1" s="73"/>
      <c r="I1" s="73"/>
      <c r="J1" s="73"/>
      <c r="K1" s="73"/>
      <c r="L1" s="73"/>
      <c r="M1" s="73"/>
      <c r="N1" s="73"/>
      <c r="O1" s="73"/>
      <c r="P1" s="73"/>
      <c r="Q1" s="73"/>
      <c r="R1" s="73"/>
    </row>
    <row r="2" spans="54:93" ht="12.75">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row>
    <row r="3" spans="1:93" ht="12.75">
      <c r="A3" s="122" t="s">
        <v>233</v>
      </c>
      <c r="B3" s="123"/>
      <c r="C3" s="123"/>
      <c r="D3" s="123"/>
      <c r="E3" s="123"/>
      <c r="F3" s="123"/>
      <c r="G3" s="124"/>
      <c r="H3" s="121" t="s">
        <v>310</v>
      </c>
      <c r="I3" s="113"/>
      <c r="J3" s="113"/>
      <c r="K3" s="113"/>
      <c r="L3" s="113"/>
      <c r="M3" s="113"/>
      <c r="N3" s="113"/>
      <c r="O3" s="113"/>
      <c r="P3" s="113"/>
      <c r="Q3" s="113"/>
      <c r="R3" s="113"/>
      <c r="S3" s="113"/>
      <c r="T3" s="113"/>
      <c r="U3" s="114"/>
      <c r="V3" s="119" t="s">
        <v>311</v>
      </c>
      <c r="W3" s="120"/>
      <c r="X3" s="120"/>
      <c r="Y3" s="129"/>
      <c r="Z3" s="115" t="s">
        <v>312</v>
      </c>
      <c r="AA3" s="115"/>
      <c r="AB3" s="115"/>
      <c r="AC3" s="115"/>
      <c r="AD3" s="115"/>
      <c r="AE3" s="115"/>
      <c r="AF3" s="115"/>
      <c r="AG3" s="115"/>
      <c r="AH3" s="115"/>
      <c r="AI3" s="115"/>
      <c r="AJ3" s="115"/>
      <c r="AK3" s="115"/>
      <c r="AL3" s="115"/>
      <c r="AM3" s="115"/>
      <c r="AN3" s="115"/>
      <c r="AO3" s="115"/>
      <c r="AP3" s="115"/>
      <c r="AQ3" s="115"/>
      <c r="AR3" s="115"/>
      <c r="AS3" s="115"/>
      <c r="AT3" s="122" t="s">
        <v>244</v>
      </c>
      <c r="AU3" s="123"/>
      <c r="AV3" s="124"/>
      <c r="AW3" s="119" t="s">
        <v>4</v>
      </c>
      <c r="AX3" s="120"/>
      <c r="AY3" s="120"/>
      <c r="AZ3" s="120"/>
      <c r="BA3" s="120"/>
      <c r="BB3" s="115" t="s">
        <v>200</v>
      </c>
      <c r="BC3" s="115"/>
      <c r="BD3" s="115"/>
      <c r="BE3" s="115"/>
      <c r="BF3" s="115"/>
      <c r="BG3" s="115"/>
      <c r="BH3" s="115"/>
      <c r="BI3" s="115"/>
      <c r="BJ3" s="115"/>
      <c r="BK3" s="115"/>
      <c r="BL3" s="115"/>
      <c r="BM3" s="115"/>
      <c r="BN3" s="115"/>
      <c r="BO3" s="115"/>
      <c r="BP3" s="115"/>
      <c r="BQ3" s="115"/>
      <c r="BR3" s="115"/>
      <c r="BS3" s="115"/>
      <c r="BT3" s="115"/>
      <c r="BU3" s="115"/>
      <c r="BV3" s="115" t="s">
        <v>231</v>
      </c>
      <c r="BW3" s="115"/>
      <c r="BX3" s="115"/>
      <c r="BY3" s="115"/>
      <c r="BZ3" s="115"/>
      <c r="CA3" s="115"/>
      <c r="CB3" s="115"/>
      <c r="CC3" s="115"/>
      <c r="CD3" s="115"/>
      <c r="CE3" s="115"/>
      <c r="CF3" s="115"/>
      <c r="CG3" s="115"/>
      <c r="CH3" s="115"/>
      <c r="CI3" s="115"/>
      <c r="CJ3" s="115"/>
      <c r="CK3" s="115"/>
      <c r="CL3" s="115"/>
      <c r="CM3" s="115"/>
      <c r="CN3" s="115"/>
      <c r="CO3" s="115"/>
    </row>
    <row r="4" spans="1:93" ht="12.75">
      <c r="A4" s="125"/>
      <c r="B4" s="126"/>
      <c r="C4" s="126"/>
      <c r="D4" s="126"/>
      <c r="E4" s="126"/>
      <c r="F4" s="126"/>
      <c r="G4" s="127"/>
      <c r="H4" s="121" t="s">
        <v>239</v>
      </c>
      <c r="I4" s="113"/>
      <c r="J4" s="113"/>
      <c r="K4" s="113"/>
      <c r="L4" s="114"/>
      <c r="M4" s="121" t="s">
        <v>240</v>
      </c>
      <c r="N4" s="113"/>
      <c r="O4" s="113"/>
      <c r="P4" s="113"/>
      <c r="Q4" s="114"/>
      <c r="R4" s="121" t="s">
        <v>241</v>
      </c>
      <c r="S4" s="114"/>
      <c r="T4" s="115" t="s">
        <v>248</v>
      </c>
      <c r="U4" s="115"/>
      <c r="V4" s="116"/>
      <c r="W4" s="117"/>
      <c r="X4" s="117"/>
      <c r="Y4" s="118"/>
      <c r="Z4" s="116" t="s">
        <v>239</v>
      </c>
      <c r="AA4" s="117"/>
      <c r="AB4" s="117"/>
      <c r="AC4" s="117"/>
      <c r="AD4" s="118"/>
      <c r="AE4" s="116" t="s">
        <v>240</v>
      </c>
      <c r="AF4" s="117"/>
      <c r="AG4" s="117"/>
      <c r="AH4" s="117"/>
      <c r="AI4" s="117"/>
      <c r="AJ4" s="117"/>
      <c r="AK4" s="117"/>
      <c r="AL4" s="118"/>
      <c r="AM4" s="121" t="s">
        <v>241</v>
      </c>
      <c r="AN4" s="113"/>
      <c r="AO4" s="113"/>
      <c r="AP4" s="113"/>
      <c r="AQ4" s="113"/>
      <c r="AR4" s="113" t="s">
        <v>276</v>
      </c>
      <c r="AS4" s="114"/>
      <c r="AT4" s="125"/>
      <c r="AU4" s="126"/>
      <c r="AV4" s="127"/>
      <c r="AW4" s="116"/>
      <c r="AX4" s="117"/>
      <c r="AY4" s="117"/>
      <c r="AZ4" s="117"/>
      <c r="BA4" s="117"/>
      <c r="BB4" s="116" t="s">
        <v>239</v>
      </c>
      <c r="BC4" s="117"/>
      <c r="BD4" s="117"/>
      <c r="BE4" s="117"/>
      <c r="BF4" s="118"/>
      <c r="BG4" s="116" t="s">
        <v>240</v>
      </c>
      <c r="BH4" s="117"/>
      <c r="BI4" s="117"/>
      <c r="BJ4" s="117"/>
      <c r="BK4" s="117"/>
      <c r="BL4" s="117"/>
      <c r="BM4" s="117"/>
      <c r="BN4" s="118"/>
      <c r="BO4" s="121" t="s">
        <v>241</v>
      </c>
      <c r="BP4" s="113"/>
      <c r="BQ4" s="113"/>
      <c r="BR4" s="113"/>
      <c r="BS4" s="113"/>
      <c r="BT4" s="121" t="s">
        <v>276</v>
      </c>
      <c r="BU4" s="114"/>
      <c r="BV4" s="116" t="s">
        <v>239</v>
      </c>
      <c r="BW4" s="117"/>
      <c r="BX4" s="117"/>
      <c r="BY4" s="117"/>
      <c r="BZ4" s="118"/>
      <c r="CA4" s="116" t="s">
        <v>240</v>
      </c>
      <c r="CB4" s="117"/>
      <c r="CC4" s="117"/>
      <c r="CD4" s="117"/>
      <c r="CE4" s="117"/>
      <c r="CF4" s="117"/>
      <c r="CG4" s="117"/>
      <c r="CH4" s="118"/>
      <c r="CI4" s="121" t="s">
        <v>241</v>
      </c>
      <c r="CJ4" s="113"/>
      <c r="CK4" s="113"/>
      <c r="CL4" s="113"/>
      <c r="CM4" s="113"/>
      <c r="CN4" s="121" t="s">
        <v>276</v>
      </c>
      <c r="CO4" s="114"/>
    </row>
    <row r="5" spans="1:93" ht="51">
      <c r="A5" s="85" t="s">
        <v>1</v>
      </c>
      <c r="B5" s="85" t="s">
        <v>0</v>
      </c>
      <c r="C5" s="85" t="s">
        <v>232</v>
      </c>
      <c r="D5" s="85" t="s">
        <v>275</v>
      </c>
      <c r="E5" s="85" t="s">
        <v>208</v>
      </c>
      <c r="F5" s="85" t="s">
        <v>235</v>
      </c>
      <c r="G5" s="85" t="s">
        <v>192</v>
      </c>
      <c r="H5" s="85" t="s">
        <v>236</v>
      </c>
      <c r="I5" s="85" t="s">
        <v>237</v>
      </c>
      <c r="J5" s="85" t="s">
        <v>216</v>
      </c>
      <c r="K5" s="85" t="s">
        <v>212</v>
      </c>
      <c r="L5" s="85" t="s">
        <v>238</v>
      </c>
      <c r="M5" s="85" t="s">
        <v>236</v>
      </c>
      <c r="N5" s="85" t="s">
        <v>237</v>
      </c>
      <c r="O5" s="85" t="s">
        <v>216</v>
      </c>
      <c r="P5" s="85" t="s">
        <v>212</v>
      </c>
      <c r="Q5" s="85" t="s">
        <v>213</v>
      </c>
      <c r="R5" s="85" t="s">
        <v>214</v>
      </c>
      <c r="S5" s="85" t="s">
        <v>191</v>
      </c>
      <c r="T5" s="86" t="s">
        <v>2</v>
      </c>
      <c r="U5" s="87" t="s">
        <v>3</v>
      </c>
      <c r="V5" s="88" t="s">
        <v>192</v>
      </c>
      <c r="W5" s="85" t="s">
        <v>243</v>
      </c>
      <c r="X5" s="85" t="s">
        <v>191</v>
      </c>
      <c r="Y5" s="85" t="s">
        <v>242</v>
      </c>
      <c r="Z5" s="85" t="s">
        <v>236</v>
      </c>
      <c r="AA5" s="85" t="s">
        <v>237</v>
      </c>
      <c r="AB5" s="85" t="s">
        <v>216</v>
      </c>
      <c r="AC5" s="85" t="s">
        <v>212</v>
      </c>
      <c r="AD5" s="85" t="s">
        <v>238</v>
      </c>
      <c r="AE5" s="85" t="s">
        <v>236</v>
      </c>
      <c r="AF5" s="85" t="s">
        <v>237</v>
      </c>
      <c r="AG5" s="85" t="s">
        <v>216</v>
      </c>
      <c r="AH5" s="85" t="s">
        <v>212</v>
      </c>
      <c r="AI5" s="85" t="s">
        <v>213</v>
      </c>
      <c r="AJ5" s="85" t="s">
        <v>243</v>
      </c>
      <c r="AK5" s="85" t="s">
        <v>278</v>
      </c>
      <c r="AL5" s="85" t="s">
        <v>247</v>
      </c>
      <c r="AM5" s="85" t="s">
        <v>214</v>
      </c>
      <c r="AN5" s="85" t="s">
        <v>191</v>
      </c>
      <c r="AO5" s="85" t="s">
        <v>242</v>
      </c>
      <c r="AP5" s="85" t="s">
        <v>277</v>
      </c>
      <c r="AQ5" s="85" t="s">
        <v>246</v>
      </c>
      <c r="AR5" s="86" t="s">
        <v>2</v>
      </c>
      <c r="AS5" s="87" t="s">
        <v>3</v>
      </c>
      <c r="AT5" s="85" t="s">
        <v>245</v>
      </c>
      <c r="AU5" s="85" t="s">
        <v>215</v>
      </c>
      <c r="AV5" s="85" t="s">
        <v>309</v>
      </c>
      <c r="AW5" s="85" t="s">
        <v>245</v>
      </c>
      <c r="AX5" s="85" t="s">
        <v>217</v>
      </c>
      <c r="AY5" s="85" t="s">
        <v>309</v>
      </c>
      <c r="AZ5" s="85" t="s">
        <v>5</v>
      </c>
      <c r="BA5" s="84" t="s">
        <v>43</v>
      </c>
      <c r="BB5" s="85" t="s">
        <v>236</v>
      </c>
      <c r="BC5" s="85" t="s">
        <v>237</v>
      </c>
      <c r="BD5" s="85" t="s">
        <v>216</v>
      </c>
      <c r="BE5" s="85" t="s">
        <v>212</v>
      </c>
      <c r="BF5" s="85" t="s">
        <v>238</v>
      </c>
      <c r="BG5" s="85" t="s">
        <v>236</v>
      </c>
      <c r="BH5" s="85" t="s">
        <v>237</v>
      </c>
      <c r="BI5" s="85" t="s">
        <v>216</v>
      </c>
      <c r="BJ5" s="85" t="s">
        <v>212</v>
      </c>
      <c r="BK5" s="85" t="s">
        <v>213</v>
      </c>
      <c r="BL5" s="85" t="s">
        <v>243</v>
      </c>
      <c r="BM5" s="85" t="s">
        <v>278</v>
      </c>
      <c r="BN5" s="85" t="s">
        <v>247</v>
      </c>
      <c r="BO5" s="85" t="s">
        <v>214</v>
      </c>
      <c r="BP5" s="85" t="s">
        <v>191</v>
      </c>
      <c r="BQ5" s="85" t="s">
        <v>242</v>
      </c>
      <c r="BR5" s="85" t="s">
        <v>277</v>
      </c>
      <c r="BS5" s="85" t="s">
        <v>246</v>
      </c>
      <c r="BT5" s="86" t="s">
        <v>2</v>
      </c>
      <c r="BU5" s="87" t="s">
        <v>3</v>
      </c>
      <c r="BV5" s="85" t="s">
        <v>236</v>
      </c>
      <c r="BW5" s="85" t="s">
        <v>237</v>
      </c>
      <c r="BX5" s="85" t="s">
        <v>216</v>
      </c>
      <c r="BY5" s="85" t="s">
        <v>212</v>
      </c>
      <c r="BZ5" s="85" t="s">
        <v>238</v>
      </c>
      <c r="CA5" s="85" t="s">
        <v>236</v>
      </c>
      <c r="CB5" s="85" t="s">
        <v>237</v>
      </c>
      <c r="CC5" s="85" t="s">
        <v>216</v>
      </c>
      <c r="CD5" s="85" t="s">
        <v>212</v>
      </c>
      <c r="CE5" s="85" t="s">
        <v>213</v>
      </c>
      <c r="CF5" s="85" t="s">
        <v>243</v>
      </c>
      <c r="CG5" s="85" t="s">
        <v>278</v>
      </c>
      <c r="CH5" s="85" t="s">
        <v>247</v>
      </c>
      <c r="CI5" s="85" t="s">
        <v>214</v>
      </c>
      <c r="CJ5" s="85" t="s">
        <v>191</v>
      </c>
      <c r="CK5" s="85" t="s">
        <v>242</v>
      </c>
      <c r="CL5" s="85" t="s">
        <v>277</v>
      </c>
      <c r="CM5" s="85" t="s">
        <v>246</v>
      </c>
      <c r="CN5" s="86" t="s">
        <v>2</v>
      </c>
      <c r="CO5" s="86" t="s">
        <v>3</v>
      </c>
    </row>
    <row r="6" spans="1:93" ht="12.75">
      <c r="A6" s="89" t="s">
        <v>6</v>
      </c>
      <c r="B6" s="90">
        <v>101</v>
      </c>
      <c r="C6" s="89" t="s">
        <v>35</v>
      </c>
      <c r="D6" s="85">
        <v>3</v>
      </c>
      <c r="E6" s="91">
        <f>IF(D6=OperatingScheds!$A$4,OperatingScheds!$AC$4,IF(D6=OperatingScheds!$A$5,OperatingScheds!$AC$5,IF(D6=OperatingScheds!$A$6,OperatingScheds!$AC$6,IF(D6=OperatingScheds!$A$7,OperatingScheds!$AC$7,IF(D6=OperatingScheds!$A$8,OperatingScheds!$AC$8,IF(D6=OperatingScheds!$A$9,OperatingScheds!$AC$9,IF(D6=OperatingScheds!$A$10,OperatingScheds!$AC$10,"")))))))</f>
        <v>4380</v>
      </c>
      <c r="F6" s="91"/>
      <c r="G6" s="92">
        <v>110</v>
      </c>
      <c r="H6" s="92"/>
      <c r="I6" s="92"/>
      <c r="J6" s="92"/>
      <c r="K6" s="92"/>
      <c r="L6" s="92"/>
      <c r="M6" s="92"/>
      <c r="N6" s="92"/>
      <c r="O6" s="92"/>
      <c r="P6" s="92"/>
      <c r="Q6" s="92"/>
      <c r="R6" s="92"/>
      <c r="S6" s="90"/>
      <c r="T6" s="93"/>
      <c r="U6" s="93"/>
      <c r="V6" s="94"/>
      <c r="W6" s="94"/>
      <c r="X6" s="95"/>
      <c r="Y6" s="95"/>
      <c r="Z6" s="92"/>
      <c r="AA6" s="92"/>
      <c r="AB6" s="92"/>
      <c r="AC6" s="92"/>
      <c r="AD6" s="92"/>
      <c r="AE6" s="92"/>
      <c r="AF6" s="92"/>
      <c r="AG6" s="92"/>
      <c r="AH6" s="92"/>
      <c r="AI6" s="92"/>
      <c r="AJ6" s="92"/>
      <c r="AK6" s="92"/>
      <c r="AL6" s="92"/>
      <c r="AM6" s="92"/>
      <c r="AN6" s="90"/>
      <c r="AO6" s="93"/>
      <c r="AP6" s="96"/>
      <c r="AQ6" s="93"/>
      <c r="AR6" s="93"/>
      <c r="AS6" s="93"/>
      <c r="AT6" s="97"/>
      <c r="AU6" s="97"/>
      <c r="AV6" s="98"/>
      <c r="AW6" s="97"/>
      <c r="AX6" s="97"/>
      <c r="AY6" s="98"/>
      <c r="AZ6" s="99"/>
      <c r="BA6" s="102"/>
      <c r="BB6" s="92"/>
      <c r="BC6" s="92"/>
      <c r="BD6" s="92"/>
      <c r="BE6" s="92"/>
      <c r="BF6" s="92"/>
      <c r="BG6" s="92"/>
      <c r="BH6" s="92"/>
      <c r="BI6" s="92"/>
      <c r="BJ6" s="92"/>
      <c r="BK6" s="92"/>
      <c r="BL6" s="92"/>
      <c r="BM6" s="92"/>
      <c r="BN6" s="92"/>
      <c r="BO6" s="92"/>
      <c r="BP6" s="90"/>
      <c r="BQ6" s="93"/>
      <c r="BR6" s="96"/>
      <c r="BS6" s="93"/>
      <c r="BT6" s="93"/>
      <c r="BU6" s="93"/>
      <c r="BV6" s="92"/>
      <c r="BW6" s="92"/>
      <c r="BX6" s="92"/>
      <c r="BY6" s="92"/>
      <c r="BZ6" s="92"/>
      <c r="CA6" s="92"/>
      <c r="CB6" s="92"/>
      <c r="CC6" s="92"/>
      <c r="CD6" s="92"/>
      <c r="CE6" s="92"/>
      <c r="CF6" s="92"/>
      <c r="CG6" s="92"/>
      <c r="CH6" s="92"/>
      <c r="CI6" s="92"/>
      <c r="CJ6" s="90"/>
      <c r="CK6" s="93"/>
      <c r="CL6" s="96"/>
      <c r="CM6" s="93"/>
      <c r="CN6" s="93"/>
      <c r="CO6" s="93"/>
    </row>
    <row r="7" spans="1:93" ht="12.75">
      <c r="A7" s="89" t="s">
        <v>7</v>
      </c>
      <c r="B7" s="90">
        <v>102</v>
      </c>
      <c r="C7" s="89" t="s">
        <v>35</v>
      </c>
      <c r="D7" s="85">
        <v>6</v>
      </c>
      <c r="E7" s="91">
        <f>IF(D7=OperatingScheds!$A$4,OperatingScheds!$AC$4,IF(D7=OperatingScheds!$A$5,OperatingScheds!$AC$5,IF(D7=OperatingScheds!$A$6,OperatingScheds!$AC$6,IF(D7=OperatingScheds!$A$7,OperatingScheds!$AC$7,IF(D7=OperatingScheds!$A$8,OperatingScheds!$AC$8,IF(D7=OperatingScheds!$A$9,OperatingScheds!$AC$9,IF(D7=OperatingScheds!$A$10,OperatingScheds!$AC$10,"")))))))</f>
        <v>3120</v>
      </c>
      <c r="F7" s="91"/>
      <c r="G7" s="92">
        <v>110</v>
      </c>
      <c r="H7" s="92"/>
      <c r="I7" s="92"/>
      <c r="J7" s="92"/>
      <c r="K7" s="92"/>
      <c r="L7" s="92"/>
      <c r="M7" s="92"/>
      <c r="N7" s="92"/>
      <c r="O7" s="92"/>
      <c r="P7" s="92"/>
      <c r="Q7" s="92"/>
      <c r="R7" s="92"/>
      <c r="S7" s="90"/>
      <c r="T7" s="93"/>
      <c r="U7" s="93"/>
      <c r="V7" s="92"/>
      <c r="W7" s="103"/>
      <c r="X7" s="104"/>
      <c r="Y7" s="104"/>
      <c r="Z7" s="92"/>
      <c r="AA7" s="92"/>
      <c r="AB7" s="92"/>
      <c r="AC7" s="92"/>
      <c r="AD7" s="92"/>
      <c r="AE7" s="92"/>
      <c r="AF7" s="92"/>
      <c r="AG7" s="92"/>
      <c r="AH7" s="92"/>
      <c r="AI7" s="92"/>
      <c r="AJ7" s="92"/>
      <c r="AK7" s="92"/>
      <c r="AL7" s="92"/>
      <c r="AM7" s="92"/>
      <c r="AN7" s="90"/>
      <c r="AO7" s="93"/>
      <c r="AP7" s="96"/>
      <c r="AQ7" s="93"/>
      <c r="AR7" s="93"/>
      <c r="AS7" s="93"/>
      <c r="AT7" s="97"/>
      <c r="AU7" s="97"/>
      <c r="AV7" s="98"/>
      <c r="AW7" s="97"/>
      <c r="AX7" s="97"/>
      <c r="AY7" s="98"/>
      <c r="AZ7" s="99"/>
      <c r="BA7" s="102"/>
      <c r="BB7" s="92"/>
      <c r="BC7" s="92"/>
      <c r="BD7" s="92"/>
      <c r="BE7" s="92"/>
      <c r="BF7" s="92"/>
      <c r="BG7" s="92"/>
      <c r="BH7" s="92"/>
      <c r="BI7" s="92"/>
      <c r="BJ7" s="92"/>
      <c r="BK7" s="92"/>
      <c r="BL7" s="92"/>
      <c r="BM7" s="92"/>
      <c r="BN7" s="92"/>
      <c r="BO7" s="92"/>
      <c r="BP7" s="90"/>
      <c r="BQ7" s="93"/>
      <c r="BR7" s="96"/>
      <c r="BS7" s="93"/>
      <c r="BT7" s="93"/>
      <c r="BU7" s="93"/>
      <c r="BV7" s="92"/>
      <c r="BW7" s="92"/>
      <c r="BX7" s="92"/>
      <c r="BY7" s="92"/>
      <c r="BZ7" s="92"/>
      <c r="CA7" s="92"/>
      <c r="CB7" s="92"/>
      <c r="CC7" s="92"/>
      <c r="CD7" s="92"/>
      <c r="CE7" s="92"/>
      <c r="CF7" s="92"/>
      <c r="CG7" s="92"/>
      <c r="CH7" s="92"/>
      <c r="CI7" s="92"/>
      <c r="CJ7" s="90"/>
      <c r="CK7" s="93"/>
      <c r="CL7" s="96"/>
      <c r="CM7" s="93"/>
      <c r="CN7" s="93"/>
      <c r="CO7" s="93"/>
    </row>
    <row r="8" spans="1:93" ht="12.75">
      <c r="A8" s="89" t="s">
        <v>8</v>
      </c>
      <c r="B8" s="90">
        <v>103</v>
      </c>
      <c r="C8" s="89" t="s">
        <v>35</v>
      </c>
      <c r="D8" s="85">
        <v>5</v>
      </c>
      <c r="E8" s="91">
        <f>IF(D8=OperatingScheds!$A$4,OperatingScheds!$AC$4,IF(D8=OperatingScheds!$A$5,OperatingScheds!$AC$5,IF(D8=OperatingScheds!$A$6,OperatingScheds!$AC$6,IF(D8=OperatingScheds!$A$7,OperatingScheds!$AC$7,IF(D8=OperatingScheds!$A$8,OperatingScheds!$AC$8,IF(D8=OperatingScheds!$A$9,OperatingScheds!$AC$9,IF(D8=OperatingScheds!$A$10,OperatingScheds!$AC$10,"")))))))</f>
        <v>3900</v>
      </c>
      <c r="F8" s="91"/>
      <c r="G8" s="92">
        <v>250</v>
      </c>
      <c r="H8" s="92"/>
      <c r="I8" s="92"/>
      <c r="J8" s="92"/>
      <c r="K8" s="92"/>
      <c r="L8" s="92"/>
      <c r="M8" s="92"/>
      <c r="N8" s="92"/>
      <c r="O8" s="92"/>
      <c r="P8" s="92"/>
      <c r="Q8" s="92"/>
      <c r="R8" s="92"/>
      <c r="S8" s="90"/>
      <c r="T8" s="93"/>
      <c r="U8" s="93"/>
      <c r="V8" s="92"/>
      <c r="W8" s="92"/>
      <c r="X8" s="95"/>
      <c r="Y8" s="95"/>
      <c r="Z8" s="92"/>
      <c r="AA8" s="92"/>
      <c r="AB8" s="92"/>
      <c r="AC8" s="92"/>
      <c r="AD8" s="92"/>
      <c r="AE8" s="92"/>
      <c r="AF8" s="92"/>
      <c r="AG8" s="92"/>
      <c r="AH8" s="92"/>
      <c r="AI8" s="92"/>
      <c r="AJ8" s="92"/>
      <c r="AK8" s="92"/>
      <c r="AL8" s="92"/>
      <c r="AM8" s="92"/>
      <c r="AN8" s="90"/>
      <c r="AO8" s="93"/>
      <c r="AP8" s="96"/>
      <c r="AQ8" s="93"/>
      <c r="AR8" s="93"/>
      <c r="AS8" s="93"/>
      <c r="AT8" s="97"/>
      <c r="AU8" s="97"/>
      <c r="AV8" s="98"/>
      <c r="AW8" s="97"/>
      <c r="AX8" s="97"/>
      <c r="AY8" s="98"/>
      <c r="AZ8" s="99"/>
      <c r="BA8" s="102"/>
      <c r="BB8" s="92"/>
      <c r="BC8" s="92"/>
      <c r="BD8" s="92"/>
      <c r="BE8" s="92"/>
      <c r="BF8" s="92"/>
      <c r="BG8" s="92"/>
      <c r="BH8" s="92"/>
      <c r="BI8" s="92"/>
      <c r="BJ8" s="92"/>
      <c r="BK8" s="92"/>
      <c r="BL8" s="92"/>
      <c r="BM8" s="92"/>
      <c r="BN8" s="92"/>
      <c r="BO8" s="92"/>
      <c r="BP8" s="90"/>
      <c r="BQ8" s="93"/>
      <c r="BR8" s="96"/>
      <c r="BS8" s="93"/>
      <c r="BT8" s="93"/>
      <c r="BU8" s="93"/>
      <c r="BV8" s="92"/>
      <c r="BW8" s="92"/>
      <c r="BX8" s="92"/>
      <c r="BY8" s="92"/>
      <c r="BZ8" s="92"/>
      <c r="CA8" s="92"/>
      <c r="CB8" s="92"/>
      <c r="CC8" s="92"/>
      <c r="CD8" s="92"/>
      <c r="CE8" s="92"/>
      <c r="CF8" s="92"/>
      <c r="CG8" s="92"/>
      <c r="CH8" s="92"/>
      <c r="CI8" s="92"/>
      <c r="CJ8" s="90"/>
      <c r="CK8" s="93"/>
      <c r="CL8" s="96"/>
      <c r="CM8" s="93"/>
      <c r="CN8" s="93"/>
      <c r="CO8" s="93"/>
    </row>
    <row r="9" spans="1:93" ht="12.75">
      <c r="A9" s="105" t="s">
        <v>9</v>
      </c>
      <c r="B9" s="85">
        <v>104</v>
      </c>
      <c r="C9" s="105" t="s">
        <v>35</v>
      </c>
      <c r="D9" s="85">
        <v>5</v>
      </c>
      <c r="E9" s="91">
        <f>IF(D9=OperatingScheds!$A$4,OperatingScheds!$AC$4,IF(D9=OperatingScheds!$A$5,OperatingScheds!$AC$5,IF(D9=OperatingScheds!$A$6,OperatingScheds!$AC$6,IF(D9=OperatingScheds!$A$7,OperatingScheds!$AC$7,IF(D9=OperatingScheds!$A$8,OperatingScheds!$AC$8,IF(D9=OperatingScheds!$A$9,OperatingScheds!$AC$9,IF(D9=OperatingScheds!$A$10,OperatingScheds!$AC$10,"")))))))</f>
        <v>3900</v>
      </c>
      <c r="F9" s="91"/>
      <c r="G9" s="92">
        <v>120</v>
      </c>
      <c r="H9" s="92"/>
      <c r="I9" s="92"/>
      <c r="J9" s="92"/>
      <c r="K9" s="92"/>
      <c r="L9" s="92"/>
      <c r="M9" s="92"/>
      <c r="N9" s="92"/>
      <c r="O9" s="92"/>
      <c r="P9" s="92"/>
      <c r="Q9" s="92"/>
      <c r="R9" s="92"/>
      <c r="S9" s="90"/>
      <c r="T9" s="93"/>
      <c r="U9" s="93"/>
      <c r="V9" s="92"/>
      <c r="W9" s="92"/>
      <c r="X9" s="95"/>
      <c r="Y9" s="95"/>
      <c r="Z9" s="92"/>
      <c r="AA9" s="92"/>
      <c r="AB9" s="92"/>
      <c r="AC9" s="92"/>
      <c r="AD9" s="92"/>
      <c r="AE9" s="92"/>
      <c r="AF9" s="92"/>
      <c r="AG9" s="92"/>
      <c r="AH9" s="92"/>
      <c r="AI9" s="92"/>
      <c r="AJ9" s="92"/>
      <c r="AK9" s="92"/>
      <c r="AL9" s="92"/>
      <c r="AM9" s="92"/>
      <c r="AN9" s="90"/>
      <c r="AO9" s="93"/>
      <c r="AP9" s="96"/>
      <c r="AQ9" s="93"/>
      <c r="AR9" s="93"/>
      <c r="AS9" s="93"/>
      <c r="AT9" s="97"/>
      <c r="AU9" s="97"/>
      <c r="AV9" s="98"/>
      <c r="AW9" s="97"/>
      <c r="AX9" s="97"/>
      <c r="AY9" s="98"/>
      <c r="AZ9" s="99"/>
      <c r="BA9" s="102"/>
      <c r="BB9" s="92"/>
      <c r="BC9" s="92"/>
      <c r="BD9" s="92"/>
      <c r="BE9" s="92"/>
      <c r="BF9" s="92"/>
      <c r="BG9" s="92"/>
      <c r="BH9" s="92"/>
      <c r="BI9" s="92"/>
      <c r="BJ9" s="92"/>
      <c r="BK9" s="92"/>
      <c r="BL9" s="92"/>
      <c r="BM9" s="92"/>
      <c r="BN9" s="92"/>
      <c r="BO9" s="92"/>
      <c r="BP9" s="90"/>
      <c r="BQ9" s="93"/>
      <c r="BR9" s="96"/>
      <c r="BS9" s="93"/>
      <c r="BT9" s="93"/>
      <c r="BU9" s="93"/>
      <c r="BV9" s="92"/>
      <c r="BW9" s="92"/>
      <c r="BX9" s="92"/>
      <c r="BY9" s="92"/>
      <c r="BZ9" s="92"/>
      <c r="CA9" s="92"/>
      <c r="CB9" s="92"/>
      <c r="CC9" s="92"/>
      <c r="CD9" s="92"/>
      <c r="CE9" s="92"/>
      <c r="CF9" s="92"/>
      <c r="CG9" s="92"/>
      <c r="CH9" s="92"/>
      <c r="CI9" s="92"/>
      <c r="CJ9" s="90"/>
      <c r="CK9" s="93"/>
      <c r="CL9" s="96"/>
      <c r="CM9" s="93"/>
      <c r="CN9" s="93"/>
      <c r="CO9" s="93"/>
    </row>
    <row r="10" spans="1:93" ht="12.75">
      <c r="A10" s="105" t="s">
        <v>10</v>
      </c>
      <c r="B10" s="85">
        <v>101</v>
      </c>
      <c r="C10" s="106" t="s">
        <v>111</v>
      </c>
      <c r="D10" s="85">
        <v>5</v>
      </c>
      <c r="E10" s="91">
        <f>IF(D10=OperatingScheds!$A$4,OperatingScheds!$AC$4,IF(D10=OperatingScheds!$A$5,OperatingScheds!$AC$5,IF(D10=OperatingScheds!$A$6,OperatingScheds!$AC$6,IF(D10=OperatingScheds!$A$7,OperatingScheds!$AC$7,IF(D10=OperatingScheds!$A$8,OperatingScheds!$AC$8,IF(D10=OperatingScheds!$A$9,OperatingScheds!$AC$9,IF(D10=OperatingScheds!$A$10,OperatingScheds!$AC$10,"")))))))</f>
        <v>3900</v>
      </c>
      <c r="F10" s="91"/>
      <c r="G10" s="92">
        <v>150</v>
      </c>
      <c r="H10" s="92"/>
      <c r="I10" s="92"/>
      <c r="J10" s="92"/>
      <c r="K10" s="92"/>
      <c r="L10" s="92"/>
      <c r="M10" s="92"/>
      <c r="N10" s="92"/>
      <c r="O10" s="92"/>
      <c r="P10" s="92"/>
      <c r="Q10" s="92"/>
      <c r="R10" s="92"/>
      <c r="S10" s="90"/>
      <c r="T10" s="93"/>
      <c r="U10" s="93"/>
      <c r="V10" s="92"/>
      <c r="W10" s="92"/>
      <c r="X10" s="95"/>
      <c r="Y10" s="95"/>
      <c r="Z10" s="92"/>
      <c r="AA10" s="92"/>
      <c r="AB10" s="92"/>
      <c r="AC10" s="92"/>
      <c r="AD10" s="92"/>
      <c r="AE10" s="92"/>
      <c r="AF10" s="92"/>
      <c r="AG10" s="92"/>
      <c r="AH10" s="92"/>
      <c r="AI10" s="92"/>
      <c r="AJ10" s="92"/>
      <c r="AK10" s="92"/>
      <c r="AL10" s="92"/>
      <c r="AM10" s="92"/>
      <c r="AN10" s="90"/>
      <c r="AO10" s="93"/>
      <c r="AP10" s="96"/>
      <c r="AQ10" s="93"/>
      <c r="AR10" s="93"/>
      <c r="AS10" s="93"/>
      <c r="AT10" s="97"/>
      <c r="AU10" s="97"/>
      <c r="AV10" s="98"/>
      <c r="AW10" s="97"/>
      <c r="AX10" s="97"/>
      <c r="AY10" s="98"/>
      <c r="AZ10" s="99"/>
      <c r="BA10" s="102"/>
      <c r="BB10" s="92"/>
      <c r="BC10" s="92"/>
      <c r="BD10" s="92"/>
      <c r="BE10" s="92"/>
      <c r="BF10" s="92"/>
      <c r="BG10" s="92"/>
      <c r="BH10" s="92"/>
      <c r="BI10" s="92"/>
      <c r="BJ10" s="92"/>
      <c r="BK10" s="92"/>
      <c r="BL10" s="92"/>
      <c r="BM10" s="92"/>
      <c r="BN10" s="92"/>
      <c r="BO10" s="92"/>
      <c r="BP10" s="90"/>
      <c r="BQ10" s="93"/>
      <c r="BR10" s="96"/>
      <c r="BS10" s="93"/>
      <c r="BT10" s="93"/>
      <c r="BU10" s="93"/>
      <c r="BV10" s="92"/>
      <c r="BW10" s="92"/>
      <c r="BX10" s="92"/>
      <c r="BY10" s="92"/>
      <c r="BZ10" s="92"/>
      <c r="CA10" s="92"/>
      <c r="CB10" s="92"/>
      <c r="CC10" s="92"/>
      <c r="CD10" s="92"/>
      <c r="CE10" s="92"/>
      <c r="CF10" s="92"/>
      <c r="CG10" s="92"/>
      <c r="CH10" s="92"/>
      <c r="CI10" s="92"/>
      <c r="CJ10" s="90"/>
      <c r="CK10" s="93"/>
      <c r="CL10" s="96"/>
      <c r="CM10" s="93"/>
      <c r="CN10" s="93"/>
      <c r="CO10" s="93"/>
    </row>
    <row r="11" spans="1:93" ht="12.75">
      <c r="A11" s="105" t="s">
        <v>11</v>
      </c>
      <c r="B11" s="85">
        <v>102</v>
      </c>
      <c r="C11" s="106" t="s">
        <v>111</v>
      </c>
      <c r="D11" s="85">
        <v>5</v>
      </c>
      <c r="E11" s="91">
        <f>IF(D11=OperatingScheds!$A$4,OperatingScheds!$AC$4,IF(D11=OperatingScheds!$A$5,OperatingScheds!$AC$5,IF(D11=OperatingScheds!$A$6,OperatingScheds!$AC$6,IF(D11=OperatingScheds!$A$7,OperatingScheds!$AC$7,IF(D11=OperatingScheds!$A$8,OperatingScheds!$AC$8,IF(D11=OperatingScheds!$A$9,OperatingScheds!$AC$9,IF(D11=OperatingScheds!$A$10,OperatingScheds!$AC$10,"")))))))</f>
        <v>3900</v>
      </c>
      <c r="F11" s="91"/>
      <c r="G11" s="92">
        <v>100</v>
      </c>
      <c r="H11" s="92"/>
      <c r="I11" s="92"/>
      <c r="J11" s="92"/>
      <c r="K11" s="92"/>
      <c r="L11" s="92"/>
      <c r="M11" s="92"/>
      <c r="N11" s="92"/>
      <c r="O11" s="92"/>
      <c r="P11" s="92"/>
      <c r="Q11" s="92"/>
      <c r="R11" s="92"/>
      <c r="S11" s="90"/>
      <c r="T11" s="93"/>
      <c r="U11" s="93"/>
      <c r="V11" s="92"/>
      <c r="W11" s="92"/>
      <c r="X11" s="95"/>
      <c r="Y11" s="95"/>
      <c r="Z11" s="92"/>
      <c r="AA11" s="92"/>
      <c r="AB11" s="92"/>
      <c r="AC11" s="92"/>
      <c r="AD11" s="92"/>
      <c r="AE11" s="92"/>
      <c r="AF11" s="92"/>
      <c r="AG11" s="92"/>
      <c r="AH11" s="92"/>
      <c r="AI11" s="92"/>
      <c r="AJ11" s="92"/>
      <c r="AK11" s="92"/>
      <c r="AL11" s="92"/>
      <c r="AM11" s="92"/>
      <c r="AN11" s="90"/>
      <c r="AO11" s="93"/>
      <c r="AP11" s="96"/>
      <c r="AQ11" s="93"/>
      <c r="AR11" s="93"/>
      <c r="AS11" s="93"/>
      <c r="AT11" s="97"/>
      <c r="AU11" s="97"/>
      <c r="AV11" s="98"/>
      <c r="AW11" s="97"/>
      <c r="AX11" s="97"/>
      <c r="AY11" s="98"/>
      <c r="AZ11" s="99"/>
      <c r="BA11" s="102"/>
      <c r="BB11" s="92"/>
      <c r="BC11" s="92"/>
      <c r="BD11" s="92"/>
      <c r="BE11" s="92"/>
      <c r="BF11" s="92"/>
      <c r="BG11" s="92"/>
      <c r="BH11" s="92"/>
      <c r="BI11" s="92"/>
      <c r="BJ11" s="92"/>
      <c r="BK11" s="92"/>
      <c r="BL11" s="92"/>
      <c r="BM11" s="92"/>
      <c r="BN11" s="92"/>
      <c r="BO11" s="92"/>
      <c r="BP11" s="90"/>
      <c r="BQ11" s="93"/>
      <c r="BR11" s="96"/>
      <c r="BS11" s="93"/>
      <c r="BT11" s="93"/>
      <c r="BU11" s="93"/>
      <c r="BV11" s="92"/>
      <c r="BW11" s="92"/>
      <c r="BX11" s="92"/>
      <c r="BY11" s="92"/>
      <c r="BZ11" s="92"/>
      <c r="CA11" s="92"/>
      <c r="CB11" s="92"/>
      <c r="CC11" s="92"/>
      <c r="CD11" s="92"/>
      <c r="CE11" s="92"/>
      <c r="CF11" s="92"/>
      <c r="CG11" s="92"/>
      <c r="CH11" s="92"/>
      <c r="CI11" s="92"/>
      <c r="CJ11" s="90"/>
      <c r="CK11" s="93"/>
      <c r="CL11" s="96"/>
      <c r="CM11" s="93"/>
      <c r="CN11" s="93"/>
      <c r="CO11" s="93"/>
    </row>
    <row r="12" spans="1:93" ht="12.75">
      <c r="A12" s="105" t="s">
        <v>12</v>
      </c>
      <c r="B12" s="85">
        <v>103</v>
      </c>
      <c r="C12" s="106" t="s">
        <v>111</v>
      </c>
      <c r="D12" s="85">
        <v>5</v>
      </c>
      <c r="E12" s="91">
        <f>IF(D12=OperatingScheds!$A$4,OperatingScheds!$AC$4,IF(D12=OperatingScheds!$A$5,OperatingScheds!$AC$5,IF(D12=OperatingScheds!$A$6,OperatingScheds!$AC$6,IF(D12=OperatingScheds!$A$7,OperatingScheds!$AC$7,IF(D12=OperatingScheds!$A$8,OperatingScheds!$AC$8,IF(D12=OperatingScheds!$A$9,OperatingScheds!$AC$9,IF(D12=OperatingScheds!$A$10,OperatingScheds!$AC$10,"")))))))</f>
        <v>3900</v>
      </c>
      <c r="F12" s="91"/>
      <c r="G12" s="92">
        <v>130</v>
      </c>
      <c r="H12" s="92"/>
      <c r="I12" s="92"/>
      <c r="J12" s="92"/>
      <c r="K12" s="92"/>
      <c r="L12" s="92"/>
      <c r="M12" s="92"/>
      <c r="N12" s="92"/>
      <c r="O12" s="92"/>
      <c r="P12" s="92"/>
      <c r="Q12" s="92"/>
      <c r="R12" s="92"/>
      <c r="S12" s="90"/>
      <c r="T12" s="93"/>
      <c r="U12" s="93"/>
      <c r="V12" s="92"/>
      <c r="W12" s="92"/>
      <c r="X12" s="95"/>
      <c r="Y12" s="95"/>
      <c r="Z12" s="92"/>
      <c r="AA12" s="92"/>
      <c r="AB12" s="92"/>
      <c r="AC12" s="92"/>
      <c r="AD12" s="92"/>
      <c r="AE12" s="92"/>
      <c r="AF12" s="92"/>
      <c r="AG12" s="92"/>
      <c r="AH12" s="92"/>
      <c r="AI12" s="92"/>
      <c r="AJ12" s="92"/>
      <c r="AK12" s="92"/>
      <c r="AL12" s="92"/>
      <c r="AM12" s="92"/>
      <c r="AN12" s="90"/>
      <c r="AO12" s="93"/>
      <c r="AP12" s="96"/>
      <c r="AQ12" s="93"/>
      <c r="AR12" s="93"/>
      <c r="AS12" s="93"/>
      <c r="AT12" s="97"/>
      <c r="AU12" s="97"/>
      <c r="AV12" s="98"/>
      <c r="AW12" s="97"/>
      <c r="AX12" s="97"/>
      <c r="AY12" s="98"/>
      <c r="AZ12" s="99"/>
      <c r="BA12" s="102"/>
      <c r="BB12" s="92"/>
      <c r="BC12" s="92"/>
      <c r="BD12" s="92"/>
      <c r="BE12" s="92"/>
      <c r="BF12" s="92"/>
      <c r="BG12" s="92"/>
      <c r="BH12" s="92"/>
      <c r="BI12" s="92"/>
      <c r="BJ12" s="92"/>
      <c r="BK12" s="92"/>
      <c r="BL12" s="92"/>
      <c r="BM12" s="92"/>
      <c r="BN12" s="92"/>
      <c r="BO12" s="92"/>
      <c r="BP12" s="90"/>
      <c r="BQ12" s="93"/>
      <c r="BR12" s="96"/>
      <c r="BS12" s="93"/>
      <c r="BT12" s="93"/>
      <c r="BU12" s="93"/>
      <c r="BV12" s="92"/>
      <c r="BW12" s="92"/>
      <c r="BX12" s="92"/>
      <c r="BY12" s="92"/>
      <c r="BZ12" s="92"/>
      <c r="CA12" s="92"/>
      <c r="CB12" s="92"/>
      <c r="CC12" s="92"/>
      <c r="CD12" s="92"/>
      <c r="CE12" s="92"/>
      <c r="CF12" s="92"/>
      <c r="CG12" s="92"/>
      <c r="CH12" s="92"/>
      <c r="CI12" s="92"/>
      <c r="CJ12" s="90"/>
      <c r="CK12" s="93"/>
      <c r="CL12" s="96"/>
      <c r="CM12" s="93"/>
      <c r="CN12" s="93"/>
      <c r="CO12" s="93"/>
    </row>
    <row r="13" spans="1:93" ht="12.75">
      <c r="A13" s="105" t="s">
        <v>13</v>
      </c>
      <c r="B13" s="85">
        <v>104</v>
      </c>
      <c r="C13" s="106" t="s">
        <v>111</v>
      </c>
      <c r="D13" s="85">
        <v>4</v>
      </c>
      <c r="E13" s="91">
        <f>IF(D13=OperatingScheds!$A$4,OperatingScheds!$AC$4,IF(D13=OperatingScheds!$A$5,OperatingScheds!$AC$5,IF(D13=OperatingScheds!$A$6,OperatingScheds!$AC$6,IF(D13=OperatingScheds!$A$7,OperatingScheds!$AC$7,IF(D13=OperatingScheds!$A$8,OperatingScheds!$AC$8,IF(D13=OperatingScheds!$A$9,OperatingScheds!$AC$9,IF(D13=OperatingScheds!$A$10,OperatingScheds!$AC$10,"")))))))</f>
        <v>4380</v>
      </c>
      <c r="F13" s="91"/>
      <c r="G13" s="92">
        <v>450</v>
      </c>
      <c r="H13" s="92"/>
      <c r="I13" s="92"/>
      <c r="J13" s="92"/>
      <c r="K13" s="92"/>
      <c r="L13" s="92"/>
      <c r="M13" s="92"/>
      <c r="N13" s="92"/>
      <c r="O13" s="92"/>
      <c r="P13" s="92"/>
      <c r="Q13" s="92"/>
      <c r="R13" s="92"/>
      <c r="S13" s="90"/>
      <c r="T13" s="93"/>
      <c r="U13" s="93"/>
      <c r="V13" s="92"/>
      <c r="W13" s="92"/>
      <c r="X13" s="95"/>
      <c r="Y13" s="95"/>
      <c r="Z13" s="92"/>
      <c r="AA13" s="92"/>
      <c r="AB13" s="92"/>
      <c r="AC13" s="92"/>
      <c r="AD13" s="92"/>
      <c r="AE13" s="92"/>
      <c r="AF13" s="92"/>
      <c r="AG13" s="92"/>
      <c r="AH13" s="92"/>
      <c r="AI13" s="92"/>
      <c r="AJ13" s="92"/>
      <c r="AK13" s="92"/>
      <c r="AL13" s="92"/>
      <c r="AM13" s="92"/>
      <c r="AN13" s="90"/>
      <c r="AO13" s="93"/>
      <c r="AP13" s="96"/>
      <c r="AQ13" s="93"/>
      <c r="AR13" s="93"/>
      <c r="AS13" s="93"/>
      <c r="AT13" s="97"/>
      <c r="AU13" s="97"/>
      <c r="AV13" s="98"/>
      <c r="AW13" s="97"/>
      <c r="AX13" s="97"/>
      <c r="AY13" s="98"/>
      <c r="AZ13" s="99"/>
      <c r="BA13" s="102"/>
      <c r="BB13" s="92"/>
      <c r="BC13" s="92"/>
      <c r="BD13" s="92"/>
      <c r="BE13" s="92"/>
      <c r="BF13" s="92"/>
      <c r="BG13" s="92"/>
      <c r="BH13" s="92"/>
      <c r="BI13" s="92"/>
      <c r="BJ13" s="92"/>
      <c r="BK13" s="92"/>
      <c r="BL13" s="92"/>
      <c r="BM13" s="92"/>
      <c r="BN13" s="92"/>
      <c r="BO13" s="92"/>
      <c r="BP13" s="90"/>
      <c r="BQ13" s="93"/>
      <c r="BR13" s="96"/>
      <c r="BS13" s="93"/>
      <c r="BT13" s="93"/>
      <c r="BU13" s="93"/>
      <c r="BV13" s="92"/>
      <c r="BW13" s="92"/>
      <c r="BX13" s="92"/>
      <c r="BY13" s="92"/>
      <c r="BZ13" s="92"/>
      <c r="CA13" s="92"/>
      <c r="CB13" s="92"/>
      <c r="CC13" s="92"/>
      <c r="CD13" s="92"/>
      <c r="CE13" s="92"/>
      <c r="CF13" s="92"/>
      <c r="CG13" s="92"/>
      <c r="CH13" s="92"/>
      <c r="CI13" s="92"/>
      <c r="CJ13" s="90"/>
      <c r="CK13" s="93"/>
      <c r="CL13" s="96"/>
      <c r="CM13" s="93"/>
      <c r="CN13" s="93"/>
      <c r="CO13" s="93"/>
    </row>
    <row r="14" spans="1:93" ht="12.75">
      <c r="A14" s="105" t="s">
        <v>14</v>
      </c>
      <c r="B14" s="85">
        <v>101</v>
      </c>
      <c r="C14" s="106" t="s">
        <v>36</v>
      </c>
      <c r="D14" s="85">
        <v>6</v>
      </c>
      <c r="E14" s="91">
        <f>IF(D14=OperatingScheds!$A$4,OperatingScheds!$AC$4,IF(D14=OperatingScheds!$A$5,OperatingScheds!$AC$5,IF(D14=OperatingScheds!$A$6,OperatingScheds!$AC$6,IF(D14=OperatingScheds!$A$7,OperatingScheds!$AC$7,IF(D14=OperatingScheds!$A$8,OperatingScheds!$AC$8,IF(D14=OperatingScheds!$A$9,OperatingScheds!$AC$9,IF(D14=OperatingScheds!$A$10,OperatingScheds!$AC$10,"")))))))</f>
        <v>3120</v>
      </c>
      <c r="F14" s="91"/>
      <c r="G14" s="92">
        <v>450</v>
      </c>
      <c r="H14" s="92"/>
      <c r="I14" s="92"/>
      <c r="J14" s="92"/>
      <c r="K14" s="92"/>
      <c r="L14" s="92"/>
      <c r="M14" s="92"/>
      <c r="N14" s="92"/>
      <c r="O14" s="92"/>
      <c r="P14" s="92"/>
      <c r="Q14" s="92"/>
      <c r="R14" s="92"/>
      <c r="S14" s="90"/>
      <c r="T14" s="93"/>
      <c r="U14" s="93"/>
      <c r="V14" s="92"/>
      <c r="W14" s="92"/>
      <c r="X14" s="95"/>
      <c r="Y14" s="95"/>
      <c r="Z14" s="92"/>
      <c r="AA14" s="92"/>
      <c r="AB14" s="92"/>
      <c r="AC14" s="92"/>
      <c r="AD14" s="92"/>
      <c r="AE14" s="92"/>
      <c r="AF14" s="92"/>
      <c r="AG14" s="92"/>
      <c r="AH14" s="92"/>
      <c r="AI14" s="92"/>
      <c r="AJ14" s="92"/>
      <c r="AK14" s="92"/>
      <c r="AL14" s="92"/>
      <c r="AM14" s="92"/>
      <c r="AN14" s="90"/>
      <c r="AO14" s="93"/>
      <c r="AP14" s="96"/>
      <c r="AQ14" s="93"/>
      <c r="AR14" s="93"/>
      <c r="AS14" s="93"/>
      <c r="AT14" s="97"/>
      <c r="AU14" s="97"/>
      <c r="AV14" s="98"/>
      <c r="AW14" s="97"/>
      <c r="AX14" s="97"/>
      <c r="AY14" s="98"/>
      <c r="AZ14" s="99"/>
      <c r="BA14" s="102"/>
      <c r="BB14" s="92"/>
      <c r="BC14" s="92"/>
      <c r="BD14" s="92"/>
      <c r="BE14" s="92"/>
      <c r="BF14" s="92"/>
      <c r="BG14" s="92"/>
      <c r="BH14" s="92"/>
      <c r="BI14" s="92"/>
      <c r="BJ14" s="92"/>
      <c r="BK14" s="92"/>
      <c r="BL14" s="92"/>
      <c r="BM14" s="92"/>
      <c r="BN14" s="92"/>
      <c r="BO14" s="92"/>
      <c r="BP14" s="90"/>
      <c r="BQ14" s="93"/>
      <c r="BR14" s="96"/>
      <c r="BS14" s="93"/>
      <c r="BT14" s="93"/>
      <c r="BU14" s="93"/>
      <c r="BV14" s="92"/>
      <c r="BW14" s="92"/>
      <c r="BX14" s="92"/>
      <c r="BY14" s="92"/>
      <c r="BZ14" s="92"/>
      <c r="CA14" s="92"/>
      <c r="CB14" s="92"/>
      <c r="CC14" s="92"/>
      <c r="CD14" s="92"/>
      <c r="CE14" s="92"/>
      <c r="CF14" s="92"/>
      <c r="CG14" s="92"/>
      <c r="CH14" s="92"/>
      <c r="CI14" s="92"/>
      <c r="CJ14" s="90"/>
      <c r="CK14" s="93"/>
      <c r="CL14" s="96"/>
      <c r="CM14" s="93"/>
      <c r="CN14" s="93"/>
      <c r="CO14" s="93"/>
    </row>
    <row r="15" spans="1:93" ht="12.75">
      <c r="A15" s="107" t="s">
        <v>15</v>
      </c>
      <c r="B15" s="92">
        <v>102</v>
      </c>
      <c r="C15" s="107" t="s">
        <v>36</v>
      </c>
      <c r="D15" s="85">
        <v>3</v>
      </c>
      <c r="E15" s="91">
        <f>IF(D15=OperatingScheds!$A$4,OperatingScheds!$AC$4,IF(D15=OperatingScheds!$A$5,OperatingScheds!$AC$5,IF(D15=OperatingScheds!$A$6,OperatingScheds!$AC$6,IF(D15=OperatingScheds!$A$7,OperatingScheds!$AC$7,IF(D15=OperatingScheds!$A$8,OperatingScheds!$AC$8,IF(D15=OperatingScheds!$A$9,OperatingScheds!$AC$9,IF(D15=OperatingScheds!$A$10,OperatingScheds!$AC$10,"")))))))</f>
        <v>4380</v>
      </c>
      <c r="F15" s="91"/>
      <c r="G15" s="92">
        <v>100</v>
      </c>
      <c r="H15" s="92"/>
      <c r="I15" s="92"/>
      <c r="J15" s="92"/>
      <c r="K15" s="92"/>
      <c r="L15" s="92"/>
      <c r="M15" s="92"/>
      <c r="N15" s="92"/>
      <c r="O15" s="92"/>
      <c r="P15" s="92"/>
      <c r="Q15" s="92"/>
      <c r="R15" s="92"/>
      <c r="S15" s="90"/>
      <c r="T15" s="93"/>
      <c r="U15" s="93"/>
      <c r="V15" s="92"/>
      <c r="W15" s="92"/>
      <c r="X15" s="95"/>
      <c r="Y15" s="95"/>
      <c r="Z15" s="92"/>
      <c r="AA15" s="92"/>
      <c r="AB15" s="92"/>
      <c r="AC15" s="92"/>
      <c r="AD15" s="92"/>
      <c r="AE15" s="92"/>
      <c r="AF15" s="92"/>
      <c r="AG15" s="92"/>
      <c r="AH15" s="92"/>
      <c r="AI15" s="92"/>
      <c r="AJ15" s="92"/>
      <c r="AK15" s="92"/>
      <c r="AL15" s="92"/>
      <c r="AM15" s="92"/>
      <c r="AN15" s="90"/>
      <c r="AO15" s="93"/>
      <c r="AP15" s="96"/>
      <c r="AQ15" s="93"/>
      <c r="AR15" s="93"/>
      <c r="AS15" s="93"/>
      <c r="AT15" s="97"/>
      <c r="AU15" s="97"/>
      <c r="AV15" s="98"/>
      <c r="AW15" s="97"/>
      <c r="AX15" s="97"/>
      <c r="AY15" s="98"/>
      <c r="AZ15" s="99"/>
      <c r="BA15" s="102"/>
      <c r="BB15" s="92"/>
      <c r="BC15" s="92"/>
      <c r="BD15" s="92"/>
      <c r="BE15" s="92"/>
      <c r="BF15" s="92"/>
      <c r="BG15" s="92"/>
      <c r="BH15" s="92"/>
      <c r="BI15" s="92"/>
      <c r="BJ15" s="92"/>
      <c r="BK15" s="92"/>
      <c r="BL15" s="92"/>
      <c r="BM15" s="92"/>
      <c r="BN15" s="92"/>
      <c r="BO15" s="92"/>
      <c r="BP15" s="90"/>
      <c r="BQ15" s="93"/>
      <c r="BR15" s="96"/>
      <c r="BS15" s="93"/>
      <c r="BT15" s="93"/>
      <c r="BU15" s="93"/>
      <c r="BV15" s="92"/>
      <c r="BW15" s="92"/>
      <c r="BX15" s="92"/>
      <c r="BY15" s="92"/>
      <c r="BZ15" s="92"/>
      <c r="CA15" s="92"/>
      <c r="CB15" s="92"/>
      <c r="CC15" s="92"/>
      <c r="CD15" s="92"/>
      <c r="CE15" s="92"/>
      <c r="CF15" s="92"/>
      <c r="CG15" s="92"/>
      <c r="CH15" s="92"/>
      <c r="CI15" s="92"/>
      <c r="CJ15" s="90"/>
      <c r="CK15" s="93"/>
      <c r="CL15" s="96"/>
      <c r="CM15" s="93"/>
      <c r="CN15" s="93"/>
      <c r="CO15" s="93"/>
    </row>
    <row r="16" spans="1:93" ht="12.75">
      <c r="A16" s="107" t="s">
        <v>16</v>
      </c>
      <c r="B16" s="92">
        <v>103</v>
      </c>
      <c r="C16" s="107" t="s">
        <v>36</v>
      </c>
      <c r="D16" s="85">
        <v>4</v>
      </c>
      <c r="E16" s="91">
        <f>IF(D16=OperatingScheds!$A$4,OperatingScheds!$AC$4,IF(D16=OperatingScheds!$A$5,OperatingScheds!$AC$5,IF(D16=OperatingScheds!$A$6,OperatingScheds!$AC$6,IF(D16=OperatingScheds!$A$7,OperatingScheds!$AC$7,IF(D16=OperatingScheds!$A$8,OperatingScheds!$AC$8,IF(D16=OperatingScheds!$A$9,OperatingScheds!$AC$9,IF(D16=OperatingScheds!$A$10,OperatingScheds!$AC$10,"")))))))</f>
        <v>4380</v>
      </c>
      <c r="F16" s="91"/>
      <c r="G16" s="92">
        <v>160</v>
      </c>
      <c r="H16" s="92"/>
      <c r="I16" s="92"/>
      <c r="J16" s="92"/>
      <c r="K16" s="92"/>
      <c r="L16" s="92"/>
      <c r="M16" s="92"/>
      <c r="N16" s="92"/>
      <c r="O16" s="92"/>
      <c r="P16" s="92"/>
      <c r="Q16" s="92"/>
      <c r="R16" s="92"/>
      <c r="S16" s="90"/>
      <c r="T16" s="93"/>
      <c r="U16" s="93"/>
      <c r="V16" s="92"/>
      <c r="W16" s="92"/>
      <c r="X16" s="95"/>
      <c r="Y16" s="95"/>
      <c r="Z16" s="92"/>
      <c r="AA16" s="92"/>
      <c r="AB16" s="92"/>
      <c r="AC16" s="92"/>
      <c r="AD16" s="92"/>
      <c r="AE16" s="92"/>
      <c r="AF16" s="92"/>
      <c r="AG16" s="92"/>
      <c r="AH16" s="92"/>
      <c r="AI16" s="92"/>
      <c r="AJ16" s="92"/>
      <c r="AK16" s="92"/>
      <c r="AL16" s="92"/>
      <c r="AM16" s="92"/>
      <c r="AN16" s="90"/>
      <c r="AO16" s="93"/>
      <c r="AP16" s="96"/>
      <c r="AQ16" s="93"/>
      <c r="AR16" s="93"/>
      <c r="AS16" s="93"/>
      <c r="AT16" s="97"/>
      <c r="AU16" s="97"/>
      <c r="AV16" s="98"/>
      <c r="AW16" s="97"/>
      <c r="AX16" s="97"/>
      <c r="AY16" s="98"/>
      <c r="AZ16" s="99"/>
      <c r="BA16" s="102"/>
      <c r="BB16" s="92"/>
      <c r="BC16" s="92"/>
      <c r="BD16" s="92"/>
      <c r="BE16" s="92"/>
      <c r="BF16" s="92"/>
      <c r="BG16" s="92"/>
      <c r="BH16" s="92"/>
      <c r="BI16" s="92"/>
      <c r="BJ16" s="92"/>
      <c r="BK16" s="92"/>
      <c r="BL16" s="92"/>
      <c r="BM16" s="92"/>
      <c r="BN16" s="92"/>
      <c r="BO16" s="92"/>
      <c r="BP16" s="90"/>
      <c r="BQ16" s="93"/>
      <c r="BR16" s="96"/>
      <c r="BS16" s="93"/>
      <c r="BT16" s="93"/>
      <c r="BU16" s="93"/>
      <c r="BV16" s="92"/>
      <c r="BW16" s="92"/>
      <c r="BX16" s="92"/>
      <c r="BY16" s="92"/>
      <c r="BZ16" s="92"/>
      <c r="CA16" s="92"/>
      <c r="CB16" s="92"/>
      <c r="CC16" s="92"/>
      <c r="CD16" s="92"/>
      <c r="CE16" s="92"/>
      <c r="CF16" s="92"/>
      <c r="CG16" s="92"/>
      <c r="CH16" s="92"/>
      <c r="CI16" s="92"/>
      <c r="CJ16" s="90"/>
      <c r="CK16" s="93"/>
      <c r="CL16" s="96"/>
      <c r="CM16" s="93"/>
      <c r="CN16" s="93"/>
      <c r="CO16" s="93"/>
    </row>
    <row r="17" spans="1:93" ht="12.75">
      <c r="A17" s="107" t="s">
        <v>17</v>
      </c>
      <c r="B17" s="92">
        <v>104</v>
      </c>
      <c r="C17" s="107" t="s">
        <v>36</v>
      </c>
      <c r="D17" s="85">
        <v>5</v>
      </c>
      <c r="E17" s="91">
        <f>IF(D17=OperatingScheds!$A$4,OperatingScheds!$AC$4,IF(D17=OperatingScheds!$A$5,OperatingScheds!$AC$5,IF(D17=OperatingScheds!$A$6,OperatingScheds!$AC$6,IF(D17=OperatingScheds!$A$7,OperatingScheds!$AC$7,IF(D17=OperatingScheds!$A$8,OperatingScheds!$AC$8,IF(D17=OperatingScheds!$A$9,OperatingScheds!$AC$9,IF(D17=OperatingScheds!$A$10,OperatingScheds!$AC$10,"")))))))</f>
        <v>3900</v>
      </c>
      <c r="F17" s="91"/>
      <c r="G17" s="92">
        <v>200</v>
      </c>
      <c r="H17" s="92"/>
      <c r="I17" s="92"/>
      <c r="J17" s="92"/>
      <c r="K17" s="92"/>
      <c r="L17" s="92"/>
      <c r="M17" s="92"/>
      <c r="N17" s="92"/>
      <c r="O17" s="92"/>
      <c r="P17" s="92"/>
      <c r="Q17" s="92"/>
      <c r="R17" s="92"/>
      <c r="S17" s="90"/>
      <c r="T17" s="93"/>
      <c r="U17" s="93"/>
      <c r="V17" s="92"/>
      <c r="W17" s="92"/>
      <c r="X17" s="95"/>
      <c r="Y17" s="95"/>
      <c r="Z17" s="92"/>
      <c r="AA17" s="92"/>
      <c r="AB17" s="92"/>
      <c r="AC17" s="92"/>
      <c r="AD17" s="92"/>
      <c r="AE17" s="92"/>
      <c r="AF17" s="92"/>
      <c r="AG17" s="92"/>
      <c r="AH17" s="92"/>
      <c r="AI17" s="92"/>
      <c r="AJ17" s="92"/>
      <c r="AK17" s="92"/>
      <c r="AL17" s="92"/>
      <c r="AM17" s="92"/>
      <c r="AN17" s="90"/>
      <c r="AO17" s="93"/>
      <c r="AP17" s="96"/>
      <c r="AQ17" s="93"/>
      <c r="AR17" s="93"/>
      <c r="AS17" s="93"/>
      <c r="AT17" s="97"/>
      <c r="AU17" s="97"/>
      <c r="AV17" s="98"/>
      <c r="AW17" s="97"/>
      <c r="AX17" s="97"/>
      <c r="AY17" s="98"/>
      <c r="AZ17" s="99"/>
      <c r="BA17" s="102"/>
      <c r="BB17" s="92"/>
      <c r="BC17" s="92"/>
      <c r="BD17" s="92"/>
      <c r="BE17" s="92"/>
      <c r="BF17" s="92"/>
      <c r="BG17" s="92"/>
      <c r="BH17" s="92"/>
      <c r="BI17" s="92"/>
      <c r="BJ17" s="92"/>
      <c r="BK17" s="92"/>
      <c r="BL17" s="92"/>
      <c r="BM17" s="92"/>
      <c r="BN17" s="92"/>
      <c r="BO17" s="92"/>
      <c r="BP17" s="90"/>
      <c r="BQ17" s="93"/>
      <c r="BR17" s="96"/>
      <c r="BS17" s="93"/>
      <c r="BT17" s="93"/>
      <c r="BU17" s="93"/>
      <c r="BV17" s="92"/>
      <c r="BW17" s="92"/>
      <c r="BX17" s="92"/>
      <c r="BY17" s="92"/>
      <c r="BZ17" s="92"/>
      <c r="CA17" s="92"/>
      <c r="CB17" s="92"/>
      <c r="CC17" s="92"/>
      <c r="CD17" s="92"/>
      <c r="CE17" s="92"/>
      <c r="CF17" s="92"/>
      <c r="CG17" s="92"/>
      <c r="CH17" s="92"/>
      <c r="CI17" s="92"/>
      <c r="CJ17" s="90"/>
      <c r="CK17" s="93"/>
      <c r="CL17" s="96"/>
      <c r="CM17" s="93"/>
      <c r="CN17" s="93"/>
      <c r="CO17" s="93"/>
    </row>
    <row r="18" spans="1:93" ht="12.75">
      <c r="A18" s="107" t="s">
        <v>18</v>
      </c>
      <c r="B18" s="92">
        <v>101</v>
      </c>
      <c r="C18" s="107" t="s">
        <v>37</v>
      </c>
      <c r="D18" s="85">
        <v>4</v>
      </c>
      <c r="E18" s="91">
        <f>IF(D18=OperatingScheds!$A$4,OperatingScheds!$AC$4,IF(D18=OperatingScheds!$A$5,OperatingScheds!$AC$5,IF(D18=OperatingScheds!$A$6,OperatingScheds!$AC$6,IF(D18=OperatingScheds!$A$7,OperatingScheds!$AC$7,IF(D18=OperatingScheds!$A$8,OperatingScheds!$AC$8,IF(D18=OperatingScheds!$A$9,OperatingScheds!$AC$9,IF(D18=OperatingScheds!$A$10,OperatingScheds!$AC$10,"")))))))</f>
        <v>4380</v>
      </c>
      <c r="F18" s="91"/>
      <c r="G18" s="92">
        <v>110</v>
      </c>
      <c r="H18" s="92"/>
      <c r="I18" s="92"/>
      <c r="J18" s="92"/>
      <c r="K18" s="92"/>
      <c r="L18" s="92"/>
      <c r="M18" s="92"/>
      <c r="N18" s="92"/>
      <c r="O18" s="92"/>
      <c r="P18" s="92"/>
      <c r="Q18" s="92"/>
      <c r="R18" s="92"/>
      <c r="S18" s="90"/>
      <c r="T18" s="93"/>
      <c r="U18" s="93"/>
      <c r="V18" s="92"/>
      <c r="W18" s="92"/>
      <c r="X18" s="95"/>
      <c r="Y18" s="95"/>
      <c r="Z18" s="92"/>
      <c r="AA18" s="92"/>
      <c r="AB18" s="92"/>
      <c r="AC18" s="92"/>
      <c r="AD18" s="92"/>
      <c r="AE18" s="92"/>
      <c r="AF18" s="92"/>
      <c r="AG18" s="92"/>
      <c r="AH18" s="92"/>
      <c r="AI18" s="92"/>
      <c r="AJ18" s="92"/>
      <c r="AK18" s="92"/>
      <c r="AL18" s="92"/>
      <c r="AM18" s="92"/>
      <c r="AN18" s="90"/>
      <c r="AO18" s="93"/>
      <c r="AP18" s="96"/>
      <c r="AQ18" s="93"/>
      <c r="AR18" s="93"/>
      <c r="AS18" s="93"/>
      <c r="AT18" s="97"/>
      <c r="AU18" s="97"/>
      <c r="AV18" s="98"/>
      <c r="AW18" s="97"/>
      <c r="AX18" s="97"/>
      <c r="AY18" s="98"/>
      <c r="AZ18" s="99"/>
      <c r="BA18" s="102"/>
      <c r="BB18" s="92"/>
      <c r="BC18" s="92"/>
      <c r="BD18" s="92"/>
      <c r="BE18" s="92"/>
      <c r="BF18" s="92"/>
      <c r="BG18" s="92"/>
      <c r="BH18" s="92"/>
      <c r="BI18" s="92"/>
      <c r="BJ18" s="92"/>
      <c r="BK18" s="92"/>
      <c r="BL18" s="92"/>
      <c r="BM18" s="92"/>
      <c r="BN18" s="92"/>
      <c r="BO18" s="92"/>
      <c r="BP18" s="90"/>
      <c r="BQ18" s="93"/>
      <c r="BR18" s="96"/>
      <c r="BS18" s="93"/>
      <c r="BT18" s="93"/>
      <c r="BU18" s="93"/>
      <c r="BV18" s="92"/>
      <c r="BW18" s="92"/>
      <c r="BX18" s="92"/>
      <c r="BY18" s="92"/>
      <c r="BZ18" s="92"/>
      <c r="CA18" s="92"/>
      <c r="CB18" s="92"/>
      <c r="CC18" s="92"/>
      <c r="CD18" s="92"/>
      <c r="CE18" s="92"/>
      <c r="CF18" s="92"/>
      <c r="CG18" s="92"/>
      <c r="CH18" s="92"/>
      <c r="CI18" s="92"/>
      <c r="CJ18" s="90"/>
      <c r="CK18" s="93"/>
      <c r="CL18" s="96"/>
      <c r="CM18" s="93"/>
      <c r="CN18" s="93"/>
      <c r="CO18" s="93"/>
    </row>
    <row r="19" spans="1:93" ht="12.75">
      <c r="A19" s="107" t="s">
        <v>19</v>
      </c>
      <c r="B19" s="92">
        <v>102</v>
      </c>
      <c r="C19" s="107" t="s">
        <v>37</v>
      </c>
      <c r="D19" s="85">
        <v>3</v>
      </c>
      <c r="E19" s="91">
        <f>IF(D19=OperatingScheds!$A$4,OperatingScheds!$AC$4,IF(D19=OperatingScheds!$A$5,OperatingScheds!$AC$5,IF(D19=OperatingScheds!$A$6,OperatingScheds!$AC$6,IF(D19=OperatingScheds!$A$7,OperatingScheds!$AC$7,IF(D19=OperatingScheds!$A$8,OperatingScheds!$AC$8,IF(D19=OperatingScheds!$A$9,OperatingScheds!$AC$9,IF(D19=OperatingScheds!$A$10,OperatingScheds!$AC$10,"")))))))</f>
        <v>4380</v>
      </c>
      <c r="F19" s="91"/>
      <c r="G19" s="92">
        <v>250</v>
      </c>
      <c r="H19" s="92"/>
      <c r="I19" s="92"/>
      <c r="J19" s="92"/>
      <c r="K19" s="92"/>
      <c r="L19" s="92"/>
      <c r="M19" s="92"/>
      <c r="N19" s="92"/>
      <c r="O19" s="92"/>
      <c r="P19" s="92"/>
      <c r="Q19" s="92"/>
      <c r="R19" s="92"/>
      <c r="S19" s="90"/>
      <c r="T19" s="93"/>
      <c r="U19" s="93"/>
      <c r="V19" s="92"/>
      <c r="W19" s="92"/>
      <c r="X19" s="95"/>
      <c r="Y19" s="95"/>
      <c r="Z19" s="92"/>
      <c r="AA19" s="92"/>
      <c r="AB19" s="92"/>
      <c r="AC19" s="92"/>
      <c r="AD19" s="92"/>
      <c r="AE19" s="92"/>
      <c r="AF19" s="92"/>
      <c r="AG19" s="92"/>
      <c r="AH19" s="92"/>
      <c r="AI19" s="92"/>
      <c r="AJ19" s="92"/>
      <c r="AK19" s="92"/>
      <c r="AL19" s="92"/>
      <c r="AM19" s="92"/>
      <c r="AN19" s="90"/>
      <c r="AO19" s="93"/>
      <c r="AP19" s="96"/>
      <c r="AQ19" s="93"/>
      <c r="AR19" s="93"/>
      <c r="AS19" s="93"/>
      <c r="AT19" s="97"/>
      <c r="AU19" s="97"/>
      <c r="AV19" s="98"/>
      <c r="AW19" s="97"/>
      <c r="AX19" s="97"/>
      <c r="AY19" s="98"/>
      <c r="AZ19" s="99"/>
      <c r="BA19" s="102"/>
      <c r="BB19" s="92"/>
      <c r="BC19" s="92"/>
      <c r="BD19" s="92"/>
      <c r="BE19" s="92"/>
      <c r="BF19" s="92"/>
      <c r="BG19" s="92"/>
      <c r="BH19" s="92"/>
      <c r="BI19" s="92"/>
      <c r="BJ19" s="92"/>
      <c r="BK19" s="92"/>
      <c r="BL19" s="92"/>
      <c r="BM19" s="92"/>
      <c r="BN19" s="92"/>
      <c r="BO19" s="92"/>
      <c r="BP19" s="90"/>
      <c r="BQ19" s="93"/>
      <c r="BR19" s="96"/>
      <c r="BS19" s="93"/>
      <c r="BT19" s="93"/>
      <c r="BU19" s="93"/>
      <c r="BV19" s="92"/>
      <c r="BW19" s="92"/>
      <c r="BX19" s="92"/>
      <c r="BY19" s="92"/>
      <c r="BZ19" s="92"/>
      <c r="CA19" s="92"/>
      <c r="CB19" s="92"/>
      <c r="CC19" s="92"/>
      <c r="CD19" s="92"/>
      <c r="CE19" s="92"/>
      <c r="CF19" s="92"/>
      <c r="CG19" s="92"/>
      <c r="CH19" s="92"/>
      <c r="CI19" s="92"/>
      <c r="CJ19" s="90"/>
      <c r="CK19" s="93"/>
      <c r="CL19" s="96"/>
      <c r="CM19" s="93"/>
      <c r="CN19" s="93"/>
      <c r="CO19" s="93"/>
    </row>
    <row r="20" spans="1:93" ht="12.75">
      <c r="A20" s="107" t="s">
        <v>20</v>
      </c>
      <c r="B20" s="92">
        <v>103</v>
      </c>
      <c r="C20" s="107" t="s">
        <v>37</v>
      </c>
      <c r="D20" s="85">
        <v>6</v>
      </c>
      <c r="E20" s="91">
        <f>IF(D20=OperatingScheds!$A$4,OperatingScheds!$AC$4,IF(D20=OperatingScheds!$A$5,OperatingScheds!$AC$5,IF(D20=OperatingScheds!$A$6,OperatingScheds!$AC$6,IF(D20=OperatingScheds!$A$7,OperatingScheds!$AC$7,IF(D20=OperatingScheds!$A$8,OperatingScheds!$AC$8,IF(D20=OperatingScheds!$A$9,OperatingScheds!$AC$9,IF(D20=OperatingScheds!$A$10,OperatingScheds!$AC$10,"")))))))</f>
        <v>3120</v>
      </c>
      <c r="F20" s="91"/>
      <c r="G20" s="92">
        <v>250</v>
      </c>
      <c r="H20" s="92"/>
      <c r="I20" s="92"/>
      <c r="J20" s="92"/>
      <c r="K20" s="92"/>
      <c r="L20" s="92"/>
      <c r="M20" s="92"/>
      <c r="N20" s="92"/>
      <c r="O20" s="92"/>
      <c r="P20" s="92"/>
      <c r="Q20" s="92"/>
      <c r="R20" s="92"/>
      <c r="S20" s="90"/>
      <c r="T20" s="93"/>
      <c r="U20" s="93"/>
      <c r="V20" s="92"/>
      <c r="W20" s="92"/>
      <c r="X20" s="95"/>
      <c r="Y20" s="95"/>
      <c r="Z20" s="92"/>
      <c r="AA20" s="92"/>
      <c r="AB20" s="92"/>
      <c r="AC20" s="92"/>
      <c r="AD20" s="92"/>
      <c r="AE20" s="92"/>
      <c r="AF20" s="92"/>
      <c r="AG20" s="92"/>
      <c r="AH20" s="92"/>
      <c r="AI20" s="92"/>
      <c r="AJ20" s="92"/>
      <c r="AK20" s="92"/>
      <c r="AL20" s="92"/>
      <c r="AM20" s="92"/>
      <c r="AN20" s="90"/>
      <c r="AO20" s="93"/>
      <c r="AP20" s="96"/>
      <c r="AQ20" s="93"/>
      <c r="AR20" s="93"/>
      <c r="AS20" s="93"/>
      <c r="AT20" s="97"/>
      <c r="AU20" s="97"/>
      <c r="AV20" s="98"/>
      <c r="AW20" s="97"/>
      <c r="AX20" s="97"/>
      <c r="AY20" s="98"/>
      <c r="AZ20" s="99"/>
      <c r="BA20" s="102"/>
      <c r="BB20" s="92"/>
      <c r="BC20" s="92"/>
      <c r="BD20" s="92"/>
      <c r="BE20" s="92"/>
      <c r="BF20" s="92"/>
      <c r="BG20" s="92"/>
      <c r="BH20" s="92"/>
      <c r="BI20" s="92"/>
      <c r="BJ20" s="92"/>
      <c r="BK20" s="92"/>
      <c r="BL20" s="92"/>
      <c r="BM20" s="92"/>
      <c r="BN20" s="92"/>
      <c r="BO20" s="92"/>
      <c r="BP20" s="90"/>
      <c r="BQ20" s="93"/>
      <c r="BR20" s="96"/>
      <c r="BS20" s="93"/>
      <c r="BT20" s="93"/>
      <c r="BU20" s="93"/>
      <c r="BV20" s="92"/>
      <c r="BW20" s="92"/>
      <c r="BX20" s="92"/>
      <c r="BY20" s="92"/>
      <c r="BZ20" s="92"/>
      <c r="CA20" s="92"/>
      <c r="CB20" s="92"/>
      <c r="CC20" s="92"/>
      <c r="CD20" s="92"/>
      <c r="CE20" s="92"/>
      <c r="CF20" s="92"/>
      <c r="CG20" s="92"/>
      <c r="CH20" s="92"/>
      <c r="CI20" s="92"/>
      <c r="CJ20" s="90"/>
      <c r="CK20" s="93"/>
      <c r="CL20" s="96"/>
      <c r="CM20" s="93"/>
      <c r="CN20" s="93"/>
      <c r="CO20" s="93"/>
    </row>
    <row r="21" spans="1:93" ht="12.75">
      <c r="A21" s="107" t="s">
        <v>21</v>
      </c>
      <c r="B21" s="92">
        <v>104</v>
      </c>
      <c r="C21" s="107" t="s">
        <v>37</v>
      </c>
      <c r="D21" s="85">
        <v>5</v>
      </c>
      <c r="E21" s="91">
        <f>IF(D21=OperatingScheds!$A$4,OperatingScheds!$AC$4,IF(D21=OperatingScheds!$A$5,OperatingScheds!$AC$5,IF(D21=OperatingScheds!$A$6,OperatingScheds!$AC$6,IF(D21=OperatingScheds!$A$7,OperatingScheds!$AC$7,IF(D21=OperatingScheds!$A$8,OperatingScheds!$AC$8,IF(D21=OperatingScheds!$A$9,OperatingScheds!$AC$9,IF(D21=OperatingScheds!$A$10,OperatingScheds!$AC$10,"")))))))</f>
        <v>3900</v>
      </c>
      <c r="F21" s="91"/>
      <c r="G21" s="92">
        <v>120</v>
      </c>
      <c r="H21" s="92"/>
      <c r="I21" s="92"/>
      <c r="J21" s="92"/>
      <c r="K21" s="92"/>
      <c r="L21" s="92"/>
      <c r="M21" s="92"/>
      <c r="N21" s="92"/>
      <c r="O21" s="92"/>
      <c r="P21" s="92"/>
      <c r="Q21" s="92"/>
      <c r="R21" s="92"/>
      <c r="S21" s="90"/>
      <c r="T21" s="93"/>
      <c r="U21" s="93"/>
      <c r="V21" s="92"/>
      <c r="W21" s="92"/>
      <c r="X21" s="95"/>
      <c r="Y21" s="95"/>
      <c r="Z21" s="92"/>
      <c r="AA21" s="92"/>
      <c r="AB21" s="92"/>
      <c r="AC21" s="92"/>
      <c r="AD21" s="92"/>
      <c r="AE21" s="92"/>
      <c r="AF21" s="92"/>
      <c r="AG21" s="92"/>
      <c r="AH21" s="92"/>
      <c r="AI21" s="92"/>
      <c r="AJ21" s="92"/>
      <c r="AK21" s="92"/>
      <c r="AL21" s="92"/>
      <c r="AM21" s="92"/>
      <c r="AN21" s="90"/>
      <c r="AO21" s="93"/>
      <c r="AP21" s="96"/>
      <c r="AQ21" s="93"/>
      <c r="AR21" s="93"/>
      <c r="AS21" s="93"/>
      <c r="AT21" s="97"/>
      <c r="AU21" s="97"/>
      <c r="AV21" s="98"/>
      <c r="AW21" s="97"/>
      <c r="AX21" s="97"/>
      <c r="AY21" s="98"/>
      <c r="AZ21" s="99"/>
      <c r="BA21" s="102"/>
      <c r="BB21" s="92"/>
      <c r="BC21" s="92"/>
      <c r="BD21" s="92"/>
      <c r="BE21" s="92"/>
      <c r="BF21" s="92"/>
      <c r="BG21" s="92"/>
      <c r="BH21" s="92"/>
      <c r="BI21" s="92"/>
      <c r="BJ21" s="92"/>
      <c r="BK21" s="92"/>
      <c r="BL21" s="92"/>
      <c r="BM21" s="92"/>
      <c r="BN21" s="92"/>
      <c r="BO21" s="92"/>
      <c r="BP21" s="90"/>
      <c r="BQ21" s="93"/>
      <c r="BR21" s="96"/>
      <c r="BS21" s="93"/>
      <c r="BT21" s="93"/>
      <c r="BU21" s="93"/>
      <c r="BV21" s="92"/>
      <c r="BW21" s="92"/>
      <c r="BX21" s="92"/>
      <c r="BY21" s="92"/>
      <c r="BZ21" s="92"/>
      <c r="CA21" s="92"/>
      <c r="CB21" s="92"/>
      <c r="CC21" s="92"/>
      <c r="CD21" s="92"/>
      <c r="CE21" s="92"/>
      <c r="CF21" s="92"/>
      <c r="CG21" s="92"/>
      <c r="CH21" s="92"/>
      <c r="CI21" s="92"/>
      <c r="CJ21" s="90"/>
      <c r="CK21" s="93"/>
      <c r="CL21" s="96"/>
      <c r="CM21" s="93"/>
      <c r="CN21" s="93"/>
      <c r="CO21" s="93"/>
    </row>
    <row r="22" spans="1:93" ht="12.75">
      <c r="A22" s="107" t="s">
        <v>22</v>
      </c>
      <c r="B22" s="92">
        <v>101</v>
      </c>
      <c r="C22" s="107" t="s">
        <v>38</v>
      </c>
      <c r="D22" s="85">
        <v>4</v>
      </c>
      <c r="E22" s="91">
        <f>IF(D22=OperatingScheds!$A$4,OperatingScheds!$AC$4,IF(D22=OperatingScheds!$A$5,OperatingScheds!$AC$5,IF(D22=OperatingScheds!$A$6,OperatingScheds!$AC$6,IF(D22=OperatingScheds!$A$7,OperatingScheds!$AC$7,IF(D22=OperatingScheds!$A$8,OperatingScheds!$AC$8,IF(D22=OperatingScheds!$A$9,OperatingScheds!$AC$9,IF(D22=OperatingScheds!$A$10,OperatingScheds!$AC$10,"")))))))</f>
        <v>4380</v>
      </c>
      <c r="F22" s="91"/>
      <c r="G22" s="92">
        <v>150</v>
      </c>
      <c r="H22" s="92"/>
      <c r="I22" s="92"/>
      <c r="J22" s="92"/>
      <c r="K22" s="92"/>
      <c r="L22" s="92"/>
      <c r="M22" s="92"/>
      <c r="N22" s="92"/>
      <c r="O22" s="92"/>
      <c r="P22" s="92"/>
      <c r="Q22" s="92"/>
      <c r="R22" s="92"/>
      <c r="S22" s="90"/>
      <c r="T22" s="93"/>
      <c r="U22" s="93"/>
      <c r="V22" s="92"/>
      <c r="W22" s="92"/>
      <c r="X22" s="95"/>
      <c r="Y22" s="95"/>
      <c r="Z22" s="92"/>
      <c r="AA22" s="92"/>
      <c r="AB22" s="92"/>
      <c r="AC22" s="92"/>
      <c r="AD22" s="92"/>
      <c r="AE22" s="92"/>
      <c r="AF22" s="92"/>
      <c r="AG22" s="92"/>
      <c r="AH22" s="92"/>
      <c r="AI22" s="92"/>
      <c r="AJ22" s="92"/>
      <c r="AK22" s="92"/>
      <c r="AL22" s="92"/>
      <c r="AM22" s="92"/>
      <c r="AN22" s="90"/>
      <c r="AO22" s="93"/>
      <c r="AP22" s="96"/>
      <c r="AQ22" s="93"/>
      <c r="AR22" s="93"/>
      <c r="AS22" s="93"/>
      <c r="AT22" s="97"/>
      <c r="AU22" s="97"/>
      <c r="AV22" s="98"/>
      <c r="AW22" s="97"/>
      <c r="AX22" s="97"/>
      <c r="AY22" s="98"/>
      <c r="AZ22" s="99"/>
      <c r="BA22" s="102"/>
      <c r="BB22" s="92"/>
      <c r="BC22" s="92"/>
      <c r="BD22" s="92"/>
      <c r="BE22" s="92"/>
      <c r="BF22" s="92"/>
      <c r="BG22" s="92"/>
      <c r="BH22" s="92"/>
      <c r="BI22" s="92"/>
      <c r="BJ22" s="92"/>
      <c r="BK22" s="92"/>
      <c r="BL22" s="92"/>
      <c r="BM22" s="92"/>
      <c r="BN22" s="92"/>
      <c r="BO22" s="92"/>
      <c r="BP22" s="90"/>
      <c r="BQ22" s="93"/>
      <c r="BR22" s="96"/>
      <c r="BS22" s="93"/>
      <c r="BT22" s="93"/>
      <c r="BU22" s="93"/>
      <c r="BV22" s="92"/>
      <c r="BW22" s="92"/>
      <c r="BX22" s="92"/>
      <c r="BY22" s="92"/>
      <c r="BZ22" s="92"/>
      <c r="CA22" s="92"/>
      <c r="CB22" s="92"/>
      <c r="CC22" s="92"/>
      <c r="CD22" s="92"/>
      <c r="CE22" s="92"/>
      <c r="CF22" s="92"/>
      <c r="CG22" s="92"/>
      <c r="CH22" s="92"/>
      <c r="CI22" s="92"/>
      <c r="CJ22" s="90"/>
      <c r="CK22" s="93"/>
      <c r="CL22" s="96"/>
      <c r="CM22" s="93"/>
      <c r="CN22" s="93"/>
      <c r="CO22" s="93"/>
    </row>
    <row r="23" spans="1:93" ht="12.75">
      <c r="A23" s="107" t="s">
        <v>23</v>
      </c>
      <c r="B23" s="92">
        <v>102</v>
      </c>
      <c r="C23" s="107" t="s">
        <v>38</v>
      </c>
      <c r="D23" s="85">
        <v>3</v>
      </c>
      <c r="E23" s="91">
        <f>IF(D23=OperatingScheds!$A$4,OperatingScheds!$AC$4,IF(D23=OperatingScheds!$A$5,OperatingScheds!$AC$5,IF(D23=OperatingScheds!$A$6,OperatingScheds!$AC$6,IF(D23=OperatingScheds!$A$7,OperatingScheds!$AC$7,IF(D23=OperatingScheds!$A$8,OperatingScheds!$AC$8,IF(D23=OperatingScheds!$A$9,OperatingScheds!$AC$9,IF(D23=OperatingScheds!$A$10,OperatingScheds!$AC$10,"")))))))</f>
        <v>4380</v>
      </c>
      <c r="F23" s="91"/>
      <c r="G23" s="92">
        <v>100</v>
      </c>
      <c r="H23" s="92"/>
      <c r="I23" s="92"/>
      <c r="J23" s="92"/>
      <c r="K23" s="92"/>
      <c r="L23" s="92"/>
      <c r="M23" s="92"/>
      <c r="N23" s="92"/>
      <c r="O23" s="92"/>
      <c r="P23" s="92"/>
      <c r="Q23" s="92"/>
      <c r="R23" s="92"/>
      <c r="S23" s="90"/>
      <c r="T23" s="93"/>
      <c r="U23" s="93"/>
      <c r="V23" s="92"/>
      <c r="W23" s="92"/>
      <c r="X23" s="95"/>
      <c r="Y23" s="95"/>
      <c r="Z23" s="92"/>
      <c r="AA23" s="92"/>
      <c r="AB23" s="92"/>
      <c r="AC23" s="92"/>
      <c r="AD23" s="92"/>
      <c r="AE23" s="92"/>
      <c r="AF23" s="92"/>
      <c r="AG23" s="92"/>
      <c r="AH23" s="92"/>
      <c r="AI23" s="92"/>
      <c r="AJ23" s="92"/>
      <c r="AK23" s="92"/>
      <c r="AL23" s="92"/>
      <c r="AM23" s="92"/>
      <c r="AN23" s="90"/>
      <c r="AO23" s="93"/>
      <c r="AP23" s="96"/>
      <c r="AQ23" s="93"/>
      <c r="AR23" s="93"/>
      <c r="AS23" s="93"/>
      <c r="AT23" s="97"/>
      <c r="AU23" s="97"/>
      <c r="AV23" s="98"/>
      <c r="AW23" s="97"/>
      <c r="AX23" s="97"/>
      <c r="AY23" s="98"/>
      <c r="AZ23" s="99"/>
      <c r="BA23" s="102"/>
      <c r="BB23" s="92"/>
      <c r="BC23" s="92"/>
      <c r="BD23" s="92"/>
      <c r="BE23" s="92"/>
      <c r="BF23" s="92"/>
      <c r="BG23" s="92"/>
      <c r="BH23" s="92"/>
      <c r="BI23" s="92"/>
      <c r="BJ23" s="92"/>
      <c r="BK23" s="92"/>
      <c r="BL23" s="92"/>
      <c r="BM23" s="92"/>
      <c r="BN23" s="92"/>
      <c r="BO23" s="92"/>
      <c r="BP23" s="90"/>
      <c r="BQ23" s="93"/>
      <c r="BR23" s="96"/>
      <c r="BS23" s="93"/>
      <c r="BT23" s="93"/>
      <c r="BU23" s="93"/>
      <c r="BV23" s="92"/>
      <c r="BW23" s="92"/>
      <c r="BX23" s="92"/>
      <c r="BY23" s="92"/>
      <c r="BZ23" s="92"/>
      <c r="CA23" s="92"/>
      <c r="CB23" s="92"/>
      <c r="CC23" s="92"/>
      <c r="CD23" s="92"/>
      <c r="CE23" s="92"/>
      <c r="CF23" s="92"/>
      <c r="CG23" s="92"/>
      <c r="CH23" s="92"/>
      <c r="CI23" s="92"/>
      <c r="CJ23" s="90"/>
      <c r="CK23" s="93"/>
      <c r="CL23" s="96"/>
      <c r="CM23" s="93"/>
      <c r="CN23" s="93"/>
      <c r="CO23" s="93"/>
    </row>
    <row r="24" spans="1:93" ht="12.75">
      <c r="A24" s="107" t="s">
        <v>24</v>
      </c>
      <c r="B24" s="92">
        <v>103</v>
      </c>
      <c r="C24" s="107" t="s">
        <v>38</v>
      </c>
      <c r="D24" s="85">
        <v>5</v>
      </c>
      <c r="E24" s="91">
        <f>IF(D24=OperatingScheds!$A$4,OperatingScheds!$AC$4,IF(D24=OperatingScheds!$A$5,OperatingScheds!$AC$5,IF(D24=OperatingScheds!$A$6,OperatingScheds!$AC$6,IF(D24=OperatingScheds!$A$7,OperatingScheds!$AC$7,IF(D24=OperatingScheds!$A$8,OperatingScheds!$AC$8,IF(D24=OperatingScheds!$A$9,OperatingScheds!$AC$9,IF(D24=OperatingScheds!$A$10,OperatingScheds!$AC$10,"")))))))</f>
        <v>3900</v>
      </c>
      <c r="F24" s="91"/>
      <c r="G24" s="92">
        <v>130</v>
      </c>
      <c r="H24" s="92"/>
      <c r="I24" s="92"/>
      <c r="J24" s="92"/>
      <c r="K24" s="92"/>
      <c r="L24" s="92"/>
      <c r="M24" s="92"/>
      <c r="N24" s="92"/>
      <c r="O24" s="92"/>
      <c r="P24" s="92"/>
      <c r="Q24" s="92"/>
      <c r="R24" s="92"/>
      <c r="S24" s="90"/>
      <c r="T24" s="93"/>
      <c r="U24" s="93"/>
      <c r="V24" s="92"/>
      <c r="W24" s="92"/>
      <c r="X24" s="95"/>
      <c r="Y24" s="95"/>
      <c r="Z24" s="92"/>
      <c r="AA24" s="92"/>
      <c r="AB24" s="92"/>
      <c r="AC24" s="92"/>
      <c r="AD24" s="92"/>
      <c r="AE24" s="92"/>
      <c r="AF24" s="92"/>
      <c r="AG24" s="92"/>
      <c r="AH24" s="92"/>
      <c r="AI24" s="92"/>
      <c r="AJ24" s="92"/>
      <c r="AK24" s="92"/>
      <c r="AL24" s="92"/>
      <c r="AM24" s="92"/>
      <c r="AN24" s="90"/>
      <c r="AO24" s="93"/>
      <c r="AP24" s="96"/>
      <c r="AQ24" s="93"/>
      <c r="AR24" s="93"/>
      <c r="AS24" s="93"/>
      <c r="AT24" s="97"/>
      <c r="AU24" s="97"/>
      <c r="AV24" s="98"/>
      <c r="AW24" s="97"/>
      <c r="AX24" s="97"/>
      <c r="AY24" s="98"/>
      <c r="AZ24" s="99"/>
      <c r="BA24" s="102"/>
      <c r="BB24" s="92"/>
      <c r="BC24" s="92"/>
      <c r="BD24" s="92"/>
      <c r="BE24" s="92"/>
      <c r="BF24" s="92"/>
      <c r="BG24" s="92"/>
      <c r="BH24" s="92"/>
      <c r="BI24" s="92"/>
      <c r="BJ24" s="92"/>
      <c r="BK24" s="92"/>
      <c r="BL24" s="92"/>
      <c r="BM24" s="92"/>
      <c r="BN24" s="92"/>
      <c r="BO24" s="92"/>
      <c r="BP24" s="90"/>
      <c r="BQ24" s="93"/>
      <c r="BR24" s="96"/>
      <c r="BS24" s="93"/>
      <c r="BT24" s="93"/>
      <c r="BU24" s="93"/>
      <c r="BV24" s="92"/>
      <c r="BW24" s="92"/>
      <c r="BX24" s="92"/>
      <c r="BY24" s="92"/>
      <c r="BZ24" s="92"/>
      <c r="CA24" s="92"/>
      <c r="CB24" s="92"/>
      <c r="CC24" s="92"/>
      <c r="CD24" s="92"/>
      <c r="CE24" s="92"/>
      <c r="CF24" s="92"/>
      <c r="CG24" s="92"/>
      <c r="CH24" s="92"/>
      <c r="CI24" s="92"/>
      <c r="CJ24" s="90"/>
      <c r="CK24" s="93"/>
      <c r="CL24" s="96"/>
      <c r="CM24" s="93"/>
      <c r="CN24" s="93"/>
      <c r="CO24" s="93"/>
    </row>
    <row r="25" spans="1:93" ht="12.75">
      <c r="A25" s="107" t="s">
        <v>25</v>
      </c>
      <c r="B25" s="92">
        <v>104</v>
      </c>
      <c r="C25" s="107" t="s">
        <v>38</v>
      </c>
      <c r="D25" s="85">
        <v>5</v>
      </c>
      <c r="E25" s="91">
        <f>IF(D25=OperatingScheds!$A$4,OperatingScheds!$AC$4,IF(D25=OperatingScheds!$A$5,OperatingScheds!$AC$5,IF(D25=OperatingScheds!$A$6,OperatingScheds!$AC$6,IF(D25=OperatingScheds!$A$7,OperatingScheds!$AC$7,IF(D25=OperatingScheds!$A$8,OperatingScheds!$AC$8,IF(D25=OperatingScheds!$A$9,OperatingScheds!$AC$9,IF(D25=OperatingScheds!$A$10,OperatingScheds!$AC$10,"")))))))</f>
        <v>3900</v>
      </c>
      <c r="F25" s="91"/>
      <c r="G25" s="92">
        <v>450</v>
      </c>
      <c r="H25" s="92"/>
      <c r="I25" s="92"/>
      <c r="J25" s="92"/>
      <c r="K25" s="92"/>
      <c r="L25" s="92"/>
      <c r="M25" s="92"/>
      <c r="N25" s="92"/>
      <c r="O25" s="92"/>
      <c r="P25" s="92"/>
      <c r="Q25" s="92"/>
      <c r="R25" s="92"/>
      <c r="S25" s="90"/>
      <c r="T25" s="93"/>
      <c r="U25" s="93"/>
      <c r="V25" s="92"/>
      <c r="W25" s="92"/>
      <c r="X25" s="95"/>
      <c r="Y25" s="95"/>
      <c r="Z25" s="92"/>
      <c r="AA25" s="92"/>
      <c r="AB25" s="92"/>
      <c r="AC25" s="92"/>
      <c r="AD25" s="92"/>
      <c r="AE25" s="92"/>
      <c r="AF25" s="92"/>
      <c r="AG25" s="92"/>
      <c r="AH25" s="92"/>
      <c r="AI25" s="92"/>
      <c r="AJ25" s="92"/>
      <c r="AK25" s="92"/>
      <c r="AL25" s="92"/>
      <c r="AM25" s="92"/>
      <c r="AN25" s="90"/>
      <c r="AO25" s="93"/>
      <c r="AP25" s="96"/>
      <c r="AQ25" s="93"/>
      <c r="AR25" s="93"/>
      <c r="AS25" s="93"/>
      <c r="AT25" s="97"/>
      <c r="AU25" s="97"/>
      <c r="AV25" s="98"/>
      <c r="AW25" s="97"/>
      <c r="AX25" s="97"/>
      <c r="AY25" s="98"/>
      <c r="AZ25" s="99"/>
      <c r="BA25" s="102"/>
      <c r="BB25" s="92"/>
      <c r="BC25" s="92"/>
      <c r="BD25" s="92"/>
      <c r="BE25" s="92"/>
      <c r="BF25" s="92"/>
      <c r="BG25" s="92"/>
      <c r="BH25" s="92"/>
      <c r="BI25" s="92"/>
      <c r="BJ25" s="92"/>
      <c r="BK25" s="92"/>
      <c r="BL25" s="92"/>
      <c r="BM25" s="92"/>
      <c r="BN25" s="92"/>
      <c r="BO25" s="92"/>
      <c r="BP25" s="90"/>
      <c r="BQ25" s="93"/>
      <c r="BR25" s="96"/>
      <c r="BS25" s="93"/>
      <c r="BT25" s="93"/>
      <c r="BU25" s="93"/>
      <c r="BV25" s="92"/>
      <c r="BW25" s="92"/>
      <c r="BX25" s="92"/>
      <c r="BY25" s="92"/>
      <c r="BZ25" s="92"/>
      <c r="CA25" s="92"/>
      <c r="CB25" s="92"/>
      <c r="CC25" s="92"/>
      <c r="CD25" s="92"/>
      <c r="CE25" s="92"/>
      <c r="CF25" s="92"/>
      <c r="CG25" s="92"/>
      <c r="CH25" s="92"/>
      <c r="CI25" s="92"/>
      <c r="CJ25" s="90"/>
      <c r="CK25" s="93"/>
      <c r="CL25" s="96"/>
      <c r="CM25" s="93"/>
      <c r="CN25" s="93"/>
      <c r="CO25" s="93"/>
    </row>
    <row r="26" spans="1:93" ht="12.75">
      <c r="A26" s="107" t="s">
        <v>26</v>
      </c>
      <c r="B26" s="92">
        <v>101</v>
      </c>
      <c r="C26" s="107" t="s">
        <v>39</v>
      </c>
      <c r="D26" s="85">
        <v>5</v>
      </c>
      <c r="E26" s="91">
        <f>IF(D26=OperatingScheds!$A$4,OperatingScheds!$AC$4,IF(D26=OperatingScheds!$A$5,OperatingScheds!$AC$5,IF(D26=OperatingScheds!$A$6,OperatingScheds!$AC$6,IF(D26=OperatingScheds!$A$7,OperatingScheds!$AC$7,IF(D26=OperatingScheds!$A$8,OperatingScheds!$AC$8,IF(D26=OperatingScheds!$A$9,OperatingScheds!$AC$9,IF(D26=OperatingScheds!$A$10,OperatingScheds!$AC$10,"")))))))</f>
        <v>3900</v>
      </c>
      <c r="F26" s="91"/>
      <c r="G26" s="92">
        <v>450</v>
      </c>
      <c r="H26" s="92"/>
      <c r="I26" s="92"/>
      <c r="J26" s="92"/>
      <c r="K26" s="92"/>
      <c r="L26" s="92"/>
      <c r="M26" s="92"/>
      <c r="N26" s="92"/>
      <c r="O26" s="92"/>
      <c r="P26" s="92"/>
      <c r="Q26" s="92"/>
      <c r="R26" s="92"/>
      <c r="S26" s="90"/>
      <c r="T26" s="93"/>
      <c r="U26" s="93"/>
      <c r="V26" s="92"/>
      <c r="W26" s="92"/>
      <c r="X26" s="95"/>
      <c r="Y26" s="95"/>
      <c r="Z26" s="92"/>
      <c r="AA26" s="92"/>
      <c r="AB26" s="92"/>
      <c r="AC26" s="92"/>
      <c r="AD26" s="92"/>
      <c r="AE26" s="92"/>
      <c r="AF26" s="92"/>
      <c r="AG26" s="92"/>
      <c r="AH26" s="92"/>
      <c r="AI26" s="92"/>
      <c r="AJ26" s="92"/>
      <c r="AK26" s="92"/>
      <c r="AL26" s="92"/>
      <c r="AM26" s="92"/>
      <c r="AN26" s="90"/>
      <c r="AO26" s="93"/>
      <c r="AP26" s="96"/>
      <c r="AQ26" s="93"/>
      <c r="AR26" s="93"/>
      <c r="AS26" s="93"/>
      <c r="AT26" s="97"/>
      <c r="AU26" s="97"/>
      <c r="AV26" s="98"/>
      <c r="AW26" s="97"/>
      <c r="AX26" s="97"/>
      <c r="AY26" s="98"/>
      <c r="AZ26" s="99"/>
      <c r="BA26" s="102"/>
      <c r="BB26" s="92"/>
      <c r="BC26" s="92"/>
      <c r="BD26" s="92"/>
      <c r="BE26" s="92"/>
      <c r="BF26" s="92"/>
      <c r="BG26" s="92"/>
      <c r="BH26" s="92"/>
      <c r="BI26" s="92"/>
      <c r="BJ26" s="92"/>
      <c r="BK26" s="92"/>
      <c r="BL26" s="92"/>
      <c r="BM26" s="92"/>
      <c r="BN26" s="92"/>
      <c r="BO26" s="92"/>
      <c r="BP26" s="90"/>
      <c r="BQ26" s="93"/>
      <c r="BR26" s="96"/>
      <c r="BS26" s="93"/>
      <c r="BT26" s="93"/>
      <c r="BU26" s="93"/>
      <c r="BV26" s="92"/>
      <c r="BW26" s="92"/>
      <c r="BX26" s="92"/>
      <c r="BY26" s="92"/>
      <c r="BZ26" s="92"/>
      <c r="CA26" s="92"/>
      <c r="CB26" s="92"/>
      <c r="CC26" s="92"/>
      <c r="CD26" s="92"/>
      <c r="CE26" s="92"/>
      <c r="CF26" s="92"/>
      <c r="CG26" s="92"/>
      <c r="CH26" s="92"/>
      <c r="CI26" s="92"/>
      <c r="CJ26" s="90"/>
      <c r="CK26" s="93"/>
      <c r="CL26" s="96"/>
      <c r="CM26" s="93"/>
      <c r="CN26" s="93"/>
      <c r="CO26" s="93"/>
    </row>
    <row r="27" spans="1:93" ht="12.75">
      <c r="A27" s="107" t="s">
        <v>27</v>
      </c>
      <c r="B27" s="92">
        <v>102</v>
      </c>
      <c r="C27" s="107" t="s">
        <v>39</v>
      </c>
      <c r="D27" s="85">
        <v>5</v>
      </c>
      <c r="E27" s="91">
        <f>IF(D27=OperatingScheds!$A$4,OperatingScheds!$AC$4,IF(D27=OperatingScheds!$A$5,OperatingScheds!$AC$5,IF(D27=OperatingScheds!$A$6,OperatingScheds!$AC$6,IF(D27=OperatingScheds!$A$7,OperatingScheds!$AC$7,IF(D27=OperatingScheds!$A$8,OperatingScheds!$AC$8,IF(D27=OperatingScheds!$A$9,OperatingScheds!$AC$9,IF(D27=OperatingScheds!$A$10,OperatingScheds!$AC$10,"")))))))</f>
        <v>3900</v>
      </c>
      <c r="F27" s="91"/>
      <c r="G27" s="92">
        <v>100</v>
      </c>
      <c r="H27" s="92"/>
      <c r="I27" s="92"/>
      <c r="J27" s="92"/>
      <c r="K27" s="92"/>
      <c r="L27" s="92"/>
      <c r="M27" s="92"/>
      <c r="N27" s="92"/>
      <c r="O27" s="92"/>
      <c r="P27" s="92"/>
      <c r="Q27" s="92"/>
      <c r="R27" s="92"/>
      <c r="S27" s="90"/>
      <c r="T27" s="93"/>
      <c r="U27" s="93"/>
      <c r="V27" s="92"/>
      <c r="W27" s="92"/>
      <c r="X27" s="95"/>
      <c r="Y27" s="95"/>
      <c r="Z27" s="92"/>
      <c r="AA27" s="92"/>
      <c r="AB27" s="92"/>
      <c r="AC27" s="92"/>
      <c r="AD27" s="92"/>
      <c r="AE27" s="92"/>
      <c r="AF27" s="92"/>
      <c r="AG27" s="92"/>
      <c r="AH27" s="92"/>
      <c r="AI27" s="92"/>
      <c r="AJ27" s="92"/>
      <c r="AK27" s="92"/>
      <c r="AL27" s="92"/>
      <c r="AM27" s="92"/>
      <c r="AN27" s="90"/>
      <c r="AO27" s="93"/>
      <c r="AP27" s="96"/>
      <c r="AQ27" s="93"/>
      <c r="AR27" s="93"/>
      <c r="AS27" s="93"/>
      <c r="AT27" s="97"/>
      <c r="AU27" s="97"/>
      <c r="AV27" s="98"/>
      <c r="AW27" s="97"/>
      <c r="AX27" s="97"/>
      <c r="AY27" s="98"/>
      <c r="AZ27" s="99"/>
      <c r="BA27" s="102"/>
      <c r="BB27" s="92"/>
      <c r="BC27" s="92"/>
      <c r="BD27" s="92"/>
      <c r="BE27" s="92"/>
      <c r="BF27" s="92"/>
      <c r="BG27" s="92"/>
      <c r="BH27" s="92"/>
      <c r="BI27" s="92"/>
      <c r="BJ27" s="92"/>
      <c r="BK27" s="92"/>
      <c r="BL27" s="92"/>
      <c r="BM27" s="92"/>
      <c r="BN27" s="92"/>
      <c r="BO27" s="92"/>
      <c r="BP27" s="90"/>
      <c r="BQ27" s="93"/>
      <c r="BR27" s="96"/>
      <c r="BS27" s="93"/>
      <c r="BT27" s="93"/>
      <c r="BU27" s="93"/>
      <c r="BV27" s="92"/>
      <c r="BW27" s="92"/>
      <c r="BX27" s="92"/>
      <c r="BY27" s="92"/>
      <c r="BZ27" s="92"/>
      <c r="CA27" s="92"/>
      <c r="CB27" s="92"/>
      <c r="CC27" s="92"/>
      <c r="CD27" s="92"/>
      <c r="CE27" s="92"/>
      <c r="CF27" s="92"/>
      <c r="CG27" s="92"/>
      <c r="CH27" s="92"/>
      <c r="CI27" s="92"/>
      <c r="CJ27" s="90"/>
      <c r="CK27" s="93"/>
      <c r="CL27" s="96"/>
      <c r="CM27" s="93"/>
      <c r="CN27" s="93"/>
      <c r="CO27" s="93"/>
    </row>
    <row r="28" spans="1:93" ht="12.75">
      <c r="A28" s="107" t="s">
        <v>28</v>
      </c>
      <c r="B28" s="92">
        <v>103</v>
      </c>
      <c r="C28" s="107" t="s">
        <v>39</v>
      </c>
      <c r="D28" s="85">
        <v>6</v>
      </c>
      <c r="E28" s="91">
        <f>IF(D28=OperatingScheds!$A$4,OperatingScheds!$AC$4,IF(D28=OperatingScheds!$A$5,OperatingScheds!$AC$5,IF(D28=OperatingScheds!$A$6,OperatingScheds!$AC$6,IF(D28=OperatingScheds!$A$7,OperatingScheds!$AC$7,IF(D28=OperatingScheds!$A$8,OperatingScheds!$AC$8,IF(D28=OperatingScheds!$A$9,OperatingScheds!$AC$9,IF(D28=OperatingScheds!$A$10,OperatingScheds!$AC$10,"")))))))</f>
        <v>3120</v>
      </c>
      <c r="F28" s="91"/>
      <c r="G28" s="92">
        <v>160</v>
      </c>
      <c r="H28" s="92"/>
      <c r="I28" s="92"/>
      <c r="J28" s="92"/>
      <c r="K28" s="92"/>
      <c r="L28" s="92"/>
      <c r="M28" s="92"/>
      <c r="N28" s="92"/>
      <c r="O28" s="92"/>
      <c r="P28" s="92"/>
      <c r="Q28" s="92"/>
      <c r="R28" s="92"/>
      <c r="S28" s="90"/>
      <c r="T28" s="93"/>
      <c r="U28" s="93"/>
      <c r="V28" s="92"/>
      <c r="W28" s="92"/>
      <c r="X28" s="95"/>
      <c r="Y28" s="95"/>
      <c r="Z28" s="92"/>
      <c r="AA28" s="92"/>
      <c r="AB28" s="92"/>
      <c r="AC28" s="92"/>
      <c r="AD28" s="92"/>
      <c r="AE28" s="92"/>
      <c r="AF28" s="92"/>
      <c r="AG28" s="92"/>
      <c r="AH28" s="92"/>
      <c r="AI28" s="92"/>
      <c r="AJ28" s="92"/>
      <c r="AK28" s="92"/>
      <c r="AL28" s="92"/>
      <c r="AM28" s="92"/>
      <c r="AN28" s="90"/>
      <c r="AO28" s="93"/>
      <c r="AP28" s="96"/>
      <c r="AQ28" s="93"/>
      <c r="AR28" s="93"/>
      <c r="AS28" s="93"/>
      <c r="AT28" s="97"/>
      <c r="AU28" s="97"/>
      <c r="AV28" s="98"/>
      <c r="AW28" s="97"/>
      <c r="AX28" s="97"/>
      <c r="AY28" s="98"/>
      <c r="AZ28" s="99"/>
      <c r="BA28" s="102"/>
      <c r="BB28" s="92"/>
      <c r="BC28" s="92"/>
      <c r="BD28" s="92"/>
      <c r="BE28" s="92"/>
      <c r="BF28" s="92"/>
      <c r="BG28" s="92"/>
      <c r="BH28" s="92"/>
      <c r="BI28" s="92"/>
      <c r="BJ28" s="92"/>
      <c r="BK28" s="92"/>
      <c r="BL28" s="92"/>
      <c r="BM28" s="92"/>
      <c r="BN28" s="92"/>
      <c r="BO28" s="92"/>
      <c r="BP28" s="90"/>
      <c r="BQ28" s="93"/>
      <c r="BR28" s="96"/>
      <c r="BS28" s="93"/>
      <c r="BT28" s="93"/>
      <c r="BU28" s="93"/>
      <c r="BV28" s="92"/>
      <c r="BW28" s="92"/>
      <c r="BX28" s="92"/>
      <c r="BY28" s="92"/>
      <c r="BZ28" s="92"/>
      <c r="CA28" s="92"/>
      <c r="CB28" s="92"/>
      <c r="CC28" s="92"/>
      <c r="CD28" s="92"/>
      <c r="CE28" s="92"/>
      <c r="CF28" s="92"/>
      <c r="CG28" s="92"/>
      <c r="CH28" s="92"/>
      <c r="CI28" s="92"/>
      <c r="CJ28" s="90"/>
      <c r="CK28" s="93"/>
      <c r="CL28" s="96"/>
      <c r="CM28" s="93"/>
      <c r="CN28" s="93"/>
      <c r="CO28" s="93"/>
    </row>
    <row r="29" spans="1:93" ht="12.75">
      <c r="A29" s="107" t="s">
        <v>29</v>
      </c>
      <c r="B29" s="92">
        <v>104</v>
      </c>
      <c r="C29" s="107" t="s">
        <v>39</v>
      </c>
      <c r="D29" s="85">
        <v>5</v>
      </c>
      <c r="E29" s="91">
        <f>IF(D29=OperatingScheds!$A$4,OperatingScheds!$AC$4,IF(D29=OperatingScheds!$A$5,OperatingScheds!$AC$5,IF(D29=OperatingScheds!$A$6,OperatingScheds!$AC$6,IF(D29=OperatingScheds!$A$7,OperatingScheds!$AC$7,IF(D29=OperatingScheds!$A$8,OperatingScheds!$AC$8,IF(D29=OperatingScheds!$A$9,OperatingScheds!$AC$9,IF(D29=OperatingScheds!$A$10,OperatingScheds!$AC$10,"")))))))</f>
        <v>3900</v>
      </c>
      <c r="F29" s="91"/>
      <c r="G29" s="92">
        <v>200</v>
      </c>
      <c r="H29" s="92"/>
      <c r="I29" s="92"/>
      <c r="J29" s="92"/>
      <c r="K29" s="92"/>
      <c r="L29" s="92"/>
      <c r="M29" s="92"/>
      <c r="N29" s="92"/>
      <c r="O29" s="92"/>
      <c r="P29" s="92"/>
      <c r="Q29" s="92"/>
      <c r="R29" s="92"/>
      <c r="S29" s="90"/>
      <c r="T29" s="93"/>
      <c r="U29" s="93"/>
      <c r="V29" s="92"/>
      <c r="W29" s="92"/>
      <c r="X29" s="95"/>
      <c r="Y29" s="95"/>
      <c r="Z29" s="92"/>
      <c r="AA29" s="92"/>
      <c r="AB29" s="92"/>
      <c r="AC29" s="92"/>
      <c r="AD29" s="92"/>
      <c r="AE29" s="92"/>
      <c r="AF29" s="92"/>
      <c r="AG29" s="92"/>
      <c r="AH29" s="92"/>
      <c r="AI29" s="92"/>
      <c r="AJ29" s="92"/>
      <c r="AK29" s="92"/>
      <c r="AL29" s="92"/>
      <c r="AM29" s="92"/>
      <c r="AN29" s="90"/>
      <c r="AO29" s="93"/>
      <c r="AP29" s="96"/>
      <c r="AQ29" s="93"/>
      <c r="AR29" s="93"/>
      <c r="AS29" s="93"/>
      <c r="AT29" s="97"/>
      <c r="AU29" s="97"/>
      <c r="AV29" s="98"/>
      <c r="AW29" s="97"/>
      <c r="AX29" s="97"/>
      <c r="AY29" s="98"/>
      <c r="AZ29" s="99"/>
      <c r="BA29" s="102"/>
      <c r="BB29" s="92"/>
      <c r="BC29" s="92"/>
      <c r="BD29" s="92"/>
      <c r="BE29" s="92"/>
      <c r="BF29" s="92"/>
      <c r="BG29" s="92"/>
      <c r="BH29" s="92"/>
      <c r="BI29" s="92"/>
      <c r="BJ29" s="92"/>
      <c r="BK29" s="92"/>
      <c r="BL29" s="92"/>
      <c r="BM29" s="92"/>
      <c r="BN29" s="92"/>
      <c r="BO29" s="92"/>
      <c r="BP29" s="90"/>
      <c r="BQ29" s="93"/>
      <c r="BR29" s="96"/>
      <c r="BS29" s="93"/>
      <c r="BT29" s="93"/>
      <c r="BU29" s="93"/>
      <c r="BV29" s="92"/>
      <c r="BW29" s="92"/>
      <c r="BX29" s="92"/>
      <c r="BY29" s="92"/>
      <c r="BZ29" s="92"/>
      <c r="CA29" s="92"/>
      <c r="CB29" s="92"/>
      <c r="CC29" s="92"/>
      <c r="CD29" s="92"/>
      <c r="CE29" s="92"/>
      <c r="CF29" s="92"/>
      <c r="CG29" s="92"/>
      <c r="CH29" s="92"/>
      <c r="CI29" s="92"/>
      <c r="CJ29" s="90"/>
      <c r="CK29" s="93"/>
      <c r="CL29" s="96"/>
      <c r="CM29" s="93"/>
      <c r="CN29" s="93"/>
      <c r="CO29" s="93"/>
    </row>
    <row r="30" spans="1:93" ht="12.75">
      <c r="A30" s="107" t="s">
        <v>30</v>
      </c>
      <c r="B30" s="92">
        <v>101</v>
      </c>
      <c r="C30" s="107" t="s">
        <v>40</v>
      </c>
      <c r="D30" s="85">
        <v>5</v>
      </c>
      <c r="E30" s="91">
        <f>IF(D30=OperatingScheds!$A$4,OperatingScheds!$AC$4,IF(D30=OperatingScheds!$A$5,OperatingScheds!$AC$5,IF(D30=OperatingScheds!$A$6,OperatingScheds!$AC$6,IF(D30=OperatingScheds!$A$7,OperatingScheds!$AC$7,IF(D30=OperatingScheds!$A$8,OperatingScheds!$AC$8,IF(D30=OperatingScheds!$A$9,OperatingScheds!$AC$9,IF(D30=OperatingScheds!$A$10,OperatingScheds!$AC$10,"")))))))</f>
        <v>3900</v>
      </c>
      <c r="F30" s="91"/>
      <c r="G30" s="92">
        <v>110</v>
      </c>
      <c r="H30" s="92"/>
      <c r="I30" s="92"/>
      <c r="J30" s="92"/>
      <c r="K30" s="92"/>
      <c r="L30" s="92"/>
      <c r="M30" s="92"/>
      <c r="N30" s="92"/>
      <c r="O30" s="92"/>
      <c r="P30" s="92"/>
      <c r="Q30" s="92"/>
      <c r="R30" s="92"/>
      <c r="S30" s="90"/>
      <c r="T30" s="93"/>
      <c r="U30" s="93"/>
      <c r="V30" s="92"/>
      <c r="W30" s="92"/>
      <c r="X30" s="95"/>
      <c r="Y30" s="95"/>
      <c r="Z30" s="92"/>
      <c r="AA30" s="92"/>
      <c r="AB30" s="92"/>
      <c r="AC30" s="92"/>
      <c r="AD30" s="92"/>
      <c r="AE30" s="92"/>
      <c r="AF30" s="92"/>
      <c r="AG30" s="92"/>
      <c r="AH30" s="92"/>
      <c r="AI30" s="92"/>
      <c r="AJ30" s="92"/>
      <c r="AK30" s="92"/>
      <c r="AL30" s="92"/>
      <c r="AM30" s="92"/>
      <c r="AN30" s="90"/>
      <c r="AO30" s="93"/>
      <c r="AP30" s="96"/>
      <c r="AQ30" s="93"/>
      <c r="AR30" s="93"/>
      <c r="AS30" s="93"/>
      <c r="AT30" s="97"/>
      <c r="AU30" s="97"/>
      <c r="AV30" s="98"/>
      <c r="AW30" s="97"/>
      <c r="AX30" s="97"/>
      <c r="AY30" s="98"/>
      <c r="AZ30" s="99"/>
      <c r="BA30" s="102"/>
      <c r="BB30" s="92"/>
      <c r="BC30" s="92"/>
      <c r="BD30" s="92"/>
      <c r="BE30" s="92"/>
      <c r="BF30" s="92"/>
      <c r="BG30" s="92"/>
      <c r="BH30" s="92"/>
      <c r="BI30" s="92"/>
      <c r="BJ30" s="92"/>
      <c r="BK30" s="92"/>
      <c r="BL30" s="92"/>
      <c r="BM30" s="92"/>
      <c r="BN30" s="92"/>
      <c r="BO30" s="92"/>
      <c r="BP30" s="90"/>
      <c r="BQ30" s="93"/>
      <c r="BR30" s="96"/>
      <c r="BS30" s="93"/>
      <c r="BT30" s="93"/>
      <c r="BU30" s="93"/>
      <c r="BV30" s="92"/>
      <c r="BW30" s="92"/>
      <c r="BX30" s="92"/>
      <c r="BY30" s="92"/>
      <c r="BZ30" s="92"/>
      <c r="CA30" s="92"/>
      <c r="CB30" s="92"/>
      <c r="CC30" s="92"/>
      <c r="CD30" s="92"/>
      <c r="CE30" s="92"/>
      <c r="CF30" s="92"/>
      <c r="CG30" s="92"/>
      <c r="CH30" s="92"/>
      <c r="CI30" s="92"/>
      <c r="CJ30" s="90"/>
      <c r="CK30" s="93"/>
      <c r="CL30" s="96"/>
      <c r="CM30" s="93"/>
      <c r="CN30" s="93"/>
      <c r="CO30" s="93"/>
    </row>
    <row r="31" spans="1:93" ht="12.75">
      <c r="A31" s="107" t="s">
        <v>31</v>
      </c>
      <c r="B31" s="92">
        <v>102</v>
      </c>
      <c r="C31" s="107" t="s">
        <v>40</v>
      </c>
      <c r="D31" s="85">
        <v>5</v>
      </c>
      <c r="E31" s="91">
        <f>IF(D31=OperatingScheds!$A$4,OperatingScheds!$AC$4,IF(D31=OperatingScheds!$A$5,OperatingScheds!$AC$5,IF(D31=OperatingScheds!$A$6,OperatingScheds!$AC$6,IF(D31=OperatingScheds!$A$7,OperatingScheds!$AC$7,IF(D31=OperatingScheds!$A$8,OperatingScheds!$AC$8,IF(D31=OperatingScheds!$A$9,OperatingScheds!$AC$9,IF(D31=OperatingScheds!$A$10,OperatingScheds!$AC$10,"")))))))</f>
        <v>3900</v>
      </c>
      <c r="F31" s="91"/>
      <c r="G31" s="92">
        <v>250</v>
      </c>
      <c r="H31" s="92"/>
      <c r="I31" s="92"/>
      <c r="J31" s="92"/>
      <c r="K31" s="92"/>
      <c r="L31" s="92"/>
      <c r="M31" s="92"/>
      <c r="N31" s="92"/>
      <c r="O31" s="92"/>
      <c r="P31" s="92"/>
      <c r="Q31" s="92"/>
      <c r="R31" s="92"/>
      <c r="S31" s="90"/>
      <c r="T31" s="93"/>
      <c r="U31" s="93"/>
      <c r="V31" s="92"/>
      <c r="W31" s="92"/>
      <c r="X31" s="95"/>
      <c r="Y31" s="95"/>
      <c r="Z31" s="92"/>
      <c r="AA31" s="92"/>
      <c r="AB31" s="92"/>
      <c r="AC31" s="92"/>
      <c r="AD31" s="92"/>
      <c r="AE31" s="92"/>
      <c r="AF31" s="92"/>
      <c r="AG31" s="92"/>
      <c r="AH31" s="92"/>
      <c r="AI31" s="92"/>
      <c r="AJ31" s="92"/>
      <c r="AK31" s="92"/>
      <c r="AL31" s="92"/>
      <c r="AM31" s="92"/>
      <c r="AN31" s="90"/>
      <c r="AO31" s="93"/>
      <c r="AP31" s="96"/>
      <c r="AQ31" s="93"/>
      <c r="AR31" s="93"/>
      <c r="AS31" s="93"/>
      <c r="AT31" s="97"/>
      <c r="AU31" s="97"/>
      <c r="AV31" s="98"/>
      <c r="AW31" s="97"/>
      <c r="AX31" s="97"/>
      <c r="AY31" s="98"/>
      <c r="AZ31" s="99"/>
      <c r="BA31" s="102"/>
      <c r="BB31" s="92"/>
      <c r="BC31" s="92"/>
      <c r="BD31" s="92"/>
      <c r="BE31" s="92"/>
      <c r="BF31" s="92"/>
      <c r="BG31" s="92"/>
      <c r="BH31" s="92"/>
      <c r="BI31" s="92"/>
      <c r="BJ31" s="92"/>
      <c r="BK31" s="92"/>
      <c r="BL31" s="92"/>
      <c r="BM31" s="92"/>
      <c r="BN31" s="92"/>
      <c r="BO31" s="92"/>
      <c r="BP31" s="90"/>
      <c r="BQ31" s="93"/>
      <c r="BR31" s="96"/>
      <c r="BS31" s="93"/>
      <c r="BT31" s="93"/>
      <c r="BU31" s="93"/>
      <c r="BV31" s="92"/>
      <c r="BW31" s="92"/>
      <c r="BX31" s="92"/>
      <c r="BY31" s="92"/>
      <c r="BZ31" s="92"/>
      <c r="CA31" s="92"/>
      <c r="CB31" s="92"/>
      <c r="CC31" s="92"/>
      <c r="CD31" s="92"/>
      <c r="CE31" s="92"/>
      <c r="CF31" s="92"/>
      <c r="CG31" s="92"/>
      <c r="CH31" s="92"/>
      <c r="CI31" s="92"/>
      <c r="CJ31" s="90"/>
      <c r="CK31" s="93"/>
      <c r="CL31" s="96"/>
      <c r="CM31" s="93"/>
      <c r="CN31" s="93"/>
      <c r="CO31" s="93"/>
    </row>
    <row r="32" spans="1:93" ht="12.75">
      <c r="A32" s="107" t="s">
        <v>32</v>
      </c>
      <c r="B32" s="92">
        <v>103</v>
      </c>
      <c r="C32" s="107" t="s">
        <v>40</v>
      </c>
      <c r="D32" s="85">
        <v>6</v>
      </c>
      <c r="E32" s="91">
        <f>IF(D32=OperatingScheds!$A$4,OperatingScheds!$AC$4,IF(D32=OperatingScheds!$A$5,OperatingScheds!$AC$5,IF(D32=OperatingScheds!$A$6,OperatingScheds!$AC$6,IF(D32=OperatingScheds!$A$7,OperatingScheds!$AC$7,IF(D32=OperatingScheds!$A$8,OperatingScheds!$AC$8,IF(D32=OperatingScheds!$A$9,OperatingScheds!$AC$9,IF(D32=OperatingScheds!$A$10,OperatingScheds!$AC$10,"")))))))</f>
        <v>3120</v>
      </c>
      <c r="F32" s="91"/>
      <c r="G32" s="92">
        <v>120</v>
      </c>
      <c r="H32" s="92"/>
      <c r="I32" s="92"/>
      <c r="J32" s="92"/>
      <c r="K32" s="92"/>
      <c r="L32" s="92"/>
      <c r="M32" s="92"/>
      <c r="N32" s="92"/>
      <c r="O32" s="92"/>
      <c r="P32" s="92"/>
      <c r="Q32" s="92"/>
      <c r="R32" s="92"/>
      <c r="S32" s="90"/>
      <c r="T32" s="93"/>
      <c r="U32" s="93"/>
      <c r="V32" s="92"/>
      <c r="W32" s="92"/>
      <c r="X32" s="95"/>
      <c r="Y32" s="95"/>
      <c r="Z32" s="92"/>
      <c r="AA32" s="92"/>
      <c r="AB32" s="92"/>
      <c r="AC32" s="92"/>
      <c r="AD32" s="92"/>
      <c r="AE32" s="92"/>
      <c r="AF32" s="92"/>
      <c r="AG32" s="92"/>
      <c r="AH32" s="92"/>
      <c r="AI32" s="92"/>
      <c r="AJ32" s="92"/>
      <c r="AK32" s="92"/>
      <c r="AL32" s="92"/>
      <c r="AM32" s="92"/>
      <c r="AN32" s="90"/>
      <c r="AO32" s="93"/>
      <c r="AP32" s="96"/>
      <c r="AQ32" s="93"/>
      <c r="AR32" s="93"/>
      <c r="AS32" s="93"/>
      <c r="AT32" s="97"/>
      <c r="AU32" s="97"/>
      <c r="AV32" s="98"/>
      <c r="AW32" s="97"/>
      <c r="AX32" s="97"/>
      <c r="AY32" s="98"/>
      <c r="AZ32" s="99"/>
      <c r="BA32" s="102"/>
      <c r="BB32" s="92"/>
      <c r="BC32" s="92"/>
      <c r="BD32" s="92"/>
      <c r="BE32" s="92"/>
      <c r="BF32" s="92"/>
      <c r="BG32" s="92"/>
      <c r="BH32" s="92"/>
      <c r="BI32" s="92"/>
      <c r="BJ32" s="92"/>
      <c r="BK32" s="92"/>
      <c r="BL32" s="92"/>
      <c r="BM32" s="92"/>
      <c r="BN32" s="92"/>
      <c r="BO32" s="92"/>
      <c r="BP32" s="90"/>
      <c r="BQ32" s="93"/>
      <c r="BR32" s="96"/>
      <c r="BS32" s="93"/>
      <c r="BT32" s="93"/>
      <c r="BU32" s="93"/>
      <c r="BV32" s="92"/>
      <c r="BW32" s="92"/>
      <c r="BX32" s="92"/>
      <c r="BY32" s="92"/>
      <c r="BZ32" s="92"/>
      <c r="CA32" s="92"/>
      <c r="CB32" s="92"/>
      <c r="CC32" s="92"/>
      <c r="CD32" s="92"/>
      <c r="CE32" s="92"/>
      <c r="CF32" s="92"/>
      <c r="CG32" s="92"/>
      <c r="CH32" s="92"/>
      <c r="CI32" s="92"/>
      <c r="CJ32" s="90"/>
      <c r="CK32" s="93"/>
      <c r="CL32" s="96"/>
      <c r="CM32" s="93"/>
      <c r="CN32" s="93"/>
      <c r="CO32" s="93"/>
    </row>
    <row r="33" spans="1:93" ht="12.75">
      <c r="A33" s="107" t="s">
        <v>33</v>
      </c>
      <c r="B33" s="92">
        <v>104</v>
      </c>
      <c r="C33" s="107" t="s">
        <v>40</v>
      </c>
      <c r="D33" s="85">
        <v>5</v>
      </c>
      <c r="E33" s="91">
        <f>IF(D33=OperatingScheds!$A$4,OperatingScheds!$AC$4,IF(D33=OperatingScheds!$A$5,OperatingScheds!$AC$5,IF(D33=OperatingScheds!$A$6,OperatingScheds!$AC$6,IF(D33=OperatingScheds!$A$7,OperatingScheds!$AC$7,IF(D33=OperatingScheds!$A$8,OperatingScheds!$AC$8,IF(D33=OperatingScheds!$A$9,OperatingScheds!$AC$9,IF(D33=OperatingScheds!$A$10,OperatingScheds!$AC$10,"")))))))</f>
        <v>3900</v>
      </c>
      <c r="F33" s="91"/>
      <c r="G33" s="92">
        <v>500</v>
      </c>
      <c r="H33" s="92"/>
      <c r="I33" s="92"/>
      <c r="J33" s="92"/>
      <c r="K33" s="92"/>
      <c r="L33" s="92"/>
      <c r="M33" s="92"/>
      <c r="N33" s="92"/>
      <c r="O33" s="92"/>
      <c r="P33" s="92"/>
      <c r="Q33" s="92"/>
      <c r="R33" s="92"/>
      <c r="S33" s="90"/>
      <c r="T33" s="93"/>
      <c r="U33" s="93"/>
      <c r="V33" s="92"/>
      <c r="W33" s="92"/>
      <c r="X33" s="95"/>
      <c r="Y33" s="95"/>
      <c r="Z33" s="92"/>
      <c r="AA33" s="92"/>
      <c r="AB33" s="92"/>
      <c r="AC33" s="92"/>
      <c r="AD33" s="92"/>
      <c r="AE33" s="92"/>
      <c r="AF33" s="92"/>
      <c r="AG33" s="92"/>
      <c r="AH33" s="92"/>
      <c r="AI33" s="92"/>
      <c r="AJ33" s="92"/>
      <c r="AK33" s="92"/>
      <c r="AL33" s="92"/>
      <c r="AM33" s="92"/>
      <c r="AN33" s="90"/>
      <c r="AO33" s="93"/>
      <c r="AP33" s="96"/>
      <c r="AQ33" s="93"/>
      <c r="AR33" s="93"/>
      <c r="AS33" s="93"/>
      <c r="AT33" s="97"/>
      <c r="AU33" s="97"/>
      <c r="AV33" s="98"/>
      <c r="AW33" s="97"/>
      <c r="AX33" s="97"/>
      <c r="AY33" s="98"/>
      <c r="AZ33" s="99"/>
      <c r="BA33" s="102"/>
      <c r="BB33" s="92"/>
      <c r="BC33" s="92"/>
      <c r="BD33" s="92"/>
      <c r="BE33" s="92"/>
      <c r="BF33" s="92"/>
      <c r="BG33" s="92"/>
      <c r="BH33" s="92"/>
      <c r="BI33" s="92"/>
      <c r="BJ33" s="92"/>
      <c r="BK33" s="92"/>
      <c r="BL33" s="92"/>
      <c r="BM33" s="92"/>
      <c r="BN33" s="92"/>
      <c r="BO33" s="92"/>
      <c r="BP33" s="90"/>
      <c r="BQ33" s="93"/>
      <c r="BR33" s="96"/>
      <c r="BS33" s="93"/>
      <c r="BT33" s="93"/>
      <c r="BU33" s="93"/>
      <c r="BV33" s="92"/>
      <c r="BW33" s="92"/>
      <c r="BX33" s="92"/>
      <c r="BY33" s="92"/>
      <c r="BZ33" s="92"/>
      <c r="CA33" s="92"/>
      <c r="CB33" s="92"/>
      <c r="CC33" s="92"/>
      <c r="CD33" s="92"/>
      <c r="CE33" s="92"/>
      <c r="CF33" s="92"/>
      <c r="CG33" s="92"/>
      <c r="CH33" s="92"/>
      <c r="CI33" s="92"/>
      <c r="CJ33" s="90"/>
      <c r="CK33" s="93"/>
      <c r="CL33" s="96"/>
      <c r="CM33" s="93"/>
      <c r="CN33" s="93"/>
      <c r="CO33" s="93"/>
    </row>
    <row r="34" spans="1:93" ht="12.75">
      <c r="A34" s="107" t="s">
        <v>34</v>
      </c>
      <c r="B34" s="92">
        <v>101</v>
      </c>
      <c r="C34" s="107" t="s">
        <v>41</v>
      </c>
      <c r="D34" s="85">
        <v>5</v>
      </c>
      <c r="E34" s="91">
        <f>IF(D34=OperatingScheds!$A$4,OperatingScheds!$AC$4,IF(D34=OperatingScheds!$A$5,OperatingScheds!$AC$5,IF(D34=OperatingScheds!$A$6,OperatingScheds!$AC$6,IF(D34=OperatingScheds!$A$7,OperatingScheds!$AC$7,IF(D34=OperatingScheds!$A$8,OperatingScheds!$AC$8,IF(D34=OperatingScheds!$A$9,OperatingScheds!$AC$9,IF(D34=OperatingScheds!$A$10,OperatingScheds!$AC$10,"")))))))</f>
        <v>3900</v>
      </c>
      <c r="F34" s="91"/>
      <c r="G34" s="92">
        <v>500</v>
      </c>
      <c r="H34" s="92"/>
      <c r="I34" s="92"/>
      <c r="J34" s="92"/>
      <c r="K34" s="92"/>
      <c r="L34" s="92"/>
      <c r="M34" s="92"/>
      <c r="N34" s="92"/>
      <c r="O34" s="92"/>
      <c r="P34" s="92"/>
      <c r="Q34" s="92"/>
      <c r="R34" s="92"/>
      <c r="S34" s="90"/>
      <c r="T34" s="93"/>
      <c r="U34" s="93"/>
      <c r="V34" s="92"/>
      <c r="W34" s="92"/>
      <c r="X34" s="95"/>
      <c r="Y34" s="95"/>
      <c r="Z34" s="92"/>
      <c r="AA34" s="92"/>
      <c r="AB34" s="92"/>
      <c r="AC34" s="92"/>
      <c r="AD34" s="92"/>
      <c r="AE34" s="92"/>
      <c r="AF34" s="92"/>
      <c r="AG34" s="92"/>
      <c r="AH34" s="92"/>
      <c r="AI34" s="92"/>
      <c r="AJ34" s="92"/>
      <c r="AK34" s="92"/>
      <c r="AL34" s="92"/>
      <c r="AM34" s="92"/>
      <c r="AN34" s="90"/>
      <c r="AO34" s="93"/>
      <c r="AP34" s="96"/>
      <c r="AQ34" s="93"/>
      <c r="AR34" s="93"/>
      <c r="AS34" s="93"/>
      <c r="AT34" s="97"/>
      <c r="AU34" s="97"/>
      <c r="AV34" s="98"/>
      <c r="AW34" s="97"/>
      <c r="AX34" s="97"/>
      <c r="AY34" s="98"/>
      <c r="AZ34" s="99"/>
      <c r="BA34" s="102"/>
      <c r="BB34" s="92"/>
      <c r="BC34" s="92"/>
      <c r="BD34" s="92"/>
      <c r="BE34" s="92"/>
      <c r="BF34" s="92"/>
      <c r="BG34" s="92"/>
      <c r="BH34" s="92"/>
      <c r="BI34" s="92"/>
      <c r="BJ34" s="92"/>
      <c r="BK34" s="92"/>
      <c r="BL34" s="92"/>
      <c r="BM34" s="92"/>
      <c r="BN34" s="92"/>
      <c r="BO34" s="92"/>
      <c r="BP34" s="90"/>
      <c r="BQ34" s="93"/>
      <c r="BR34" s="96"/>
      <c r="BS34" s="93"/>
      <c r="BT34" s="93"/>
      <c r="BU34" s="93"/>
      <c r="BV34" s="92"/>
      <c r="BW34" s="92"/>
      <c r="BX34" s="92"/>
      <c r="BY34" s="92"/>
      <c r="BZ34" s="92"/>
      <c r="CA34" s="92"/>
      <c r="CB34" s="92"/>
      <c r="CC34" s="92"/>
      <c r="CD34" s="92"/>
      <c r="CE34" s="92"/>
      <c r="CF34" s="92"/>
      <c r="CG34" s="92"/>
      <c r="CH34" s="92"/>
      <c r="CI34" s="92"/>
      <c r="CJ34" s="90"/>
      <c r="CK34" s="93"/>
      <c r="CL34" s="96"/>
      <c r="CM34" s="93"/>
      <c r="CN34" s="93"/>
      <c r="CO34" s="93"/>
    </row>
    <row r="35" spans="7:18" ht="12.75">
      <c r="G35" s="2"/>
      <c r="H35" s="2"/>
      <c r="I35" s="2"/>
      <c r="J35" s="2"/>
      <c r="K35" s="2"/>
      <c r="L35" s="2"/>
      <c r="M35" s="2"/>
      <c r="N35" s="2"/>
      <c r="O35" s="2"/>
      <c r="P35" s="2"/>
      <c r="Q35" s="2"/>
      <c r="R35" s="2"/>
    </row>
    <row r="36" spans="1:53" ht="12.75">
      <c r="A36" s="1" t="s">
        <v>42</v>
      </c>
      <c r="G36" s="2">
        <f>SUM(G6:G35)</f>
        <v>6280</v>
      </c>
      <c r="H36" s="2"/>
      <c r="I36" s="2"/>
      <c r="J36" s="2"/>
      <c r="K36" s="2"/>
      <c r="L36" s="2"/>
      <c r="M36" s="2"/>
      <c r="N36" s="2"/>
      <c r="O36" s="2"/>
      <c r="P36" s="2"/>
      <c r="Q36" s="2"/>
      <c r="R36" s="2"/>
      <c r="AT36" s="108"/>
      <c r="AU36" s="108"/>
      <c r="AV36" s="109"/>
      <c r="AW36" s="108"/>
      <c r="AX36" s="108"/>
      <c r="AY36" s="108"/>
      <c r="AZ36" s="109"/>
      <c r="BA36" s="109"/>
    </row>
    <row r="38" spans="1:48" ht="12.75">
      <c r="A38" s="1" t="s">
        <v>234</v>
      </c>
      <c r="AV38" s="109"/>
    </row>
    <row r="39" ht="12.75">
      <c r="A39" s="1" t="s">
        <v>308</v>
      </c>
    </row>
    <row r="65" ht="15.75" customHeight="1"/>
    <row r="66" ht="15.75" customHeight="1"/>
  </sheetData>
  <mergeCells count="25">
    <mergeCell ref="CA4:CH4"/>
    <mergeCell ref="CI4:CM4"/>
    <mergeCell ref="BV3:CO3"/>
    <mergeCell ref="CN4:CO4"/>
    <mergeCell ref="A3:G4"/>
    <mergeCell ref="R4:S4"/>
    <mergeCell ref="A1:F1"/>
    <mergeCell ref="BV4:BZ4"/>
    <mergeCell ref="V3:Y4"/>
    <mergeCell ref="AT3:AV4"/>
    <mergeCell ref="Z3:AS3"/>
    <mergeCell ref="AM4:AQ4"/>
    <mergeCell ref="T4:U4"/>
    <mergeCell ref="H3:U3"/>
    <mergeCell ref="Z4:AD4"/>
    <mergeCell ref="AE4:AL4"/>
    <mergeCell ref="H4:L4"/>
    <mergeCell ref="M4:Q4"/>
    <mergeCell ref="AR4:AS4"/>
    <mergeCell ref="BB3:BU3"/>
    <mergeCell ref="BB4:BF4"/>
    <mergeCell ref="BG4:BN4"/>
    <mergeCell ref="AW3:BA4"/>
    <mergeCell ref="BO4:BS4"/>
    <mergeCell ref="BT4:BU4"/>
  </mergeCells>
  <printOptions/>
  <pageMargins left="0.75" right="0.75" top="1" bottom="1" header="0.5" footer="0.5"/>
  <pageSetup fitToHeight="8" fitToWidth="0" horizontalDpi="600" verticalDpi="600" orientation="landscape" scale="43" r:id="rId1"/>
  <headerFooter alignWithMargins="0">
    <oddFooter>&amp;L031104 WEB Rev. 00&amp;CChiller Replacement</oddFooter>
  </headerFooter>
  <colBreaks count="2" manualBreakCount="2">
    <brk id="25" max="65535" man="1"/>
    <brk id="66" max="37" man="1"/>
  </colBreaks>
</worksheet>
</file>

<file path=xl/worksheets/sheet2.xml><?xml version="1.0" encoding="utf-8"?>
<worksheet xmlns="http://schemas.openxmlformats.org/spreadsheetml/2006/main" xmlns:r="http://schemas.openxmlformats.org/officeDocument/2006/relationships">
  <dimension ref="A1:AC12"/>
  <sheetViews>
    <sheetView showGridLines="0" zoomScale="75" zoomScaleNormal="75" workbookViewId="0" topLeftCell="A1">
      <selection activeCell="A1" sqref="A1"/>
    </sheetView>
  </sheetViews>
  <sheetFormatPr defaultColWidth="9.140625" defaultRowHeight="12.75"/>
  <cols>
    <col min="1" max="1" width="7.28125" style="0" customWidth="1"/>
    <col min="2" max="2" width="14.421875" style="0" customWidth="1"/>
    <col min="3" max="26" width="3.00390625" style="0" customWidth="1"/>
    <col min="27" max="27" width="7.00390625" style="0" customWidth="1"/>
    <col min="28" max="28" width="10.8515625" style="0" bestFit="1" customWidth="1"/>
  </cols>
  <sheetData>
    <row r="1" spans="3:26" ht="33" customHeight="1">
      <c r="C1" s="130" t="s">
        <v>161</v>
      </c>
      <c r="D1" s="130"/>
      <c r="E1" s="130"/>
      <c r="F1" s="130"/>
      <c r="G1" s="130"/>
      <c r="H1" s="130"/>
      <c r="I1" s="130"/>
      <c r="J1" s="130"/>
      <c r="K1" s="130"/>
      <c r="L1" s="130"/>
      <c r="M1" s="130"/>
      <c r="N1" s="130"/>
      <c r="O1" s="130"/>
      <c r="P1" s="130"/>
      <c r="Q1" s="130"/>
      <c r="R1" s="130"/>
      <c r="S1" s="130"/>
      <c r="T1" s="130"/>
      <c r="U1" s="130"/>
      <c r="V1" s="130"/>
      <c r="W1" s="130"/>
      <c r="X1" s="130"/>
      <c r="Y1" s="130"/>
      <c r="Z1" s="130"/>
    </row>
    <row r="2" spans="1:29" ht="37.5" customHeight="1">
      <c r="A2" s="34" t="s">
        <v>133</v>
      </c>
      <c r="B2" s="41" t="s">
        <v>132</v>
      </c>
      <c r="C2" s="34" t="s">
        <v>150</v>
      </c>
      <c r="D2" s="34" t="s">
        <v>151</v>
      </c>
      <c r="E2" s="34" t="s">
        <v>152</v>
      </c>
      <c r="F2" s="34" t="s">
        <v>153</v>
      </c>
      <c r="G2" s="34" t="s">
        <v>154</v>
      </c>
      <c r="H2" s="34" t="s">
        <v>155</v>
      </c>
      <c r="I2" s="34" t="s">
        <v>156</v>
      </c>
      <c r="J2" s="34" t="s">
        <v>157</v>
      </c>
      <c r="K2" s="34" t="s">
        <v>158</v>
      </c>
      <c r="L2" s="34" t="s">
        <v>159</v>
      </c>
      <c r="M2" s="34" t="s">
        <v>136</v>
      </c>
      <c r="N2" s="34" t="s">
        <v>137</v>
      </c>
      <c r="O2" s="34" t="s">
        <v>138</v>
      </c>
      <c r="P2" s="34" t="s">
        <v>139</v>
      </c>
      <c r="Q2" s="34" t="s">
        <v>140</v>
      </c>
      <c r="R2" s="34" t="s">
        <v>141</v>
      </c>
      <c r="S2" s="34" t="s">
        <v>142</v>
      </c>
      <c r="T2" s="34" t="s">
        <v>143</v>
      </c>
      <c r="U2" s="34" t="s">
        <v>144</v>
      </c>
      <c r="V2" s="34" t="s">
        <v>145</v>
      </c>
      <c r="W2" s="34" t="s">
        <v>146</v>
      </c>
      <c r="X2" s="34" t="s">
        <v>147</v>
      </c>
      <c r="Y2" s="34" t="s">
        <v>148</v>
      </c>
      <c r="Z2" s="34" t="s">
        <v>149</v>
      </c>
      <c r="AA2" s="34" t="s">
        <v>135</v>
      </c>
      <c r="AB2" s="34" t="s">
        <v>134</v>
      </c>
      <c r="AC2" s="34" t="s">
        <v>160</v>
      </c>
    </row>
    <row r="3" spans="1:29" ht="31.5" customHeight="1">
      <c r="A3" s="42"/>
      <c r="B3" s="42" t="s">
        <v>131</v>
      </c>
      <c r="C3" s="42"/>
      <c r="D3" s="42"/>
      <c r="E3" s="42"/>
      <c r="F3" s="42"/>
      <c r="G3" s="42"/>
      <c r="H3" s="42"/>
      <c r="I3" s="42"/>
      <c r="J3" s="42"/>
      <c r="K3" s="42"/>
      <c r="L3" s="42"/>
      <c r="M3" s="42"/>
      <c r="N3" s="42"/>
      <c r="O3" s="42"/>
      <c r="P3" s="43">
        <v>1</v>
      </c>
      <c r="Q3" s="43">
        <v>1</v>
      </c>
      <c r="R3" s="43">
        <v>1</v>
      </c>
      <c r="S3" s="42"/>
      <c r="T3" s="42"/>
      <c r="U3" s="42"/>
      <c r="V3" s="42"/>
      <c r="W3" s="42"/>
      <c r="X3" s="42"/>
      <c r="Y3" s="42"/>
      <c r="Z3" s="42"/>
      <c r="AA3" s="42">
        <f aca="true" t="shared" si="0" ref="AA3:AA8">SUM(C3:Z3)</f>
        <v>3</v>
      </c>
      <c r="AB3" s="42"/>
      <c r="AC3" s="42"/>
    </row>
    <row r="4" spans="1:29" ht="63">
      <c r="A4" s="110">
        <v>1</v>
      </c>
      <c r="B4" s="42" t="s">
        <v>249</v>
      </c>
      <c r="C4" s="42"/>
      <c r="D4" s="42"/>
      <c r="E4" s="42"/>
      <c r="F4" s="42"/>
      <c r="G4" s="42"/>
      <c r="H4" s="42"/>
      <c r="I4" s="42"/>
      <c r="J4" s="42">
        <v>1</v>
      </c>
      <c r="K4" s="42">
        <v>1</v>
      </c>
      <c r="L4" s="42">
        <v>1</v>
      </c>
      <c r="M4" s="42">
        <v>1</v>
      </c>
      <c r="N4" s="42">
        <v>1</v>
      </c>
      <c r="O4" s="42">
        <v>1</v>
      </c>
      <c r="P4" s="43">
        <v>1</v>
      </c>
      <c r="Q4" s="43">
        <v>1</v>
      </c>
      <c r="R4" s="43">
        <v>1</v>
      </c>
      <c r="S4" s="42">
        <v>1</v>
      </c>
      <c r="T4" s="42">
        <v>1</v>
      </c>
      <c r="U4" s="42"/>
      <c r="V4" s="42"/>
      <c r="W4" s="42"/>
      <c r="X4" s="42"/>
      <c r="Y4" s="42"/>
      <c r="Z4" s="42"/>
      <c r="AA4" s="42">
        <f t="shared" si="0"/>
        <v>11</v>
      </c>
      <c r="AB4" s="42" t="str">
        <f aca="true" t="shared" si="1" ref="AB4:AB9">IF(SUM(P4:R4)&gt;1,"Yes","No")</f>
        <v>Yes</v>
      </c>
      <c r="AC4" s="42">
        <v>3380</v>
      </c>
    </row>
    <row r="5" spans="1:29" ht="31.5" customHeight="1">
      <c r="A5" s="110">
        <v>2</v>
      </c>
      <c r="B5" s="42" t="s">
        <v>250</v>
      </c>
      <c r="C5" s="42">
        <v>1</v>
      </c>
      <c r="D5" s="42">
        <v>1</v>
      </c>
      <c r="E5" s="42">
        <v>1</v>
      </c>
      <c r="F5" s="42">
        <v>1</v>
      </c>
      <c r="G5" s="42">
        <v>1</v>
      </c>
      <c r="H5" s="42">
        <v>1</v>
      </c>
      <c r="I5" s="42">
        <v>1</v>
      </c>
      <c r="J5" s="42">
        <v>1</v>
      </c>
      <c r="K5" s="42">
        <v>1</v>
      </c>
      <c r="L5" s="42">
        <v>1</v>
      </c>
      <c r="M5" s="42">
        <v>1</v>
      </c>
      <c r="N5" s="42">
        <v>1</v>
      </c>
      <c r="O5" s="42">
        <v>1</v>
      </c>
      <c r="P5" s="43">
        <v>1</v>
      </c>
      <c r="Q5" s="43">
        <v>1</v>
      </c>
      <c r="R5" s="43">
        <v>1</v>
      </c>
      <c r="S5" s="42">
        <v>1</v>
      </c>
      <c r="T5" s="42">
        <v>1</v>
      </c>
      <c r="U5" s="42">
        <v>1</v>
      </c>
      <c r="V5" s="42">
        <v>1</v>
      </c>
      <c r="W5" s="42">
        <v>1</v>
      </c>
      <c r="X5" s="42">
        <v>1</v>
      </c>
      <c r="Y5" s="42">
        <v>1</v>
      </c>
      <c r="Z5" s="42">
        <v>1</v>
      </c>
      <c r="AA5" s="42">
        <f t="shared" si="0"/>
        <v>24</v>
      </c>
      <c r="AB5" s="42" t="str">
        <f t="shared" si="1"/>
        <v>Yes</v>
      </c>
      <c r="AC5" s="42">
        <v>8760</v>
      </c>
    </row>
    <row r="6" spans="1:29" ht="31.5" customHeight="1">
      <c r="A6" s="110">
        <v>3</v>
      </c>
      <c r="B6" s="42" t="s">
        <v>251</v>
      </c>
      <c r="C6" s="42">
        <v>1</v>
      </c>
      <c r="D6" s="42">
        <v>1</v>
      </c>
      <c r="E6" s="42">
        <v>1</v>
      </c>
      <c r="F6" s="42">
        <v>1</v>
      </c>
      <c r="G6" s="42">
        <v>1</v>
      </c>
      <c r="H6" s="42">
        <v>1</v>
      </c>
      <c r="I6" s="42">
        <v>1</v>
      </c>
      <c r="J6" s="42">
        <v>1</v>
      </c>
      <c r="K6" s="42">
        <v>1</v>
      </c>
      <c r="L6" s="42">
        <v>1</v>
      </c>
      <c r="M6" s="42">
        <v>1</v>
      </c>
      <c r="N6" s="42">
        <v>1</v>
      </c>
      <c r="O6" s="42"/>
      <c r="P6" s="43"/>
      <c r="Q6" s="43"/>
      <c r="R6" s="43"/>
      <c r="S6" s="42"/>
      <c r="T6" s="42"/>
      <c r="U6" s="42"/>
      <c r="V6" s="42"/>
      <c r="W6" s="42"/>
      <c r="X6" s="42"/>
      <c r="Y6" s="42"/>
      <c r="Z6" s="42"/>
      <c r="AA6" s="42">
        <f t="shared" si="0"/>
        <v>12</v>
      </c>
      <c r="AB6" s="42" t="str">
        <f t="shared" si="1"/>
        <v>No</v>
      </c>
      <c r="AC6" s="42">
        <f>365*AA6</f>
        <v>4380</v>
      </c>
    </row>
    <row r="7" spans="1:29" ht="31.5" customHeight="1">
      <c r="A7" s="110">
        <v>4</v>
      </c>
      <c r="B7" s="42" t="s">
        <v>252</v>
      </c>
      <c r="C7" s="42"/>
      <c r="D7" s="42"/>
      <c r="E7" s="42"/>
      <c r="F7" s="42"/>
      <c r="G7" s="42"/>
      <c r="H7" s="42"/>
      <c r="I7" s="42"/>
      <c r="J7" s="42"/>
      <c r="K7" s="42"/>
      <c r="L7" s="42"/>
      <c r="M7" s="42"/>
      <c r="N7" s="42"/>
      <c r="O7" s="42">
        <v>1</v>
      </c>
      <c r="P7" s="43">
        <v>1</v>
      </c>
      <c r="Q7" s="43">
        <v>1</v>
      </c>
      <c r="R7" s="43">
        <v>1</v>
      </c>
      <c r="S7" s="42">
        <v>1</v>
      </c>
      <c r="T7" s="42">
        <v>1</v>
      </c>
      <c r="U7" s="42">
        <v>1</v>
      </c>
      <c r="V7" s="42">
        <v>1</v>
      </c>
      <c r="W7" s="42">
        <v>1</v>
      </c>
      <c r="X7" s="42">
        <v>1</v>
      </c>
      <c r="Y7" s="42">
        <v>1</v>
      </c>
      <c r="Z7" s="42">
        <v>1</v>
      </c>
      <c r="AA7" s="42">
        <f t="shared" si="0"/>
        <v>12</v>
      </c>
      <c r="AB7" s="42" t="str">
        <f t="shared" si="1"/>
        <v>Yes</v>
      </c>
      <c r="AC7" s="42">
        <f>365*AA7</f>
        <v>4380</v>
      </c>
    </row>
    <row r="8" spans="1:29" ht="31.5" customHeight="1">
      <c r="A8" s="110">
        <v>5</v>
      </c>
      <c r="B8" s="42" t="s">
        <v>253</v>
      </c>
      <c r="C8" s="42"/>
      <c r="D8" s="42"/>
      <c r="E8" s="42"/>
      <c r="F8" s="42"/>
      <c r="G8" s="42"/>
      <c r="H8" s="42"/>
      <c r="I8" s="42">
        <v>1</v>
      </c>
      <c r="J8" s="42">
        <v>1</v>
      </c>
      <c r="K8" s="42">
        <v>1</v>
      </c>
      <c r="L8" s="42">
        <v>1</v>
      </c>
      <c r="M8" s="42">
        <v>1</v>
      </c>
      <c r="N8" s="42">
        <v>1</v>
      </c>
      <c r="O8" s="42">
        <v>1</v>
      </c>
      <c r="P8" s="43">
        <v>1</v>
      </c>
      <c r="Q8" s="43">
        <v>1</v>
      </c>
      <c r="R8" s="43">
        <v>1</v>
      </c>
      <c r="S8" s="42">
        <v>1</v>
      </c>
      <c r="T8" s="42">
        <v>1</v>
      </c>
      <c r="U8" s="42">
        <v>1</v>
      </c>
      <c r="V8" s="42">
        <v>1</v>
      </c>
      <c r="W8" s="42">
        <v>1</v>
      </c>
      <c r="X8" s="42"/>
      <c r="Y8" s="42"/>
      <c r="Z8" s="42"/>
      <c r="AA8" s="42">
        <f t="shared" si="0"/>
        <v>15</v>
      </c>
      <c r="AB8" s="42" t="str">
        <f t="shared" si="1"/>
        <v>Yes</v>
      </c>
      <c r="AC8" s="42">
        <f>52*5*AA8</f>
        <v>3900</v>
      </c>
    </row>
    <row r="9" spans="1:29" ht="31.5" customHeight="1">
      <c r="A9" s="110">
        <v>6</v>
      </c>
      <c r="B9" s="42" t="s">
        <v>314</v>
      </c>
      <c r="C9" s="42"/>
      <c r="D9" s="42"/>
      <c r="E9" s="42"/>
      <c r="F9" s="42"/>
      <c r="G9" s="42"/>
      <c r="H9" s="42"/>
      <c r="I9" s="42"/>
      <c r="J9" s="42">
        <v>1</v>
      </c>
      <c r="K9" s="42">
        <v>1</v>
      </c>
      <c r="L9" s="42">
        <v>1</v>
      </c>
      <c r="M9" s="42">
        <v>1</v>
      </c>
      <c r="N9" s="42">
        <v>1</v>
      </c>
      <c r="O9" s="42">
        <v>1</v>
      </c>
      <c r="P9" s="43">
        <v>1</v>
      </c>
      <c r="Q9" s="43">
        <v>1</v>
      </c>
      <c r="R9" s="43">
        <v>1</v>
      </c>
      <c r="S9" s="42">
        <v>1</v>
      </c>
      <c r="T9" s="42">
        <v>1</v>
      </c>
      <c r="U9" s="42">
        <v>1</v>
      </c>
      <c r="V9" s="42"/>
      <c r="W9" s="42"/>
      <c r="X9" s="42"/>
      <c r="Y9" s="42"/>
      <c r="Z9" s="42"/>
      <c r="AA9" s="42">
        <f>SUM(C9:Z9)</f>
        <v>12</v>
      </c>
      <c r="AB9" s="42" t="str">
        <f t="shared" si="1"/>
        <v>Yes</v>
      </c>
      <c r="AC9" s="42">
        <f>52*5*AA9</f>
        <v>3120</v>
      </c>
    </row>
    <row r="10" spans="1:29" ht="31.5" customHeight="1">
      <c r="A10" s="57"/>
      <c r="B10" s="57"/>
      <c r="C10" s="57"/>
      <c r="D10" s="57"/>
      <c r="E10" s="57"/>
      <c r="F10" s="57"/>
      <c r="G10" s="57"/>
      <c r="H10" s="57"/>
      <c r="I10" s="57"/>
      <c r="J10" s="57"/>
      <c r="K10" s="57"/>
      <c r="L10" s="57"/>
      <c r="M10" s="58"/>
      <c r="N10" s="58"/>
      <c r="O10" s="58"/>
      <c r="P10" s="58"/>
      <c r="Q10" s="58"/>
      <c r="R10" s="58"/>
      <c r="S10" s="58"/>
      <c r="T10" s="58"/>
      <c r="U10" s="57"/>
      <c r="V10" s="57"/>
      <c r="W10" s="57"/>
      <c r="X10" s="57"/>
      <c r="Y10" s="57"/>
      <c r="Z10" s="57"/>
      <c r="AA10" s="57"/>
      <c r="AB10" s="57"/>
      <c r="AC10" s="57"/>
    </row>
    <row r="11" spans="1:29" ht="31.5" customHeight="1">
      <c r="A11" s="57"/>
      <c r="B11" s="57"/>
      <c r="C11" s="57"/>
      <c r="D11" s="57"/>
      <c r="E11" s="57"/>
      <c r="F11" s="57"/>
      <c r="G11" s="57"/>
      <c r="H11" s="57"/>
      <c r="I11" s="57"/>
      <c r="J11" s="57"/>
      <c r="K11" s="57"/>
      <c r="L11" s="57"/>
      <c r="M11" s="58"/>
      <c r="N11" s="58"/>
      <c r="O11" s="58"/>
      <c r="P11" s="58"/>
      <c r="Q11" s="58"/>
      <c r="R11" s="58"/>
      <c r="S11" s="58"/>
      <c r="T11" s="58"/>
      <c r="U11" s="57"/>
      <c r="V11" s="57"/>
      <c r="W11" s="57"/>
      <c r="X11" s="57"/>
      <c r="Y11" s="57"/>
      <c r="Z11" s="57"/>
      <c r="AA11" s="57"/>
      <c r="AB11" s="57"/>
      <c r="AC11" s="57"/>
    </row>
    <row r="12" spans="1:29" ht="31.5" customHeight="1">
      <c r="A12" s="57"/>
      <c r="B12" s="57"/>
      <c r="C12" s="57"/>
      <c r="D12" s="57"/>
      <c r="E12" s="57"/>
      <c r="F12" s="57"/>
      <c r="G12" s="57"/>
      <c r="H12" s="57"/>
      <c r="I12" s="57"/>
      <c r="J12" s="57"/>
      <c r="K12" s="57"/>
      <c r="L12" s="57"/>
      <c r="M12" s="58"/>
      <c r="N12" s="58"/>
      <c r="O12" s="58"/>
      <c r="P12" s="58"/>
      <c r="Q12" s="58"/>
      <c r="R12" s="58"/>
      <c r="S12" s="58"/>
      <c r="T12" s="58"/>
      <c r="U12" s="57"/>
      <c r="V12" s="57"/>
      <c r="W12" s="57"/>
      <c r="X12" s="57"/>
      <c r="Y12" s="57"/>
      <c r="Z12" s="57"/>
      <c r="AA12" s="57"/>
      <c r="AB12" s="57"/>
      <c r="AC12" s="57"/>
    </row>
  </sheetData>
  <mergeCells count="1">
    <mergeCell ref="C1:Z1"/>
  </mergeCells>
  <printOptions/>
  <pageMargins left="0.75" right="0.75" top="1" bottom="1" header="0.5" footer="0.5"/>
  <pageSetup horizontalDpi="600" verticalDpi="600" orientation="landscape" r:id="rId1"/>
  <headerFooter alignWithMargins="0">
    <oddFooter>&amp;L031104 WEB Rev. 00&amp;CChiller Replacement</oddFooter>
  </headerFooter>
</worksheet>
</file>

<file path=xl/worksheets/sheet3.xml><?xml version="1.0" encoding="utf-8"?>
<worksheet xmlns="http://schemas.openxmlformats.org/spreadsheetml/2006/main" xmlns:r="http://schemas.openxmlformats.org/officeDocument/2006/relationships">
  <dimension ref="A1:G14"/>
  <sheetViews>
    <sheetView showGridLines="0" zoomScale="75" zoomScaleNormal="75" workbookViewId="0" topLeftCell="A1">
      <selection activeCell="A1" sqref="A1"/>
    </sheetView>
  </sheetViews>
  <sheetFormatPr defaultColWidth="9.140625" defaultRowHeight="12.75"/>
  <cols>
    <col min="1" max="1" width="2.7109375" style="0" customWidth="1"/>
    <col min="2" max="2" width="5.7109375" style="0" customWidth="1"/>
    <col min="3" max="3" width="19.421875" style="0" customWidth="1"/>
    <col min="4" max="4" width="19.140625" style="0" bestFit="1" customWidth="1"/>
    <col min="5" max="5" width="15.28125" style="0" customWidth="1"/>
    <col min="6" max="6" width="15.140625" style="0" customWidth="1"/>
    <col min="7" max="7" width="8.421875" style="0" hidden="1" customWidth="1"/>
  </cols>
  <sheetData>
    <row r="1" spans="2:4" ht="18">
      <c r="B1" s="10"/>
      <c r="C1" s="10"/>
      <c r="D1" s="35" t="s">
        <v>254</v>
      </c>
    </row>
    <row r="3" spans="1:7" ht="238.5" customHeight="1">
      <c r="A3" s="131" t="s">
        <v>279</v>
      </c>
      <c r="B3" s="100"/>
      <c r="C3" s="100"/>
      <c r="D3" s="100"/>
      <c r="E3" s="100"/>
      <c r="F3" s="100"/>
      <c r="G3" s="11"/>
    </row>
    <row r="5" spans="2:7" ht="12.75">
      <c r="B5" s="101" t="s">
        <v>56</v>
      </c>
      <c r="C5" s="101"/>
      <c r="D5" s="101"/>
      <c r="E5" s="101"/>
      <c r="F5" s="101"/>
      <c r="G5" s="101"/>
    </row>
    <row r="7" spans="3:5" ht="12.75">
      <c r="C7" s="5" t="s">
        <v>57</v>
      </c>
      <c r="D7" s="5" t="s">
        <v>58</v>
      </c>
      <c r="E7" s="5" t="s">
        <v>59</v>
      </c>
    </row>
    <row r="8" spans="2:5" ht="12.75">
      <c r="B8" s="6">
        <v>1</v>
      </c>
      <c r="C8" s="6" t="s">
        <v>60</v>
      </c>
      <c r="D8" s="6" t="s">
        <v>61</v>
      </c>
      <c r="E8" s="6" t="s">
        <v>62</v>
      </c>
    </row>
    <row r="9" spans="2:5" ht="12.75">
      <c r="B9" s="6">
        <v>2</v>
      </c>
      <c r="C9" s="6" t="s">
        <v>63</v>
      </c>
      <c r="D9" s="6" t="s">
        <v>61</v>
      </c>
      <c r="E9" s="6" t="s">
        <v>62</v>
      </c>
    </row>
    <row r="10" spans="2:5" ht="12.75">
      <c r="B10" s="6">
        <v>3</v>
      </c>
      <c r="C10" s="6" t="s">
        <v>64</v>
      </c>
      <c r="D10" s="6" t="s">
        <v>65</v>
      </c>
      <c r="E10" s="6" t="s">
        <v>62</v>
      </c>
    </row>
    <row r="14" spans="3:4" ht="12.75">
      <c r="C14" s="36" t="s">
        <v>112</v>
      </c>
      <c r="D14" s="37" t="s">
        <v>2</v>
      </c>
    </row>
  </sheetData>
  <mergeCells count="2">
    <mergeCell ref="A3:F3"/>
    <mergeCell ref="B5:G5"/>
  </mergeCells>
  <printOptions/>
  <pageMargins left="0.75" right="0.75" top="1" bottom="1" header="0.5" footer="0.5"/>
  <pageSetup horizontalDpi="600" verticalDpi="600" orientation="portrait" r:id="rId1"/>
  <headerFooter alignWithMargins="0">
    <oddFooter>&amp;L031104 WEB Rev. 00&amp;CChiller Replacement</oddFooter>
  </headerFooter>
</worksheet>
</file>

<file path=xl/worksheets/sheet4.xml><?xml version="1.0" encoding="utf-8"?>
<worksheet xmlns="http://schemas.openxmlformats.org/spreadsheetml/2006/main" xmlns:r="http://schemas.openxmlformats.org/officeDocument/2006/relationships">
  <dimension ref="A1:F89"/>
  <sheetViews>
    <sheetView showGridLines="0" zoomScale="67" zoomScaleNormal="67" workbookViewId="0" topLeftCell="A1">
      <selection activeCell="A1" sqref="A1"/>
    </sheetView>
  </sheetViews>
  <sheetFormatPr defaultColWidth="9.140625" defaultRowHeight="12.75"/>
  <cols>
    <col min="1" max="1" width="77.8515625" style="0" customWidth="1"/>
    <col min="2" max="2" width="6.140625" style="32" customWidth="1"/>
    <col min="3" max="3" width="4.8515625" style="32" customWidth="1"/>
  </cols>
  <sheetData>
    <row r="1" spans="1:5" ht="18">
      <c r="A1" s="40" t="s">
        <v>198</v>
      </c>
      <c r="B1" s="31"/>
      <c r="C1" s="31"/>
      <c r="D1" s="3"/>
      <c r="E1" s="3"/>
    </row>
    <row r="2" spans="1:6" ht="12.75" customHeight="1">
      <c r="A2" s="3"/>
      <c r="B2" s="31"/>
      <c r="C2" s="31"/>
      <c r="D2" s="3"/>
      <c r="E2" s="3"/>
      <c r="F2" s="3"/>
    </row>
    <row r="3" spans="1:3" ht="12.75">
      <c r="A3" s="48" t="s">
        <v>98</v>
      </c>
      <c r="B3" s="50" t="s">
        <v>99</v>
      </c>
      <c r="C3" s="50" t="s">
        <v>100</v>
      </c>
    </row>
    <row r="4" spans="1:3" ht="12.75" customHeight="1">
      <c r="A4" s="111" t="s">
        <v>101</v>
      </c>
      <c r="B4" s="51" t="s">
        <v>109</v>
      </c>
      <c r="C4" s="51"/>
    </row>
    <row r="5" spans="1:3" ht="12.75" customHeight="1">
      <c r="A5" s="111" t="s">
        <v>163</v>
      </c>
      <c r="B5" s="51" t="s">
        <v>109</v>
      </c>
      <c r="C5" s="51"/>
    </row>
    <row r="6" spans="1:3" ht="12.75" customHeight="1">
      <c r="A6" s="111" t="s">
        <v>164</v>
      </c>
      <c r="B6" s="51" t="s">
        <v>109</v>
      </c>
      <c r="C6" s="51"/>
    </row>
    <row r="7" spans="1:3" ht="3.75" customHeight="1">
      <c r="A7" s="112"/>
      <c r="B7" s="51"/>
      <c r="C7" s="51"/>
    </row>
    <row r="8" spans="1:3" ht="12.75" customHeight="1">
      <c r="A8" s="49" t="s">
        <v>102</v>
      </c>
      <c r="B8" s="51"/>
      <c r="C8" s="51"/>
    </row>
    <row r="9" spans="1:3" ht="12.75" customHeight="1">
      <c r="A9" s="111" t="s">
        <v>165</v>
      </c>
      <c r="B9" s="51" t="s">
        <v>109</v>
      </c>
      <c r="C9" s="51"/>
    </row>
    <row r="10" spans="1:3" ht="12.75" customHeight="1">
      <c r="A10" s="111" t="s">
        <v>103</v>
      </c>
      <c r="B10" s="51" t="s">
        <v>109</v>
      </c>
      <c r="C10" s="51"/>
    </row>
    <row r="11" spans="1:3" ht="12.75" customHeight="1">
      <c r="A11" s="111" t="s">
        <v>166</v>
      </c>
      <c r="B11" s="51" t="s">
        <v>109</v>
      </c>
      <c r="C11" s="51"/>
    </row>
    <row r="12" spans="1:3" ht="12.75" customHeight="1">
      <c r="A12" s="111" t="s">
        <v>104</v>
      </c>
      <c r="B12" s="51" t="s">
        <v>109</v>
      </c>
      <c r="C12" s="51"/>
    </row>
    <row r="13" spans="1:3" ht="3.75" customHeight="1">
      <c r="A13" s="47"/>
      <c r="B13" s="51"/>
      <c r="C13" s="51"/>
    </row>
    <row r="14" spans="1:3" ht="12.75" customHeight="1">
      <c r="A14" s="49" t="s">
        <v>105</v>
      </c>
      <c r="B14" s="51"/>
      <c r="C14" s="51"/>
    </row>
    <row r="15" spans="1:3" ht="12.75" customHeight="1">
      <c r="A15" s="111" t="s">
        <v>106</v>
      </c>
      <c r="B15" s="51" t="s">
        <v>109</v>
      </c>
      <c r="C15" s="51"/>
    </row>
    <row r="16" spans="1:3" ht="3.75" customHeight="1">
      <c r="A16" s="47"/>
      <c r="B16" s="51"/>
      <c r="C16" s="51"/>
    </row>
    <row r="17" spans="1:3" ht="12.75" customHeight="1">
      <c r="A17" s="49" t="s">
        <v>107</v>
      </c>
      <c r="B17" s="51"/>
      <c r="C17" s="51"/>
    </row>
    <row r="18" spans="1:3" ht="12.75" customHeight="1">
      <c r="A18" s="111" t="s">
        <v>108</v>
      </c>
      <c r="B18" s="51" t="s">
        <v>109</v>
      </c>
      <c r="C18" s="51"/>
    </row>
    <row r="19" spans="1:3" ht="12.75" customHeight="1">
      <c r="A19" s="111" t="s">
        <v>167</v>
      </c>
      <c r="B19" s="51" t="s">
        <v>109</v>
      </c>
      <c r="C19" s="51"/>
    </row>
    <row r="20" spans="1:3" ht="12.75" customHeight="1">
      <c r="A20" s="111" t="s">
        <v>168</v>
      </c>
      <c r="B20" s="51" t="s">
        <v>109</v>
      </c>
      <c r="C20" s="51"/>
    </row>
    <row r="21" spans="1:3" ht="12.75" customHeight="1">
      <c r="A21" s="111" t="s">
        <v>169</v>
      </c>
      <c r="B21" s="51" t="s">
        <v>109</v>
      </c>
      <c r="C21" s="51"/>
    </row>
    <row r="22" spans="1:3" ht="12.75" customHeight="1">
      <c r="A22" s="111" t="s">
        <v>170</v>
      </c>
      <c r="B22" s="51" t="s">
        <v>109</v>
      </c>
      <c r="C22" s="51"/>
    </row>
    <row r="23" spans="1:3" ht="12.75" customHeight="1">
      <c r="A23" s="111" t="s">
        <v>171</v>
      </c>
      <c r="B23" s="51" t="s">
        <v>109</v>
      </c>
      <c r="C23" s="51"/>
    </row>
    <row r="24" spans="1:3" ht="3.75" customHeight="1">
      <c r="A24" s="112"/>
      <c r="B24" s="51"/>
      <c r="C24" s="51"/>
    </row>
    <row r="25" spans="1:3" ht="12.75" customHeight="1">
      <c r="A25" s="49" t="s">
        <v>172</v>
      </c>
      <c r="B25" s="51"/>
      <c r="C25" s="51"/>
    </row>
    <row r="26" spans="1:3" ht="12.75" customHeight="1">
      <c r="A26" s="111" t="s">
        <v>108</v>
      </c>
      <c r="B26" s="51" t="s">
        <v>109</v>
      </c>
      <c r="C26" s="51"/>
    </row>
    <row r="27" spans="1:3" ht="12.75" customHeight="1">
      <c r="A27" s="111" t="s">
        <v>173</v>
      </c>
      <c r="B27" s="51" t="s">
        <v>109</v>
      </c>
      <c r="C27" s="51"/>
    </row>
    <row r="28" spans="1:3" ht="12.75" customHeight="1">
      <c r="A28" s="111" t="s">
        <v>174</v>
      </c>
      <c r="B28" s="51" t="s">
        <v>109</v>
      </c>
      <c r="C28" s="51"/>
    </row>
    <row r="29" spans="1:3" ht="12.75" customHeight="1">
      <c r="A29" s="111" t="s">
        <v>175</v>
      </c>
      <c r="B29" s="51" t="s">
        <v>109</v>
      </c>
      <c r="C29" s="51"/>
    </row>
    <row r="30" spans="1:3" ht="3.75" customHeight="1">
      <c r="A30" s="46"/>
      <c r="B30" s="51"/>
      <c r="C30" s="51"/>
    </row>
    <row r="31" spans="1:3" ht="12.75" customHeight="1">
      <c r="A31" s="49" t="s">
        <v>176</v>
      </c>
      <c r="B31" s="51"/>
      <c r="C31" s="51"/>
    </row>
    <row r="32" spans="1:3" ht="12.75" customHeight="1">
      <c r="A32" s="111" t="s">
        <v>108</v>
      </c>
      <c r="B32" s="51" t="s">
        <v>109</v>
      </c>
      <c r="C32" s="51"/>
    </row>
    <row r="33" spans="1:3" ht="12.75" customHeight="1">
      <c r="A33" s="111" t="s">
        <v>177</v>
      </c>
      <c r="B33" s="51" t="s">
        <v>109</v>
      </c>
      <c r="C33" s="51"/>
    </row>
    <row r="34" spans="1:3" ht="12.75" customHeight="1">
      <c r="A34" s="111" t="s">
        <v>178</v>
      </c>
      <c r="B34" s="51" t="s">
        <v>109</v>
      </c>
      <c r="C34" s="51"/>
    </row>
    <row r="35" spans="1:3" ht="12.75" customHeight="1">
      <c r="A35" s="111" t="s">
        <v>179</v>
      </c>
      <c r="B35" s="51" t="s">
        <v>109</v>
      </c>
      <c r="C35" s="51"/>
    </row>
    <row r="36" spans="1:3" ht="12.75" customHeight="1">
      <c r="A36" s="111" t="s">
        <v>180</v>
      </c>
      <c r="B36" s="51" t="s">
        <v>109</v>
      </c>
      <c r="C36" s="51"/>
    </row>
    <row r="37" spans="1:3" ht="12.75" customHeight="1">
      <c r="A37" s="111" t="s">
        <v>193</v>
      </c>
      <c r="B37" s="51" t="s">
        <v>109</v>
      </c>
      <c r="C37" s="51"/>
    </row>
    <row r="38" spans="1:3" ht="12.75" customHeight="1">
      <c r="A38" s="111" t="s">
        <v>181</v>
      </c>
      <c r="B38" s="51" t="s">
        <v>109</v>
      </c>
      <c r="C38" s="51"/>
    </row>
    <row r="39" spans="1:3" ht="3.75" customHeight="1">
      <c r="A39" s="112"/>
      <c r="B39" s="51"/>
      <c r="C39" s="51"/>
    </row>
    <row r="40" spans="1:3" ht="12.75" customHeight="1">
      <c r="A40" s="49" t="s">
        <v>182</v>
      </c>
      <c r="B40" s="51"/>
      <c r="C40" s="51"/>
    </row>
    <row r="41" spans="1:3" ht="12.75" customHeight="1">
      <c r="A41" s="111" t="s">
        <v>183</v>
      </c>
      <c r="B41" s="51" t="s">
        <v>109</v>
      </c>
      <c r="C41" s="51"/>
    </row>
    <row r="42" spans="1:3" ht="12.75" customHeight="1">
      <c r="A42" s="111" t="s">
        <v>184</v>
      </c>
      <c r="B42" s="51" t="s">
        <v>109</v>
      </c>
      <c r="C42" s="51"/>
    </row>
    <row r="43" spans="1:3" ht="12.75" customHeight="1">
      <c r="A43" s="111" t="s">
        <v>185</v>
      </c>
      <c r="B43" s="51" t="s">
        <v>109</v>
      </c>
      <c r="C43" s="51"/>
    </row>
    <row r="44" spans="1:3" ht="12.75" customHeight="1">
      <c r="A44" s="111" t="s">
        <v>280</v>
      </c>
      <c r="B44" s="51" t="s">
        <v>109</v>
      </c>
      <c r="C44" s="51"/>
    </row>
    <row r="45" spans="1:3" ht="12.75" customHeight="1">
      <c r="A45" s="111" t="s">
        <v>282</v>
      </c>
      <c r="B45" s="51" t="s">
        <v>109</v>
      </c>
      <c r="C45" s="51"/>
    </row>
    <row r="46" spans="1:3" ht="12.75" customHeight="1">
      <c r="A46" s="111" t="s">
        <v>281</v>
      </c>
      <c r="B46" s="51" t="s">
        <v>109</v>
      </c>
      <c r="C46" s="51"/>
    </row>
    <row r="47" spans="1:3" ht="12.75" customHeight="1">
      <c r="A47" s="111" t="s">
        <v>283</v>
      </c>
      <c r="B47" s="51" t="s">
        <v>109</v>
      </c>
      <c r="C47" s="51"/>
    </row>
    <row r="48" spans="1:3" ht="12.75" customHeight="1">
      <c r="A48" s="111" t="s">
        <v>284</v>
      </c>
      <c r="B48" s="51" t="s">
        <v>109</v>
      </c>
      <c r="C48" s="51"/>
    </row>
    <row r="49" spans="1:3" ht="12.75" customHeight="1">
      <c r="A49" s="111" t="s">
        <v>285</v>
      </c>
      <c r="B49" s="51" t="s">
        <v>109</v>
      </c>
      <c r="C49" s="51"/>
    </row>
    <row r="50" spans="1:3" ht="3.75" customHeight="1">
      <c r="A50" s="112"/>
      <c r="B50" s="51"/>
      <c r="C50" s="51"/>
    </row>
    <row r="51" spans="1:3" ht="12.75" customHeight="1">
      <c r="A51" s="49" t="s">
        <v>186</v>
      </c>
      <c r="B51" s="51"/>
      <c r="C51" s="51"/>
    </row>
    <row r="52" spans="1:3" ht="12.75" customHeight="1">
      <c r="A52" s="111" t="s">
        <v>187</v>
      </c>
      <c r="B52" s="51" t="s">
        <v>109</v>
      </c>
      <c r="C52" s="51"/>
    </row>
    <row r="53" spans="1:3" ht="12.75" customHeight="1">
      <c r="A53" s="111" t="s">
        <v>188</v>
      </c>
      <c r="B53" s="51" t="s">
        <v>109</v>
      </c>
      <c r="C53" s="51"/>
    </row>
    <row r="54" spans="1:3" ht="3.75" customHeight="1">
      <c r="A54" s="46"/>
      <c r="B54" s="51"/>
      <c r="C54" s="51"/>
    </row>
    <row r="55" spans="2:3" ht="12.75" customHeight="1">
      <c r="B55" s="59"/>
      <c r="C55" s="59"/>
    </row>
    <row r="56" spans="2:3" ht="12.75" customHeight="1">
      <c r="B56" s="59"/>
      <c r="C56" s="59"/>
    </row>
    <row r="57" spans="1:3" ht="12.75" customHeight="1">
      <c r="A57" s="39" t="s">
        <v>113</v>
      </c>
      <c r="B57" s="52"/>
      <c r="C57" s="52"/>
    </row>
    <row r="58" spans="2:5" ht="15.75">
      <c r="B58" s="59"/>
      <c r="C58" s="59"/>
      <c r="D58" s="38"/>
      <c r="E58" s="38"/>
    </row>
    <row r="59" spans="2:3" ht="12.75">
      <c r="B59" s="59"/>
      <c r="C59" s="59"/>
    </row>
    <row r="60" spans="2:3" ht="12.75">
      <c r="B60" s="59"/>
      <c r="C60" s="59"/>
    </row>
    <row r="61" spans="2:4" ht="15.75">
      <c r="B61" s="59"/>
      <c r="C61" s="59"/>
      <c r="D61" s="38"/>
    </row>
    <row r="62" spans="2:3" ht="12.75">
      <c r="B62" s="59"/>
      <c r="C62" s="59"/>
    </row>
    <row r="63" spans="2:3" ht="12.75">
      <c r="B63" s="59"/>
      <c r="C63" s="59"/>
    </row>
    <row r="64" spans="2:3" ht="12.75">
      <c r="B64" s="59"/>
      <c r="C64" s="59"/>
    </row>
    <row r="65" spans="2:3" ht="12.75">
      <c r="B65" s="59"/>
      <c r="C65" s="59"/>
    </row>
    <row r="66" spans="2:3" ht="12.75">
      <c r="B66" s="59"/>
      <c r="C66" s="59"/>
    </row>
    <row r="67" spans="2:3" ht="12.75">
      <c r="B67" s="59"/>
      <c r="C67" s="59"/>
    </row>
    <row r="68" spans="2:3" ht="12.75">
      <c r="B68" s="59"/>
      <c r="C68" s="59"/>
    </row>
    <row r="69" spans="2:3" ht="12.75">
      <c r="B69" s="59"/>
      <c r="C69" s="59"/>
    </row>
    <row r="70" spans="2:3" ht="12.75">
      <c r="B70" s="59"/>
      <c r="C70" s="59"/>
    </row>
    <row r="71" spans="2:3" ht="12.75">
      <c r="B71" s="59"/>
      <c r="C71" s="59"/>
    </row>
    <row r="72" spans="2:3" ht="12.75">
      <c r="B72" s="59"/>
      <c r="C72" s="59"/>
    </row>
    <row r="73" spans="2:3" ht="12.75">
      <c r="B73" s="59"/>
      <c r="C73" s="59"/>
    </row>
    <row r="74" spans="2:3" ht="12.75">
      <c r="B74" s="59"/>
      <c r="C74" s="59"/>
    </row>
    <row r="75" spans="2:3" ht="12.75">
      <c r="B75" s="59"/>
      <c r="C75" s="59"/>
    </row>
    <row r="76" spans="2:3" ht="12.75">
      <c r="B76" s="59"/>
      <c r="C76" s="59"/>
    </row>
    <row r="77" spans="2:3" ht="12.75">
      <c r="B77" s="59"/>
      <c r="C77" s="59"/>
    </row>
    <row r="78" spans="2:3" ht="12.75">
      <c r="B78" s="59"/>
      <c r="C78" s="59"/>
    </row>
    <row r="79" spans="2:3" ht="12.75">
      <c r="B79" s="59"/>
      <c r="C79" s="59"/>
    </row>
    <row r="80" spans="2:3" ht="12.75">
      <c r="B80" s="59"/>
      <c r="C80" s="59"/>
    </row>
    <row r="81" spans="2:3" ht="12.75">
      <c r="B81" s="59"/>
      <c r="C81" s="59"/>
    </row>
    <row r="82" spans="2:3" ht="12.75">
      <c r="B82" s="59"/>
      <c r="C82" s="59"/>
    </row>
    <row r="83" spans="2:3" ht="12.75">
      <c r="B83" s="59"/>
      <c r="C83" s="59"/>
    </row>
    <row r="84" spans="2:3" ht="12.75">
      <c r="B84" s="59"/>
      <c r="C84" s="59"/>
    </row>
    <row r="85" spans="2:3" ht="12.75">
      <c r="B85" s="59"/>
      <c r="C85" s="59"/>
    </row>
    <row r="86" spans="2:3" ht="12.75">
      <c r="B86" s="59"/>
      <c r="C86" s="59"/>
    </row>
    <row r="87" spans="2:3" ht="12.75">
      <c r="B87" s="59"/>
      <c r="C87" s="59"/>
    </row>
    <row r="88" spans="2:3" ht="12.75">
      <c r="B88" s="59"/>
      <c r="C88" s="59"/>
    </row>
    <row r="89" spans="2:3" ht="12.75">
      <c r="B89" s="59"/>
      <c r="C89" s="59"/>
    </row>
  </sheetData>
  <printOptions/>
  <pageMargins left="0.75" right="0.75" top="1" bottom="1" header="0.5" footer="0.5"/>
  <pageSetup horizontalDpi="600" verticalDpi="600" orientation="portrait" r:id="rId1"/>
  <headerFooter alignWithMargins="0">
    <oddFooter>&amp;L031104 WEB Rev. 00&amp;CChiller Replacement</oddFooter>
  </headerFooter>
</worksheet>
</file>

<file path=xl/worksheets/sheet5.xml><?xml version="1.0" encoding="utf-8"?>
<worksheet xmlns="http://schemas.openxmlformats.org/spreadsheetml/2006/main" xmlns:r="http://schemas.openxmlformats.org/officeDocument/2006/relationships">
  <dimension ref="A1:G19"/>
  <sheetViews>
    <sheetView showGridLines="0" zoomScale="75" zoomScaleNormal="75" workbookViewId="0" topLeftCell="A1">
      <selection activeCell="A1" sqref="A1:F1"/>
    </sheetView>
  </sheetViews>
  <sheetFormatPr defaultColWidth="9.140625" defaultRowHeight="12.75"/>
  <cols>
    <col min="1" max="1" width="2.7109375" style="0" customWidth="1"/>
    <col min="2" max="2" width="7.7109375" style="0" customWidth="1"/>
    <col min="3" max="3" width="16.28125" style="0" customWidth="1"/>
    <col min="4" max="4" width="19.140625" style="0" bestFit="1" customWidth="1"/>
    <col min="5" max="5" width="17.421875" style="0" customWidth="1"/>
    <col min="6" max="6" width="15.140625" style="0" customWidth="1"/>
    <col min="7" max="7" width="8.421875" style="0" hidden="1" customWidth="1"/>
  </cols>
  <sheetData>
    <row r="1" spans="1:6" ht="18">
      <c r="A1" s="76" t="s">
        <v>66</v>
      </c>
      <c r="B1" s="77"/>
      <c r="C1" s="77"/>
      <c r="D1" s="77"/>
      <c r="E1" s="77"/>
      <c r="F1" s="77"/>
    </row>
    <row r="3" spans="1:7" ht="182.25" customHeight="1">
      <c r="A3" s="131" t="s">
        <v>301</v>
      </c>
      <c r="B3" s="131"/>
      <c r="C3" s="131"/>
      <c r="D3" s="131"/>
      <c r="E3" s="131"/>
      <c r="F3" s="131"/>
      <c r="G3" s="11"/>
    </row>
    <row r="5" spans="2:5" ht="12.75">
      <c r="B5" s="75" t="s">
        <v>67</v>
      </c>
      <c r="C5" s="75"/>
      <c r="D5" s="75"/>
      <c r="E5" s="75"/>
    </row>
    <row r="6" spans="2:5" ht="12.75">
      <c r="B6" s="12" t="s">
        <v>68</v>
      </c>
      <c r="C6" s="12"/>
      <c r="D6" s="12"/>
      <c r="E6" s="13">
        <v>377017</v>
      </c>
    </row>
    <row r="7" spans="2:5" ht="12.75">
      <c r="B7" s="12" t="s">
        <v>69</v>
      </c>
      <c r="C7" s="12"/>
      <c r="D7" s="12"/>
      <c r="E7" s="13">
        <v>339315</v>
      </c>
    </row>
    <row r="8" spans="2:5" ht="12.75">
      <c r="B8" s="12" t="s">
        <v>70</v>
      </c>
      <c r="C8" s="12"/>
      <c r="D8" s="12"/>
      <c r="E8" s="13">
        <v>0</v>
      </c>
    </row>
    <row r="10" spans="2:7" ht="25.5" customHeight="1">
      <c r="B10" s="74" t="s">
        <v>71</v>
      </c>
      <c r="C10" s="74"/>
      <c r="D10" s="74"/>
      <c r="E10" s="74"/>
      <c r="F10" s="74"/>
      <c r="G10" s="74"/>
    </row>
    <row r="12" spans="3:5" ht="12.75">
      <c r="C12" s="5" t="s">
        <v>57</v>
      </c>
      <c r="D12" s="5" t="s">
        <v>58</v>
      </c>
      <c r="E12" s="5" t="s">
        <v>59</v>
      </c>
    </row>
    <row r="13" spans="2:5" ht="12.75">
      <c r="B13" s="6">
        <v>1</v>
      </c>
      <c r="C13" s="6" t="s">
        <v>72</v>
      </c>
      <c r="D13" s="6" t="s">
        <v>61</v>
      </c>
      <c r="E13" s="6" t="s">
        <v>62</v>
      </c>
    </row>
    <row r="14" spans="2:5" ht="12.75">
      <c r="B14" s="6">
        <v>2</v>
      </c>
      <c r="C14" s="6" t="s">
        <v>73</v>
      </c>
      <c r="D14" s="6" t="s">
        <v>61</v>
      </c>
      <c r="E14" s="6" t="s">
        <v>62</v>
      </c>
    </row>
    <row r="15" spans="2:5" ht="12.75">
      <c r="B15" s="6">
        <v>3</v>
      </c>
      <c r="C15" s="6" t="s">
        <v>64</v>
      </c>
      <c r="D15" s="6" t="s">
        <v>65</v>
      </c>
      <c r="E15" s="6" t="s">
        <v>62</v>
      </c>
    </row>
    <row r="16" spans="2:5" ht="12.75">
      <c r="B16" s="45"/>
      <c r="C16" s="45"/>
      <c r="D16" s="45"/>
      <c r="E16" s="45"/>
    </row>
    <row r="19" spans="1:6" ht="15.75">
      <c r="A19" s="39" t="s">
        <v>113</v>
      </c>
      <c r="B19" s="44"/>
      <c r="C19" s="44"/>
      <c r="D19" s="44"/>
      <c r="E19" s="44"/>
      <c r="F19" s="44"/>
    </row>
  </sheetData>
  <mergeCells count="4">
    <mergeCell ref="B10:G10"/>
    <mergeCell ref="A3:F3"/>
    <mergeCell ref="B5:E5"/>
    <mergeCell ref="A1:F1"/>
  </mergeCells>
  <printOptions/>
  <pageMargins left="0.75" right="0.75" top="1" bottom="1" header="0.5" footer="0.5"/>
  <pageSetup horizontalDpi="600" verticalDpi="600" orientation="portrait" r:id="rId1"/>
  <headerFooter alignWithMargins="0">
    <oddFooter>&amp;L031104 WEB Rev. 00&amp;CChiller Replacement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17"/>
  <sheetViews>
    <sheetView showGridLines="0" zoomScale="75" zoomScaleNormal="75" workbookViewId="0" topLeftCell="A1">
      <selection activeCell="A1" sqref="A1"/>
    </sheetView>
  </sheetViews>
  <sheetFormatPr defaultColWidth="9.140625" defaultRowHeight="12.75"/>
  <cols>
    <col min="1" max="1" width="10.00390625" style="4" customWidth="1"/>
    <col min="2" max="2" width="10.7109375" style="4" customWidth="1"/>
    <col min="3" max="3" width="10.00390625" style="4" customWidth="1"/>
    <col min="4" max="4" width="11.00390625" style="4" customWidth="1"/>
    <col min="5" max="5" width="8.28125" style="4" customWidth="1"/>
    <col min="6" max="6" width="10.140625" style="4" customWidth="1"/>
    <col min="7" max="7" width="12.8515625" style="4" customWidth="1"/>
    <col min="8" max="8" width="11.421875" style="0" customWidth="1"/>
    <col min="11" max="11" width="8.00390625" style="0" customWidth="1"/>
    <col min="12" max="12" width="7.00390625" style="0" customWidth="1"/>
    <col min="13" max="13" width="31.57421875" style="0" customWidth="1"/>
  </cols>
  <sheetData>
    <row r="1" ht="18.75">
      <c r="E1" s="14" t="s">
        <v>74</v>
      </c>
    </row>
    <row r="3" spans="1:13" ht="12.75" customHeight="1">
      <c r="A3" s="81" t="s">
        <v>75</v>
      </c>
      <c r="B3" s="82"/>
      <c r="C3" s="82"/>
      <c r="D3" s="82"/>
      <c r="E3" s="82"/>
      <c r="F3" s="83" t="s">
        <v>76</v>
      </c>
      <c r="G3" s="132"/>
      <c r="H3" s="133"/>
      <c r="I3" s="133"/>
      <c r="J3" s="133"/>
      <c r="K3" s="133"/>
      <c r="L3" s="134"/>
      <c r="M3" s="135" t="s">
        <v>77</v>
      </c>
    </row>
    <row r="4" spans="1:13" ht="12.75" customHeight="1">
      <c r="A4" s="81" t="s">
        <v>2</v>
      </c>
      <c r="B4" s="81" t="s">
        <v>78</v>
      </c>
      <c r="C4" s="81" t="s">
        <v>79</v>
      </c>
      <c r="D4" s="81" t="s">
        <v>80</v>
      </c>
      <c r="E4" s="81" t="s">
        <v>81</v>
      </c>
      <c r="F4" s="81" t="s">
        <v>82</v>
      </c>
      <c r="G4" s="81" t="s">
        <v>80</v>
      </c>
      <c r="H4" s="81" t="s">
        <v>110</v>
      </c>
      <c r="I4" s="81" t="s">
        <v>83</v>
      </c>
      <c r="J4" s="83" t="s">
        <v>84</v>
      </c>
      <c r="K4" s="138"/>
      <c r="L4" s="138"/>
      <c r="M4" s="79"/>
    </row>
    <row r="5" spans="1:13" ht="12.75">
      <c r="A5" s="82"/>
      <c r="B5" s="136"/>
      <c r="C5" s="82"/>
      <c r="D5" s="82"/>
      <c r="E5" s="82"/>
      <c r="F5" s="82"/>
      <c r="G5" s="82"/>
      <c r="H5" s="82"/>
      <c r="I5" s="82"/>
      <c r="J5" s="15" t="s">
        <v>85</v>
      </c>
      <c r="K5" s="15" t="s">
        <v>2</v>
      </c>
      <c r="L5" s="16" t="s">
        <v>86</v>
      </c>
      <c r="M5" s="80"/>
    </row>
    <row r="6" spans="1:13" ht="25.5" customHeight="1">
      <c r="A6" s="17">
        <v>37700</v>
      </c>
      <c r="B6" s="18" t="s">
        <v>87</v>
      </c>
      <c r="C6" s="19" t="s">
        <v>316</v>
      </c>
      <c r="D6" s="18" t="s">
        <v>194</v>
      </c>
      <c r="E6" s="20" t="s">
        <v>88</v>
      </c>
      <c r="F6" s="21" t="s">
        <v>318</v>
      </c>
      <c r="G6" s="22" t="s">
        <v>319</v>
      </c>
      <c r="H6" s="23" t="s">
        <v>313</v>
      </c>
      <c r="I6" s="30" t="s">
        <v>321</v>
      </c>
      <c r="J6" s="22" t="s">
        <v>89</v>
      </c>
      <c r="K6" s="33">
        <v>37611</v>
      </c>
      <c r="L6" s="22" t="s">
        <v>90</v>
      </c>
      <c r="M6" s="78" t="s">
        <v>273</v>
      </c>
    </row>
    <row r="7" spans="1:13" ht="25.5">
      <c r="A7" s="17">
        <v>37700</v>
      </c>
      <c r="B7" s="18" t="s">
        <v>87</v>
      </c>
      <c r="C7" s="19" t="s">
        <v>274</v>
      </c>
      <c r="D7" s="20" t="s">
        <v>189</v>
      </c>
      <c r="E7" s="20" t="s">
        <v>88</v>
      </c>
      <c r="F7" s="21" t="s">
        <v>317</v>
      </c>
      <c r="G7" s="22" t="s">
        <v>190</v>
      </c>
      <c r="H7" s="23" t="s">
        <v>313</v>
      </c>
      <c r="I7" s="23">
        <v>1010</v>
      </c>
      <c r="J7" s="22" t="s">
        <v>89</v>
      </c>
      <c r="K7" s="33">
        <v>37611</v>
      </c>
      <c r="L7" s="22" t="s">
        <v>90</v>
      </c>
      <c r="M7" s="79"/>
    </row>
    <row r="8" spans="1:13" ht="25.5">
      <c r="A8" s="17">
        <v>37700</v>
      </c>
      <c r="B8" s="18" t="s">
        <v>87</v>
      </c>
      <c r="C8" s="19" t="s">
        <v>315</v>
      </c>
      <c r="D8" s="20" t="s">
        <v>195</v>
      </c>
      <c r="E8" s="20" t="s">
        <v>88</v>
      </c>
      <c r="F8" s="21" t="s">
        <v>196</v>
      </c>
      <c r="G8" s="22" t="s">
        <v>197</v>
      </c>
      <c r="H8" s="23" t="s">
        <v>313</v>
      </c>
      <c r="I8" s="23" t="s">
        <v>320</v>
      </c>
      <c r="J8" s="22" t="s">
        <v>89</v>
      </c>
      <c r="K8" s="33">
        <v>37611</v>
      </c>
      <c r="L8" s="22" t="s">
        <v>90</v>
      </c>
      <c r="M8" s="80"/>
    </row>
    <row r="9" spans="1:13" ht="12.75">
      <c r="A9" s="17"/>
      <c r="B9" s="18"/>
      <c r="C9" s="19"/>
      <c r="D9" s="20"/>
      <c r="E9" s="20"/>
      <c r="F9" s="21"/>
      <c r="G9" s="22"/>
      <c r="H9" s="23"/>
      <c r="I9" s="23"/>
      <c r="J9" s="22"/>
      <c r="K9" s="33"/>
      <c r="L9" s="22"/>
      <c r="M9" s="20"/>
    </row>
    <row r="10" spans="1:13" ht="12.75">
      <c r="A10" s="20"/>
      <c r="B10" s="18"/>
      <c r="C10" s="20"/>
      <c r="D10" s="20"/>
      <c r="E10" s="20"/>
      <c r="F10" s="20"/>
      <c r="G10" s="20"/>
      <c r="H10" s="20"/>
      <c r="I10" s="20"/>
      <c r="J10" s="20"/>
      <c r="K10" s="20"/>
      <c r="L10" s="20"/>
      <c r="M10" s="20"/>
    </row>
    <row r="11" spans="1:13" ht="12.75">
      <c r="A11" s="20"/>
      <c r="B11" s="18"/>
      <c r="C11" s="20"/>
      <c r="D11" s="20"/>
      <c r="E11" s="20"/>
      <c r="F11" s="20"/>
      <c r="G11" s="20"/>
      <c r="H11" s="20"/>
      <c r="I11" s="20"/>
      <c r="J11" s="20"/>
      <c r="K11" s="20"/>
      <c r="L11" s="20"/>
      <c r="M11" s="20"/>
    </row>
    <row r="12" spans="1:13" ht="12.75">
      <c r="A12" s="20"/>
      <c r="B12" s="18"/>
      <c r="C12" s="20"/>
      <c r="D12" s="20"/>
      <c r="E12" s="20"/>
      <c r="F12" s="20"/>
      <c r="G12" s="20"/>
      <c r="H12" s="20"/>
      <c r="I12" s="20"/>
      <c r="J12" s="20"/>
      <c r="K12" s="20"/>
      <c r="L12" s="20"/>
      <c r="M12" s="20"/>
    </row>
    <row r="13" spans="1:13" ht="15.75">
      <c r="A13" s="20"/>
      <c r="B13" s="18"/>
      <c r="C13" s="20"/>
      <c r="D13" s="20"/>
      <c r="E13" s="24"/>
      <c r="F13" s="20"/>
      <c r="G13" s="20"/>
      <c r="H13" s="20"/>
      <c r="I13" s="20"/>
      <c r="J13" s="20"/>
      <c r="K13" s="20"/>
      <c r="L13" s="20"/>
      <c r="M13" s="20"/>
    </row>
    <row r="14" spans="1:7" ht="15.75">
      <c r="A14" s="25" t="s">
        <v>91</v>
      </c>
      <c r="B14" s="26" t="s">
        <v>92</v>
      </c>
      <c r="C14" s="27"/>
      <c r="D14" s="27"/>
      <c r="E14" s="27"/>
      <c r="F14" s="27"/>
      <c r="G14" s="27"/>
    </row>
    <row r="15" spans="1:2" ht="12.75">
      <c r="A15" s="28" t="s">
        <v>93</v>
      </c>
      <c r="B15" s="9" t="s">
        <v>199</v>
      </c>
    </row>
    <row r="16" spans="1:7" ht="12.75" customHeight="1">
      <c r="A16" s="29" t="s">
        <v>94</v>
      </c>
      <c r="B16" s="137" t="s">
        <v>95</v>
      </c>
      <c r="C16" s="137"/>
      <c r="D16" s="137"/>
      <c r="E16" s="137"/>
      <c r="F16" s="137"/>
      <c r="G16" s="137"/>
    </row>
    <row r="17" spans="1:2" ht="12.75">
      <c r="A17" s="29" t="s">
        <v>96</v>
      </c>
      <c r="B17" s="9" t="s">
        <v>97</v>
      </c>
    </row>
  </sheetData>
  <mergeCells count="15">
    <mergeCell ref="B16:G16"/>
    <mergeCell ref="H4:H5"/>
    <mergeCell ref="I4:I5"/>
    <mergeCell ref="J4:L4"/>
    <mergeCell ref="G4:G5"/>
    <mergeCell ref="M6:M8"/>
    <mergeCell ref="A3:E3"/>
    <mergeCell ref="F3:L3"/>
    <mergeCell ref="M3:M5"/>
    <mergeCell ref="A4:A5"/>
    <mergeCell ref="B4:B5"/>
    <mergeCell ref="C4:C5"/>
    <mergeCell ref="D4:D5"/>
    <mergeCell ref="E4:E5"/>
    <mergeCell ref="F4:F5"/>
  </mergeCells>
  <printOptions/>
  <pageMargins left="0.75" right="0.75" top="1" bottom="1" header="0.5" footer="0.5"/>
  <pageSetup fitToHeight="1" fitToWidth="1" horizontalDpi="600" verticalDpi="600" orientation="landscape" scale="82" r:id="rId1"/>
  <headerFooter alignWithMargins="0">
    <oddFooter>&amp;L031104 WEB Rev. 00&amp;CChiller Replacement</oddFooter>
  </headerFooter>
</worksheet>
</file>

<file path=xl/worksheets/sheet7.xml><?xml version="1.0" encoding="utf-8"?>
<worksheet xmlns="http://schemas.openxmlformats.org/spreadsheetml/2006/main" xmlns:r="http://schemas.openxmlformats.org/officeDocument/2006/relationships">
  <dimension ref="A1:F39"/>
  <sheetViews>
    <sheetView showGridLines="0" workbookViewId="0" topLeftCell="A1">
      <selection activeCell="A1" sqref="A1:F1"/>
    </sheetView>
  </sheetViews>
  <sheetFormatPr defaultColWidth="9.140625" defaultRowHeight="12.75"/>
  <cols>
    <col min="1" max="1" width="9.140625" style="4" customWidth="1"/>
    <col min="2" max="2" width="19.00390625" style="4" customWidth="1"/>
    <col min="3" max="6" width="22.7109375" style="4" customWidth="1"/>
  </cols>
  <sheetData>
    <row r="1" spans="1:6" ht="18">
      <c r="A1" s="139" t="s">
        <v>162</v>
      </c>
      <c r="B1" s="139"/>
      <c r="C1" s="139"/>
      <c r="D1" s="139"/>
      <c r="E1" s="139"/>
      <c r="F1" s="139"/>
    </row>
    <row r="3" spans="3:6" ht="12.75">
      <c r="C3" s="140" t="s">
        <v>44</v>
      </c>
      <c r="D3" s="141"/>
      <c r="E3" s="140" t="s">
        <v>45</v>
      </c>
      <c r="F3" s="141"/>
    </row>
    <row r="4" spans="1:6" ht="12.75">
      <c r="A4" s="5" t="s">
        <v>46</v>
      </c>
      <c r="B4" s="5" t="s">
        <v>47</v>
      </c>
      <c r="C4" s="5" t="s">
        <v>48</v>
      </c>
      <c r="D4" s="5" t="s">
        <v>49</v>
      </c>
      <c r="E4" s="5" t="s">
        <v>48</v>
      </c>
      <c r="F4" s="5" t="s">
        <v>49</v>
      </c>
    </row>
    <row r="5" spans="1:6" ht="12.75">
      <c r="A5" s="6"/>
      <c r="B5" s="6" t="s">
        <v>50</v>
      </c>
      <c r="C5" s="6"/>
      <c r="D5" s="6"/>
      <c r="E5" s="6"/>
      <c r="F5" s="6"/>
    </row>
    <row r="6" spans="1:6" ht="12.75">
      <c r="A6" s="6"/>
      <c r="B6" s="6" t="s">
        <v>51</v>
      </c>
      <c r="C6" s="6"/>
      <c r="D6" s="6"/>
      <c r="E6" s="6"/>
      <c r="F6" s="6"/>
    </row>
    <row r="7" spans="1:6" ht="12.75">
      <c r="A7" s="6"/>
      <c r="B7" s="6" t="s">
        <v>52</v>
      </c>
      <c r="C7" s="6"/>
      <c r="D7" s="6"/>
      <c r="E7" s="6"/>
      <c r="F7" s="6"/>
    </row>
    <row r="8" spans="1:6" ht="12.75">
      <c r="A8" s="6"/>
      <c r="B8" s="6" t="s">
        <v>53</v>
      </c>
      <c r="C8" s="6"/>
      <c r="D8" s="6"/>
      <c r="E8" s="6"/>
      <c r="F8" s="6"/>
    </row>
    <row r="9" spans="1:6" ht="12.75">
      <c r="A9" s="6"/>
      <c r="B9" s="6" t="s">
        <v>54</v>
      </c>
      <c r="C9" s="6"/>
      <c r="D9" s="6"/>
      <c r="E9" s="6"/>
      <c r="F9" s="6"/>
    </row>
    <row r="10" spans="1:6" ht="12.75">
      <c r="A10" s="6"/>
      <c r="B10" s="6" t="s">
        <v>114</v>
      </c>
      <c r="C10" s="6"/>
      <c r="D10" s="6"/>
      <c r="E10" s="6"/>
      <c r="F10" s="6"/>
    </row>
    <row r="11" spans="1:6" ht="12.75">
      <c r="A11" s="6"/>
      <c r="B11" s="6" t="s">
        <v>115</v>
      </c>
      <c r="C11" s="6"/>
      <c r="D11" s="6"/>
      <c r="E11" s="6"/>
      <c r="F11" s="6"/>
    </row>
    <row r="12" spans="1:6" ht="12.75">
      <c r="A12" s="6"/>
      <c r="B12" s="6" t="s">
        <v>116</v>
      </c>
      <c r="C12" s="6"/>
      <c r="D12" s="6"/>
      <c r="E12" s="6"/>
      <c r="F12" s="6"/>
    </row>
    <row r="13" spans="1:6" ht="12.75">
      <c r="A13" s="6"/>
      <c r="B13" s="6" t="s">
        <v>117</v>
      </c>
      <c r="C13" s="6"/>
      <c r="D13" s="6"/>
      <c r="E13" s="6"/>
      <c r="F13" s="6"/>
    </row>
    <row r="14" spans="1:6" ht="12.75">
      <c r="A14" s="6"/>
      <c r="B14" s="6" t="s">
        <v>118</v>
      </c>
      <c r="C14" s="6"/>
      <c r="D14" s="6"/>
      <c r="E14" s="6"/>
      <c r="F14" s="6"/>
    </row>
    <row r="15" spans="1:6" ht="12.75">
      <c r="A15" s="6"/>
      <c r="B15" s="6" t="s">
        <v>119</v>
      </c>
      <c r="C15" s="6"/>
      <c r="D15" s="6"/>
      <c r="E15" s="6"/>
      <c r="F15" s="6"/>
    </row>
    <row r="16" spans="1:6" ht="12.75">
      <c r="A16" s="6"/>
      <c r="B16" s="6" t="s">
        <v>120</v>
      </c>
      <c r="C16" s="6"/>
      <c r="D16" s="6"/>
      <c r="E16" s="6"/>
      <c r="F16" s="6"/>
    </row>
    <row r="17" spans="1:6" ht="12.75">
      <c r="A17" s="6"/>
      <c r="B17" s="6" t="s">
        <v>121</v>
      </c>
      <c r="C17" s="6"/>
      <c r="D17" s="6"/>
      <c r="E17" s="6"/>
      <c r="F17" s="6"/>
    </row>
    <row r="18" spans="1:6" ht="12.75">
      <c r="A18" s="6"/>
      <c r="B18" s="6" t="s">
        <v>122</v>
      </c>
      <c r="C18" s="6"/>
      <c r="D18" s="6"/>
      <c r="E18" s="6"/>
      <c r="F18" s="6"/>
    </row>
    <row r="19" spans="1:6" ht="12.75">
      <c r="A19" s="6"/>
      <c r="B19" s="6" t="s">
        <v>123</v>
      </c>
      <c r="C19" s="6"/>
      <c r="D19" s="6"/>
      <c r="E19" s="6"/>
      <c r="F19" s="6"/>
    </row>
    <row r="20" spans="1:6" ht="12.75">
      <c r="A20" s="6"/>
      <c r="B20" s="6" t="s">
        <v>124</v>
      </c>
      <c r="C20" s="6"/>
      <c r="D20" s="6"/>
      <c r="E20" s="6"/>
      <c r="F20" s="6"/>
    </row>
    <row r="21" spans="1:6" ht="12.75">
      <c r="A21" s="6"/>
      <c r="B21" s="6" t="s">
        <v>125</v>
      </c>
      <c r="C21" s="6"/>
      <c r="D21" s="6"/>
      <c r="E21" s="6"/>
      <c r="F21" s="6"/>
    </row>
    <row r="22" spans="1:6" ht="12.75">
      <c r="A22" s="6"/>
      <c r="B22" s="6" t="s">
        <v>126</v>
      </c>
      <c r="C22" s="6"/>
      <c r="D22" s="6"/>
      <c r="E22" s="6"/>
      <c r="F22" s="6"/>
    </row>
    <row r="23" spans="1:6" ht="12.75">
      <c r="A23" s="6"/>
      <c r="B23" s="6" t="s">
        <v>127</v>
      </c>
      <c r="C23" s="6"/>
      <c r="D23" s="6"/>
      <c r="E23" s="6"/>
      <c r="F23" s="6"/>
    </row>
    <row r="24" spans="1:6" ht="12.75">
      <c r="A24" s="6"/>
      <c r="B24" s="6" t="s">
        <v>128</v>
      </c>
      <c r="C24" s="6"/>
      <c r="D24" s="6"/>
      <c r="E24" s="6"/>
      <c r="F24" s="6"/>
    </row>
    <row r="25" spans="1:6" ht="12.75">
      <c r="A25" s="6"/>
      <c r="B25" s="6" t="s">
        <v>129</v>
      </c>
      <c r="C25" s="6"/>
      <c r="D25" s="6"/>
      <c r="E25" s="6"/>
      <c r="F25" s="6"/>
    </row>
    <row r="26" spans="1:6" ht="12.75">
      <c r="A26" s="6"/>
      <c r="B26" s="6" t="s">
        <v>130</v>
      </c>
      <c r="C26" s="6"/>
      <c r="D26" s="6"/>
      <c r="E26" s="6"/>
      <c r="F26" s="6"/>
    </row>
    <row r="27" spans="1:6" ht="12.75">
      <c r="A27" s="6"/>
      <c r="B27" s="6"/>
      <c r="C27" s="6"/>
      <c r="D27" s="6"/>
      <c r="E27" s="6"/>
      <c r="F27" s="6"/>
    </row>
    <row r="28" spans="1:6" ht="12.75">
      <c r="A28" s="6"/>
      <c r="B28" s="6"/>
      <c r="C28" s="6"/>
      <c r="D28" s="6"/>
      <c r="E28" s="6"/>
      <c r="F28" s="6"/>
    </row>
    <row r="29" spans="1:6" ht="51">
      <c r="A29" s="6"/>
      <c r="B29" s="7" t="s">
        <v>55</v>
      </c>
      <c r="C29" s="6"/>
      <c r="D29" s="6"/>
      <c r="E29" s="6"/>
      <c r="F29" s="6"/>
    </row>
    <row r="30" spans="1:6" ht="12.75">
      <c r="A30" s="6"/>
      <c r="B30" s="6"/>
      <c r="C30" s="6"/>
      <c r="D30" s="6"/>
      <c r="E30" s="6"/>
      <c r="F30" s="6"/>
    </row>
    <row r="39" ht="15.75">
      <c r="D39" s="8"/>
    </row>
  </sheetData>
  <mergeCells count="3">
    <mergeCell ref="A1:F1"/>
    <mergeCell ref="C3:D3"/>
    <mergeCell ref="E3:F3"/>
  </mergeCells>
  <printOptions/>
  <pageMargins left="0.75" right="0.75" top="1" bottom="1" header="0.5" footer="0.5"/>
  <pageSetup horizontalDpi="600" verticalDpi="600" orientation="landscape" r:id="rId1"/>
  <headerFooter alignWithMargins="0">
    <oddFooter>&amp;L031104 WEB Rev. 00&amp;CChiller Replacement</oddFooter>
  </headerFooter>
</worksheet>
</file>

<file path=xl/worksheets/sheet8.xml><?xml version="1.0" encoding="utf-8"?>
<worksheet xmlns="http://schemas.openxmlformats.org/spreadsheetml/2006/main" xmlns:r="http://schemas.openxmlformats.org/officeDocument/2006/relationships">
  <dimension ref="A1:C43"/>
  <sheetViews>
    <sheetView showGridLines="0" zoomScale="75" zoomScaleNormal="75" zoomScaleSheetLayoutView="100" workbookViewId="0" topLeftCell="A1">
      <selection activeCell="A1" sqref="A1:C1"/>
    </sheetView>
  </sheetViews>
  <sheetFormatPr defaultColWidth="9.140625" defaultRowHeight="12.75"/>
  <cols>
    <col min="1" max="1" width="24.140625" style="0" customWidth="1"/>
    <col min="2" max="2" width="11.8515625" style="0" customWidth="1"/>
    <col min="3" max="3" width="85.57421875" style="0" customWidth="1"/>
  </cols>
  <sheetData>
    <row r="1" spans="1:3" ht="23.25" thickBot="1">
      <c r="A1" s="146" t="s">
        <v>262</v>
      </c>
      <c r="B1" s="146"/>
      <c r="C1" s="146"/>
    </row>
    <row r="2" spans="1:3" ht="19.5">
      <c r="A2" s="70" t="s">
        <v>201</v>
      </c>
      <c r="B2" s="71" t="s">
        <v>202</v>
      </c>
      <c r="C2" s="72" t="s">
        <v>203</v>
      </c>
    </row>
    <row r="3" spans="1:3" ht="15.75">
      <c r="A3" s="62" t="s">
        <v>218</v>
      </c>
      <c r="B3" s="34"/>
      <c r="C3" s="63" t="s">
        <v>286</v>
      </c>
    </row>
    <row r="4" spans="1:3" ht="15.75">
      <c r="A4" s="62" t="s">
        <v>0</v>
      </c>
      <c r="B4" s="68"/>
      <c r="C4" s="64" t="s">
        <v>219</v>
      </c>
    </row>
    <row r="5" spans="1:3" ht="15.75">
      <c r="A5" s="62" t="s">
        <v>232</v>
      </c>
      <c r="B5" s="68"/>
      <c r="C5" s="64" t="s">
        <v>302</v>
      </c>
    </row>
    <row r="6" spans="1:3" ht="31.5">
      <c r="A6" s="62" t="s">
        <v>255</v>
      </c>
      <c r="B6" s="34"/>
      <c r="C6" s="64" t="s">
        <v>305</v>
      </c>
    </row>
    <row r="7" spans="1:3" ht="15.75">
      <c r="A7" s="65" t="s">
        <v>204</v>
      </c>
      <c r="B7" s="68" t="s">
        <v>205</v>
      </c>
      <c r="C7" s="64" t="s">
        <v>289</v>
      </c>
    </row>
    <row r="8" spans="1:3" ht="15.75">
      <c r="A8" s="65" t="s">
        <v>256</v>
      </c>
      <c r="B8" s="34" t="s">
        <v>257</v>
      </c>
      <c r="C8" s="64" t="s">
        <v>258</v>
      </c>
    </row>
    <row r="9" spans="1:3" ht="16.5" customHeight="1">
      <c r="A9" s="62" t="s">
        <v>220</v>
      </c>
      <c r="B9" s="68" t="s">
        <v>209</v>
      </c>
      <c r="C9" s="64" t="s">
        <v>290</v>
      </c>
    </row>
    <row r="10" spans="1:3" ht="15.75">
      <c r="A10" s="65" t="s">
        <v>259</v>
      </c>
      <c r="B10" s="34" t="s">
        <v>223</v>
      </c>
      <c r="C10" s="63" t="s">
        <v>267</v>
      </c>
    </row>
    <row r="11" spans="1:3" ht="15.75">
      <c r="A11" s="65" t="s">
        <v>260</v>
      </c>
      <c r="B11" s="68" t="s">
        <v>224</v>
      </c>
      <c r="C11" s="63" t="s">
        <v>268</v>
      </c>
    </row>
    <row r="12" spans="1:3" ht="15.75">
      <c r="A12" s="65" t="s">
        <v>222</v>
      </c>
      <c r="B12" s="69" t="s">
        <v>271</v>
      </c>
      <c r="C12" s="64" t="s">
        <v>228</v>
      </c>
    </row>
    <row r="13" spans="1:3" ht="15.75">
      <c r="A13" s="65" t="s">
        <v>221</v>
      </c>
      <c r="B13" s="68" t="s">
        <v>225</v>
      </c>
      <c r="C13" s="64" t="s">
        <v>227</v>
      </c>
    </row>
    <row r="14" spans="1:3" ht="15.75">
      <c r="A14" s="62" t="s">
        <v>238</v>
      </c>
      <c r="B14" s="68" t="s">
        <v>261</v>
      </c>
      <c r="C14" s="63" t="s">
        <v>291</v>
      </c>
    </row>
    <row r="15" spans="1:3" ht="15.75">
      <c r="A15" s="65" t="s">
        <v>265</v>
      </c>
      <c r="B15" s="68" t="s">
        <v>226</v>
      </c>
      <c r="C15" s="64" t="s">
        <v>292</v>
      </c>
    </row>
    <row r="16" spans="1:3" ht="15.75">
      <c r="A16" s="65" t="s">
        <v>229</v>
      </c>
      <c r="B16" s="68" t="s">
        <v>230</v>
      </c>
      <c r="C16" s="64" t="s">
        <v>295</v>
      </c>
    </row>
    <row r="17" spans="1:3" ht="15.75">
      <c r="A17" s="142" t="s">
        <v>287</v>
      </c>
      <c r="B17" s="144" t="s">
        <v>210</v>
      </c>
      <c r="C17" s="66" t="s">
        <v>294</v>
      </c>
    </row>
    <row r="18" spans="1:3" ht="15.75">
      <c r="A18" s="143"/>
      <c r="B18" s="145"/>
      <c r="C18" s="67" t="s">
        <v>293</v>
      </c>
    </row>
    <row r="19" spans="1:3" ht="31.5">
      <c r="A19" s="65" t="s">
        <v>266</v>
      </c>
      <c r="B19" s="68" t="s">
        <v>272</v>
      </c>
      <c r="C19" s="66" t="s">
        <v>296</v>
      </c>
    </row>
    <row r="20" spans="1:3" ht="31.5">
      <c r="A20" s="65" t="s">
        <v>288</v>
      </c>
      <c r="B20" s="68" t="s">
        <v>272</v>
      </c>
      <c r="C20" s="66" t="s">
        <v>297</v>
      </c>
    </row>
    <row r="21" spans="1:3" ht="31.5">
      <c r="A21" s="142" t="s">
        <v>263</v>
      </c>
      <c r="B21" s="144" t="s">
        <v>264</v>
      </c>
      <c r="C21" s="66" t="s">
        <v>300</v>
      </c>
    </row>
    <row r="22" spans="1:3" ht="15.75">
      <c r="A22" s="143"/>
      <c r="B22" s="145"/>
      <c r="C22" s="67" t="s">
        <v>298</v>
      </c>
    </row>
    <row r="23" spans="1:3" ht="15.75">
      <c r="A23" s="65" t="s">
        <v>269</v>
      </c>
      <c r="B23" s="68" t="s">
        <v>272</v>
      </c>
      <c r="C23" s="66" t="s">
        <v>270</v>
      </c>
    </row>
    <row r="24" spans="1:3" ht="34.5" customHeight="1">
      <c r="A24" s="150" t="s">
        <v>206</v>
      </c>
      <c r="B24" s="144"/>
      <c r="C24" s="64" t="s">
        <v>306</v>
      </c>
    </row>
    <row r="25" spans="1:3" ht="17.25" customHeight="1">
      <c r="A25" s="151"/>
      <c r="B25" s="145"/>
      <c r="C25" s="68" t="s">
        <v>299</v>
      </c>
    </row>
    <row r="26" spans="1:3" ht="54" customHeight="1">
      <c r="A26" s="62" t="s">
        <v>207</v>
      </c>
      <c r="B26" s="34"/>
      <c r="C26" s="63" t="s">
        <v>303</v>
      </c>
    </row>
    <row r="27" spans="1:3" ht="31.5">
      <c r="A27" s="65" t="s">
        <v>211</v>
      </c>
      <c r="B27" s="68"/>
      <c r="C27" s="64" t="s">
        <v>304</v>
      </c>
    </row>
    <row r="28" spans="1:3" ht="15.75">
      <c r="A28" s="61"/>
      <c r="B28" s="60"/>
      <c r="C28" s="56"/>
    </row>
    <row r="29" spans="1:3" ht="15.75">
      <c r="A29" s="61"/>
      <c r="B29" s="60"/>
      <c r="C29" s="56"/>
    </row>
    <row r="30" ht="34.5" customHeight="1">
      <c r="C30" s="4"/>
    </row>
    <row r="31" spans="1:3" ht="15.75">
      <c r="A31" s="148"/>
      <c r="B31" s="54"/>
      <c r="C31" s="131"/>
    </row>
    <row r="32" spans="1:3" ht="52.5" customHeight="1">
      <c r="A32" s="149"/>
      <c r="B32" s="55"/>
      <c r="C32" s="147"/>
    </row>
    <row r="33" spans="1:3" ht="15.75">
      <c r="A33" s="148"/>
      <c r="B33" s="54"/>
      <c r="C33" s="131"/>
    </row>
    <row r="34" spans="1:3" ht="36" customHeight="1">
      <c r="A34" s="149"/>
      <c r="B34" s="54"/>
      <c r="C34" s="147"/>
    </row>
    <row r="35" spans="1:3" ht="33.75" customHeight="1">
      <c r="A35" s="53"/>
      <c r="B35" s="54"/>
      <c r="C35" s="131"/>
    </row>
    <row r="36" spans="1:3" ht="15.75">
      <c r="A36" s="54"/>
      <c r="B36" s="54"/>
      <c r="C36" s="147"/>
    </row>
    <row r="37" spans="1:3" ht="15.75">
      <c r="A37" s="54"/>
      <c r="B37" s="54"/>
      <c r="C37" s="147"/>
    </row>
    <row r="38" spans="1:3" ht="15.75">
      <c r="A38" s="54"/>
      <c r="B38" s="54"/>
      <c r="C38" s="55"/>
    </row>
    <row r="39" spans="1:3" ht="12.75">
      <c r="A39" s="55"/>
      <c r="B39" s="55"/>
      <c r="C39" s="55"/>
    </row>
    <row r="40" spans="1:3" ht="12.75">
      <c r="A40" s="55"/>
      <c r="B40" s="55"/>
      <c r="C40" s="55"/>
    </row>
    <row r="41" spans="1:3" ht="15.75">
      <c r="A41" s="54"/>
      <c r="B41" s="54"/>
      <c r="C41" s="55"/>
    </row>
    <row r="42" spans="1:3" ht="12.75">
      <c r="A42" s="55"/>
      <c r="B42" s="55"/>
      <c r="C42" s="55"/>
    </row>
    <row r="43" spans="1:3" ht="12.75">
      <c r="A43" s="55"/>
      <c r="B43" s="55"/>
      <c r="C43" s="55"/>
    </row>
  </sheetData>
  <mergeCells count="12">
    <mergeCell ref="A1:C1"/>
    <mergeCell ref="C35:C37"/>
    <mergeCell ref="A31:A32"/>
    <mergeCell ref="C31:C32"/>
    <mergeCell ref="A33:A34"/>
    <mergeCell ref="C33:C34"/>
    <mergeCell ref="A24:A25"/>
    <mergeCell ref="B24:B25"/>
    <mergeCell ref="A21:A22"/>
    <mergeCell ref="B21:B22"/>
    <mergeCell ref="A17:A18"/>
    <mergeCell ref="B17:B18"/>
  </mergeCells>
  <printOptions/>
  <pageMargins left="0.75" right="0.75" top="1" bottom="1" header="0.5" footer="0.5"/>
  <pageSetup horizontalDpi="600" verticalDpi="600" orientation="portrait" scale="74" r:id="rId1"/>
  <headerFooter alignWithMargins="0">
    <oddFooter>&amp;L031104 WEB Rev. 00&amp;CChiller Replacement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Culp</dc:creator>
  <cp:keywords/>
  <dc:description/>
  <cp:lastModifiedBy>J. Michael Cross</cp:lastModifiedBy>
  <cp:lastPrinted>2003-10-25T22:11:12Z</cp:lastPrinted>
  <dcterms:created xsi:type="dcterms:W3CDTF">2003-03-22T22:03:05Z</dcterms:created>
  <dcterms:modified xsi:type="dcterms:W3CDTF">2004-03-12T02:54:09Z</dcterms:modified>
  <cp:category/>
  <cp:version/>
  <cp:contentType/>
  <cp:contentStatus/>
</cp:coreProperties>
</file>